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1.xml" ContentType="application/vnd.ms-excel.controlproperties+xml"/>
  <Override PartName="/xl/drawings/drawing7.xml" ContentType="application/vnd.openxmlformats-officedocument.drawing+xml"/>
  <Override PartName="/xl/ctrlProps/ctrlProp2.xml" ContentType="application/vnd.ms-excel.controlproperties+xml"/>
  <Override PartName="/xl/drawings/drawing8.xml" ContentType="application/vnd.openxmlformats-officedocument.drawing+xml"/>
  <Override PartName="/xl/ctrlProps/ctrlProp3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2.xml" ContentType="application/vnd.openxmlformats-officedocument.spreadsheetml.tab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PMB 2026-2027\"/>
    </mc:Choice>
  </mc:AlternateContent>
  <xr:revisionPtr revIDLastSave="0" documentId="13_ncr:1_{84F04DAD-017A-413C-9D9B-911605C42D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NU UTAMA" sheetId="13" r:id="rId1"/>
    <sheet name="DataSiswa" sheetId="2" r:id="rId2"/>
    <sheet name="syarat" sheetId="14" r:id="rId3"/>
    <sheet name="FORMULIR IND." sheetId="16" r:id="rId4"/>
    <sheet name="RUANG MPLS " sheetId="12" r:id="rId5"/>
    <sheet name="Cetak Kartu " sheetId="8" r:id="rId6"/>
    <sheet name="cek list" sheetId="15" r:id="rId7"/>
    <sheet name="CetakKartu (2)" sheetId="4" state="hidden" r:id="rId8"/>
    <sheet name="CetakKartu" sheetId="1" state="hidden" r:id="rId9"/>
    <sheet name="Sheet2 (3)" sheetId="10" state="hidden" r:id="rId10"/>
    <sheet name="Sheet2" sheetId="5" state="hidden" r:id="rId11"/>
    <sheet name="Sheet1" sheetId="3" state="hidden" r:id="rId12"/>
    <sheet name="Form. Tes Baca Tulis" sheetId="11" r:id="rId13"/>
    <sheet name="DAFTAR HADIR SELEKSI" sheetId="9" r:id="rId14"/>
    <sheet name="Form. Tes Baca Al Qur'an" sheetId="17" r:id="rId15"/>
    <sheet name="PENGUMUMAN" sheetId="18" r:id="rId16"/>
    <sheet name="BERHITUNG" sheetId="19" r:id="rId17"/>
    <sheet name="Cetak Kartu  (2)" sheetId="20" r:id="rId18"/>
  </sheets>
  <definedNames>
    <definedName name="dataku" localSheetId="17">'Cetak Kartu  (2)'!$H$11</definedName>
    <definedName name="dataku">'Cetak Kartu '!$H$11</definedName>
    <definedName name="_xlnm.Print_Area" localSheetId="5">'Cetak Kartu '!$1:$21</definedName>
    <definedName name="_xlnm.Print_Area" localSheetId="8">CetakKartu!$A$1:$BH$66</definedName>
    <definedName name="_xlnm.Print_Area" localSheetId="7">'CetakKartu (2)'!$A$1:$BH$66</definedName>
  </definedNames>
  <calcPr calcId="191029" iterateDelta="1E-4"/>
</workbook>
</file>

<file path=xl/calcChain.xml><?xml version="1.0" encoding="utf-8"?>
<calcChain xmlns="http://schemas.openxmlformats.org/spreadsheetml/2006/main">
  <c r="E11" i="12" l="1"/>
  <c r="D14" i="9"/>
  <c r="C348" i="9"/>
  <c r="D348" i="9"/>
  <c r="C349" i="9"/>
  <c r="D349" i="9"/>
  <c r="C350" i="9"/>
  <c r="D350" i="9"/>
  <c r="C351" i="9"/>
  <c r="D351" i="9"/>
  <c r="C352" i="9"/>
  <c r="D352" i="9"/>
  <c r="C353" i="9"/>
  <c r="D353" i="9"/>
  <c r="C354" i="9"/>
  <c r="D354" i="9"/>
  <c r="C355" i="9"/>
  <c r="D355" i="9"/>
  <c r="C356" i="9"/>
  <c r="D356" i="9"/>
  <c r="C357" i="9"/>
  <c r="D357" i="9"/>
  <c r="C358" i="9"/>
  <c r="D358" i="9"/>
  <c r="C359" i="9"/>
  <c r="D359" i="9"/>
  <c r="C360" i="9"/>
  <c r="D360" i="9"/>
  <c r="C361" i="9"/>
  <c r="D361" i="9"/>
  <c r="C362" i="9"/>
  <c r="D362" i="9"/>
  <c r="C363" i="9"/>
  <c r="D363" i="9"/>
  <c r="C364" i="9"/>
  <c r="D364" i="9"/>
  <c r="C365" i="9"/>
  <c r="D365" i="9"/>
  <c r="C366" i="9"/>
  <c r="D366" i="9"/>
  <c r="C367" i="9"/>
  <c r="D367" i="9"/>
  <c r="C368" i="9"/>
  <c r="D368" i="9"/>
  <c r="C369" i="9"/>
  <c r="D369" i="9"/>
  <c r="C370" i="9"/>
  <c r="D370" i="9"/>
  <c r="C371" i="9"/>
  <c r="D371" i="9"/>
  <c r="C372" i="9"/>
  <c r="D372" i="9"/>
  <c r="C373" i="9"/>
  <c r="D373" i="9"/>
  <c r="C374" i="9"/>
  <c r="D374" i="9"/>
  <c r="C375" i="9"/>
  <c r="D375" i="9"/>
  <c r="C300" i="9"/>
  <c r="D300" i="9"/>
  <c r="C301" i="9"/>
  <c r="D301" i="9"/>
  <c r="C302" i="9"/>
  <c r="D302" i="9"/>
  <c r="C303" i="9"/>
  <c r="D303" i="9"/>
  <c r="C304" i="9"/>
  <c r="D304" i="9"/>
  <c r="C305" i="9"/>
  <c r="D305" i="9"/>
  <c r="C306" i="9"/>
  <c r="D306" i="9"/>
  <c r="C307" i="9"/>
  <c r="D307" i="9"/>
  <c r="C308" i="9"/>
  <c r="D308" i="9"/>
  <c r="C309" i="9"/>
  <c r="D309" i="9"/>
  <c r="C310" i="9"/>
  <c r="D310" i="9"/>
  <c r="C311" i="9"/>
  <c r="D311" i="9"/>
  <c r="C312" i="9"/>
  <c r="D312" i="9"/>
  <c r="C313" i="9"/>
  <c r="D313" i="9"/>
  <c r="C314" i="9"/>
  <c r="D314" i="9"/>
  <c r="C315" i="9"/>
  <c r="D315" i="9"/>
  <c r="C316" i="9"/>
  <c r="D316" i="9"/>
  <c r="C317" i="9"/>
  <c r="D317" i="9"/>
  <c r="C318" i="9"/>
  <c r="D318" i="9"/>
  <c r="C319" i="9"/>
  <c r="D319" i="9"/>
  <c r="C320" i="9"/>
  <c r="D320" i="9"/>
  <c r="C321" i="9"/>
  <c r="D321" i="9"/>
  <c r="C322" i="9"/>
  <c r="D322" i="9"/>
  <c r="C323" i="9"/>
  <c r="D323" i="9"/>
  <c r="C324" i="9"/>
  <c r="D324" i="9"/>
  <c r="C325" i="9"/>
  <c r="D325" i="9"/>
  <c r="C326" i="9"/>
  <c r="D326" i="9"/>
  <c r="C327" i="9"/>
  <c r="D327" i="9"/>
  <c r="C251" i="9"/>
  <c r="D251" i="9"/>
  <c r="C252" i="9"/>
  <c r="D252" i="9"/>
  <c r="C253" i="9"/>
  <c r="D253" i="9"/>
  <c r="C254" i="9"/>
  <c r="D254" i="9"/>
  <c r="C255" i="9"/>
  <c r="D255" i="9"/>
  <c r="C256" i="9"/>
  <c r="D256" i="9"/>
  <c r="C257" i="9"/>
  <c r="D257" i="9"/>
  <c r="C258" i="9"/>
  <c r="D258" i="9"/>
  <c r="C259" i="9"/>
  <c r="D259" i="9"/>
  <c r="C260" i="9"/>
  <c r="D260" i="9"/>
  <c r="C261" i="9"/>
  <c r="D261" i="9"/>
  <c r="C262" i="9"/>
  <c r="D262" i="9"/>
  <c r="C263" i="9"/>
  <c r="D263" i="9"/>
  <c r="C264" i="9"/>
  <c r="D264" i="9"/>
  <c r="C265" i="9"/>
  <c r="D265" i="9"/>
  <c r="C266" i="9"/>
  <c r="D266" i="9"/>
  <c r="C267" i="9"/>
  <c r="D267" i="9"/>
  <c r="C268" i="9"/>
  <c r="D268" i="9"/>
  <c r="C269" i="9"/>
  <c r="D269" i="9"/>
  <c r="C270" i="9"/>
  <c r="D270" i="9"/>
  <c r="C271" i="9"/>
  <c r="D271" i="9"/>
  <c r="C272" i="9"/>
  <c r="D272" i="9"/>
  <c r="C273" i="9"/>
  <c r="D273" i="9"/>
  <c r="C274" i="9"/>
  <c r="D274" i="9"/>
  <c r="C275" i="9"/>
  <c r="D275" i="9"/>
  <c r="C276" i="9"/>
  <c r="D276" i="9"/>
  <c r="C277" i="9"/>
  <c r="D277" i="9"/>
  <c r="C278" i="9"/>
  <c r="D278" i="9"/>
  <c r="C203" i="9"/>
  <c r="D203" i="9"/>
  <c r="C204" i="9"/>
  <c r="D204" i="9"/>
  <c r="C205" i="9"/>
  <c r="D205" i="9"/>
  <c r="C206" i="9"/>
  <c r="D206" i="9"/>
  <c r="C207" i="9"/>
  <c r="D207" i="9"/>
  <c r="C208" i="9"/>
  <c r="D208" i="9"/>
  <c r="C209" i="9"/>
  <c r="D209" i="9"/>
  <c r="C210" i="9"/>
  <c r="D210" i="9"/>
  <c r="C211" i="9"/>
  <c r="D211" i="9"/>
  <c r="C212" i="9"/>
  <c r="D212" i="9"/>
  <c r="C213" i="9"/>
  <c r="D213" i="9"/>
  <c r="C214" i="9"/>
  <c r="D214" i="9"/>
  <c r="C215" i="9"/>
  <c r="D215" i="9"/>
  <c r="C216" i="9"/>
  <c r="D216" i="9"/>
  <c r="C217" i="9"/>
  <c r="D217" i="9"/>
  <c r="C218" i="9"/>
  <c r="D218" i="9"/>
  <c r="C219" i="9"/>
  <c r="D219" i="9"/>
  <c r="C220" i="9"/>
  <c r="D220" i="9"/>
  <c r="C221" i="9"/>
  <c r="D221" i="9"/>
  <c r="C222" i="9"/>
  <c r="D222" i="9"/>
  <c r="C223" i="9"/>
  <c r="D223" i="9"/>
  <c r="C224" i="9"/>
  <c r="D224" i="9"/>
  <c r="C225" i="9"/>
  <c r="D225" i="9"/>
  <c r="C226" i="9"/>
  <c r="D226" i="9"/>
  <c r="C227" i="9"/>
  <c r="D227" i="9"/>
  <c r="C228" i="9"/>
  <c r="D228" i="9"/>
  <c r="C229" i="9"/>
  <c r="D229" i="9"/>
  <c r="C230" i="9"/>
  <c r="D230" i="9"/>
  <c r="C155" i="9"/>
  <c r="D155" i="9"/>
  <c r="C156" i="9"/>
  <c r="D156" i="9"/>
  <c r="C157" i="9"/>
  <c r="D157" i="9"/>
  <c r="C158" i="9"/>
  <c r="D158" i="9"/>
  <c r="C159" i="9"/>
  <c r="D159" i="9"/>
  <c r="C160" i="9"/>
  <c r="D160" i="9"/>
  <c r="C161" i="9"/>
  <c r="D161" i="9"/>
  <c r="C162" i="9"/>
  <c r="D162" i="9"/>
  <c r="C163" i="9"/>
  <c r="D163" i="9"/>
  <c r="C164" i="9"/>
  <c r="D164" i="9"/>
  <c r="C165" i="9"/>
  <c r="D165" i="9"/>
  <c r="C166" i="9"/>
  <c r="D166" i="9"/>
  <c r="C167" i="9"/>
  <c r="D167" i="9"/>
  <c r="C168" i="9"/>
  <c r="D168" i="9"/>
  <c r="C169" i="9"/>
  <c r="D169" i="9"/>
  <c r="C170" i="9"/>
  <c r="D170" i="9"/>
  <c r="C171" i="9"/>
  <c r="D171" i="9"/>
  <c r="C172" i="9"/>
  <c r="D172" i="9"/>
  <c r="C173" i="9"/>
  <c r="D173" i="9"/>
  <c r="C174" i="9"/>
  <c r="D174" i="9"/>
  <c r="C175" i="9"/>
  <c r="D175" i="9"/>
  <c r="C176" i="9"/>
  <c r="D176" i="9"/>
  <c r="C177" i="9"/>
  <c r="D177" i="9"/>
  <c r="C178" i="9"/>
  <c r="D178" i="9"/>
  <c r="C179" i="9"/>
  <c r="D179" i="9"/>
  <c r="C180" i="9"/>
  <c r="D180" i="9"/>
  <c r="C181" i="9"/>
  <c r="D181" i="9"/>
  <c r="C182" i="9"/>
  <c r="D182" i="9"/>
  <c r="C107" i="9"/>
  <c r="D107" i="9"/>
  <c r="C108" i="9"/>
  <c r="D108" i="9"/>
  <c r="C109" i="9"/>
  <c r="D109" i="9"/>
  <c r="C110" i="9"/>
  <c r="D110" i="9"/>
  <c r="C111" i="9"/>
  <c r="D111" i="9"/>
  <c r="C112" i="9"/>
  <c r="D112" i="9"/>
  <c r="C113" i="9"/>
  <c r="D113" i="9"/>
  <c r="C114" i="9"/>
  <c r="D114" i="9"/>
  <c r="C115" i="9"/>
  <c r="D115" i="9"/>
  <c r="C116" i="9"/>
  <c r="D116" i="9"/>
  <c r="C117" i="9"/>
  <c r="D117" i="9"/>
  <c r="C118" i="9"/>
  <c r="D118" i="9"/>
  <c r="C119" i="9"/>
  <c r="D119" i="9"/>
  <c r="C120" i="9"/>
  <c r="D120" i="9"/>
  <c r="C121" i="9"/>
  <c r="D121" i="9"/>
  <c r="C122" i="9"/>
  <c r="D122" i="9"/>
  <c r="C123" i="9"/>
  <c r="D123" i="9"/>
  <c r="C124" i="9"/>
  <c r="D124" i="9"/>
  <c r="C125" i="9"/>
  <c r="D125" i="9"/>
  <c r="C126" i="9"/>
  <c r="D126" i="9"/>
  <c r="C127" i="9"/>
  <c r="D127" i="9"/>
  <c r="C128" i="9"/>
  <c r="D128" i="9"/>
  <c r="C129" i="9"/>
  <c r="D129" i="9"/>
  <c r="C130" i="9"/>
  <c r="D130" i="9"/>
  <c r="C131" i="9"/>
  <c r="D131" i="9"/>
  <c r="C132" i="9"/>
  <c r="D132" i="9"/>
  <c r="C133" i="9"/>
  <c r="D133" i="9"/>
  <c r="C134" i="9"/>
  <c r="D134" i="9"/>
  <c r="C59" i="9"/>
  <c r="D59" i="9"/>
  <c r="C60" i="9"/>
  <c r="D60" i="9"/>
  <c r="C61" i="9"/>
  <c r="D61" i="9"/>
  <c r="C62" i="9"/>
  <c r="D62" i="9"/>
  <c r="C63" i="9"/>
  <c r="D63" i="9"/>
  <c r="C64" i="9"/>
  <c r="D64" i="9"/>
  <c r="C65" i="9"/>
  <c r="D65" i="9"/>
  <c r="C66" i="9"/>
  <c r="D66" i="9"/>
  <c r="C67" i="9"/>
  <c r="D67" i="9"/>
  <c r="C68" i="9"/>
  <c r="D68" i="9"/>
  <c r="C69" i="9"/>
  <c r="D69" i="9"/>
  <c r="C70" i="9"/>
  <c r="D70" i="9"/>
  <c r="C71" i="9"/>
  <c r="D71" i="9"/>
  <c r="C72" i="9"/>
  <c r="D72" i="9"/>
  <c r="C73" i="9"/>
  <c r="D73" i="9"/>
  <c r="C74" i="9"/>
  <c r="D74" i="9"/>
  <c r="C75" i="9"/>
  <c r="D75" i="9"/>
  <c r="C76" i="9"/>
  <c r="D76" i="9"/>
  <c r="C77" i="9"/>
  <c r="D77" i="9"/>
  <c r="C78" i="9"/>
  <c r="D78" i="9"/>
  <c r="C79" i="9"/>
  <c r="D79" i="9"/>
  <c r="C80" i="9"/>
  <c r="D80" i="9"/>
  <c r="C81" i="9"/>
  <c r="D81" i="9"/>
  <c r="C82" i="9"/>
  <c r="D82" i="9"/>
  <c r="C83" i="9"/>
  <c r="D83" i="9"/>
  <c r="C84" i="9"/>
  <c r="D84" i="9"/>
  <c r="C85" i="9"/>
  <c r="D85" i="9"/>
  <c r="C86" i="9"/>
  <c r="D86" i="9"/>
  <c r="C11" i="9"/>
  <c r="D11" i="9"/>
  <c r="C12" i="9"/>
  <c r="D12" i="9"/>
  <c r="C13" i="9"/>
  <c r="D13" i="9"/>
  <c r="C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58" i="9"/>
  <c r="D58" i="9"/>
  <c r="D403" i="11" l="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C378" i="12"/>
  <c r="D378" i="12"/>
  <c r="E378" i="12"/>
  <c r="C379" i="12"/>
  <c r="D379" i="12"/>
  <c r="E379" i="12"/>
  <c r="C380" i="12"/>
  <c r="D380" i="12"/>
  <c r="E380" i="12"/>
  <c r="C381" i="12"/>
  <c r="D381" i="12"/>
  <c r="E381" i="12"/>
  <c r="C382" i="12"/>
  <c r="D382" i="12"/>
  <c r="E382" i="12"/>
  <c r="C383" i="12"/>
  <c r="D383" i="12"/>
  <c r="E383" i="12"/>
  <c r="C384" i="12"/>
  <c r="D384" i="12"/>
  <c r="E384" i="12"/>
  <c r="C385" i="12"/>
  <c r="D385" i="12"/>
  <c r="E385" i="12"/>
  <c r="C386" i="12"/>
  <c r="D386" i="12"/>
  <c r="E386" i="12"/>
  <c r="C387" i="12"/>
  <c r="D387" i="12"/>
  <c r="E387" i="12"/>
  <c r="C388" i="12"/>
  <c r="D388" i="12"/>
  <c r="E388" i="12"/>
  <c r="C389" i="12"/>
  <c r="D389" i="12"/>
  <c r="E389" i="12"/>
  <c r="C390" i="12"/>
  <c r="D390" i="12"/>
  <c r="E390" i="12"/>
  <c r="C391" i="12"/>
  <c r="D391" i="12"/>
  <c r="E391" i="12"/>
  <c r="C392" i="12"/>
  <c r="D392" i="12"/>
  <c r="E392" i="12"/>
  <c r="C393" i="12"/>
  <c r="D393" i="12"/>
  <c r="E393" i="12"/>
  <c r="C394" i="12"/>
  <c r="D394" i="12"/>
  <c r="E394" i="12"/>
  <c r="C395" i="12"/>
  <c r="D395" i="12"/>
  <c r="E395" i="12"/>
  <c r="C396" i="12"/>
  <c r="D396" i="12"/>
  <c r="E396" i="12"/>
  <c r="C397" i="12"/>
  <c r="D397" i="12"/>
  <c r="E397" i="12"/>
  <c r="C398" i="12"/>
  <c r="D398" i="12"/>
  <c r="E398" i="12"/>
  <c r="C399" i="12"/>
  <c r="D399" i="12"/>
  <c r="E399" i="12"/>
  <c r="C400" i="12"/>
  <c r="D400" i="12"/>
  <c r="E400" i="12"/>
  <c r="C401" i="12"/>
  <c r="D401" i="12"/>
  <c r="E401" i="12"/>
  <c r="C402" i="12"/>
  <c r="D402" i="12"/>
  <c r="E402" i="12"/>
  <c r="C403" i="12"/>
  <c r="D403" i="12"/>
  <c r="E403" i="12"/>
  <c r="C404" i="12"/>
  <c r="D404" i="12"/>
  <c r="E404" i="12"/>
  <c r="E377" i="12"/>
  <c r="D377" i="12"/>
  <c r="C377" i="12"/>
  <c r="D405" i="19" l="1"/>
  <c r="C405" i="19"/>
  <c r="D404" i="19"/>
  <c r="C404" i="19"/>
  <c r="D403" i="19"/>
  <c r="C403" i="19"/>
  <c r="D402" i="19"/>
  <c r="C402" i="19"/>
  <c r="D401" i="19"/>
  <c r="C401" i="19"/>
  <c r="D400" i="19"/>
  <c r="C400" i="19"/>
  <c r="D399" i="19"/>
  <c r="C399" i="19"/>
  <c r="D398" i="19"/>
  <c r="C398" i="19"/>
  <c r="D397" i="19"/>
  <c r="C397" i="19"/>
  <c r="D396" i="19"/>
  <c r="C396" i="19"/>
  <c r="D395" i="19"/>
  <c r="C395" i="19"/>
  <c r="D394" i="19"/>
  <c r="C394" i="19"/>
  <c r="D393" i="19"/>
  <c r="C393" i="19"/>
  <c r="D392" i="19"/>
  <c r="C392" i="19"/>
  <c r="D391" i="19"/>
  <c r="C391" i="19"/>
  <c r="D390" i="19"/>
  <c r="C390" i="19"/>
  <c r="D389" i="19"/>
  <c r="C389" i="19"/>
  <c r="D388" i="19"/>
  <c r="C388" i="19"/>
  <c r="D387" i="19"/>
  <c r="C387" i="19"/>
  <c r="D386" i="19"/>
  <c r="C386" i="19"/>
  <c r="D385" i="19"/>
  <c r="C385" i="19"/>
  <c r="D384" i="19"/>
  <c r="C384" i="19"/>
  <c r="D383" i="19"/>
  <c r="C383" i="19"/>
  <c r="D382" i="19"/>
  <c r="C382" i="19"/>
  <c r="D381" i="19"/>
  <c r="C381" i="19"/>
  <c r="D380" i="19"/>
  <c r="C380" i="19"/>
  <c r="D379" i="19"/>
  <c r="C379" i="19"/>
  <c r="D378" i="19"/>
  <c r="C378" i="19"/>
  <c r="D377" i="19"/>
  <c r="C377" i="19"/>
  <c r="D353" i="19"/>
  <c r="C353" i="19"/>
  <c r="D352" i="19"/>
  <c r="C352" i="19"/>
  <c r="D351" i="19"/>
  <c r="C351" i="19"/>
  <c r="D350" i="19"/>
  <c r="C350" i="19"/>
  <c r="D349" i="19"/>
  <c r="C349" i="19"/>
  <c r="D348" i="19"/>
  <c r="C348" i="19"/>
  <c r="D347" i="19"/>
  <c r="C347" i="19"/>
  <c r="D346" i="19"/>
  <c r="C346" i="19"/>
  <c r="D345" i="19"/>
  <c r="C345" i="19"/>
  <c r="D344" i="19"/>
  <c r="C344" i="19"/>
  <c r="D343" i="19"/>
  <c r="C343" i="19"/>
  <c r="D342" i="19"/>
  <c r="C342" i="19"/>
  <c r="D341" i="19"/>
  <c r="C341" i="19"/>
  <c r="D340" i="19"/>
  <c r="C340" i="19"/>
  <c r="D339" i="19"/>
  <c r="C339" i="19"/>
  <c r="D338" i="19"/>
  <c r="C338" i="19"/>
  <c r="D337" i="19"/>
  <c r="C337" i="19"/>
  <c r="D336" i="19"/>
  <c r="C336" i="19"/>
  <c r="D335" i="19"/>
  <c r="C335" i="19"/>
  <c r="D334" i="19"/>
  <c r="C334" i="19"/>
  <c r="D333" i="19"/>
  <c r="C333" i="19"/>
  <c r="D332" i="19"/>
  <c r="C332" i="19"/>
  <c r="D331" i="19"/>
  <c r="C331" i="19"/>
  <c r="D330" i="19"/>
  <c r="C330" i="19"/>
  <c r="D329" i="19"/>
  <c r="C329" i="19"/>
  <c r="D328" i="19"/>
  <c r="C328" i="19"/>
  <c r="D327" i="19"/>
  <c r="C327" i="19"/>
  <c r="D326" i="19"/>
  <c r="C326" i="19"/>
  <c r="D325" i="19"/>
  <c r="C325" i="19"/>
  <c r="D301" i="19"/>
  <c r="C301" i="19"/>
  <c r="D300" i="19"/>
  <c r="C300" i="19"/>
  <c r="D299" i="19"/>
  <c r="C299" i="19"/>
  <c r="D298" i="19"/>
  <c r="C298" i="19"/>
  <c r="D297" i="19"/>
  <c r="C297" i="19"/>
  <c r="D296" i="19"/>
  <c r="C296" i="19"/>
  <c r="D295" i="19"/>
  <c r="C295" i="19"/>
  <c r="D294" i="19"/>
  <c r="C294" i="19"/>
  <c r="D293" i="19"/>
  <c r="C293" i="19"/>
  <c r="D292" i="19"/>
  <c r="C292" i="19"/>
  <c r="D291" i="19"/>
  <c r="C291" i="19"/>
  <c r="D290" i="19"/>
  <c r="C290" i="19"/>
  <c r="D289" i="19"/>
  <c r="C289" i="19"/>
  <c r="D288" i="19"/>
  <c r="C288" i="19"/>
  <c r="D287" i="19"/>
  <c r="C287" i="19"/>
  <c r="D286" i="19"/>
  <c r="C286" i="19"/>
  <c r="D285" i="19"/>
  <c r="C285" i="19"/>
  <c r="D284" i="19"/>
  <c r="C284" i="19"/>
  <c r="D283" i="19"/>
  <c r="C283" i="19"/>
  <c r="D282" i="19"/>
  <c r="C282" i="19"/>
  <c r="D281" i="19"/>
  <c r="C281" i="19"/>
  <c r="D280" i="19"/>
  <c r="C280" i="19"/>
  <c r="D279" i="19"/>
  <c r="C279" i="19"/>
  <c r="D278" i="19"/>
  <c r="C278" i="19"/>
  <c r="D277" i="19"/>
  <c r="C277" i="19"/>
  <c r="D276" i="19"/>
  <c r="C276" i="19"/>
  <c r="D275" i="19"/>
  <c r="C275" i="19"/>
  <c r="D274" i="19"/>
  <c r="C274" i="19"/>
  <c r="D273" i="19"/>
  <c r="C273" i="19"/>
  <c r="D249" i="19"/>
  <c r="C249" i="19"/>
  <c r="D248" i="19"/>
  <c r="C248" i="19"/>
  <c r="D247" i="19"/>
  <c r="C247" i="19"/>
  <c r="D246" i="19"/>
  <c r="C246" i="19"/>
  <c r="D245" i="19"/>
  <c r="C245" i="19"/>
  <c r="D244" i="19"/>
  <c r="C244" i="19"/>
  <c r="D243" i="19"/>
  <c r="C243" i="19"/>
  <c r="D242" i="19"/>
  <c r="C242" i="19"/>
  <c r="D241" i="19"/>
  <c r="C241" i="19"/>
  <c r="D240" i="19"/>
  <c r="C240" i="19"/>
  <c r="D239" i="19"/>
  <c r="C239" i="19"/>
  <c r="D238" i="19"/>
  <c r="C238" i="19"/>
  <c r="D237" i="19"/>
  <c r="C237" i="19"/>
  <c r="D236" i="19"/>
  <c r="C236" i="19"/>
  <c r="D235" i="19"/>
  <c r="C235" i="19"/>
  <c r="D234" i="19"/>
  <c r="C234" i="19"/>
  <c r="D233" i="19"/>
  <c r="C233" i="19"/>
  <c r="D232" i="19"/>
  <c r="C232" i="19"/>
  <c r="D231" i="19"/>
  <c r="C231" i="19"/>
  <c r="D230" i="19"/>
  <c r="C230" i="19"/>
  <c r="D229" i="19"/>
  <c r="C229" i="19"/>
  <c r="D228" i="19"/>
  <c r="C228" i="19"/>
  <c r="D227" i="19"/>
  <c r="C227" i="19"/>
  <c r="D226" i="19"/>
  <c r="C226" i="19"/>
  <c r="D225" i="19"/>
  <c r="C225" i="19"/>
  <c r="D224" i="19"/>
  <c r="C224" i="19"/>
  <c r="D223" i="19"/>
  <c r="C223" i="19"/>
  <c r="D222" i="19"/>
  <c r="C222" i="19"/>
  <c r="D221" i="19"/>
  <c r="C221" i="19"/>
  <c r="D197" i="19"/>
  <c r="C197" i="19"/>
  <c r="D196" i="19"/>
  <c r="C196" i="19"/>
  <c r="D195" i="19"/>
  <c r="C195" i="19"/>
  <c r="D194" i="19"/>
  <c r="C194" i="19"/>
  <c r="D193" i="19"/>
  <c r="C193" i="19"/>
  <c r="D192" i="19"/>
  <c r="C192" i="19"/>
  <c r="D191" i="19"/>
  <c r="C191" i="19"/>
  <c r="D190" i="19"/>
  <c r="C190" i="19"/>
  <c r="D189" i="19"/>
  <c r="C189" i="19"/>
  <c r="D188" i="19"/>
  <c r="C188" i="19"/>
  <c r="D187" i="19"/>
  <c r="C187" i="19"/>
  <c r="D186" i="19"/>
  <c r="C186" i="19"/>
  <c r="D185" i="19"/>
  <c r="C185" i="19"/>
  <c r="D184" i="19"/>
  <c r="C184" i="19"/>
  <c r="D183" i="19"/>
  <c r="C183" i="19"/>
  <c r="D182" i="19"/>
  <c r="C182" i="19"/>
  <c r="D181" i="19"/>
  <c r="C181" i="19"/>
  <c r="D180" i="19"/>
  <c r="C180" i="19"/>
  <c r="D179" i="19"/>
  <c r="C179" i="19"/>
  <c r="D178" i="19"/>
  <c r="C178" i="19"/>
  <c r="D177" i="19"/>
  <c r="C177" i="19"/>
  <c r="D176" i="19"/>
  <c r="C176" i="19"/>
  <c r="D175" i="19"/>
  <c r="C175" i="19"/>
  <c r="D174" i="19"/>
  <c r="C174" i="19"/>
  <c r="D173" i="19"/>
  <c r="C173" i="19"/>
  <c r="D172" i="19"/>
  <c r="C172" i="19"/>
  <c r="D171" i="19"/>
  <c r="C171" i="19"/>
  <c r="D170" i="19"/>
  <c r="C170" i="19"/>
  <c r="D169" i="19"/>
  <c r="C169" i="19"/>
  <c r="D145" i="19"/>
  <c r="C145" i="19"/>
  <c r="D144" i="19"/>
  <c r="C144" i="19"/>
  <c r="D143" i="19"/>
  <c r="C143" i="19"/>
  <c r="D142" i="19"/>
  <c r="C142" i="19"/>
  <c r="D141" i="19"/>
  <c r="C141" i="19"/>
  <c r="D140" i="19"/>
  <c r="C140" i="19"/>
  <c r="D139" i="19"/>
  <c r="C139" i="19"/>
  <c r="D138" i="19"/>
  <c r="C138" i="19"/>
  <c r="D137" i="19"/>
  <c r="C137" i="19"/>
  <c r="D136" i="19"/>
  <c r="C136" i="19"/>
  <c r="D135" i="19"/>
  <c r="C135" i="19"/>
  <c r="D134" i="19"/>
  <c r="C134" i="19"/>
  <c r="D133" i="19"/>
  <c r="C133" i="19"/>
  <c r="D132" i="19"/>
  <c r="C132" i="19"/>
  <c r="D131" i="19"/>
  <c r="C131" i="19"/>
  <c r="D130" i="19"/>
  <c r="C130" i="19"/>
  <c r="D129" i="19"/>
  <c r="C129" i="19"/>
  <c r="D128" i="19"/>
  <c r="C128" i="19"/>
  <c r="D127" i="19"/>
  <c r="C127" i="19"/>
  <c r="D126" i="19"/>
  <c r="C126" i="19"/>
  <c r="D125" i="19"/>
  <c r="C125" i="19"/>
  <c r="D124" i="19"/>
  <c r="C124" i="19"/>
  <c r="D123" i="19"/>
  <c r="C123" i="19"/>
  <c r="D122" i="19"/>
  <c r="C122" i="19"/>
  <c r="D121" i="19"/>
  <c r="C121" i="19"/>
  <c r="D120" i="19"/>
  <c r="C120" i="19"/>
  <c r="D119" i="19"/>
  <c r="C119" i="19"/>
  <c r="D118" i="19"/>
  <c r="C118" i="19"/>
  <c r="D117" i="19"/>
  <c r="C117" i="19"/>
  <c r="D93" i="19"/>
  <c r="C93" i="19"/>
  <c r="D92" i="19"/>
  <c r="C92" i="19"/>
  <c r="D91" i="19"/>
  <c r="C91" i="19"/>
  <c r="D90" i="19"/>
  <c r="C90" i="19"/>
  <c r="D89" i="19"/>
  <c r="C89" i="19"/>
  <c r="D88" i="19"/>
  <c r="C88" i="19"/>
  <c r="D87" i="19"/>
  <c r="C87" i="19"/>
  <c r="D86" i="19"/>
  <c r="C86" i="19"/>
  <c r="D85" i="19"/>
  <c r="C85" i="19"/>
  <c r="D84" i="19"/>
  <c r="C84" i="19"/>
  <c r="D83" i="19"/>
  <c r="C83" i="19"/>
  <c r="D82" i="19"/>
  <c r="C82" i="19"/>
  <c r="D81" i="19"/>
  <c r="C81" i="19"/>
  <c r="D80" i="19"/>
  <c r="C80" i="19"/>
  <c r="D79" i="19"/>
  <c r="C79" i="19"/>
  <c r="D78" i="19"/>
  <c r="C78" i="19"/>
  <c r="D77" i="19"/>
  <c r="C77" i="19"/>
  <c r="D76" i="19"/>
  <c r="C76" i="19"/>
  <c r="D75" i="19"/>
  <c r="C75" i="19"/>
  <c r="D74" i="19"/>
  <c r="C74" i="19"/>
  <c r="D73" i="19"/>
  <c r="C73" i="19"/>
  <c r="D72" i="19"/>
  <c r="C72" i="19"/>
  <c r="D71" i="19"/>
  <c r="C71" i="19"/>
  <c r="D70" i="19"/>
  <c r="C70" i="19"/>
  <c r="D69" i="19"/>
  <c r="C69" i="19"/>
  <c r="D68" i="19"/>
  <c r="C68" i="19"/>
  <c r="D67" i="19"/>
  <c r="C67" i="19"/>
  <c r="D66" i="19"/>
  <c r="C66" i="19"/>
  <c r="D65" i="19"/>
  <c r="C65" i="19"/>
  <c r="C14" i="19"/>
  <c r="D14" i="19"/>
  <c r="C15" i="19"/>
  <c r="D15" i="19"/>
  <c r="C16" i="19"/>
  <c r="D16" i="19"/>
  <c r="C17" i="19"/>
  <c r="D17" i="19"/>
  <c r="C18" i="19"/>
  <c r="D18" i="19"/>
  <c r="C19" i="19"/>
  <c r="D19" i="19"/>
  <c r="C20" i="19"/>
  <c r="D20" i="19"/>
  <c r="C21" i="19"/>
  <c r="D21" i="19"/>
  <c r="C22" i="19"/>
  <c r="D22" i="19"/>
  <c r="C23" i="19"/>
  <c r="D23" i="19"/>
  <c r="C24" i="19"/>
  <c r="D24" i="19"/>
  <c r="C25" i="19"/>
  <c r="D25" i="19"/>
  <c r="C26" i="19"/>
  <c r="D26" i="19"/>
  <c r="C27" i="19"/>
  <c r="D27" i="19"/>
  <c r="C28" i="19"/>
  <c r="D28" i="19"/>
  <c r="C29" i="19"/>
  <c r="D29" i="19"/>
  <c r="C30" i="19"/>
  <c r="D30" i="19"/>
  <c r="C31" i="19"/>
  <c r="D31" i="19"/>
  <c r="C32" i="19"/>
  <c r="D32" i="19"/>
  <c r="C33" i="19"/>
  <c r="D33" i="19"/>
  <c r="C34" i="19"/>
  <c r="D34" i="19"/>
  <c r="C35" i="19"/>
  <c r="D35" i="19"/>
  <c r="C36" i="19"/>
  <c r="D36" i="19"/>
  <c r="C37" i="19"/>
  <c r="D37" i="19"/>
  <c r="C38" i="19"/>
  <c r="D38" i="19"/>
  <c r="C39" i="19"/>
  <c r="D39" i="19"/>
  <c r="C40" i="19"/>
  <c r="D40" i="19"/>
  <c r="C41" i="19"/>
  <c r="D41" i="19"/>
  <c r="C376" i="17"/>
  <c r="D376" i="17"/>
  <c r="C377" i="17"/>
  <c r="D377" i="17"/>
  <c r="C378" i="17"/>
  <c r="D378" i="17"/>
  <c r="C379" i="17"/>
  <c r="D379" i="17"/>
  <c r="C380" i="17"/>
  <c r="D380" i="17"/>
  <c r="C381" i="17"/>
  <c r="D381" i="17"/>
  <c r="C382" i="17"/>
  <c r="D382" i="17"/>
  <c r="C383" i="17"/>
  <c r="D383" i="17"/>
  <c r="C384" i="17"/>
  <c r="D384" i="17"/>
  <c r="C385" i="17"/>
  <c r="D385" i="17"/>
  <c r="C386" i="17"/>
  <c r="D386" i="17"/>
  <c r="C387" i="17"/>
  <c r="D387" i="17"/>
  <c r="C388" i="17"/>
  <c r="D388" i="17"/>
  <c r="C389" i="17"/>
  <c r="D389" i="17"/>
  <c r="C390" i="17"/>
  <c r="D390" i="17"/>
  <c r="C391" i="17"/>
  <c r="D391" i="17"/>
  <c r="C392" i="17"/>
  <c r="D392" i="17"/>
  <c r="C393" i="17"/>
  <c r="D393" i="17"/>
  <c r="C394" i="17"/>
  <c r="D394" i="17"/>
  <c r="C395" i="17"/>
  <c r="D395" i="17"/>
  <c r="C396" i="17"/>
  <c r="D396" i="17"/>
  <c r="C397" i="17"/>
  <c r="D397" i="17"/>
  <c r="C398" i="17"/>
  <c r="D398" i="17"/>
  <c r="C399" i="17"/>
  <c r="D399" i="17"/>
  <c r="C400" i="17"/>
  <c r="D400" i="17"/>
  <c r="C401" i="17"/>
  <c r="D401" i="17"/>
  <c r="C402" i="17"/>
  <c r="D402" i="17"/>
  <c r="C403" i="17"/>
  <c r="D403" i="17"/>
  <c r="D375" i="17"/>
  <c r="C375" i="17"/>
  <c r="C326" i="17"/>
  <c r="D326" i="17"/>
  <c r="C327" i="17"/>
  <c r="D327" i="17"/>
  <c r="C328" i="17"/>
  <c r="D328" i="17"/>
  <c r="C329" i="17"/>
  <c r="D329" i="17"/>
  <c r="C330" i="17"/>
  <c r="D330" i="17"/>
  <c r="C331" i="17"/>
  <c r="D331" i="17"/>
  <c r="C332" i="17"/>
  <c r="D332" i="17"/>
  <c r="C333" i="17"/>
  <c r="D333" i="17"/>
  <c r="C334" i="17"/>
  <c r="D334" i="17"/>
  <c r="C335" i="17"/>
  <c r="D335" i="17"/>
  <c r="C336" i="17"/>
  <c r="D336" i="17"/>
  <c r="C337" i="17"/>
  <c r="D337" i="17"/>
  <c r="C338" i="17"/>
  <c r="D338" i="17"/>
  <c r="C339" i="17"/>
  <c r="D339" i="17"/>
  <c r="C340" i="17"/>
  <c r="D340" i="17"/>
  <c r="C341" i="17"/>
  <c r="D341" i="17"/>
  <c r="C342" i="17"/>
  <c r="D342" i="17"/>
  <c r="C343" i="17"/>
  <c r="D343" i="17"/>
  <c r="C344" i="17"/>
  <c r="D344" i="17"/>
  <c r="C345" i="17"/>
  <c r="D345" i="17"/>
  <c r="C346" i="17"/>
  <c r="D346" i="17"/>
  <c r="C347" i="17"/>
  <c r="D347" i="17"/>
  <c r="C348" i="17"/>
  <c r="D348" i="17"/>
  <c r="C349" i="17"/>
  <c r="D349" i="17"/>
  <c r="C350" i="17"/>
  <c r="D350" i="17"/>
  <c r="C351" i="17"/>
  <c r="D351" i="17"/>
  <c r="C352" i="17"/>
  <c r="D352" i="17"/>
  <c r="C353" i="17"/>
  <c r="D353" i="17"/>
  <c r="D325" i="17"/>
  <c r="C325" i="17"/>
  <c r="C274" i="17"/>
  <c r="D274" i="17"/>
  <c r="C275" i="17"/>
  <c r="D275" i="17"/>
  <c r="C276" i="17"/>
  <c r="D276" i="17"/>
  <c r="C277" i="17"/>
  <c r="D277" i="17"/>
  <c r="C278" i="17"/>
  <c r="D278" i="17"/>
  <c r="C279" i="17"/>
  <c r="D279" i="17"/>
  <c r="C280" i="17"/>
  <c r="D280" i="17"/>
  <c r="C281" i="17"/>
  <c r="D281" i="17"/>
  <c r="C282" i="17"/>
  <c r="D282" i="17"/>
  <c r="C283" i="17"/>
  <c r="D283" i="17"/>
  <c r="C284" i="17"/>
  <c r="D284" i="17"/>
  <c r="C285" i="17"/>
  <c r="D285" i="17"/>
  <c r="C286" i="17"/>
  <c r="D286" i="17"/>
  <c r="C287" i="17"/>
  <c r="D287" i="17"/>
  <c r="C288" i="17"/>
  <c r="D288" i="17"/>
  <c r="C289" i="17"/>
  <c r="D289" i="17"/>
  <c r="C290" i="17"/>
  <c r="D290" i="17"/>
  <c r="C291" i="17"/>
  <c r="D291" i="17"/>
  <c r="C292" i="17"/>
  <c r="D292" i="17"/>
  <c r="C293" i="17"/>
  <c r="D293" i="17"/>
  <c r="C294" i="17"/>
  <c r="D294" i="17"/>
  <c r="C295" i="17"/>
  <c r="D295" i="17"/>
  <c r="C296" i="17"/>
  <c r="D296" i="17"/>
  <c r="C297" i="17"/>
  <c r="D297" i="17"/>
  <c r="C298" i="17"/>
  <c r="D298" i="17"/>
  <c r="C299" i="17"/>
  <c r="D299" i="17"/>
  <c r="C300" i="17"/>
  <c r="D300" i="17"/>
  <c r="C301" i="17"/>
  <c r="D301" i="17"/>
  <c r="D273" i="17"/>
  <c r="C273" i="17"/>
  <c r="C222" i="17"/>
  <c r="D222" i="17"/>
  <c r="C223" i="17"/>
  <c r="D223" i="17"/>
  <c r="C224" i="17"/>
  <c r="D224" i="17"/>
  <c r="C225" i="17"/>
  <c r="D225" i="17"/>
  <c r="C226" i="17"/>
  <c r="D226" i="17"/>
  <c r="C227" i="17"/>
  <c r="D227" i="17"/>
  <c r="C228" i="17"/>
  <c r="D228" i="17"/>
  <c r="C229" i="17"/>
  <c r="D229" i="17"/>
  <c r="C230" i="17"/>
  <c r="D230" i="17"/>
  <c r="C231" i="17"/>
  <c r="D231" i="17"/>
  <c r="C232" i="17"/>
  <c r="D232" i="17"/>
  <c r="C233" i="17"/>
  <c r="D233" i="17"/>
  <c r="C234" i="17"/>
  <c r="D234" i="17"/>
  <c r="C235" i="17"/>
  <c r="D235" i="17"/>
  <c r="C236" i="17"/>
  <c r="D236" i="17"/>
  <c r="C237" i="17"/>
  <c r="D237" i="17"/>
  <c r="C238" i="17"/>
  <c r="D238" i="17"/>
  <c r="C239" i="17"/>
  <c r="D239" i="17"/>
  <c r="C240" i="17"/>
  <c r="D240" i="17"/>
  <c r="C241" i="17"/>
  <c r="D241" i="17"/>
  <c r="C242" i="17"/>
  <c r="D242" i="17"/>
  <c r="C243" i="17"/>
  <c r="D243" i="17"/>
  <c r="C244" i="17"/>
  <c r="D244" i="17"/>
  <c r="C245" i="17"/>
  <c r="D245" i="17"/>
  <c r="C246" i="17"/>
  <c r="D246" i="17"/>
  <c r="C247" i="17"/>
  <c r="D247" i="17"/>
  <c r="C248" i="17"/>
  <c r="D248" i="17"/>
  <c r="C249" i="17"/>
  <c r="D249" i="17"/>
  <c r="D221" i="17"/>
  <c r="C221" i="17"/>
  <c r="C170" i="17"/>
  <c r="D170" i="17"/>
  <c r="C171" i="17"/>
  <c r="D171" i="17"/>
  <c r="C172" i="17"/>
  <c r="D172" i="17"/>
  <c r="C173" i="17"/>
  <c r="D173" i="17"/>
  <c r="C174" i="17"/>
  <c r="D174" i="17"/>
  <c r="C175" i="17"/>
  <c r="D175" i="17"/>
  <c r="C176" i="17"/>
  <c r="D176" i="17"/>
  <c r="C177" i="17"/>
  <c r="D177" i="17"/>
  <c r="C178" i="17"/>
  <c r="D178" i="17"/>
  <c r="C179" i="17"/>
  <c r="D179" i="17"/>
  <c r="C180" i="17"/>
  <c r="D180" i="17"/>
  <c r="C181" i="17"/>
  <c r="D181" i="17"/>
  <c r="C182" i="17"/>
  <c r="D182" i="17"/>
  <c r="C183" i="17"/>
  <c r="D183" i="17"/>
  <c r="C184" i="17"/>
  <c r="D184" i="17"/>
  <c r="C185" i="17"/>
  <c r="D185" i="17"/>
  <c r="C186" i="17"/>
  <c r="D186" i="17"/>
  <c r="C187" i="17"/>
  <c r="D187" i="17"/>
  <c r="C188" i="17"/>
  <c r="D188" i="17"/>
  <c r="C189" i="17"/>
  <c r="D189" i="17"/>
  <c r="C190" i="17"/>
  <c r="D190" i="17"/>
  <c r="C191" i="17"/>
  <c r="D191" i="17"/>
  <c r="C192" i="17"/>
  <c r="D192" i="17"/>
  <c r="C193" i="17"/>
  <c r="D193" i="17"/>
  <c r="C194" i="17"/>
  <c r="D194" i="17"/>
  <c r="C195" i="17"/>
  <c r="D195" i="17"/>
  <c r="C196" i="17"/>
  <c r="D196" i="17"/>
  <c r="C197" i="17"/>
  <c r="D197" i="17"/>
  <c r="D169" i="17"/>
  <c r="C169" i="17"/>
  <c r="C118" i="17"/>
  <c r="D118" i="17"/>
  <c r="C119" i="17"/>
  <c r="D119" i="17"/>
  <c r="C120" i="17"/>
  <c r="D120" i="17"/>
  <c r="C121" i="17"/>
  <c r="D121" i="17"/>
  <c r="C122" i="17"/>
  <c r="D122" i="17"/>
  <c r="C123" i="17"/>
  <c r="D123" i="17"/>
  <c r="C124" i="17"/>
  <c r="D124" i="17"/>
  <c r="C125" i="17"/>
  <c r="D125" i="17"/>
  <c r="C126" i="17"/>
  <c r="D126" i="17"/>
  <c r="C127" i="17"/>
  <c r="D127" i="17"/>
  <c r="C128" i="17"/>
  <c r="D128" i="17"/>
  <c r="C129" i="17"/>
  <c r="D129" i="17"/>
  <c r="C130" i="17"/>
  <c r="D130" i="17"/>
  <c r="C131" i="17"/>
  <c r="D131" i="17"/>
  <c r="C132" i="17"/>
  <c r="D132" i="17"/>
  <c r="C133" i="17"/>
  <c r="D133" i="17"/>
  <c r="C134" i="17"/>
  <c r="D134" i="17"/>
  <c r="C135" i="17"/>
  <c r="D135" i="17"/>
  <c r="C136" i="17"/>
  <c r="D136" i="17"/>
  <c r="C137" i="17"/>
  <c r="D137" i="17"/>
  <c r="C138" i="17"/>
  <c r="D138" i="17"/>
  <c r="C139" i="17"/>
  <c r="D139" i="17"/>
  <c r="C140" i="17"/>
  <c r="D140" i="17"/>
  <c r="C141" i="17"/>
  <c r="D141" i="17"/>
  <c r="C142" i="17"/>
  <c r="D142" i="17"/>
  <c r="C143" i="17"/>
  <c r="D143" i="17"/>
  <c r="C144" i="17"/>
  <c r="D144" i="17"/>
  <c r="C145" i="17"/>
  <c r="D145" i="17"/>
  <c r="D117" i="17"/>
  <c r="C117" i="17"/>
  <c r="C66" i="17"/>
  <c r="D66" i="17"/>
  <c r="C67" i="17"/>
  <c r="D67" i="17"/>
  <c r="C68" i="17"/>
  <c r="D68" i="17"/>
  <c r="C69" i="17"/>
  <c r="D69" i="17"/>
  <c r="C70" i="17"/>
  <c r="D70" i="17"/>
  <c r="C71" i="17"/>
  <c r="D71" i="17"/>
  <c r="C72" i="17"/>
  <c r="D72" i="17"/>
  <c r="C73" i="17"/>
  <c r="D73" i="17"/>
  <c r="C74" i="17"/>
  <c r="D74" i="17"/>
  <c r="C75" i="17"/>
  <c r="D75" i="17"/>
  <c r="C76" i="17"/>
  <c r="D76" i="17"/>
  <c r="C77" i="17"/>
  <c r="D77" i="17"/>
  <c r="C78" i="17"/>
  <c r="D78" i="17"/>
  <c r="C79" i="17"/>
  <c r="D79" i="17"/>
  <c r="C80" i="17"/>
  <c r="D80" i="17"/>
  <c r="C81" i="17"/>
  <c r="D81" i="17"/>
  <c r="C82" i="17"/>
  <c r="D82" i="17"/>
  <c r="C83" i="17"/>
  <c r="D83" i="17"/>
  <c r="C84" i="17"/>
  <c r="D84" i="17"/>
  <c r="C85" i="17"/>
  <c r="D85" i="17"/>
  <c r="C86" i="17"/>
  <c r="D86" i="17"/>
  <c r="C87" i="17"/>
  <c r="D87" i="17"/>
  <c r="C88" i="17"/>
  <c r="D88" i="17"/>
  <c r="C89" i="17"/>
  <c r="D89" i="17"/>
  <c r="C90" i="17"/>
  <c r="D90" i="17"/>
  <c r="C91" i="17"/>
  <c r="D91" i="17"/>
  <c r="C92" i="17"/>
  <c r="D92" i="17"/>
  <c r="C93" i="17"/>
  <c r="D93" i="17"/>
  <c r="D65" i="17"/>
  <c r="C65" i="17"/>
  <c r="C41" i="17"/>
  <c r="D41" i="17"/>
  <c r="C331" i="12"/>
  <c r="D331" i="12"/>
  <c r="E331" i="12"/>
  <c r="C332" i="12"/>
  <c r="D332" i="12"/>
  <c r="E332" i="12"/>
  <c r="C333" i="12"/>
  <c r="D333" i="12"/>
  <c r="E333" i="12"/>
  <c r="C334" i="12"/>
  <c r="D334" i="12"/>
  <c r="E334" i="12"/>
  <c r="C335" i="12"/>
  <c r="D335" i="12"/>
  <c r="E335" i="12"/>
  <c r="C336" i="12"/>
  <c r="D336" i="12"/>
  <c r="E336" i="12"/>
  <c r="C337" i="12"/>
  <c r="D337" i="12"/>
  <c r="E337" i="12"/>
  <c r="C338" i="12"/>
  <c r="D338" i="12"/>
  <c r="E338" i="12"/>
  <c r="C339" i="12"/>
  <c r="D339" i="12"/>
  <c r="E339" i="12"/>
  <c r="C340" i="12"/>
  <c r="D340" i="12"/>
  <c r="E340" i="12"/>
  <c r="C341" i="12"/>
  <c r="D341" i="12"/>
  <c r="E341" i="12"/>
  <c r="C342" i="12"/>
  <c r="D342" i="12"/>
  <c r="E342" i="12"/>
  <c r="C343" i="12"/>
  <c r="D343" i="12"/>
  <c r="E343" i="12"/>
  <c r="C344" i="12"/>
  <c r="D344" i="12"/>
  <c r="E344" i="12"/>
  <c r="C345" i="12"/>
  <c r="D345" i="12"/>
  <c r="E345" i="12"/>
  <c r="C346" i="12"/>
  <c r="D346" i="12"/>
  <c r="E346" i="12"/>
  <c r="C347" i="12"/>
  <c r="D347" i="12"/>
  <c r="E347" i="12"/>
  <c r="C348" i="12"/>
  <c r="D348" i="12"/>
  <c r="E348" i="12"/>
  <c r="C349" i="12"/>
  <c r="D349" i="12"/>
  <c r="E349" i="12"/>
  <c r="C350" i="12"/>
  <c r="D350" i="12"/>
  <c r="E350" i="12"/>
  <c r="C351" i="12"/>
  <c r="D351" i="12"/>
  <c r="E351" i="12"/>
  <c r="C352" i="12"/>
  <c r="D352" i="12"/>
  <c r="E352" i="12"/>
  <c r="C353" i="12"/>
  <c r="D353" i="12"/>
  <c r="E353" i="12"/>
  <c r="C354" i="12"/>
  <c r="D354" i="12"/>
  <c r="E354" i="12"/>
  <c r="C355" i="12"/>
  <c r="D355" i="12"/>
  <c r="E355" i="12"/>
  <c r="C356" i="12"/>
  <c r="D356" i="12"/>
  <c r="E356" i="12"/>
  <c r="C357" i="12"/>
  <c r="D357" i="12"/>
  <c r="E357" i="12"/>
  <c r="C358" i="12"/>
  <c r="D358" i="12"/>
  <c r="E358" i="12"/>
  <c r="E330" i="12"/>
  <c r="D330" i="12"/>
  <c r="C330" i="12"/>
  <c r="C285" i="12"/>
  <c r="D285" i="12"/>
  <c r="E285" i="12"/>
  <c r="C286" i="12"/>
  <c r="D286" i="12"/>
  <c r="E286" i="12"/>
  <c r="C287" i="12"/>
  <c r="D287" i="12"/>
  <c r="E287" i="12"/>
  <c r="C288" i="12"/>
  <c r="D288" i="12"/>
  <c r="E288" i="12"/>
  <c r="C289" i="12"/>
  <c r="D289" i="12"/>
  <c r="E289" i="12"/>
  <c r="C290" i="12"/>
  <c r="D290" i="12"/>
  <c r="E290" i="12"/>
  <c r="C291" i="12"/>
  <c r="D291" i="12"/>
  <c r="E291" i="12"/>
  <c r="C292" i="12"/>
  <c r="D292" i="12"/>
  <c r="E292" i="12"/>
  <c r="C293" i="12"/>
  <c r="D293" i="12"/>
  <c r="E293" i="12"/>
  <c r="C294" i="12"/>
  <c r="D294" i="12"/>
  <c r="E294" i="12"/>
  <c r="C295" i="12"/>
  <c r="D295" i="12"/>
  <c r="E295" i="12"/>
  <c r="C296" i="12"/>
  <c r="D296" i="12"/>
  <c r="E296" i="12"/>
  <c r="C297" i="12"/>
  <c r="D297" i="12"/>
  <c r="E297" i="12"/>
  <c r="C298" i="12"/>
  <c r="D298" i="12"/>
  <c r="E298" i="12"/>
  <c r="C299" i="12"/>
  <c r="D299" i="12"/>
  <c r="E299" i="12"/>
  <c r="C300" i="12"/>
  <c r="D300" i="12"/>
  <c r="E300" i="12"/>
  <c r="C301" i="12"/>
  <c r="D301" i="12"/>
  <c r="E301" i="12"/>
  <c r="C302" i="12"/>
  <c r="D302" i="12"/>
  <c r="E302" i="12"/>
  <c r="C303" i="12"/>
  <c r="D303" i="12"/>
  <c r="E303" i="12"/>
  <c r="C304" i="12"/>
  <c r="D304" i="12"/>
  <c r="E304" i="12"/>
  <c r="C305" i="12"/>
  <c r="D305" i="12"/>
  <c r="E305" i="12"/>
  <c r="C306" i="12"/>
  <c r="D306" i="12"/>
  <c r="E306" i="12"/>
  <c r="C307" i="12"/>
  <c r="D307" i="12"/>
  <c r="E307" i="12"/>
  <c r="C308" i="12"/>
  <c r="D308" i="12"/>
  <c r="E308" i="12"/>
  <c r="C309" i="12"/>
  <c r="D309" i="12"/>
  <c r="E309" i="12"/>
  <c r="C310" i="12"/>
  <c r="D310" i="12"/>
  <c r="E310" i="12"/>
  <c r="C311" i="12"/>
  <c r="D311" i="12"/>
  <c r="E311" i="12"/>
  <c r="C312" i="12"/>
  <c r="D312" i="12"/>
  <c r="E312" i="12"/>
  <c r="E284" i="12"/>
  <c r="D284" i="12"/>
  <c r="C284" i="12"/>
  <c r="C238" i="12"/>
  <c r="D238" i="12"/>
  <c r="E238" i="12"/>
  <c r="C239" i="12"/>
  <c r="D239" i="12"/>
  <c r="E239" i="12"/>
  <c r="C240" i="12"/>
  <c r="D240" i="12"/>
  <c r="E240" i="12"/>
  <c r="C241" i="12"/>
  <c r="D241" i="12"/>
  <c r="E241" i="12"/>
  <c r="C242" i="12"/>
  <c r="D242" i="12"/>
  <c r="E242" i="12"/>
  <c r="C243" i="12"/>
  <c r="D243" i="12"/>
  <c r="E243" i="12"/>
  <c r="C244" i="12"/>
  <c r="D244" i="12"/>
  <c r="E244" i="12"/>
  <c r="C245" i="12"/>
  <c r="D245" i="12"/>
  <c r="E245" i="12"/>
  <c r="C246" i="12"/>
  <c r="D246" i="12"/>
  <c r="E246" i="12"/>
  <c r="C247" i="12"/>
  <c r="D247" i="12"/>
  <c r="E247" i="12"/>
  <c r="C248" i="12"/>
  <c r="D248" i="12"/>
  <c r="E248" i="12"/>
  <c r="C249" i="12"/>
  <c r="D249" i="12"/>
  <c r="E249" i="12"/>
  <c r="C250" i="12"/>
  <c r="D250" i="12"/>
  <c r="E250" i="12"/>
  <c r="C251" i="12"/>
  <c r="D251" i="12"/>
  <c r="E251" i="12"/>
  <c r="C252" i="12"/>
  <c r="D252" i="12"/>
  <c r="E252" i="12"/>
  <c r="C253" i="12"/>
  <c r="D253" i="12"/>
  <c r="E253" i="12"/>
  <c r="C254" i="12"/>
  <c r="D254" i="12"/>
  <c r="E254" i="12"/>
  <c r="C255" i="12"/>
  <c r="D255" i="12"/>
  <c r="E255" i="12"/>
  <c r="C256" i="12"/>
  <c r="D256" i="12"/>
  <c r="E256" i="12"/>
  <c r="C257" i="12"/>
  <c r="D257" i="12"/>
  <c r="E257" i="12"/>
  <c r="C258" i="12"/>
  <c r="D258" i="12"/>
  <c r="E258" i="12"/>
  <c r="C259" i="12"/>
  <c r="D259" i="12"/>
  <c r="E259" i="12"/>
  <c r="C260" i="12"/>
  <c r="D260" i="12"/>
  <c r="E260" i="12"/>
  <c r="C261" i="12"/>
  <c r="D261" i="12"/>
  <c r="E261" i="12"/>
  <c r="C262" i="12"/>
  <c r="D262" i="12"/>
  <c r="E262" i="12"/>
  <c r="C263" i="12"/>
  <c r="D263" i="12"/>
  <c r="E263" i="12"/>
  <c r="C264" i="12"/>
  <c r="D264" i="12"/>
  <c r="E264" i="12"/>
  <c r="C265" i="12"/>
  <c r="D265" i="12"/>
  <c r="E265" i="12"/>
  <c r="E237" i="12"/>
  <c r="D237" i="12"/>
  <c r="C237" i="12"/>
  <c r="C192" i="12"/>
  <c r="D192" i="12"/>
  <c r="E192" i="12"/>
  <c r="C193" i="12"/>
  <c r="D193" i="12"/>
  <c r="E193" i="12"/>
  <c r="C194" i="12"/>
  <c r="D194" i="12"/>
  <c r="E194" i="12"/>
  <c r="C195" i="12"/>
  <c r="D195" i="12"/>
  <c r="E195" i="12"/>
  <c r="C196" i="12"/>
  <c r="D196" i="12"/>
  <c r="E196" i="12"/>
  <c r="C197" i="12"/>
  <c r="D197" i="12"/>
  <c r="E197" i="12"/>
  <c r="C198" i="12"/>
  <c r="D198" i="12"/>
  <c r="E198" i="12"/>
  <c r="C199" i="12"/>
  <c r="D199" i="12"/>
  <c r="E199" i="12"/>
  <c r="C200" i="12"/>
  <c r="D200" i="12"/>
  <c r="E200" i="12"/>
  <c r="C201" i="12"/>
  <c r="D201" i="12"/>
  <c r="E201" i="12"/>
  <c r="C202" i="12"/>
  <c r="D202" i="12"/>
  <c r="E202" i="12"/>
  <c r="C203" i="12"/>
  <c r="D203" i="12"/>
  <c r="E203" i="12"/>
  <c r="C204" i="12"/>
  <c r="D204" i="12"/>
  <c r="E204" i="12"/>
  <c r="C205" i="12"/>
  <c r="D205" i="12"/>
  <c r="E205" i="12"/>
  <c r="C206" i="12"/>
  <c r="D206" i="12"/>
  <c r="E206" i="12"/>
  <c r="C207" i="12"/>
  <c r="D207" i="12"/>
  <c r="E207" i="12"/>
  <c r="C208" i="12"/>
  <c r="D208" i="12"/>
  <c r="E208" i="12"/>
  <c r="C209" i="12"/>
  <c r="D209" i="12"/>
  <c r="E209" i="12"/>
  <c r="C210" i="12"/>
  <c r="D210" i="12"/>
  <c r="E210" i="12"/>
  <c r="C211" i="12"/>
  <c r="D211" i="12"/>
  <c r="E211" i="12"/>
  <c r="C212" i="12"/>
  <c r="D212" i="12"/>
  <c r="E212" i="12"/>
  <c r="C213" i="12"/>
  <c r="D213" i="12"/>
  <c r="E213" i="12"/>
  <c r="C214" i="12"/>
  <c r="D214" i="12"/>
  <c r="E214" i="12"/>
  <c r="C215" i="12"/>
  <c r="D215" i="12"/>
  <c r="E215" i="12"/>
  <c r="C216" i="12"/>
  <c r="D216" i="12"/>
  <c r="E216" i="12"/>
  <c r="C217" i="12"/>
  <c r="D217" i="12"/>
  <c r="E217" i="12"/>
  <c r="C218" i="12"/>
  <c r="D218" i="12"/>
  <c r="E218" i="12"/>
  <c r="C219" i="12"/>
  <c r="D219" i="12"/>
  <c r="E219" i="12"/>
  <c r="E191" i="12"/>
  <c r="D191" i="12"/>
  <c r="C191" i="12"/>
  <c r="C146" i="12"/>
  <c r="D146" i="12"/>
  <c r="E146" i="12"/>
  <c r="C147" i="12"/>
  <c r="D147" i="12"/>
  <c r="E147" i="12"/>
  <c r="C148" i="12"/>
  <c r="D148" i="12"/>
  <c r="E148" i="12"/>
  <c r="C149" i="12"/>
  <c r="D149" i="12"/>
  <c r="E149" i="12"/>
  <c r="C150" i="12"/>
  <c r="D150" i="12"/>
  <c r="E150" i="12"/>
  <c r="C151" i="12"/>
  <c r="D151" i="12"/>
  <c r="E151" i="12"/>
  <c r="C152" i="12"/>
  <c r="D152" i="12"/>
  <c r="E152" i="12"/>
  <c r="C153" i="12"/>
  <c r="D153" i="12"/>
  <c r="E153" i="12"/>
  <c r="C154" i="12"/>
  <c r="D154" i="12"/>
  <c r="E154" i="12"/>
  <c r="C155" i="12"/>
  <c r="D155" i="12"/>
  <c r="E155" i="12"/>
  <c r="C156" i="12"/>
  <c r="D156" i="12"/>
  <c r="E156" i="12"/>
  <c r="C157" i="12"/>
  <c r="D157" i="12"/>
  <c r="E157" i="12"/>
  <c r="C158" i="12"/>
  <c r="D158" i="12"/>
  <c r="E158" i="12"/>
  <c r="C159" i="12"/>
  <c r="D159" i="12"/>
  <c r="E159" i="12"/>
  <c r="C160" i="12"/>
  <c r="D160" i="12"/>
  <c r="E160" i="12"/>
  <c r="C161" i="12"/>
  <c r="D161" i="12"/>
  <c r="E161" i="12"/>
  <c r="C162" i="12"/>
  <c r="D162" i="12"/>
  <c r="E162" i="12"/>
  <c r="C163" i="12"/>
  <c r="D163" i="12"/>
  <c r="E163" i="12"/>
  <c r="C164" i="12"/>
  <c r="D164" i="12"/>
  <c r="E164" i="12"/>
  <c r="C165" i="12"/>
  <c r="D165" i="12"/>
  <c r="E165" i="12"/>
  <c r="C166" i="12"/>
  <c r="D166" i="12"/>
  <c r="E166" i="12"/>
  <c r="C167" i="12"/>
  <c r="D167" i="12"/>
  <c r="E167" i="12"/>
  <c r="C168" i="12"/>
  <c r="D168" i="12"/>
  <c r="E168" i="12"/>
  <c r="C169" i="12"/>
  <c r="D169" i="12"/>
  <c r="E169" i="12"/>
  <c r="C170" i="12"/>
  <c r="D170" i="12"/>
  <c r="E170" i="12"/>
  <c r="C171" i="12"/>
  <c r="D171" i="12"/>
  <c r="E171" i="12"/>
  <c r="C172" i="12"/>
  <c r="D172" i="12"/>
  <c r="E172" i="12"/>
  <c r="C173" i="12"/>
  <c r="D173" i="12"/>
  <c r="E173" i="12"/>
  <c r="E145" i="12"/>
  <c r="D145" i="12"/>
  <c r="C145" i="12"/>
  <c r="C99" i="12"/>
  <c r="D99" i="12"/>
  <c r="E99" i="12"/>
  <c r="C100" i="12"/>
  <c r="D100" i="12"/>
  <c r="E100" i="12"/>
  <c r="C101" i="12"/>
  <c r="D101" i="12"/>
  <c r="E101" i="12"/>
  <c r="C102" i="12"/>
  <c r="D102" i="12"/>
  <c r="E102" i="12"/>
  <c r="C103" i="12"/>
  <c r="D103" i="12"/>
  <c r="E103" i="12"/>
  <c r="C104" i="12"/>
  <c r="D104" i="12"/>
  <c r="E104" i="12"/>
  <c r="C105" i="12"/>
  <c r="D105" i="12"/>
  <c r="E105" i="12"/>
  <c r="C106" i="12"/>
  <c r="D106" i="12"/>
  <c r="E106" i="12"/>
  <c r="C107" i="12"/>
  <c r="D107" i="12"/>
  <c r="E107" i="12"/>
  <c r="C108" i="12"/>
  <c r="D108" i="12"/>
  <c r="E108" i="12"/>
  <c r="C109" i="12"/>
  <c r="D109" i="12"/>
  <c r="E109" i="12"/>
  <c r="C110" i="12"/>
  <c r="D110" i="12"/>
  <c r="E110" i="12"/>
  <c r="C111" i="12"/>
  <c r="D111" i="12"/>
  <c r="E111" i="12"/>
  <c r="C112" i="12"/>
  <c r="D112" i="12"/>
  <c r="E112" i="12"/>
  <c r="C113" i="12"/>
  <c r="D113" i="12"/>
  <c r="E113" i="12"/>
  <c r="C114" i="12"/>
  <c r="D114" i="12"/>
  <c r="E114" i="12"/>
  <c r="C115" i="12"/>
  <c r="D115" i="12"/>
  <c r="E115" i="12"/>
  <c r="C116" i="12"/>
  <c r="D116" i="12"/>
  <c r="E116" i="12"/>
  <c r="C117" i="12"/>
  <c r="D117" i="12"/>
  <c r="E117" i="12"/>
  <c r="C118" i="12"/>
  <c r="D118" i="12"/>
  <c r="E118" i="12"/>
  <c r="C119" i="12"/>
  <c r="D119" i="12"/>
  <c r="E119" i="12"/>
  <c r="C120" i="12"/>
  <c r="D120" i="12"/>
  <c r="E120" i="12"/>
  <c r="C121" i="12"/>
  <c r="D121" i="12"/>
  <c r="E121" i="12"/>
  <c r="C122" i="12"/>
  <c r="D122" i="12"/>
  <c r="E122" i="12"/>
  <c r="C123" i="12"/>
  <c r="D123" i="12"/>
  <c r="E123" i="12"/>
  <c r="C124" i="12"/>
  <c r="D124" i="12"/>
  <c r="E124" i="12"/>
  <c r="C125" i="12"/>
  <c r="D125" i="12"/>
  <c r="E125" i="12"/>
  <c r="C126" i="12"/>
  <c r="D126" i="12"/>
  <c r="E126" i="12"/>
  <c r="E98" i="12"/>
  <c r="D98" i="12"/>
  <c r="C98" i="12"/>
  <c r="C54" i="12"/>
  <c r="D54" i="12"/>
  <c r="E54" i="12"/>
  <c r="C55" i="12"/>
  <c r="D55" i="12"/>
  <c r="E55" i="12"/>
  <c r="C56" i="12"/>
  <c r="D56" i="12"/>
  <c r="E56" i="12"/>
  <c r="C57" i="12"/>
  <c r="D57" i="12"/>
  <c r="E57" i="12"/>
  <c r="C58" i="12"/>
  <c r="D58" i="12"/>
  <c r="E58" i="12"/>
  <c r="C59" i="12"/>
  <c r="D59" i="12"/>
  <c r="E59" i="12"/>
  <c r="C60" i="12"/>
  <c r="D60" i="12"/>
  <c r="E60" i="12"/>
  <c r="C61" i="12"/>
  <c r="D61" i="12"/>
  <c r="E61" i="12"/>
  <c r="C62" i="12"/>
  <c r="D62" i="12"/>
  <c r="E62" i="12"/>
  <c r="C63" i="12"/>
  <c r="D63" i="12"/>
  <c r="E63" i="12"/>
  <c r="C64" i="12"/>
  <c r="D64" i="12"/>
  <c r="E64" i="12"/>
  <c r="C65" i="12"/>
  <c r="D65" i="12"/>
  <c r="E65" i="12"/>
  <c r="C66" i="12"/>
  <c r="D66" i="12"/>
  <c r="E66" i="12"/>
  <c r="C67" i="12"/>
  <c r="D67" i="12"/>
  <c r="E67" i="12"/>
  <c r="C68" i="12"/>
  <c r="D68" i="12"/>
  <c r="E68" i="12"/>
  <c r="C69" i="12"/>
  <c r="D69" i="12"/>
  <c r="E69" i="12"/>
  <c r="C70" i="12"/>
  <c r="D70" i="12"/>
  <c r="E70" i="12"/>
  <c r="C71" i="12"/>
  <c r="D71" i="12"/>
  <c r="E71" i="12"/>
  <c r="C72" i="12"/>
  <c r="D72" i="12"/>
  <c r="E72" i="12"/>
  <c r="C73" i="12"/>
  <c r="D73" i="12"/>
  <c r="E73" i="12"/>
  <c r="C74" i="12"/>
  <c r="D74" i="12"/>
  <c r="E74" i="12"/>
  <c r="C75" i="12"/>
  <c r="D75" i="12"/>
  <c r="E75" i="12"/>
  <c r="C76" i="12"/>
  <c r="D76" i="12"/>
  <c r="E76" i="12"/>
  <c r="C77" i="12"/>
  <c r="D77" i="12"/>
  <c r="E77" i="12"/>
  <c r="C78" i="12"/>
  <c r="D78" i="12"/>
  <c r="E78" i="12"/>
  <c r="C79" i="12"/>
  <c r="D79" i="12"/>
  <c r="E79" i="12"/>
  <c r="C80" i="12"/>
  <c r="D80" i="12"/>
  <c r="E80" i="12"/>
  <c r="C81" i="12"/>
  <c r="D81" i="12"/>
  <c r="E81" i="12"/>
  <c r="E53" i="12"/>
  <c r="D53" i="12"/>
  <c r="C53" i="12"/>
  <c r="C35" i="12"/>
  <c r="D35" i="12"/>
  <c r="E35" i="12"/>
  <c r="B35" i="12"/>
  <c r="C430" i="19" l="1"/>
  <c r="D430" i="19"/>
  <c r="C431" i="19"/>
  <c r="D431" i="19"/>
  <c r="C432" i="19"/>
  <c r="D432" i="19"/>
  <c r="C433" i="19"/>
  <c r="D433" i="19"/>
  <c r="C434" i="19"/>
  <c r="D434" i="19"/>
  <c r="C435" i="19"/>
  <c r="D435" i="19"/>
  <c r="C436" i="19"/>
  <c r="D436" i="19"/>
  <c r="C437" i="19"/>
  <c r="D437" i="19"/>
  <c r="C438" i="19"/>
  <c r="D438" i="19"/>
  <c r="C439" i="19"/>
  <c r="D439" i="19"/>
  <c r="C440" i="19"/>
  <c r="D440" i="19"/>
  <c r="C441" i="19"/>
  <c r="D441" i="19"/>
  <c r="C442" i="19"/>
  <c r="D442" i="19"/>
  <c r="C443" i="19"/>
  <c r="D443" i="19"/>
  <c r="C444" i="19"/>
  <c r="D444" i="19"/>
  <c r="C445" i="19"/>
  <c r="D445" i="19"/>
  <c r="C446" i="19"/>
  <c r="D446" i="19"/>
  <c r="C447" i="19"/>
  <c r="D447" i="19"/>
  <c r="C448" i="19"/>
  <c r="D448" i="19"/>
  <c r="C449" i="19"/>
  <c r="D449" i="19"/>
  <c r="C450" i="19"/>
  <c r="D450" i="19"/>
  <c r="C451" i="19"/>
  <c r="D451" i="19"/>
  <c r="C452" i="19"/>
  <c r="D452" i="19"/>
  <c r="C453" i="19"/>
  <c r="D453" i="19"/>
  <c r="C454" i="19"/>
  <c r="D454" i="19"/>
  <c r="C455" i="19"/>
  <c r="D455" i="19"/>
  <c r="C456" i="19"/>
  <c r="D456" i="19"/>
  <c r="D429" i="19"/>
  <c r="C429" i="19"/>
  <c r="C428" i="17"/>
  <c r="D428" i="17"/>
  <c r="C429" i="17"/>
  <c r="D429" i="17"/>
  <c r="C430" i="17"/>
  <c r="D430" i="17"/>
  <c r="C431" i="17"/>
  <c r="D431" i="17"/>
  <c r="C432" i="17"/>
  <c r="D432" i="17"/>
  <c r="C433" i="17"/>
  <c r="D433" i="17"/>
  <c r="C434" i="17"/>
  <c r="D434" i="17"/>
  <c r="C435" i="17"/>
  <c r="D435" i="17"/>
  <c r="C436" i="17"/>
  <c r="D436" i="17"/>
  <c r="C437" i="17"/>
  <c r="D437" i="17"/>
  <c r="C438" i="17"/>
  <c r="D438" i="17"/>
  <c r="C439" i="17"/>
  <c r="D439" i="17"/>
  <c r="C440" i="17"/>
  <c r="D440" i="17"/>
  <c r="C441" i="17"/>
  <c r="D441" i="17"/>
  <c r="C442" i="17"/>
  <c r="D442" i="17"/>
  <c r="C443" i="17"/>
  <c r="D443" i="17"/>
  <c r="C444" i="17"/>
  <c r="D444" i="17"/>
  <c r="C445" i="17"/>
  <c r="D445" i="17"/>
  <c r="C446" i="17"/>
  <c r="D446" i="17"/>
  <c r="C447" i="17"/>
  <c r="D447" i="17"/>
  <c r="C448" i="17"/>
  <c r="D448" i="17"/>
  <c r="C449" i="17"/>
  <c r="D449" i="17"/>
  <c r="C450" i="17"/>
  <c r="D450" i="17"/>
  <c r="C451" i="17"/>
  <c r="D451" i="17"/>
  <c r="C452" i="17"/>
  <c r="D452" i="17"/>
  <c r="C453" i="17"/>
  <c r="D453" i="17"/>
  <c r="C454" i="17"/>
  <c r="D454" i="17"/>
  <c r="D427" i="17"/>
  <c r="C427" i="17"/>
  <c r="C428" i="11"/>
  <c r="D428" i="11"/>
  <c r="C429" i="11"/>
  <c r="D429" i="11"/>
  <c r="C430" i="11"/>
  <c r="D430" i="11"/>
  <c r="C431" i="11"/>
  <c r="D431" i="11"/>
  <c r="C432" i="11"/>
  <c r="D432" i="11"/>
  <c r="C433" i="11"/>
  <c r="D433" i="11"/>
  <c r="C434" i="11"/>
  <c r="D434" i="11"/>
  <c r="C435" i="11"/>
  <c r="D435" i="11"/>
  <c r="C436" i="11"/>
  <c r="D436" i="11"/>
  <c r="C437" i="11"/>
  <c r="D437" i="11"/>
  <c r="C438" i="11"/>
  <c r="D438" i="11"/>
  <c r="C439" i="11"/>
  <c r="D439" i="11"/>
  <c r="C440" i="11"/>
  <c r="D440" i="11"/>
  <c r="C441" i="11"/>
  <c r="D441" i="11"/>
  <c r="C442" i="11"/>
  <c r="D442" i="11"/>
  <c r="C443" i="11"/>
  <c r="D443" i="11"/>
  <c r="C444" i="11"/>
  <c r="D444" i="11"/>
  <c r="C445" i="11"/>
  <c r="D445" i="11"/>
  <c r="C446" i="11"/>
  <c r="D446" i="11"/>
  <c r="C447" i="11"/>
  <c r="D447" i="11"/>
  <c r="C448" i="11"/>
  <c r="D448" i="11"/>
  <c r="C449" i="11"/>
  <c r="D449" i="11"/>
  <c r="C450" i="11"/>
  <c r="D450" i="11"/>
  <c r="C451" i="11"/>
  <c r="D451" i="11"/>
  <c r="C452" i="11"/>
  <c r="D452" i="11"/>
  <c r="C453" i="11"/>
  <c r="D453" i="11"/>
  <c r="C454" i="11"/>
  <c r="D454" i="11"/>
  <c r="D427" i="11"/>
  <c r="C427" i="11"/>
  <c r="N36" i="20"/>
  <c r="N58" i="20" s="1"/>
  <c r="A30" i="20"/>
  <c r="A52" i="20" s="1"/>
  <c r="U24" i="20"/>
  <c r="H34" i="20" s="1"/>
  <c r="H12" i="20"/>
  <c r="H11" i="20"/>
  <c r="H10" i="20"/>
  <c r="H9" i="20"/>
  <c r="C213" i="18"/>
  <c r="D213" i="18"/>
  <c r="E213" i="18"/>
  <c r="C214" i="18"/>
  <c r="D214" i="18"/>
  <c r="E214" i="18"/>
  <c r="C215" i="18"/>
  <c r="D215" i="18"/>
  <c r="E215" i="18"/>
  <c r="C216" i="18"/>
  <c r="D216" i="18"/>
  <c r="E216" i="18"/>
  <c r="C217" i="18"/>
  <c r="D217" i="18"/>
  <c r="E217" i="18"/>
  <c r="C218" i="18"/>
  <c r="D218" i="18"/>
  <c r="E218" i="18"/>
  <c r="C219" i="18"/>
  <c r="D219" i="18"/>
  <c r="E219" i="18"/>
  <c r="C220" i="18"/>
  <c r="D220" i="18"/>
  <c r="E220" i="18"/>
  <c r="C221" i="18"/>
  <c r="D221" i="18"/>
  <c r="E221" i="18"/>
  <c r="C222" i="18"/>
  <c r="D222" i="18"/>
  <c r="E222" i="18"/>
  <c r="C223" i="18"/>
  <c r="D223" i="18"/>
  <c r="E223" i="18"/>
  <c r="C224" i="18"/>
  <c r="D224" i="18"/>
  <c r="E224" i="18"/>
  <c r="C225" i="18"/>
  <c r="D225" i="18"/>
  <c r="E225" i="18"/>
  <c r="C226" i="18"/>
  <c r="D226" i="18"/>
  <c r="E226" i="18"/>
  <c r="C227" i="18"/>
  <c r="D227" i="18"/>
  <c r="E227" i="18"/>
  <c r="C228" i="18"/>
  <c r="D228" i="18"/>
  <c r="E228" i="18"/>
  <c r="C229" i="18"/>
  <c r="D229" i="18"/>
  <c r="E229" i="18"/>
  <c r="C230" i="18"/>
  <c r="D230" i="18"/>
  <c r="E230" i="18"/>
  <c r="C231" i="18"/>
  <c r="D231" i="18"/>
  <c r="E231" i="18"/>
  <c r="C232" i="18"/>
  <c r="D232" i="18"/>
  <c r="E232" i="18"/>
  <c r="C233" i="18"/>
  <c r="D233" i="18"/>
  <c r="E233" i="18"/>
  <c r="C234" i="18"/>
  <c r="D234" i="18"/>
  <c r="E234" i="18"/>
  <c r="C235" i="18"/>
  <c r="D235" i="18"/>
  <c r="E235" i="18"/>
  <c r="H33" i="20" l="1"/>
  <c r="H35" i="20"/>
  <c r="U46" i="20"/>
  <c r="H57" i="20" s="1"/>
  <c r="H54" i="20"/>
  <c r="H32" i="20"/>
  <c r="H55" i="20" l="1"/>
  <c r="H56" i="20"/>
  <c r="D13" i="19"/>
  <c r="C13" i="19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06" i="9" l="1"/>
  <c r="D154" i="9"/>
  <c r="D202" i="9"/>
  <c r="D250" i="9"/>
  <c r="D299" i="9"/>
  <c r="D347" i="9"/>
  <c r="C106" i="9"/>
  <c r="C154" i="9"/>
  <c r="C202" i="9"/>
  <c r="C250" i="9"/>
  <c r="C299" i="9"/>
  <c r="C347" i="9"/>
  <c r="C3" i="18"/>
  <c r="D3" i="18"/>
  <c r="E3" i="18"/>
  <c r="C4" i="18"/>
  <c r="D4" i="18"/>
  <c r="E4" i="18"/>
  <c r="C5" i="18"/>
  <c r="D5" i="18"/>
  <c r="E5" i="18"/>
  <c r="C6" i="18"/>
  <c r="D6" i="18"/>
  <c r="E6" i="18"/>
  <c r="C7" i="18"/>
  <c r="D7" i="18"/>
  <c r="E7" i="18"/>
  <c r="C8" i="18"/>
  <c r="D8" i="18"/>
  <c r="E8" i="18"/>
  <c r="C9" i="18"/>
  <c r="D9" i="18"/>
  <c r="E9" i="18"/>
  <c r="C10" i="18"/>
  <c r="D10" i="18"/>
  <c r="E10" i="18"/>
  <c r="C11" i="18"/>
  <c r="D11" i="18"/>
  <c r="E11" i="18"/>
  <c r="C12" i="18"/>
  <c r="D12" i="18"/>
  <c r="E12" i="18"/>
  <c r="C13" i="18"/>
  <c r="D13" i="18"/>
  <c r="E13" i="18"/>
  <c r="C14" i="18"/>
  <c r="D14" i="18"/>
  <c r="E14" i="18"/>
  <c r="C15" i="18"/>
  <c r="D15" i="18"/>
  <c r="E15" i="18"/>
  <c r="C16" i="18"/>
  <c r="D16" i="18"/>
  <c r="E16" i="18"/>
  <c r="C17" i="18"/>
  <c r="D17" i="18"/>
  <c r="E17" i="18"/>
  <c r="C18" i="18"/>
  <c r="D18" i="18"/>
  <c r="E18" i="18"/>
  <c r="C19" i="18"/>
  <c r="D19" i="18"/>
  <c r="E19" i="18"/>
  <c r="C20" i="18"/>
  <c r="D20" i="18"/>
  <c r="E20" i="18"/>
  <c r="C21" i="18"/>
  <c r="D21" i="18"/>
  <c r="E21" i="18"/>
  <c r="C22" i="18"/>
  <c r="D22" i="18"/>
  <c r="E22" i="18"/>
  <c r="C23" i="18"/>
  <c r="D23" i="18"/>
  <c r="E23" i="18"/>
  <c r="C24" i="18"/>
  <c r="D24" i="18"/>
  <c r="E24" i="18"/>
  <c r="C25" i="18"/>
  <c r="D25" i="18"/>
  <c r="E25" i="18"/>
  <c r="C26" i="18"/>
  <c r="D26" i="18"/>
  <c r="E26" i="18"/>
  <c r="C27" i="18"/>
  <c r="D27" i="18"/>
  <c r="E27" i="18"/>
  <c r="C28" i="18"/>
  <c r="D28" i="18"/>
  <c r="E28" i="18"/>
  <c r="C29" i="18"/>
  <c r="D29" i="18"/>
  <c r="E29" i="18"/>
  <c r="C30" i="18"/>
  <c r="D30" i="18"/>
  <c r="E30" i="18"/>
  <c r="C31" i="18"/>
  <c r="D31" i="18"/>
  <c r="E31" i="18"/>
  <c r="C32" i="18"/>
  <c r="D32" i="18"/>
  <c r="E32" i="18"/>
  <c r="C33" i="18"/>
  <c r="D33" i="18"/>
  <c r="E33" i="18"/>
  <c r="C34" i="18"/>
  <c r="D34" i="18"/>
  <c r="E34" i="18"/>
  <c r="C35" i="18"/>
  <c r="D35" i="18"/>
  <c r="E35" i="18"/>
  <c r="C36" i="18"/>
  <c r="D36" i="18"/>
  <c r="E36" i="18"/>
  <c r="C37" i="18"/>
  <c r="D37" i="18"/>
  <c r="E37" i="18"/>
  <c r="C38" i="18"/>
  <c r="D38" i="18"/>
  <c r="E38" i="18"/>
  <c r="C39" i="18"/>
  <c r="D39" i="18"/>
  <c r="E39" i="18"/>
  <c r="C40" i="18"/>
  <c r="D40" i="18"/>
  <c r="E40" i="18"/>
  <c r="C41" i="18"/>
  <c r="D41" i="18"/>
  <c r="E41" i="18"/>
  <c r="C42" i="18"/>
  <c r="D42" i="18"/>
  <c r="E42" i="18"/>
  <c r="C43" i="18"/>
  <c r="D43" i="18"/>
  <c r="E43" i="18"/>
  <c r="C44" i="18"/>
  <c r="D44" i="18"/>
  <c r="E44" i="18"/>
  <c r="C45" i="18"/>
  <c r="D45" i="18"/>
  <c r="E45" i="18"/>
  <c r="C46" i="18"/>
  <c r="D46" i="18"/>
  <c r="E46" i="18"/>
  <c r="C47" i="18"/>
  <c r="D47" i="18"/>
  <c r="E47" i="18"/>
  <c r="C48" i="18"/>
  <c r="D48" i="18"/>
  <c r="E48" i="18"/>
  <c r="C49" i="18"/>
  <c r="D49" i="18"/>
  <c r="E49" i="18"/>
  <c r="C50" i="18"/>
  <c r="D50" i="18"/>
  <c r="E50" i="18"/>
  <c r="C51" i="18"/>
  <c r="D51" i="18"/>
  <c r="E51" i="18"/>
  <c r="C52" i="18"/>
  <c r="D52" i="18"/>
  <c r="E52" i="18"/>
  <c r="C53" i="18"/>
  <c r="D53" i="18"/>
  <c r="E53" i="18"/>
  <c r="C54" i="18"/>
  <c r="D54" i="18"/>
  <c r="E54" i="18"/>
  <c r="C55" i="18"/>
  <c r="D55" i="18"/>
  <c r="E55" i="18"/>
  <c r="C56" i="18"/>
  <c r="D56" i="18"/>
  <c r="E56" i="18"/>
  <c r="C57" i="18"/>
  <c r="D57" i="18"/>
  <c r="E57" i="18"/>
  <c r="C58" i="18"/>
  <c r="D58" i="18"/>
  <c r="E58" i="18"/>
  <c r="C59" i="18"/>
  <c r="D59" i="18"/>
  <c r="E59" i="18"/>
  <c r="C60" i="18"/>
  <c r="D60" i="18"/>
  <c r="E60" i="18"/>
  <c r="C61" i="18"/>
  <c r="D61" i="18"/>
  <c r="E61" i="18"/>
  <c r="C62" i="18"/>
  <c r="D62" i="18"/>
  <c r="E62" i="18"/>
  <c r="C63" i="18"/>
  <c r="D63" i="18"/>
  <c r="E63" i="18"/>
  <c r="C64" i="18"/>
  <c r="D64" i="18"/>
  <c r="E64" i="18"/>
  <c r="C65" i="18"/>
  <c r="D65" i="18"/>
  <c r="E65" i="18"/>
  <c r="C66" i="18"/>
  <c r="D66" i="18"/>
  <c r="E66" i="18"/>
  <c r="C67" i="18"/>
  <c r="D67" i="18"/>
  <c r="E67" i="18"/>
  <c r="C68" i="18"/>
  <c r="D68" i="18"/>
  <c r="E68" i="18"/>
  <c r="C69" i="18"/>
  <c r="D69" i="18"/>
  <c r="E69" i="18"/>
  <c r="C70" i="18"/>
  <c r="D70" i="18"/>
  <c r="E70" i="18"/>
  <c r="C71" i="18"/>
  <c r="D71" i="18"/>
  <c r="E71" i="18"/>
  <c r="C72" i="18"/>
  <c r="D72" i="18"/>
  <c r="E72" i="18"/>
  <c r="C73" i="18"/>
  <c r="D73" i="18"/>
  <c r="E73" i="18"/>
  <c r="C74" i="18"/>
  <c r="D74" i="18"/>
  <c r="E74" i="18"/>
  <c r="C75" i="18"/>
  <c r="D75" i="18"/>
  <c r="E75" i="18"/>
  <c r="C76" i="18"/>
  <c r="D76" i="18"/>
  <c r="E76" i="18"/>
  <c r="C77" i="18"/>
  <c r="D77" i="18"/>
  <c r="E77" i="18"/>
  <c r="C78" i="18"/>
  <c r="D78" i="18"/>
  <c r="E78" i="18"/>
  <c r="C79" i="18"/>
  <c r="D79" i="18"/>
  <c r="E79" i="18"/>
  <c r="C80" i="18"/>
  <c r="D80" i="18"/>
  <c r="E80" i="18"/>
  <c r="C81" i="18"/>
  <c r="D81" i="18"/>
  <c r="E81" i="18"/>
  <c r="C82" i="18"/>
  <c r="D82" i="18"/>
  <c r="E82" i="18"/>
  <c r="C83" i="18"/>
  <c r="D83" i="18"/>
  <c r="E83" i="18"/>
  <c r="C84" i="18"/>
  <c r="D84" i="18"/>
  <c r="E84" i="18"/>
  <c r="C85" i="18"/>
  <c r="D85" i="18"/>
  <c r="E85" i="18"/>
  <c r="C86" i="18"/>
  <c r="D86" i="18"/>
  <c r="E86" i="18"/>
  <c r="C87" i="18"/>
  <c r="D87" i="18"/>
  <c r="E87" i="18"/>
  <c r="C88" i="18"/>
  <c r="D88" i="18"/>
  <c r="E88" i="18"/>
  <c r="C89" i="18"/>
  <c r="D89" i="18"/>
  <c r="E89" i="18"/>
  <c r="C90" i="18"/>
  <c r="D90" i="18"/>
  <c r="E90" i="18"/>
  <c r="C91" i="18"/>
  <c r="D91" i="18"/>
  <c r="E91" i="18"/>
  <c r="C92" i="18"/>
  <c r="D92" i="18"/>
  <c r="E92" i="18"/>
  <c r="C93" i="18"/>
  <c r="D93" i="18"/>
  <c r="E93" i="18"/>
  <c r="C94" i="18"/>
  <c r="D94" i="18"/>
  <c r="E94" i="18"/>
  <c r="C95" i="18"/>
  <c r="D95" i="18"/>
  <c r="E95" i="18"/>
  <c r="C96" i="18"/>
  <c r="D96" i="18"/>
  <c r="E96" i="18"/>
  <c r="C97" i="18"/>
  <c r="D97" i="18"/>
  <c r="E97" i="18"/>
  <c r="C98" i="18"/>
  <c r="D98" i="18"/>
  <c r="E98" i="18"/>
  <c r="C99" i="18"/>
  <c r="D99" i="18"/>
  <c r="E99" i="18"/>
  <c r="C100" i="18"/>
  <c r="D100" i="18"/>
  <c r="E100" i="18"/>
  <c r="C101" i="18"/>
  <c r="D101" i="18"/>
  <c r="E101" i="18"/>
  <c r="C102" i="18"/>
  <c r="D102" i="18"/>
  <c r="E102" i="18"/>
  <c r="C103" i="18"/>
  <c r="D103" i="18"/>
  <c r="E103" i="18"/>
  <c r="C104" i="18"/>
  <c r="D104" i="18"/>
  <c r="E104" i="18"/>
  <c r="C105" i="18"/>
  <c r="D105" i="18"/>
  <c r="E105" i="18"/>
  <c r="C106" i="18"/>
  <c r="D106" i="18"/>
  <c r="E106" i="18"/>
  <c r="C107" i="18"/>
  <c r="D107" i="18"/>
  <c r="E107" i="18"/>
  <c r="C108" i="18"/>
  <c r="D108" i="18"/>
  <c r="E108" i="18"/>
  <c r="C109" i="18"/>
  <c r="D109" i="18"/>
  <c r="E109" i="18"/>
  <c r="C110" i="18"/>
  <c r="D110" i="18"/>
  <c r="E110" i="18"/>
  <c r="C111" i="18"/>
  <c r="D111" i="18"/>
  <c r="E111" i="18"/>
  <c r="C112" i="18"/>
  <c r="D112" i="18"/>
  <c r="E112" i="18"/>
  <c r="C113" i="18"/>
  <c r="D113" i="18"/>
  <c r="E113" i="18"/>
  <c r="C114" i="18"/>
  <c r="D114" i="18"/>
  <c r="E114" i="18"/>
  <c r="C115" i="18"/>
  <c r="D115" i="18"/>
  <c r="E115" i="18"/>
  <c r="C116" i="18"/>
  <c r="D116" i="18"/>
  <c r="E116" i="18"/>
  <c r="C117" i="18"/>
  <c r="D117" i="18"/>
  <c r="E117" i="18"/>
  <c r="C118" i="18"/>
  <c r="D118" i="18"/>
  <c r="E118" i="18"/>
  <c r="C119" i="18"/>
  <c r="D119" i="18"/>
  <c r="E119" i="18"/>
  <c r="C120" i="18"/>
  <c r="D120" i="18"/>
  <c r="E120" i="18"/>
  <c r="C121" i="18"/>
  <c r="D121" i="18"/>
  <c r="E121" i="18"/>
  <c r="C122" i="18"/>
  <c r="D122" i="18"/>
  <c r="E122" i="18"/>
  <c r="C123" i="18"/>
  <c r="D123" i="18"/>
  <c r="E123" i="18"/>
  <c r="C124" i="18"/>
  <c r="D124" i="18"/>
  <c r="E124" i="18"/>
  <c r="C125" i="18"/>
  <c r="D125" i="18"/>
  <c r="E125" i="18"/>
  <c r="C126" i="18"/>
  <c r="D126" i="18"/>
  <c r="E126" i="18"/>
  <c r="C127" i="18"/>
  <c r="D127" i="18"/>
  <c r="E127" i="18"/>
  <c r="C128" i="18"/>
  <c r="D128" i="18"/>
  <c r="E128" i="18"/>
  <c r="C129" i="18"/>
  <c r="D129" i="18"/>
  <c r="E129" i="18"/>
  <c r="C130" i="18"/>
  <c r="D130" i="18"/>
  <c r="E130" i="18"/>
  <c r="C131" i="18"/>
  <c r="D131" i="18"/>
  <c r="E131" i="18"/>
  <c r="C132" i="18"/>
  <c r="D132" i="18"/>
  <c r="E132" i="18"/>
  <c r="C133" i="18"/>
  <c r="D133" i="18"/>
  <c r="E133" i="18"/>
  <c r="C134" i="18"/>
  <c r="D134" i="18"/>
  <c r="E134" i="18"/>
  <c r="C135" i="18"/>
  <c r="D135" i="18"/>
  <c r="E135" i="18"/>
  <c r="C136" i="18"/>
  <c r="D136" i="18"/>
  <c r="E136" i="18"/>
  <c r="C137" i="18"/>
  <c r="D137" i="18"/>
  <c r="E137" i="18"/>
  <c r="C138" i="18"/>
  <c r="D138" i="18"/>
  <c r="E138" i="18"/>
  <c r="C139" i="18"/>
  <c r="D139" i="18"/>
  <c r="E139" i="18"/>
  <c r="C140" i="18"/>
  <c r="D140" i="18"/>
  <c r="E140" i="18"/>
  <c r="C141" i="18"/>
  <c r="D141" i="18"/>
  <c r="E141" i="18"/>
  <c r="C142" i="18"/>
  <c r="D142" i="18"/>
  <c r="E142" i="18"/>
  <c r="C143" i="18"/>
  <c r="D143" i="18"/>
  <c r="E143" i="18"/>
  <c r="C144" i="18"/>
  <c r="D144" i="18"/>
  <c r="E144" i="18"/>
  <c r="C145" i="18"/>
  <c r="D145" i="18"/>
  <c r="E145" i="18"/>
  <c r="C146" i="18"/>
  <c r="D146" i="18"/>
  <c r="E146" i="18"/>
  <c r="C147" i="18"/>
  <c r="D147" i="18"/>
  <c r="E147" i="18"/>
  <c r="C148" i="18"/>
  <c r="D148" i="18"/>
  <c r="E148" i="18"/>
  <c r="C149" i="18"/>
  <c r="D149" i="18"/>
  <c r="E149" i="18"/>
  <c r="C150" i="18"/>
  <c r="D150" i="18"/>
  <c r="E150" i="18"/>
  <c r="C151" i="18"/>
  <c r="D151" i="18"/>
  <c r="E151" i="18"/>
  <c r="C152" i="18"/>
  <c r="D152" i="18"/>
  <c r="E152" i="18"/>
  <c r="C153" i="18"/>
  <c r="D153" i="18"/>
  <c r="E153" i="18"/>
  <c r="C154" i="18"/>
  <c r="D154" i="18"/>
  <c r="E154" i="18"/>
  <c r="C155" i="18"/>
  <c r="D155" i="18"/>
  <c r="E155" i="18"/>
  <c r="C156" i="18"/>
  <c r="D156" i="18"/>
  <c r="E156" i="18"/>
  <c r="C157" i="18"/>
  <c r="D157" i="18"/>
  <c r="E157" i="18"/>
  <c r="C158" i="18"/>
  <c r="D158" i="18"/>
  <c r="E158" i="18"/>
  <c r="C159" i="18"/>
  <c r="D159" i="18"/>
  <c r="E159" i="18"/>
  <c r="C160" i="18"/>
  <c r="D160" i="18"/>
  <c r="E160" i="18"/>
  <c r="C161" i="18"/>
  <c r="D161" i="18"/>
  <c r="E161" i="18"/>
  <c r="C162" i="18"/>
  <c r="D162" i="18"/>
  <c r="E162" i="18"/>
  <c r="C163" i="18"/>
  <c r="D163" i="18"/>
  <c r="E163" i="18"/>
  <c r="C164" i="18"/>
  <c r="D164" i="18"/>
  <c r="E164" i="18"/>
  <c r="C165" i="18"/>
  <c r="D165" i="18"/>
  <c r="E165" i="18"/>
  <c r="C166" i="18"/>
  <c r="D166" i="18"/>
  <c r="E166" i="18"/>
  <c r="C167" i="18"/>
  <c r="D167" i="18"/>
  <c r="E167" i="18"/>
  <c r="C168" i="18"/>
  <c r="D168" i="18"/>
  <c r="E168" i="18"/>
  <c r="C169" i="18"/>
  <c r="D169" i="18"/>
  <c r="E169" i="18"/>
  <c r="C170" i="18"/>
  <c r="D170" i="18"/>
  <c r="E170" i="18"/>
  <c r="C171" i="18"/>
  <c r="D171" i="18"/>
  <c r="E171" i="18"/>
  <c r="C172" i="18"/>
  <c r="D172" i="18"/>
  <c r="E172" i="18"/>
  <c r="C173" i="18"/>
  <c r="D173" i="18"/>
  <c r="E173" i="18"/>
  <c r="C174" i="18"/>
  <c r="D174" i="18"/>
  <c r="E174" i="18"/>
  <c r="C175" i="18"/>
  <c r="D175" i="18"/>
  <c r="E175" i="18"/>
  <c r="C176" i="18"/>
  <c r="D176" i="18"/>
  <c r="E176" i="18"/>
  <c r="C177" i="18"/>
  <c r="D177" i="18"/>
  <c r="E177" i="18"/>
  <c r="C178" i="18"/>
  <c r="D178" i="18"/>
  <c r="E178" i="18"/>
  <c r="C179" i="18"/>
  <c r="D179" i="18"/>
  <c r="E179" i="18"/>
  <c r="C180" i="18"/>
  <c r="D180" i="18"/>
  <c r="E180" i="18"/>
  <c r="C181" i="18"/>
  <c r="D181" i="18"/>
  <c r="E181" i="18"/>
  <c r="C182" i="18"/>
  <c r="D182" i="18"/>
  <c r="E182" i="18"/>
  <c r="C183" i="18"/>
  <c r="D183" i="18"/>
  <c r="E183" i="18"/>
  <c r="C184" i="18"/>
  <c r="D184" i="18"/>
  <c r="E184" i="18"/>
  <c r="C185" i="18"/>
  <c r="D185" i="18"/>
  <c r="E185" i="18"/>
  <c r="C186" i="18"/>
  <c r="D186" i="18"/>
  <c r="E186" i="18"/>
  <c r="C187" i="18"/>
  <c r="D187" i="18"/>
  <c r="E187" i="18"/>
  <c r="C188" i="18"/>
  <c r="D188" i="18"/>
  <c r="E188" i="18"/>
  <c r="C189" i="18"/>
  <c r="D189" i="18"/>
  <c r="E189" i="18"/>
  <c r="C190" i="18"/>
  <c r="D190" i="18"/>
  <c r="E190" i="18"/>
  <c r="C191" i="18"/>
  <c r="D191" i="18"/>
  <c r="E191" i="18"/>
  <c r="C192" i="18"/>
  <c r="D192" i="18"/>
  <c r="E192" i="18"/>
  <c r="C193" i="18"/>
  <c r="D193" i="18"/>
  <c r="E193" i="18"/>
  <c r="C194" i="18"/>
  <c r="D194" i="18"/>
  <c r="E194" i="18"/>
  <c r="C195" i="18"/>
  <c r="D195" i="18"/>
  <c r="E195" i="18"/>
  <c r="C196" i="18"/>
  <c r="D196" i="18"/>
  <c r="E196" i="18"/>
  <c r="C197" i="18"/>
  <c r="D197" i="18"/>
  <c r="E197" i="18"/>
  <c r="C198" i="18"/>
  <c r="D198" i="18"/>
  <c r="E198" i="18"/>
  <c r="C199" i="18"/>
  <c r="D199" i="18"/>
  <c r="E199" i="18"/>
  <c r="C200" i="18"/>
  <c r="D200" i="18"/>
  <c r="E200" i="18"/>
  <c r="C201" i="18"/>
  <c r="D201" i="18"/>
  <c r="E201" i="18"/>
  <c r="C202" i="18"/>
  <c r="D202" i="18"/>
  <c r="E202" i="18"/>
  <c r="C203" i="18"/>
  <c r="D203" i="18"/>
  <c r="E203" i="18"/>
  <c r="C204" i="18"/>
  <c r="D204" i="18"/>
  <c r="E204" i="18"/>
  <c r="C205" i="18"/>
  <c r="D205" i="18"/>
  <c r="E205" i="18"/>
  <c r="C206" i="18"/>
  <c r="D206" i="18"/>
  <c r="E206" i="18"/>
  <c r="C207" i="18"/>
  <c r="D207" i="18"/>
  <c r="E207" i="18"/>
  <c r="C208" i="18"/>
  <c r="D208" i="18"/>
  <c r="E208" i="18"/>
  <c r="C209" i="18"/>
  <c r="D209" i="18"/>
  <c r="E209" i="18"/>
  <c r="C210" i="18"/>
  <c r="D210" i="18"/>
  <c r="E210" i="18"/>
  <c r="C211" i="18"/>
  <c r="D211" i="18"/>
  <c r="E211" i="18"/>
  <c r="C212" i="18"/>
  <c r="D212" i="18"/>
  <c r="E212" i="18"/>
  <c r="E2" i="18"/>
  <c r="D2" i="18"/>
  <c r="C2" i="18"/>
  <c r="D32" i="12" l="1"/>
  <c r="E32" i="12"/>
  <c r="D33" i="12"/>
  <c r="E33" i="12"/>
  <c r="D34" i="12"/>
  <c r="E34" i="12"/>
  <c r="C32" i="12"/>
  <c r="C33" i="12"/>
  <c r="C34" i="12"/>
  <c r="B32" i="12"/>
  <c r="B33" i="12"/>
  <c r="B34" i="12"/>
  <c r="E8" i="12" l="1"/>
  <c r="E9" i="12"/>
  <c r="E10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H10" i="8" l="1"/>
  <c r="H9" i="8"/>
  <c r="H11" i="8"/>
  <c r="H12" i="8"/>
  <c r="B8" i="12" l="1"/>
  <c r="B9" i="12"/>
  <c r="B7" i="12"/>
  <c r="D7" i="12"/>
  <c r="D10" i="9" l="1"/>
  <c r="C10" i="9"/>
  <c r="A65" i="1"/>
  <c r="T65" i="1" s="1"/>
  <c r="A64" i="1"/>
  <c r="T64" i="1" s="1"/>
  <c r="U63" i="1"/>
  <c r="B63" i="1"/>
  <c r="A43" i="1"/>
  <c r="T43" i="1" s="1"/>
  <c r="A42" i="1"/>
  <c r="T42" i="1" s="1"/>
  <c r="U41" i="1"/>
  <c r="B41" i="1"/>
  <c r="AL23" i="1"/>
  <c r="AL45" i="1" s="1"/>
  <c r="T21" i="1"/>
  <c r="T20" i="1"/>
  <c r="U19" i="1"/>
  <c r="H12" i="1"/>
  <c r="AA12" i="1" s="1"/>
  <c r="H11" i="1"/>
  <c r="AA11" i="1" s="1"/>
  <c r="H10" i="1"/>
  <c r="AA10" i="1" s="1"/>
  <c r="H9" i="1"/>
  <c r="AA9" i="1" s="1"/>
  <c r="AL23" i="4"/>
  <c r="AL45" i="4" s="1"/>
  <c r="T66" i="8"/>
  <c r="T65" i="8"/>
  <c r="U64" i="8"/>
  <c r="AB63" i="8"/>
  <c r="AB62" i="8"/>
  <c r="T49" i="8"/>
  <c r="T44" i="8"/>
  <c r="T43" i="8"/>
  <c r="U42" i="8"/>
  <c r="AB41" i="8"/>
  <c r="AB40" i="8"/>
  <c r="I36" i="8"/>
  <c r="AB36" i="8" s="1"/>
  <c r="T27" i="8"/>
  <c r="AL24" i="8"/>
  <c r="T21" i="8"/>
  <c r="T20" i="8"/>
  <c r="U19" i="8"/>
  <c r="AB18" i="8"/>
  <c r="AB17" i="8"/>
  <c r="AB13" i="8"/>
  <c r="AA11" i="8"/>
  <c r="AA10" i="8"/>
  <c r="AA9" i="8"/>
  <c r="T4" i="8"/>
  <c r="B90" i="12"/>
  <c r="B135" i="12" s="1"/>
  <c r="B182" i="12" s="1"/>
  <c r="B227" i="12" s="1"/>
  <c r="B274" i="12" s="1"/>
  <c r="B320" i="12" s="1"/>
  <c r="B367" i="12" s="1"/>
  <c r="B414" i="12" s="1"/>
  <c r="B89" i="12"/>
  <c r="B134" i="12" s="1"/>
  <c r="B181" i="12" s="1"/>
  <c r="B226" i="12" s="1"/>
  <c r="B273" i="12" s="1"/>
  <c r="B319" i="12" s="1"/>
  <c r="B366" i="12" s="1"/>
  <c r="B413" i="12" s="1"/>
  <c r="E7" i="12"/>
  <c r="C7" i="12"/>
  <c r="H35" i="8" l="1"/>
  <c r="AA35" i="8" s="1"/>
  <c r="H32" i="8"/>
  <c r="AA32" i="8" s="1"/>
  <c r="H34" i="8"/>
  <c r="AA34" i="8" s="1"/>
  <c r="H33" i="8"/>
  <c r="AA33" i="8" s="1"/>
  <c r="H56" i="1"/>
  <c r="AA56" i="1" s="1"/>
  <c r="H55" i="1"/>
  <c r="AA55" i="1" s="1"/>
  <c r="H54" i="1"/>
  <c r="AA54" i="1" s="1"/>
  <c r="H53" i="1"/>
  <c r="AA53" i="1" s="1"/>
  <c r="AL46" i="8"/>
  <c r="H54" i="8" s="1"/>
  <c r="I58" i="8"/>
  <c r="AB58" i="8" s="1"/>
  <c r="H34" i="1"/>
  <c r="AA34" i="1" s="1"/>
  <c r="H31" i="1"/>
  <c r="AA31" i="1" s="1"/>
  <c r="H32" i="1"/>
  <c r="AA32" i="1" s="1"/>
  <c r="H33" i="1"/>
  <c r="AA33" i="1" s="1"/>
  <c r="H57" i="8" l="1"/>
  <c r="AA57" i="8" s="1"/>
  <c r="H56" i="8"/>
  <c r="AA56" i="8" s="1"/>
  <c r="H55" i="8"/>
  <c r="AA55" i="8" s="1"/>
  <c r="AA54" i="8"/>
  <c r="AA12" i="8"/>
</calcChain>
</file>

<file path=xl/sharedStrings.xml><?xml version="1.0" encoding="utf-8"?>
<sst xmlns="http://schemas.openxmlformats.org/spreadsheetml/2006/main" count="5232" uniqueCount="1561">
  <si>
    <t>Nama Siswa</t>
  </si>
  <si>
    <t>NISN</t>
  </si>
  <si>
    <t>Asal Sekolah</t>
  </si>
  <si>
    <t>001</t>
  </si>
  <si>
    <t>SDN 5 Ketangga</t>
  </si>
  <si>
    <t>002</t>
  </si>
  <si>
    <t>SDN 4 Ketangga</t>
  </si>
  <si>
    <t>003</t>
  </si>
  <si>
    <t>SDN 3 Ketangga</t>
  </si>
  <si>
    <t>004</t>
  </si>
  <si>
    <t>005</t>
  </si>
  <si>
    <t>SDN 2 Ketangga</t>
  </si>
  <si>
    <t>006</t>
  </si>
  <si>
    <t>007</t>
  </si>
  <si>
    <t>008</t>
  </si>
  <si>
    <t>009</t>
  </si>
  <si>
    <t>010</t>
  </si>
  <si>
    <t>011</t>
  </si>
  <si>
    <t>SDN 2 Suela</t>
  </si>
  <si>
    <t>012</t>
  </si>
  <si>
    <t>013</t>
  </si>
  <si>
    <t>014</t>
  </si>
  <si>
    <t>015</t>
  </si>
  <si>
    <t>016</t>
  </si>
  <si>
    <t>SDN 6 Batuyang</t>
  </si>
  <si>
    <t>017</t>
  </si>
  <si>
    <t>018</t>
  </si>
  <si>
    <t>019</t>
  </si>
  <si>
    <t>SDN 3 Suela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</si>
  <si>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</si>
  <si>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</si>
  <si>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</si>
  <si>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</si>
  <si>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</si>
  <si>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</si>
  <si>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</si>
  <si>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</si>
  <si>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</si>
  <si>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</si>
  <si>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</si>
  <si>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</si>
  <si>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</si>
  <si>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</si>
  <si>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</si>
  <si>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</si>
  <si>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</si>
  <si>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</si>
  <si>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</si>
  <si>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SDN 1 Ketangga</t>
  </si>
  <si>
    <t>039</t>
  </si>
  <si>
    <t>040</t>
  </si>
  <si>
    <t>041</t>
  </si>
  <si>
    <t>042</t>
  </si>
  <si>
    <t>SDI Darul Hikmah NW Pekosong</t>
  </si>
  <si>
    <t>043</t>
  </si>
  <si>
    <t>044</t>
  </si>
  <si>
    <t>SDN 2 Suntalangu</t>
  </si>
  <si>
    <t>045</t>
  </si>
  <si>
    <t>046</t>
  </si>
  <si>
    <t>SDN 4 Suntalangu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</si>
  <si>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</si>
  <si>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</si>
  <si>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</si>
  <si>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</si>
  <si>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</si>
  <si>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</si>
  <si>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</si>
  <si>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</si>
  <si>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</si>
  <si>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</si>
  <si>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</si>
  <si>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</si>
  <si>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</si>
  <si>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</si>
  <si>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</si>
  <si>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</si>
  <si>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</si>
  <si>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</si>
  <si>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SDN 5 Suntalangu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</si>
  <si>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</si>
  <si>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</si>
  <si>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</si>
  <si>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</si>
  <si>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</si>
  <si>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</si>
  <si>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</si>
  <si>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</si>
  <si>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</si>
  <si>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</si>
  <si>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</si>
  <si>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</si>
  <si>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SDN 2 Selaparang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</si>
  <si>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</si>
  <si>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</si>
  <si>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</si>
  <si>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</si>
  <si>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</si>
  <si>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</si>
  <si>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</si>
  <si>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</si>
  <si>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</si>
  <si>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</si>
  <si>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</si>
  <si>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</si>
  <si>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</si>
  <si>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</si>
  <si>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</si>
  <si>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</si>
  <si>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SDN 3 Suntalangu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</si>
  <si>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</si>
  <si>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</si>
  <si>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</si>
  <si>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</si>
  <si>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</si>
  <si>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</si>
  <si>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</si>
  <si>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</si>
  <si>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</si>
  <si>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</si>
  <si>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</si>
  <si>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</si>
  <si>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</si>
  <si>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</si>
  <si>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</si>
  <si>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</si>
  <si>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</si>
  <si>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SDN 1 Selaparang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</si>
  <si>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</si>
  <si>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</si>
  <si>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</si>
  <si>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</si>
  <si>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</si>
  <si>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</si>
  <si>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</si>
  <si>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</si>
  <si>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</si>
  <si>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</si>
  <si>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</si>
  <si>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</si>
  <si>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</si>
  <si>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</si>
  <si>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</si>
  <si>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</si>
  <si>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</si>
  <si>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</si>
  <si>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</si>
  <si>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</si>
  <si>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</si>
  <si>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</si>
  <si>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</si>
  <si>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</si>
  <si>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</si>
  <si>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</si>
  <si>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</si>
  <si>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</si>
  <si>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</si>
  <si>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</si>
  <si>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</si>
  <si>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</si>
  <si>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</si>
  <si>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</si>
  <si>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</si>
  <si>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</si>
  <si>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</si>
  <si>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</si>
  <si>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</si>
  <si>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</si>
  <si>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</si>
  <si>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</si>
  <si>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</si>
  <si>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</si>
  <si>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</si>
  <si>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</si>
  <si>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SDN 1 Suntalangu</t>
  </si>
  <si>
    <t>158</t>
  </si>
  <si>
    <t>159</t>
  </si>
  <si>
    <t>160</t>
  </si>
  <si>
    <t>161</t>
  </si>
  <si>
    <t>162</t>
  </si>
  <si>
    <t>163</t>
  </si>
  <si>
    <t>164</t>
  </si>
  <si>
    <t>SDN 3 Selaparang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</si>
  <si>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</si>
  <si>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</si>
  <si>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</si>
  <si>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</si>
  <si>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</si>
  <si>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</si>
  <si>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</si>
  <si>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</si>
  <si>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</si>
  <si>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</si>
  <si>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</si>
  <si>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</si>
  <si>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</si>
  <si>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</si>
  <si>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</si>
  <si>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</si>
  <si>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</si>
  <si>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</si>
  <si>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</si>
  <si>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</si>
  <si>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</si>
  <si>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</si>
  <si>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</si>
  <si>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</si>
  <si>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</si>
  <si>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</si>
  <si>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</si>
  <si>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</si>
  <si>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</si>
  <si>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</si>
  <si>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</si>
  <si>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</si>
  <si>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</si>
  <si>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</si>
  <si>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</si>
  <si>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</si>
  <si>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</si>
  <si>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</si>
  <si>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</si>
  <si>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</si>
  <si>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</si>
  <si>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</si>
  <si>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</si>
  <si>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</si>
  <si>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</si>
  <si>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</si>
  <si>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NOMOR PESERTA</t>
  </si>
  <si>
    <t>NAMA PESERTA</t>
  </si>
  <si>
    <t>ASAL SEKOLAH</t>
  </si>
  <si>
    <t>SEKRETARIS</t>
  </si>
  <si>
    <t>KETUA</t>
  </si>
  <si>
    <t>HAMZANWADI, S. Pd</t>
  </si>
  <si>
    <t>L.M. MUSHLIHUDIN, S. Pd</t>
  </si>
  <si>
    <t>NIP. 19721231 200801 1 119</t>
  </si>
  <si>
    <t xml:space="preserve">       NIP. 19741231 200901 1 027</t>
  </si>
  <si>
    <t>134</t>
  </si>
  <si>
    <t>135</t>
  </si>
  <si>
    <t>PEMERINTAH KABUPATEN LOMBOK TIMUR</t>
  </si>
  <si>
    <t>DINAS PENDIDIKAN DAN KEBUDAYAAN</t>
  </si>
  <si>
    <t>SMP NEGERI 1 SUELA</t>
  </si>
  <si>
    <t>Jalan H.M. Makmun ketangga Kec. Suela - Lotim, KP. 83657</t>
  </si>
  <si>
    <t>KARTU PENDAFTARAN CALON PPDB</t>
  </si>
  <si>
    <t>Nomor Peserta</t>
  </si>
  <si>
    <t>:</t>
  </si>
  <si>
    <t>Nama Peserta</t>
  </si>
  <si>
    <t>Tempat Tgl. Lahir</t>
  </si>
  <si>
    <t>Ketua Panitia PPDB</t>
  </si>
  <si>
    <t>NIP. 197412312009011027</t>
  </si>
  <si>
    <r>
      <rPr>
        <sz val="9"/>
        <color rgb="FFFF0000"/>
        <rFont val="Arial Narrow"/>
        <family val="2"/>
      </rPr>
      <t>*</t>
    </r>
    <r>
      <rPr>
        <i/>
        <sz val="9"/>
        <color rgb="FFFF0000"/>
        <rFont val="Arial Narrow"/>
        <family val="2"/>
      </rPr>
      <t>Catatan</t>
    </r>
  </si>
  <si>
    <t>2. Peserta didik yang tidak masuk pada hari tersebut dianggap mengundurkan diri</t>
  </si>
  <si>
    <t>L/P</t>
  </si>
  <si>
    <t>MATERI TES AKADEMIK PPDB</t>
  </si>
  <si>
    <t>TAHUN PELAJARAN 2020-2021</t>
  </si>
  <si>
    <t>1.</t>
  </si>
  <si>
    <t>Membaca Latin</t>
  </si>
  <si>
    <t>2.</t>
  </si>
  <si>
    <t>Membaca Qur'an</t>
  </si>
  <si>
    <t>3.</t>
  </si>
  <si>
    <t>Menulis</t>
  </si>
  <si>
    <t>4.</t>
  </si>
  <si>
    <t>Berhitung</t>
  </si>
  <si>
    <t>Waktu Pelaksanaan Tes:</t>
  </si>
  <si>
    <t>07.30 WITA  - Selesai</t>
  </si>
  <si>
    <t>Jln. H. M. Makmun Ketangga Kecamatan Suela - Lotim, KP. 83657</t>
  </si>
  <si>
    <t>TAHUN PELAJARAN 2022-2023</t>
  </si>
  <si>
    <t>Suela, 25 Juni 2022</t>
  </si>
  <si>
    <t>L. MUH. MUSHLIHUDIN, S.Pd.</t>
  </si>
  <si>
    <t>NIP. 19741231 200901 1 027</t>
  </si>
  <si>
    <t>1. Pelaksanaan tes peserta didik baru dilaksanakan pada selasa, 27 Juni 2022</t>
  </si>
  <si>
    <t>PEMERINTAH KABUPATEN LOMOK TIMUR</t>
  </si>
  <si>
    <t xml:space="preserve">SMP NEGERI 1 SUELA </t>
  </si>
  <si>
    <t>Jln. Pariwisata Suela Kecamatan Suela – Lotim KP.83657</t>
  </si>
  <si>
    <t>DAFTAR HADIR PENGAMBILAN KARTU TES SELEKSI CALON PESERTA DIDIK BARU</t>
  </si>
  <si>
    <t>NO</t>
  </si>
  <si>
    <t>NAMA</t>
  </si>
  <si>
    <t>SEKOLAH ASAL</t>
  </si>
  <si>
    <t>PARAF</t>
  </si>
  <si>
    <t>M. Ihwan Hazali</t>
  </si>
  <si>
    <t>MI NW Dasan Baru</t>
  </si>
  <si>
    <t>Moh. Haerur Roziqin</t>
  </si>
  <si>
    <t>Sapaatun Mulya</t>
  </si>
  <si>
    <t>MI MT Suela</t>
  </si>
  <si>
    <t>Maudi Aulia</t>
  </si>
  <si>
    <t>MI NW Pekosong</t>
  </si>
  <si>
    <t>Selvi Aprida</t>
  </si>
  <si>
    <t>Bunga Pika Anggraini</t>
  </si>
  <si>
    <t>MI NW Suela</t>
  </si>
  <si>
    <t>Mirzakul Al Hadi</t>
  </si>
  <si>
    <t>Rizkan Harkani</t>
  </si>
  <si>
    <t>Yuni Aswirana</t>
  </si>
  <si>
    <t>Aulia Hasna Wardana</t>
  </si>
  <si>
    <t>MI Yadinu Dasan Koak</t>
  </si>
  <si>
    <t>Muh. Nur Awwali</t>
  </si>
  <si>
    <t>Nayatul Nisfa</t>
  </si>
  <si>
    <t>Zulkahfi</t>
  </si>
  <si>
    <t>Abu Karim Askari</t>
  </si>
  <si>
    <t>SD IT Annajiyah</t>
  </si>
  <si>
    <t>Muhammad Agil Izwan</t>
  </si>
  <si>
    <t>Nabil Al-Gifari</t>
  </si>
  <si>
    <t>Riya Maelani</t>
  </si>
  <si>
    <t>Arya Angga Saputra</t>
  </si>
  <si>
    <t>Baiq Karisa Pratiwi</t>
  </si>
  <si>
    <t>Baiq Yola Sartika</t>
  </si>
  <si>
    <t>Cahya Agusriawati</t>
  </si>
  <si>
    <t>Hayaton Nupus</t>
  </si>
  <si>
    <t>Irwan Kaswadi</t>
  </si>
  <si>
    <t>Lalu Moh. Azril Apandi</t>
  </si>
  <si>
    <t>Moh. Rizki Ikka Wijaya</t>
  </si>
  <si>
    <t>Sahrial Patrega</t>
  </si>
  <si>
    <t>Salikin</t>
  </si>
  <si>
    <t>Septial Budiatman Abadi</t>
  </si>
  <si>
    <t>Ahmad Farid Lazwardi</t>
  </si>
  <si>
    <t>SDN 1 Suela</t>
  </si>
  <si>
    <t>Anida Ramadani</t>
  </si>
  <si>
    <t>Baiq Dinia Yasmin Maulidia</t>
  </si>
  <si>
    <t>SDN 1 SUELA</t>
  </si>
  <si>
    <t>Dela Nurfajariah</t>
  </si>
  <si>
    <t>Fatya Farah Maolida</t>
  </si>
  <si>
    <t>Hamdiah</t>
  </si>
  <si>
    <t>Jihadul Khair</t>
  </si>
  <si>
    <t>Lalu Rizki Afandi</t>
  </si>
  <si>
    <t>M. Hendra Sasmika</t>
  </si>
  <si>
    <t>Nita Ratnasari</t>
  </si>
  <si>
    <t>Pathin Lanang Jagat</t>
  </si>
  <si>
    <t>Rima Amelia Putri</t>
  </si>
  <si>
    <t>Risna</t>
  </si>
  <si>
    <t>Silpana Aulia Sari</t>
  </si>
  <si>
    <t>Sofia Latifa</t>
  </si>
  <si>
    <t>Al Panji Aldo</t>
  </si>
  <si>
    <t>Azizah</t>
  </si>
  <si>
    <t>Indrayani</t>
  </si>
  <si>
    <t>Lisa Sapaatul Aeni</t>
  </si>
  <si>
    <t>M. Alifandi</t>
  </si>
  <si>
    <t>M. Da'Ih Bahtiar</t>
  </si>
  <si>
    <t>M. Dingga Algifari</t>
  </si>
  <si>
    <t>Muh. Askar</t>
  </si>
  <si>
    <t>Nesa Herdiana</t>
  </si>
  <si>
    <t>Raena Gusmayanti</t>
  </si>
  <si>
    <t>Risa Rahmatia</t>
  </si>
  <si>
    <t>Rita Rudiani</t>
  </si>
  <si>
    <t>Rosyad Abudur Rokib</t>
  </si>
  <si>
    <t>Siva Anajwa</t>
  </si>
  <si>
    <t>Sofia Azzahra</t>
  </si>
  <si>
    <t>Taskiatun Nupus</t>
  </si>
  <si>
    <t>Wafiq Azizah</t>
  </si>
  <si>
    <t>Winda Nurul Aini</t>
  </si>
  <si>
    <t>Zaidatul Zalmi</t>
  </si>
  <si>
    <t>Ziadatunnisak</t>
  </si>
  <si>
    <t>Zihviana Nufus</t>
  </si>
  <si>
    <t>Zindi Kaisatul Ifqi</t>
  </si>
  <si>
    <t xml:space="preserve">Endang Lestari </t>
  </si>
  <si>
    <t>Febi Lestari</t>
  </si>
  <si>
    <t>Linda Rosalina Aulia Saputri</t>
  </si>
  <si>
    <t xml:space="preserve">M. Khaerul Rozikin </t>
  </si>
  <si>
    <t>Muhammad Muliyadin</t>
  </si>
  <si>
    <t>Rio Subandi</t>
  </si>
  <si>
    <t>Rizki Afandi</t>
  </si>
  <si>
    <t>Tin Gustiara</t>
  </si>
  <si>
    <t>Weni Diantari</t>
  </si>
  <si>
    <t>Ratna Ayu Saskia</t>
  </si>
  <si>
    <t>SDN 2 Sambelia</t>
  </si>
  <si>
    <t>Adela Kirani Putria</t>
  </si>
  <si>
    <t>Adrian Saputra</t>
  </si>
  <si>
    <t>Baiq Safira Cahyani</t>
  </si>
  <si>
    <t>Baiq Yani Nandari</t>
  </si>
  <si>
    <t>L. Rasyid Abd. Fatah</t>
  </si>
  <si>
    <t>Lalu Kusuma Redi</t>
  </si>
  <si>
    <t>Lalu Mahardika Senjaya</t>
  </si>
  <si>
    <t>Lalu Mas Ajitia</t>
  </si>
  <si>
    <t>Lalu Rozi Saputra</t>
  </si>
  <si>
    <t>Masroni</t>
  </si>
  <si>
    <t>Moh. Nizam</t>
  </si>
  <si>
    <t>Muhammad Hatta</t>
  </si>
  <si>
    <t>Ahmad Suhendra</t>
  </si>
  <si>
    <t>Ahmad Yodi</t>
  </si>
  <si>
    <t>Desri Ulan Dari</t>
  </si>
  <si>
    <t>Ahmad Mazlan</t>
  </si>
  <si>
    <t>Andriawan</t>
  </si>
  <si>
    <t>Dewi Sri</t>
  </si>
  <si>
    <t>Gia Ananda</t>
  </si>
  <si>
    <t>Halimatus Sa'Diyah</t>
  </si>
  <si>
    <t>Hapizan</t>
  </si>
  <si>
    <t>Japari</t>
  </si>
  <si>
    <t>Lina Yana</t>
  </si>
  <si>
    <t>M. Maulana Pirdaus</t>
  </si>
  <si>
    <t>M. Rendra</t>
  </si>
  <si>
    <t>Mariani</t>
  </si>
  <si>
    <t>Muhamad Haerul Asroni</t>
  </si>
  <si>
    <t>Nur Hudiani</t>
  </si>
  <si>
    <t>Siti Hadiyang</t>
  </si>
  <si>
    <t>Siti Zahratun Nisa'</t>
  </si>
  <si>
    <t>Wangi Lestari</t>
  </si>
  <si>
    <t>Wiliyaldi Saputra</t>
  </si>
  <si>
    <t>Ayuni</t>
  </si>
  <si>
    <t>Bintang Afrianti</t>
  </si>
  <si>
    <t>Lalu Moh. Kiki Hidayatulloh</t>
  </si>
  <si>
    <t>Linda Ariani</t>
  </si>
  <si>
    <t>M. Hafifi Azmi</t>
  </si>
  <si>
    <t>Nurhidayah</t>
  </si>
  <si>
    <t>Riadatul Aini</t>
  </si>
  <si>
    <t>Rizqon Nur Aqia</t>
  </si>
  <si>
    <t>Santi Sari</t>
  </si>
  <si>
    <t>Zilda Yatussaumi</t>
  </si>
  <si>
    <t>Ayu Lestari</t>
  </si>
  <si>
    <t>SDN 3 Perigi</t>
  </si>
  <si>
    <t>Istiqomah</t>
  </si>
  <si>
    <t>M. Hapizin</t>
  </si>
  <si>
    <t>Baiq Yulastri</t>
  </si>
  <si>
    <t>Erra Fazzira</t>
  </si>
  <si>
    <t>Gion Arya</t>
  </si>
  <si>
    <t>Lalu Alex Sandra</t>
  </si>
  <si>
    <t>Lalu Algin Alpanda</t>
  </si>
  <si>
    <t>Reno</t>
  </si>
  <si>
    <t>Resa Pratama</t>
  </si>
  <si>
    <t>Wildaeni</t>
  </si>
  <si>
    <t>Sofa Maria Ulfa</t>
  </si>
  <si>
    <t>Allia Aprialiantari</t>
  </si>
  <si>
    <t>Karimatun Nisak</t>
  </si>
  <si>
    <t>Hazna Hazkia</t>
  </si>
  <si>
    <t>Hazrar Hobib</t>
  </si>
  <si>
    <t>Ita Nuraini</t>
  </si>
  <si>
    <t>Jeni Wulandari</t>
  </si>
  <si>
    <t>Laela Mubarokah</t>
  </si>
  <si>
    <t>M. Abdul Hayyi</t>
  </si>
  <si>
    <t>M. Nurul Wathoni</t>
  </si>
  <si>
    <t>Moh. Idris Ziad Arrozi</t>
  </si>
  <si>
    <t>Muhamad Zamzami</t>
  </si>
  <si>
    <t>Nurrazita Marsya</t>
  </si>
  <si>
    <t>Nurul Azkia</t>
  </si>
  <si>
    <t>Nurul Fida</t>
  </si>
  <si>
    <t>Nurul Umami</t>
  </si>
  <si>
    <t>Pasa Sanda</t>
  </si>
  <si>
    <t>Pial Kholiq</t>
  </si>
  <si>
    <t>Saza Akila</t>
  </si>
  <si>
    <t>Vanesiya Wiliyams</t>
  </si>
  <si>
    <t>Yofa Aiza Auliya'</t>
  </si>
  <si>
    <t>Muhammad Tauhid</t>
  </si>
  <si>
    <t>Baiq Bunga Arsyika Putri</t>
  </si>
  <si>
    <t>Eci Apriani</t>
  </si>
  <si>
    <t>Evayani</t>
  </si>
  <si>
    <t>Febriana Elisa Lestari</t>
  </si>
  <si>
    <t>M. Ridwan</t>
  </si>
  <si>
    <t>Mirna Andini</t>
  </si>
  <si>
    <t>Nike Arianti</t>
  </si>
  <si>
    <t>Nurmalasari</t>
  </si>
  <si>
    <t>Rendi Seniman Jaya</t>
  </si>
  <si>
    <t>Reva Ulan Anjani</t>
  </si>
  <si>
    <t>Siti Hajaratul Azwad</t>
  </si>
  <si>
    <t>Wawan Aditya</t>
  </si>
  <si>
    <t>Yuliyani</t>
  </si>
  <si>
    <t>Anisshofiatun Nabila</t>
  </si>
  <si>
    <t>SDN 4 Perigi</t>
  </si>
  <si>
    <t>Nazilatul Aeni</t>
  </si>
  <si>
    <t>Ali Surya</t>
  </si>
  <si>
    <t>Arelianita Erdani</t>
  </si>
  <si>
    <t>Aulia Sari</t>
  </si>
  <si>
    <t>Dimas Alanwari</t>
  </si>
  <si>
    <t>Efa Yunia</t>
  </si>
  <si>
    <t>Iwal Hadi</t>
  </si>
  <si>
    <t>Laelatul Isnaeni</t>
  </si>
  <si>
    <t>M. Aezi</t>
  </si>
  <si>
    <t>M. Aidil Najmi</t>
  </si>
  <si>
    <t>M. Sapawi</t>
  </si>
  <si>
    <t>Muhammad Ferizzki</t>
  </si>
  <si>
    <t>Muhammad Zanadi</t>
  </si>
  <si>
    <t>Nopan Apdika</t>
  </si>
  <si>
    <t>Putri Fijayanti</t>
  </si>
  <si>
    <t>Siti Safira Asikin</t>
  </si>
  <si>
    <t>Erlinawatin Habani</t>
  </si>
  <si>
    <t>SDN 5 Karang Baru</t>
  </si>
  <si>
    <t>Dania Sriayu</t>
  </si>
  <si>
    <t>Siska Arindayanti</t>
  </si>
  <si>
    <t>Abdul Azim</t>
  </si>
  <si>
    <t>Akassa</t>
  </si>
  <si>
    <t>Arli Sosiadi</t>
  </si>
  <si>
    <t>Hadzanul Difta</t>
  </si>
  <si>
    <t>Intan Sari</t>
  </si>
  <si>
    <t>Juwita Lestari</t>
  </si>
  <si>
    <t>M. Hafiz Elsi Rozi</t>
  </si>
  <si>
    <t>M. Riao Sawitra</t>
  </si>
  <si>
    <t>M. Zaenul Mizan</t>
  </si>
  <si>
    <t>Muharrahma Zahida</t>
  </si>
  <si>
    <t>Nira Arroyani</t>
  </si>
  <si>
    <t>Selpiana</t>
  </si>
  <si>
    <t>Siti Maesuroh</t>
  </si>
  <si>
    <t>Siti Nursyarifa</t>
  </si>
  <si>
    <t>Sukiman Lutfi</t>
  </si>
  <si>
    <t>Zahratul Aeni</t>
  </si>
  <si>
    <t>Zeo Varenza</t>
  </si>
  <si>
    <t>Aidil Fitriyani</t>
  </si>
  <si>
    <t>Rosi Samhari</t>
  </si>
  <si>
    <t>Ariza Gigih Sanjaya</t>
  </si>
  <si>
    <t>SDN 6 Perigi</t>
  </si>
  <si>
    <t>Cantika</t>
  </si>
  <si>
    <t>Dedi Hirwansyah</t>
  </si>
  <si>
    <t>M. Agus Saputra</t>
  </si>
  <si>
    <t>Mahdayani Rosita Manik</t>
  </si>
  <si>
    <t>Milandini</t>
  </si>
  <si>
    <t>Dasan Baru, 18-03-2008</t>
  </si>
  <si>
    <t>18-03-2008</t>
  </si>
  <si>
    <t>Suela,12-05-2007</t>
  </si>
  <si>
    <t>Pringgabaya,08-01-2007</t>
  </si>
  <si>
    <t>Bagek Longgek, 26-08-2008</t>
  </si>
  <si>
    <t>26-08-2008</t>
  </si>
  <si>
    <t>Suela, 15-8-2007</t>
  </si>
  <si>
    <t>15/8/2007</t>
  </si>
  <si>
    <t>Tanjung,29-07-2008</t>
  </si>
  <si>
    <t>29-07-2008</t>
  </si>
  <si>
    <t>Suela,10-08-2008</t>
  </si>
  <si>
    <t>Suela, 27-06-2008</t>
  </si>
  <si>
    <t>Dasan Koak, 01-07-2008</t>
  </si>
  <si>
    <t>Dasan Koak, 07-01-2008</t>
  </si>
  <si>
    <t>Dasan Koak, 19-03-2009</t>
  </si>
  <si>
    <t>Dasan Koak, 08-12-2008</t>
  </si>
  <si>
    <t>Suntalangu, 11-06-2007</t>
  </si>
  <si>
    <t>Suntalangu, 10-08-2008</t>
  </si>
  <si>
    <t>Suntalangu, 09-11-2008</t>
  </si>
  <si>
    <t>Pringgabaya, 05-05-2008</t>
  </si>
  <si>
    <t>Ketangga, 02-08-2007</t>
  </si>
  <si>
    <t>Selaparang, 08-01-2009</t>
  </si>
  <si>
    <t>Selaparang, 25-10-2007</t>
  </si>
  <si>
    <t>25-10-2007</t>
  </si>
  <si>
    <t>Selaparang, 18-08-2009</t>
  </si>
  <si>
    <t>18-08-2009</t>
  </si>
  <si>
    <t>Selaparang, 01-07-2008</t>
  </si>
  <si>
    <t>Selaparang, 12-02-2008</t>
  </si>
  <si>
    <t>Selaparang, 03-03-2008</t>
  </si>
  <si>
    <t>03/03/2008</t>
  </si>
  <si>
    <t>Selaparang, 06-08-2008</t>
  </si>
  <si>
    <t>MOH. RIZKI IKKA WIJAYA</t>
  </si>
  <si>
    <t>06/08/2008</t>
  </si>
  <si>
    <t>Selaparang, 11-01-2007</t>
  </si>
  <si>
    <t>Selaparang, 25-04-2009</t>
  </si>
  <si>
    <t>25/04/2009</t>
  </si>
  <si>
    <t>Suela, 20-11-2008</t>
  </si>
  <si>
    <t>Suela, 30-08-2008</t>
  </si>
  <si>
    <t>Suela, 28-03-2008</t>
  </si>
  <si>
    <t>BAIQ DINIA YASMIN MAULIDIA</t>
  </si>
  <si>
    <t>Suela, 24-08-2007</t>
  </si>
  <si>
    <t>DELA NURFAJARIAH</t>
  </si>
  <si>
    <t>Suela, 14-04-2008</t>
  </si>
  <si>
    <t>FATYA FARAH MAOLIDA</t>
  </si>
  <si>
    <t>Suela, 03-12-2008</t>
  </si>
  <si>
    <t>HAMDIAH</t>
  </si>
  <si>
    <t>Suela, 26-03-2008</t>
  </si>
  <si>
    <t>JIHADUL KHAIR</t>
  </si>
  <si>
    <t>Ketangga, 06-04-2007</t>
  </si>
  <si>
    <t>Suela, 05-03-2005</t>
  </si>
  <si>
    <t>M. HENDRA SASMIKA</t>
  </si>
  <si>
    <t>Suela, 01-01-2008</t>
  </si>
  <si>
    <t>NITA RATNASARI</t>
  </si>
  <si>
    <t>Suela, 10-07-2007</t>
  </si>
  <si>
    <t>Suela, 14-09-2007</t>
  </si>
  <si>
    <t>RIMA AMELIA PUTRI</t>
  </si>
  <si>
    <t>14/09/2007</t>
  </si>
  <si>
    <t>Suela, 12-12-2007</t>
  </si>
  <si>
    <t>Suela, 27-09-2008</t>
  </si>
  <si>
    <t>SILPANA AULIA SARI</t>
  </si>
  <si>
    <t>27-09-2008</t>
  </si>
  <si>
    <t>Suela, 26-12-2007</t>
  </si>
  <si>
    <t>SOFIA LATIFA</t>
  </si>
  <si>
    <t>Suela</t>
  </si>
  <si>
    <t>Jl. H.M.Makmun Kecamatan Suela Kabupaten Lombok Timur KP. 83657</t>
  </si>
  <si>
    <t>MATA UJI</t>
  </si>
  <si>
    <t>Nomor</t>
  </si>
  <si>
    <t>Aspek yang dinilai / Skor</t>
  </si>
  <si>
    <t>Keterangan</t>
  </si>
  <si>
    <t>Urut</t>
  </si>
  <si>
    <t>Peserta</t>
  </si>
  <si>
    <t>Sangat Lancar</t>
  </si>
  <si>
    <t>Lancar</t>
  </si>
  <si>
    <t>Kurang Lancar</t>
  </si>
  <si>
    <t>Mengeja</t>
  </si>
  <si>
    <t>Tidak Bisa</t>
  </si>
  <si>
    <t>4 = Sangat Lancar</t>
  </si>
  <si>
    <t>3 = Lancar</t>
  </si>
  <si>
    <t>2 = Kurang Lancar</t>
  </si>
  <si>
    <t>1 = Mengeja</t>
  </si>
  <si>
    <t>0 = Tidak Bisa</t>
  </si>
  <si>
    <t>Rentang Nilai</t>
  </si>
  <si>
    <t>4 = 90 - 100</t>
  </si>
  <si>
    <t>3 = 80 - 90</t>
  </si>
  <si>
    <t>2 = 70 - 80</t>
  </si>
  <si>
    <t>1 = 60 - 70</t>
  </si>
  <si>
    <t>0 = 0</t>
  </si>
  <si>
    <t>Penguji</t>
  </si>
  <si>
    <t xml:space="preserve">NIP. </t>
  </si>
  <si>
    <t>Cukup Lancar</t>
  </si>
  <si>
    <t>2 = Cukup Lancar</t>
  </si>
  <si>
    <t>1 = Kurang Lancar</t>
  </si>
  <si>
    <t>Tempat Tanggal Lahir</t>
  </si>
  <si>
    <t>Nama Orang Tua/ Wali</t>
  </si>
  <si>
    <t>No Urut</t>
  </si>
  <si>
    <t xml:space="preserve">No.  Peserta </t>
  </si>
  <si>
    <t>177</t>
  </si>
  <si>
    <t>Suela, 04 Juni 2025</t>
  </si>
  <si>
    <t>Ketua Panitia SPMB</t>
  </si>
  <si>
    <t>1. Pelaksanaan tes peserta didik baru dilaksanakan pada Kamis, 20 s/d 21 juni 2025</t>
  </si>
  <si>
    <t xml:space="preserve">PANITIA SPMB </t>
  </si>
  <si>
    <t>Afirmasi</t>
  </si>
  <si>
    <t>KARTU PENDAFTARAN CALON MURID BARU</t>
  </si>
  <si>
    <t>TAHUN PELAJARAN 2025-2026</t>
  </si>
  <si>
    <t>PANITIA SELEKSI PENERIMAAN MURID  BARU</t>
  </si>
  <si>
    <t>T.P 2025 / 2026</t>
  </si>
  <si>
    <t xml:space="preserve">A. </t>
  </si>
  <si>
    <t>syarat - syarat pendaftaran sebagai berikut;</t>
  </si>
  <si>
    <t>Foto copy ijazah terakhir 2 lembar ( bila sudah terbit )</t>
  </si>
  <si>
    <t>Foto copy Akta Kelahiran 2 lembar</t>
  </si>
  <si>
    <t>Foto copy KTP Orang btua / wali 2 lembar</t>
  </si>
  <si>
    <t>Foto Copy PIP, PKH, dll sejenisnya ( bagi yang memiliki )</t>
  </si>
  <si>
    <t>Pas photo ukuran 3 x 4 cm sebanyak 4 lembar memakai baju putih dengan latar biru</t>
  </si>
  <si>
    <t>Map warna biru untuk laki-laki dan warna merah untuk perempuan</t>
  </si>
  <si>
    <t>Jadwal Kegiatan SPMB</t>
  </si>
  <si>
    <t>Pendaftaran SPMB</t>
  </si>
  <si>
    <t>Seleksi</t>
  </si>
  <si>
    <t>Pengumuman</t>
  </si>
  <si>
    <t>Daftar Ulang</t>
  </si>
  <si>
    <t>Pra MPLS</t>
  </si>
  <si>
    <t>MPLS</t>
  </si>
  <si>
    <t>Awal Masuk sekolah</t>
  </si>
  <si>
    <t>KEGIATAN</t>
  </si>
  <si>
    <t>TANGGAL PELAKSANAAN</t>
  </si>
  <si>
    <t>KETR</t>
  </si>
  <si>
    <t>B</t>
  </si>
  <si>
    <t xml:space="preserve">Surat Keterangan Lulus ( SKL ) / mengikuti ujian sekolah </t>
  </si>
  <si>
    <t>Fotocopy Kartu Keluaraga 2 lembar</t>
  </si>
  <si>
    <t>4 - 15 Juni 2025</t>
  </si>
  <si>
    <t>20 - 21 Juni 2025</t>
  </si>
  <si>
    <t>24 Juni 2025</t>
  </si>
  <si>
    <t>24 Juni s/d 1 Juli 2025</t>
  </si>
  <si>
    <t>14 Juli 2025</t>
  </si>
  <si>
    <t>CEK LIST ADMINISTRASI</t>
  </si>
  <si>
    <t>DOKUMEN</t>
  </si>
  <si>
    <t>ADA</t>
  </si>
  <si>
    <t>TDK</t>
  </si>
  <si>
    <t>Fotocopy Ijazah</t>
  </si>
  <si>
    <t>Surat Keterangan Lulus ( SKL )</t>
  </si>
  <si>
    <t>Fotocopy Kartu Keluarga</t>
  </si>
  <si>
    <t>Foto Copy Akta Kelahiran</t>
  </si>
  <si>
    <t>Foto KTP orang tua / wali</t>
  </si>
  <si>
    <t>Pas Photo</t>
  </si>
  <si>
    <t>Foto copy kartu KIS, KIP, PKH, dll</t>
  </si>
  <si>
    <t>Jl. H.M.Makmun, Kecamatan Suela Kabupaten Lombok Timur  Kode Pos 83657</t>
  </si>
  <si>
    <t>FORMULIR SPMB SMPN 1 SUELA T.P.2025-2026</t>
  </si>
  <si>
    <t>I.</t>
  </si>
  <si>
    <t>IDENTITAS CALON SISWA</t>
  </si>
  <si>
    <t>...............................................................................................</t>
  </si>
  <si>
    <t>Nomor Induk Siswa Nasional (NISN)</t>
  </si>
  <si>
    <t>Jenis Kelamin</t>
  </si>
  <si>
    <t>Tempat / Tanggal Lahir</t>
  </si>
  <si>
    <t>Agama</t>
  </si>
  <si>
    <t>Anak ke berapa</t>
  </si>
  <si>
    <t>Jumlah Saudara Kandung</t>
  </si>
  <si>
    <t>Memiliki Kartu KIP</t>
  </si>
  <si>
    <t>Ada/ Tidak ada (Coret yg tidak Perlu)</t>
  </si>
  <si>
    <t>Nomer Kartu KIP</t>
  </si>
  <si>
    <t>No.HP yang bisa dihubungi</t>
  </si>
  <si>
    <t>II.</t>
  </si>
  <si>
    <t>IDENTITAS ORANG TUA KANDUNG</t>
  </si>
  <si>
    <t>No.</t>
  </si>
  <si>
    <t>Orang Tua Kandung</t>
  </si>
  <si>
    <t>Ayah</t>
  </si>
  <si>
    <t>Ibu</t>
  </si>
  <si>
    <t xml:space="preserve">Nama </t>
  </si>
  <si>
    <t>Pendidikan</t>
  </si>
  <si>
    <t>Pekerjaan</t>
  </si>
  <si>
    <t>Penghasilan / Bulan</t>
  </si>
  <si>
    <t>Rp.</t>
  </si>
  <si>
    <t>Alamat Rumah</t>
  </si>
  <si>
    <t>Masih Hidup / Meninggal Dunia</t>
  </si>
  <si>
    <t>III.</t>
  </si>
  <si>
    <t>KETERANGAN TEMPAT TINGGAL</t>
  </si>
  <si>
    <t>Alamat Siswa</t>
  </si>
  <si>
    <t>Jarak dari tempat tinggal</t>
  </si>
  <si>
    <t>Ke sekolah dengan</t>
  </si>
  <si>
    <t>IV.</t>
  </si>
  <si>
    <t>KETERANGAN TEMPAT WALI</t>
  </si>
  <si>
    <t>Hubungan Keluarga</t>
  </si>
  <si>
    <t>5.</t>
  </si>
  <si>
    <t>6.</t>
  </si>
  <si>
    <t>7.</t>
  </si>
  <si>
    <t>Alamat</t>
  </si>
  <si>
    <t>V.</t>
  </si>
  <si>
    <t>KETERANGAN LAIN- LAIN</t>
  </si>
  <si>
    <t>Golongan Darah</t>
  </si>
  <si>
    <t>Tinggi/ berat badan siswa</t>
  </si>
  <si>
    <t>Lama belajar di SD / MI</t>
  </si>
  <si>
    <t>Bakat Khusus dan Prestasi yang menonjol</t>
  </si>
  <si>
    <t>Dalam Bidang</t>
  </si>
  <si>
    <t>:  -  Kesenian</t>
  </si>
  <si>
    <t>:  -  Olah Raga</t>
  </si>
  <si>
    <t>Calon siswa baru,</t>
  </si>
  <si>
    <t>………………………………………………..</t>
  </si>
  <si>
    <t>.....................................................................................</t>
  </si>
  <si>
    <t>...................................................................................</t>
  </si>
  <si>
    <t>………...…………,…………………………..2025</t>
  </si>
  <si>
    <t>....................</t>
  </si>
  <si>
    <t>............................</t>
  </si>
  <si>
    <t>FORMAT PENILAIAN TES SELEKSI CALON MURID  BARU</t>
  </si>
  <si>
    <t>TAHUN PELAJARAN 2025 / 2026</t>
  </si>
  <si>
    <t>…………………………………………</t>
  </si>
  <si>
    <t>Suela,  ………………….2025</t>
  </si>
  <si>
    <t>: Membaca  Al Qur'an</t>
  </si>
  <si>
    <t xml:space="preserve">KETERANGAN </t>
  </si>
  <si>
    <t>DITERIMA</t>
  </si>
  <si>
    <t>: BERHITUNG</t>
  </si>
  <si>
    <t>NILAI</t>
  </si>
  <si>
    <t>( + )</t>
  </si>
  <si>
    <t>( - )</t>
  </si>
  <si>
    <t>( x )</t>
  </si>
  <si>
    <t>( : )</t>
  </si>
  <si>
    <t>TOTAL</t>
  </si>
  <si>
    <t>SOAL/ KETR.</t>
  </si>
  <si>
    <t>15 + 9  =</t>
  </si>
  <si>
    <t>8 + 17  =</t>
  </si>
  <si>
    <t>16 +  7 =</t>
  </si>
  <si>
    <t>20 - 16 =</t>
  </si>
  <si>
    <t>21 - 6  =</t>
  </si>
  <si>
    <t>35 -20 =</t>
  </si>
  <si>
    <t>16 - 9 =</t>
  </si>
  <si>
    <t>8 X 4 =</t>
  </si>
  <si>
    <t>7 X 5 =</t>
  </si>
  <si>
    <t>6 X 6 =</t>
  </si>
  <si>
    <t>9 X 3 =</t>
  </si>
  <si>
    <t>36 : 9 =</t>
  </si>
  <si>
    <t>36 : 4 =</t>
  </si>
  <si>
    <t>32 : 8 =</t>
  </si>
  <si>
    <t>45 : 5 =</t>
  </si>
  <si>
    <t>Nilai  2 jika dijawab dg cepat dan tepat</t>
  </si>
  <si>
    <t>Nila 1 jika dijawab dg lambat tapi tepat</t>
  </si>
  <si>
    <t>Nilai 0 jika  jawaban salah / tidak dijawab</t>
  </si>
  <si>
    <t>Nilai maksimal 8</t>
  </si>
  <si>
    <t>KETERANGAN</t>
  </si>
  <si>
    <t>AFIRMASI</t>
  </si>
  <si>
    <t>: Baca Tulis Latin</t>
  </si>
  <si>
    <t xml:space="preserve">NO. </t>
  </si>
  <si>
    <t>PANITIA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</si>
  <si>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</si>
  <si>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</si>
  <si>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</si>
  <si>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</si>
  <si>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</si>
  <si>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</si>
  <si>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</si>
  <si>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</si>
  <si>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</si>
  <si>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</si>
  <si>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</si>
  <si>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</si>
  <si>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</si>
  <si>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</si>
  <si>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</si>
  <si>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</si>
  <si>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</si>
  <si>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</si>
  <si>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</si>
  <si>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</si>
  <si>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</si>
  <si>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</si>
  <si>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</si>
  <si>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8 - 9 Juli 2025</t>
  </si>
  <si>
    <t>10 - 12 Juli 2025</t>
  </si>
  <si>
    <t>DAFTAR HADIR  TES SELEKSI CALON MURID BARU</t>
  </si>
  <si>
    <t>TANDA TANGAN</t>
  </si>
  <si>
    <t>PENDF.</t>
  </si>
  <si>
    <t>Jln. H. M. Makmun Ketangga -  Suela Kecamatan Suela – Lotim KP.83657</t>
  </si>
  <si>
    <t>TAHUN PELAJARAN 2026-2027</t>
  </si>
  <si>
    <t>Suela, 08 Juni 2026</t>
  </si>
  <si>
    <t>1. Pelaksanaan tes Calon Murid baru dilaksanakan pada tgl  22 s/d 23 Juni 2026</t>
  </si>
  <si>
    <t>ALFIAN PRATAMA</t>
  </si>
  <si>
    <t>L</t>
  </si>
  <si>
    <t>AIK EMBUK, 25 NOPEMBE 2013</t>
  </si>
  <si>
    <t>SERUM</t>
  </si>
  <si>
    <t>SDN 1 MEKAR SARI</t>
  </si>
  <si>
    <t>M. HAPIPUDIN</t>
  </si>
  <si>
    <t>KUANG PAOK, 07 MARET 2014</t>
  </si>
  <si>
    <t>PAHRUJI</t>
  </si>
  <si>
    <t>FATIN VERONICA</t>
  </si>
  <si>
    <t>P</t>
  </si>
  <si>
    <t>LB. LOMBOK, 30 APRIL 2012</t>
  </si>
  <si>
    <t>ZAMRONI</t>
  </si>
  <si>
    <t>ALFINA SYAKILA</t>
  </si>
  <si>
    <t>KETANGGA, 28 DESEMBER 2014</t>
  </si>
  <si>
    <t>HABIBI</t>
  </si>
  <si>
    <t>SDN 4 KETANGGA</t>
  </si>
  <si>
    <t>OLIVIA JUNI ANDARI</t>
  </si>
  <si>
    <t>KETANGGA, 01 JUNI 2014</t>
  </si>
  <si>
    <t>PIHIRRUDIN</t>
  </si>
  <si>
    <t>SDN 3 KETANGGA</t>
  </si>
  <si>
    <t>AMIAN ABINTANG</t>
  </si>
  <si>
    <t>KETANGGA, 28 APRIL 2014</t>
  </si>
  <si>
    <t>HASAN</t>
  </si>
  <si>
    <t>ARKAN MISPIRIL AZWA</t>
  </si>
  <si>
    <t>KETANGGA, 27 AGUSTUS 2013</t>
  </si>
  <si>
    <t>ASPIUDDIN</t>
  </si>
  <si>
    <t>AZMI HAIL</t>
  </si>
  <si>
    <t>KETANGGA, 17 MEI 2014</t>
  </si>
  <si>
    <t>HASIPUDDIN</t>
  </si>
  <si>
    <t>BAIQ JANNATUL QOLBINA SYAHRANI</t>
  </si>
  <si>
    <t>KETANGGA, 19 JUNI 2014</t>
  </si>
  <si>
    <t>LALU HAIRUL</t>
  </si>
  <si>
    <t>MI NW KETANGGA</t>
  </si>
  <si>
    <t>BINTANG ALIF KHALFANI</t>
  </si>
  <si>
    <t>SUNTALANGU, 19 APRIL 2014</t>
  </si>
  <si>
    <t>MARHAIDI</t>
  </si>
  <si>
    <t>0144127815</t>
  </si>
  <si>
    <t>SDN 1 SAPIT</t>
  </si>
  <si>
    <t>DZAKYAN ARROHMAN</t>
  </si>
  <si>
    <t>DASAN BARU, 26 MEI 2014</t>
  </si>
  <si>
    <t>M. AZIZUDDIN</t>
  </si>
  <si>
    <t>0147886193</t>
  </si>
  <si>
    <t>MUHAMMAD HABIB ARKABI</t>
  </si>
  <si>
    <t>LOMBOK TIMUR, 20 APRIL 2013</t>
  </si>
  <si>
    <t>ABDUL WAHAB, S.AP</t>
  </si>
  <si>
    <t>SD IT ANNAJIYAH</t>
  </si>
  <si>
    <t>MIFTAHURRAHMAH</t>
  </si>
  <si>
    <t>SUELA, 25 APRIL 2014</t>
  </si>
  <si>
    <t>MUHAMMAD MUNAWI</t>
  </si>
  <si>
    <t>MIS MARAQITTA'LIMAT SUELA</t>
  </si>
  <si>
    <t>TIFANI HAFIZATUS SAUFI</t>
  </si>
  <si>
    <t>SUELA, 16 NOPEMBER 2013</t>
  </si>
  <si>
    <t>M. SAUFI</t>
  </si>
  <si>
    <t>0132154433</t>
  </si>
  <si>
    <t>AMELIA SEPTIAZZAHRA</t>
  </si>
  <si>
    <t>SUELA, 18 SEPTEMBER 2018</t>
  </si>
  <si>
    <t>MUHRIP</t>
  </si>
  <si>
    <t>GUMBANG ABDI. S</t>
  </si>
  <si>
    <t>BATUYANG, 18 JANUARI 2014</t>
  </si>
  <si>
    <t>SOLIHAN</t>
  </si>
  <si>
    <t>AMRU DHAFFA AL-GHAZY</t>
  </si>
  <si>
    <t>SUELA, 17 APRIL 2013</t>
  </si>
  <si>
    <t>SADDAM HUSEN</t>
  </si>
  <si>
    <t>MUH. NUR IHSAN</t>
  </si>
  <si>
    <t>SELONG, 22 FEBRUARI 2014</t>
  </si>
  <si>
    <t>PURNAWADI</t>
  </si>
  <si>
    <t>TIRTA HARDIWINATA</t>
  </si>
  <si>
    <t>SUELA, 24 SEPTEMBER 2013</t>
  </si>
  <si>
    <t>NUR SARIDI</t>
  </si>
  <si>
    <t>0136086047</t>
  </si>
  <si>
    <t>NARA ELVIANA</t>
  </si>
  <si>
    <t>SUELA, 16 DESEMBER 2013</t>
  </si>
  <si>
    <t>SYAPI'I</t>
  </si>
  <si>
    <t>0135385335</t>
  </si>
  <si>
    <t>AZIRUL HAQ</t>
  </si>
  <si>
    <t>SUELA, 5 SEPTEMBER 2013</t>
  </si>
  <si>
    <t>PATAHARUDDIN</t>
  </si>
  <si>
    <t>0139383541</t>
  </si>
  <si>
    <t xml:space="preserve">INDRIANI SYAFITRI </t>
  </si>
  <si>
    <t>SUELA, 6 MARET 2013</t>
  </si>
  <si>
    <t>AGUS SALIM</t>
  </si>
  <si>
    <t>0138199088</t>
  </si>
  <si>
    <t>ARPA ARYA SAPUTRA</t>
  </si>
  <si>
    <t>SUELA, 9 SEPTEMBER 2013</t>
  </si>
  <si>
    <t>HAPIZI</t>
  </si>
  <si>
    <t>0133685051</t>
  </si>
  <si>
    <t>GEA AMESILA</t>
  </si>
  <si>
    <t>SUELA, 19 SEPTEMBER 2013</t>
  </si>
  <si>
    <t>HAMDANI</t>
  </si>
  <si>
    <t>0135685337</t>
  </si>
  <si>
    <t>MELINDA SARI</t>
  </si>
  <si>
    <t>SUELA, 23 NOPEMBER 2013</t>
  </si>
  <si>
    <t>SAPLI</t>
  </si>
  <si>
    <t>0138569471</t>
  </si>
  <si>
    <t>PAIDA PUTRI ANUGRAH</t>
  </si>
  <si>
    <t>SUELA, 5 MARET 2014</t>
  </si>
  <si>
    <t>MASHABUL HADI</t>
  </si>
  <si>
    <t>0141384837</t>
  </si>
  <si>
    <t>CITRA KHAERONNISA</t>
  </si>
  <si>
    <t>SUELA, 21 NOPEMBER 2013</t>
  </si>
  <si>
    <t>SUHAIRI</t>
  </si>
  <si>
    <t>0137745056</t>
  </si>
  <si>
    <t>ALISYA LATIFAH</t>
  </si>
  <si>
    <t>SUELA, 26 DESEMBER 2013</t>
  </si>
  <si>
    <t>NAAM</t>
  </si>
  <si>
    <t>0136984695</t>
  </si>
  <si>
    <t>KAYLA ZIVARA MEYDEANDRA</t>
  </si>
  <si>
    <t>MATARAM, 05 MEI 2014</t>
  </si>
  <si>
    <t>ISKANDAR SUKMANA</t>
  </si>
  <si>
    <t>0144456005</t>
  </si>
  <si>
    <t>M. KHAEKAL INDRA WIJAYA</t>
  </si>
  <si>
    <t>SUELA, 24  OKTOBER 2013</t>
  </si>
  <si>
    <t>ALI USMAN</t>
  </si>
  <si>
    <t>0137188948</t>
  </si>
  <si>
    <t>SUELA, 03 PEBRUARI 2014</t>
  </si>
  <si>
    <t>ALI NURDIN</t>
  </si>
  <si>
    <t>0149937362</t>
  </si>
  <si>
    <t>MUHAMMAD CENDIKIAWAN MUSLIM</t>
  </si>
  <si>
    <t>SELONG, 04 NOPEMBER 2013</t>
  </si>
  <si>
    <t>JAYADI</t>
  </si>
  <si>
    <t>RAFA SANI ADE MAULANA</t>
  </si>
  <si>
    <t>SUELA, 20 AGUSTUS 2013</t>
  </si>
  <si>
    <t>AMRIN</t>
  </si>
  <si>
    <t>0137732507</t>
  </si>
  <si>
    <t>LL. RAHADIAN AZKA PAHRAZA</t>
  </si>
  <si>
    <t>SUELA, 02 NOPEMBER 2013</t>
  </si>
  <si>
    <t>LALU HARDIONO</t>
  </si>
  <si>
    <t>0136444948</t>
  </si>
  <si>
    <t>SITI AMRINA ROSADA</t>
  </si>
  <si>
    <t>SUELA, 29 APRIL 2014</t>
  </si>
  <si>
    <t>0147622850</t>
  </si>
  <si>
    <t>TSULIS ILWANI</t>
  </si>
  <si>
    <t>SUHERMAN</t>
  </si>
  <si>
    <t>M. SUHERDI</t>
  </si>
  <si>
    <t>SUELA, 10 MARET 2014</t>
  </si>
  <si>
    <t>SAHIRAL</t>
  </si>
  <si>
    <t>0149955282</t>
  </si>
  <si>
    <t>HAFIFI</t>
  </si>
  <si>
    <t>SUELA, 10 OKTOBER 2013</t>
  </si>
  <si>
    <t>GUSNIN</t>
  </si>
  <si>
    <t>0133467859</t>
  </si>
  <si>
    <t>LUBNA AYU SUGIMAN</t>
  </si>
  <si>
    <t>SELONG, 21 SEPTEMBER 2013</t>
  </si>
  <si>
    <t>SUGIMAN</t>
  </si>
  <si>
    <t>SDN 2 SUNTALANGU</t>
  </si>
  <si>
    <t>….........................................</t>
  </si>
  <si>
    <t>AZIZ SUDDDIN WAHID</t>
  </si>
  <si>
    <t>Ketangga, 02 Februari 2013</t>
  </si>
  <si>
    <t>BAIQ ALFINA NURHIDAYATI</t>
  </si>
  <si>
    <t>BQ. PUTRI MALINI</t>
  </si>
  <si>
    <t>SELAPARANG, 03 MARET 2014</t>
  </si>
  <si>
    <t>SELAPARANG,  19 APRIL 2014</t>
  </si>
  <si>
    <t>DANIEL PUTRA MAULANA</t>
  </si>
  <si>
    <t>BATU TINJA, 11 MEI 2013</t>
  </si>
  <si>
    <t>FITA ZAHRA AZIZA</t>
  </si>
  <si>
    <t>SELAPARANG, 27 SEPTEMBER 2013</t>
  </si>
  <si>
    <t>MAULA SARI</t>
  </si>
  <si>
    <t>KETANGGA, 25 JANUARI 2014</t>
  </si>
  <si>
    <t>MAYSILA ARLISA</t>
  </si>
  <si>
    <t>KETANGGA, 24 MEI 2014</t>
  </si>
  <si>
    <t>PUTRI PELANGI</t>
  </si>
  <si>
    <t>KETANGGA, 28 JANUARI 2014</t>
  </si>
  <si>
    <t>3144664644</t>
  </si>
  <si>
    <t>RIZKI ALFAN BAKHTIAR</t>
  </si>
  <si>
    <t>LOMBOK TIMUR, 05 MEI 2014</t>
  </si>
  <si>
    <t>0146292199</t>
  </si>
  <si>
    <t>MUHAMMAD RIFKI ADITIYA</t>
  </si>
  <si>
    <t>SUELA, 02 FEBRUARI 2014</t>
  </si>
  <si>
    <t>ALWAN</t>
  </si>
  <si>
    <t>3132119665</t>
  </si>
  <si>
    <t>SDN 2 SUELA</t>
  </si>
  <si>
    <t>NIA PUTRI RAMDANI</t>
  </si>
  <si>
    <t>SUELA, 7 JUNI 2013</t>
  </si>
  <si>
    <t>HAEDI</t>
  </si>
  <si>
    <t>0137566850</t>
  </si>
  <si>
    <t>HUSNUL KHOTIMAH</t>
  </si>
  <si>
    <t>SUELA 13 SEPTEMBER 2013</t>
  </si>
  <si>
    <t>BP. SUPARDI</t>
  </si>
  <si>
    <t>0135440232</t>
  </si>
  <si>
    <t xml:space="preserve">M. DELPIN AZHARI </t>
  </si>
  <si>
    <t>LOMBOK TIMUR, 6 APRIL 2013</t>
  </si>
  <si>
    <t>MASHUR</t>
  </si>
  <si>
    <t>3136091659</t>
  </si>
  <si>
    <t>NABILA ISWATUL KARIMA</t>
  </si>
  <si>
    <t>DASAN KOAK, 12 FEBRUARI 2014</t>
  </si>
  <si>
    <t>ANDI</t>
  </si>
  <si>
    <t xml:space="preserve">314335262 </t>
  </si>
  <si>
    <t>SDN 1 MEKARSARI</t>
  </si>
  <si>
    <t>DEA AULIA</t>
  </si>
  <si>
    <t>DASAN KOAK, 20 OKTOBER 2013</t>
  </si>
  <si>
    <t xml:space="preserve">ISTIM </t>
  </si>
  <si>
    <t>3132148035</t>
  </si>
  <si>
    <t>LIVIANTIKA TAMARA</t>
  </si>
  <si>
    <t>TUMPANG SARI, 7 OKTOBER 2013</t>
  </si>
  <si>
    <t>NASRIN</t>
  </si>
  <si>
    <t>3130525230</t>
  </si>
  <si>
    <t>SDN 3 MEKARSARI</t>
  </si>
  <si>
    <t>ANGGI WAHYUDI</t>
  </si>
  <si>
    <t>DASAN KOAK, 19 SEPTEMBER 2013</t>
  </si>
  <si>
    <t>HAERUL FATONI</t>
  </si>
  <si>
    <t>0136635078</t>
  </si>
  <si>
    <t>GIO GEPANI</t>
  </si>
  <si>
    <t>SUELA, 23 OKTOBER 2013</t>
  </si>
  <si>
    <t>ISNAENI</t>
  </si>
  <si>
    <t>0139449331</t>
  </si>
  <si>
    <t xml:space="preserve">MARTIN </t>
  </si>
  <si>
    <t>AIK EMBUK, 01 AGUSTUS 2013</t>
  </si>
  <si>
    <t>3135075769</t>
  </si>
  <si>
    <t>AHYAR RASYIDIN</t>
  </si>
  <si>
    <t>SUELA, 29 MEI  2013</t>
  </si>
  <si>
    <t>IMRAN RASYIDIN</t>
  </si>
  <si>
    <t>0147142546</t>
  </si>
  <si>
    <t>M. RIZKY RAMADHANI</t>
  </si>
  <si>
    <t>SUNTALANGU, 12 JULI 2013</t>
  </si>
  <si>
    <t>ABDUL MAOLANI</t>
  </si>
  <si>
    <t>3138272455</t>
  </si>
  <si>
    <t>SDN 4 SUNTALANGU</t>
  </si>
  <si>
    <t>ANDIKA ROHMAN ALMAHFUZ</t>
  </si>
  <si>
    <t>DASAN KOAK, 9 AGUSTUS 2013</t>
  </si>
  <si>
    <t>NURJI</t>
  </si>
  <si>
    <t>0139190862</t>
  </si>
  <si>
    <t>LALU MUHAMMAD ALIF HIDAYAT</t>
  </si>
  <si>
    <t>SUELA, 29 JULI 2014</t>
  </si>
  <si>
    <t>LALU RETNO HIDAYAT</t>
  </si>
  <si>
    <t>0143752708</t>
  </si>
  <si>
    <t>ZEZI PUTRI WANDITA</t>
  </si>
  <si>
    <t>SELONG, 01 FEBRUARI 2014</t>
  </si>
  <si>
    <t>JUMAHIR</t>
  </si>
  <si>
    <t>LIYONY</t>
  </si>
  <si>
    <t>PEKOSONG, 9 SEPTEMBER 2013</t>
  </si>
  <si>
    <t>ZUHRIATUL PADLI</t>
  </si>
  <si>
    <t>IKLIL JINAN</t>
  </si>
  <si>
    <t>SUNTALANGU, 20 JANUARI 2014</t>
  </si>
  <si>
    <t>SAJIDIN</t>
  </si>
  <si>
    <t>AL PREDO HEIYANTO</t>
  </si>
  <si>
    <t>SUNTALANGU, 09 MEI 2013</t>
  </si>
  <si>
    <t>SUGIANTO</t>
  </si>
  <si>
    <t>SITI ZULAIKHA</t>
  </si>
  <si>
    <t>AIK EMBUK 15 NOVEMBER 2013</t>
  </si>
  <si>
    <t>NAWIREP</t>
  </si>
  <si>
    <t>M. FAOZAN</t>
  </si>
  <si>
    <t>DASAN KOAK, 4 AGUSTUS 2014</t>
  </si>
  <si>
    <t>SIGIANTO</t>
  </si>
  <si>
    <t>0144565331</t>
  </si>
  <si>
    <t>ZILPIA</t>
  </si>
  <si>
    <t>DASAN KOAK, 8 FEBRUARI 2014</t>
  </si>
  <si>
    <t>SUPRIADI</t>
  </si>
  <si>
    <t>0148151853</t>
  </si>
  <si>
    <t>ZILDA KHUMAIRA</t>
  </si>
  <si>
    <t>BELUMBANG, 14 MARET 2014</t>
  </si>
  <si>
    <t>MURZANI</t>
  </si>
  <si>
    <t>0148062798</t>
  </si>
  <si>
    <t>JUHANA</t>
  </si>
  <si>
    <t xml:space="preserve">DASAN KOAK, 29 MEI 2014 </t>
  </si>
  <si>
    <t>MUAZ</t>
  </si>
  <si>
    <t>0148807332</t>
  </si>
  <si>
    <t>p</t>
  </si>
  <si>
    <t>M. HAFIZ ADZKA</t>
  </si>
  <si>
    <t>SUNTALANGU, 8 DESEMBER 2013</t>
  </si>
  <si>
    <t>SUANDI</t>
  </si>
  <si>
    <t>0133721806</t>
  </si>
  <si>
    <t>AIRIN SABRINA ZUHRI</t>
  </si>
  <si>
    <t>KETANGGA, 16 SEPTEMBER 2013</t>
  </si>
  <si>
    <t>ZOHRI</t>
  </si>
  <si>
    <t>0133534911</t>
  </si>
  <si>
    <t>SDN 1 KETANGGA</t>
  </si>
  <si>
    <t>SYIFA'UL JANNAH</t>
  </si>
  <si>
    <t>KETANGGA, 25 MEI 2013</t>
  </si>
  <si>
    <t>SABARUDDIN</t>
  </si>
  <si>
    <t>0148632088</t>
  </si>
  <si>
    <t>BAHIYYA ATIQA PAIHA</t>
  </si>
  <si>
    <t>KETANGGA, 2 JULI 2015</t>
  </si>
  <si>
    <t>SAPAAH</t>
  </si>
  <si>
    <t>0143227202</t>
  </si>
  <si>
    <t>SELVIANA</t>
  </si>
  <si>
    <t>KETANGGA, 30 JUNI 2014</t>
  </si>
  <si>
    <t>MUSTAFA</t>
  </si>
  <si>
    <t>ZUHRATUL AINI</t>
  </si>
  <si>
    <t>KETANGGA, 12 MEI 2013</t>
  </si>
  <si>
    <t>KADRI</t>
  </si>
  <si>
    <t>0138836273</t>
  </si>
  <si>
    <t>SRI WIDIASTUTI</t>
  </si>
  <si>
    <t>KETANGGA 28 OKTOBER 2013</t>
  </si>
  <si>
    <t>H. MUH. SAID</t>
  </si>
  <si>
    <t>ZAHRATULDIYAD</t>
  </si>
  <si>
    <t>KETANGGA, 4 FEBRUARI 2014</t>
  </si>
  <si>
    <t>M. ALI</t>
  </si>
  <si>
    <t>NADYA NATASHA</t>
  </si>
  <si>
    <t>SUNTALANGU, 8 APRIL 2014</t>
  </si>
  <si>
    <t>EMAN</t>
  </si>
  <si>
    <t>0145860941</t>
  </si>
  <si>
    <t>SDN 1 SUNTALANGU</t>
  </si>
  <si>
    <t>WARIS SATUL ALWA</t>
  </si>
  <si>
    <t>SUNTALANGU, 11 NOVEMBER 2014</t>
  </si>
  <si>
    <t>ARIS MAWADI</t>
  </si>
  <si>
    <t>SDN 3 SUNTALANGU</t>
  </si>
  <si>
    <t>AQILA DWI RAHAYU PUTRI</t>
  </si>
  <si>
    <t>SUNTALANGU, 15 MARET 2013</t>
  </si>
  <si>
    <t>WIDI HARTONO</t>
  </si>
  <si>
    <t>SITI AINUN NADIROH</t>
  </si>
  <si>
    <t>DASAN MODOK, 9 AGUSTUS 2014</t>
  </si>
  <si>
    <t>MUAED</t>
  </si>
  <si>
    <t>MAYKAELA SALSAVIRA</t>
  </si>
  <si>
    <t>SUNTALANGU, 27 MEI 2014</t>
  </si>
  <si>
    <t>MUHAMMAD HIRSAN</t>
  </si>
  <si>
    <t>01415160333</t>
  </si>
  <si>
    <t>LIVIA RUDAINI</t>
  </si>
  <si>
    <t>DASAN MODOK, 1 JUNI 2013</t>
  </si>
  <si>
    <t xml:space="preserve">SUPIANDI </t>
  </si>
  <si>
    <t>0138704800</t>
  </si>
  <si>
    <t>MUHAMMAD VAIRIL</t>
  </si>
  <si>
    <t>DASAN MODOK, 14 JANUARI 2014</t>
  </si>
  <si>
    <t>ZAEKI</t>
  </si>
  <si>
    <t>SALSA ZAFIRA NURRIN</t>
  </si>
  <si>
    <t>SUNTALANGU, 28 MEI 2014</t>
  </si>
  <si>
    <t>JUPRIN</t>
  </si>
  <si>
    <t>0141158403</t>
  </si>
  <si>
    <t>AMELIA NA'IM</t>
  </si>
  <si>
    <t>SUNTALANGU, 3 JUNI 2014</t>
  </si>
  <si>
    <t>MARDI</t>
  </si>
  <si>
    <t>M. YAZID MAULANA</t>
  </si>
  <si>
    <t>SUNTALANGU, 8 MEI 2014</t>
  </si>
  <si>
    <t>ASWADI</t>
  </si>
  <si>
    <t>SUNTALANGU, 19 OKTOBER 2013</t>
  </si>
  <si>
    <t>MUH. FAQIH ARSALAN</t>
  </si>
  <si>
    <t>MAMBEN LAUK, 5 FEBRUARI 2014</t>
  </si>
  <si>
    <t>HUSAIRI</t>
  </si>
  <si>
    <t>0145423904</t>
  </si>
  <si>
    <t>M. LABIB ANNAPIS</t>
  </si>
  <si>
    <t>DASAN MODOK, 7 JUNI 2014</t>
  </si>
  <si>
    <t>BUDIANTO</t>
  </si>
  <si>
    <t>0141528367</t>
  </si>
  <si>
    <t>MUHAMMAD ARTHA AZIEDA</t>
  </si>
  <si>
    <t>DASAN BARU, 6 MEI 2014</t>
  </si>
  <si>
    <t>ABDUL AZIZ</t>
  </si>
  <si>
    <t>0149559363</t>
  </si>
  <si>
    <t>M. SHOHIBUL MAARIF</t>
  </si>
  <si>
    <t>DASAN MODOK, 5 JANUARI 2014</t>
  </si>
  <si>
    <t>SUMAYUN</t>
  </si>
  <si>
    <t>3147686770</t>
  </si>
  <si>
    <t>MUHAMMAD NURIL ANWAR</t>
  </si>
  <si>
    <t>LABUHAN LOMBOK, 18 DESEMBER 2013</t>
  </si>
  <si>
    <t>SUHAEDI</t>
  </si>
  <si>
    <t>0138271619</t>
  </si>
  <si>
    <t>MUHAMMAD HADI RAMADHANI</t>
  </si>
  <si>
    <t>MUHAMMAD ADI SUKRAN</t>
  </si>
  <si>
    <t>0131775099</t>
  </si>
  <si>
    <t>SITI ANINDA MAYRA</t>
  </si>
  <si>
    <t>SUNTALANGU, 3 MEI 2013</t>
  </si>
  <si>
    <t>AKMALUDIN</t>
  </si>
  <si>
    <t>0159992887</t>
  </si>
  <si>
    <t>WAPIQA AISA RAHMA</t>
  </si>
  <si>
    <t>SUNTALANGU, 22 JUNI 2014</t>
  </si>
  <si>
    <t>SADLI</t>
  </si>
  <si>
    <t>0143477301</t>
  </si>
  <si>
    <t>SYAQILA MAULIDINA</t>
  </si>
  <si>
    <t>SELONG, 23 JANUARI 2014</t>
  </si>
  <si>
    <t>HIRJAN</t>
  </si>
  <si>
    <t>0147052369</t>
  </si>
  <si>
    <t>M. RAFKI HUDZON APWAN</t>
  </si>
  <si>
    <t>UBAIDILLAH HAKIM</t>
  </si>
  <si>
    <t>DASAN BARU, 9 OKTOBER 2014</t>
  </si>
  <si>
    <t>NASOAN</t>
  </si>
  <si>
    <t>0144967909</t>
  </si>
  <si>
    <t xml:space="preserve">FARIZA ELYSIA AZAHRA </t>
  </si>
  <si>
    <t>SUNTALANGU, 23 DESEMBER 2013</t>
  </si>
  <si>
    <t>ISHAK</t>
  </si>
  <si>
    <t>3131721814</t>
  </si>
  <si>
    <t>DEEPHIKA HANIFA</t>
  </si>
  <si>
    <t>KETANGGA, 8 JUNI 2014</t>
  </si>
  <si>
    <t>HAIRUDIN</t>
  </si>
  <si>
    <t>0147258995</t>
  </si>
  <si>
    <t>SDN 1 PRINGGA UTARA</t>
  </si>
  <si>
    <t>M. HARPAN AZHARI</t>
  </si>
  <si>
    <t>TUMPANG SARI, 20 JANUARI 2013</t>
  </si>
  <si>
    <t>HAIRUMAN</t>
  </si>
  <si>
    <t>3135370362</t>
  </si>
  <si>
    <t>TANDI ADERIAN</t>
  </si>
  <si>
    <t>PRINGGABAYA, 25 FEBRUARI 2014</t>
  </si>
  <si>
    <t>MAHSAN</t>
  </si>
  <si>
    <t>3145843262</t>
  </si>
  <si>
    <t>JIZAN HUMAERU</t>
  </si>
  <si>
    <t>PRINGGABAYA, 12 OKTOBER 2013</t>
  </si>
  <si>
    <t>UMAR</t>
  </si>
  <si>
    <t>0136576190</t>
  </si>
  <si>
    <t>LALU MUH. FAHRI AKBAR</t>
  </si>
  <si>
    <t>SUELA, 31 MARET 2014</t>
  </si>
  <si>
    <t>LALU IKHWAN OKTIPIARDI</t>
  </si>
  <si>
    <t>0141236960</t>
  </si>
  <si>
    <t>M. DHAKWAN ABIYYU GHAISAN</t>
  </si>
  <si>
    <t xml:space="preserve">KIKI FAREL </t>
  </si>
  <si>
    <t>SUNTULANGU, 29 SEPTEMBER 2014</t>
  </si>
  <si>
    <t>BASRI</t>
  </si>
  <si>
    <t>0145158140</t>
  </si>
  <si>
    <t>SDN 5 SUNTALANGU</t>
  </si>
  <si>
    <t>MUHAMMAD ABDUL LATIEF</t>
  </si>
  <si>
    <t>SUNTALANGU, 3 JUNI 2013</t>
  </si>
  <si>
    <t>GUSMAN</t>
  </si>
  <si>
    <t>3134230483</t>
  </si>
  <si>
    <t>FIKI WIBANDI</t>
  </si>
  <si>
    <t>SAHIRUN</t>
  </si>
  <si>
    <t>0131880616</t>
  </si>
  <si>
    <t>RAODATUL ALIYA</t>
  </si>
  <si>
    <t>SUNTALANGU, 20 MEI 2014</t>
  </si>
  <si>
    <t>0143303097</t>
  </si>
  <si>
    <t>ZAHRATUL AINI</t>
  </si>
  <si>
    <t>SUNTALANGU, 16 DESEMBER 2013</t>
  </si>
  <si>
    <t>0133014081</t>
  </si>
  <si>
    <t>ALMIRA KISYA ADIBHA</t>
  </si>
  <si>
    <t>SUNTALANGU, 3 OKTOBER 2013</t>
  </si>
  <si>
    <t>SAPARWADI</t>
  </si>
  <si>
    <t>0135283544</t>
  </si>
  <si>
    <t>NURSALISA RAMDANI</t>
  </si>
  <si>
    <t>SUNTALANGU, 1 JULI 2014</t>
  </si>
  <si>
    <t>MAGISIN</t>
  </si>
  <si>
    <t>0143743641</t>
  </si>
  <si>
    <t>AJWAD DILARA</t>
  </si>
  <si>
    <t>SUNTALANGU, 5 OKTOBER 2013</t>
  </si>
  <si>
    <t>ROLIADI</t>
  </si>
  <si>
    <t>0136590570</t>
  </si>
  <si>
    <t>WALDIANTARA PUTRA MINGWARO'</t>
  </si>
  <si>
    <t>KETANGGA, 1 SEPTEMBER 2013</t>
  </si>
  <si>
    <t xml:space="preserve">WALDAN </t>
  </si>
  <si>
    <t>0941010913</t>
  </si>
  <si>
    <t>WALDIANTARI PRATIWI</t>
  </si>
  <si>
    <t>KETANGGA, 8 MEI 2014</t>
  </si>
  <si>
    <t>0941080514</t>
  </si>
  <si>
    <t>LL. ALFINO RIZKY MAULANA</t>
  </si>
  <si>
    <t>SUNTALANGU, 20 SEPTEMBER 2013</t>
  </si>
  <si>
    <t>LALU SA'ADUDDIN ASSAFARI</t>
  </si>
  <si>
    <t>AFDHAL GILANG RAHMAN</t>
  </si>
  <si>
    <t>SUNTALANGU, 13 DESEMBER 2013</t>
  </si>
  <si>
    <t>ABD. RAHMAN</t>
  </si>
  <si>
    <t>0131168304</t>
  </si>
  <si>
    <t>LL. M. RIFIAN RAHMAN</t>
  </si>
  <si>
    <t>SUNTALANGU, 11 NOVEMBER 2013</t>
  </si>
  <si>
    <t>LL. MUHAMMD RIPA'I</t>
  </si>
  <si>
    <t>M. ANNIZAR ILIYAS</t>
  </si>
  <si>
    <t>SUNTALANGU, 17 FEBRUARI 2014</t>
  </si>
  <si>
    <t>IBNU HURI</t>
  </si>
  <si>
    <t>ZAEN APANDI</t>
  </si>
  <si>
    <t>SUNTALANGU, 25 FEBRUARI 2014</t>
  </si>
  <si>
    <t>MUNIR</t>
  </si>
  <si>
    <t>ALBY NAZROFI</t>
  </si>
  <si>
    <t>SUNTALANGU, 3 DESEMBER 2013</t>
  </si>
  <si>
    <t>NASREN</t>
  </si>
  <si>
    <t>0131381971</t>
  </si>
  <si>
    <t>ALFIA SHAFIYYA</t>
  </si>
  <si>
    <t>SUNTALANGU, 3 MARET 2014</t>
  </si>
  <si>
    <t>SUHEDI</t>
  </si>
  <si>
    <t>0149153443</t>
  </si>
  <si>
    <t>NUR ANGGIKA MAIDINA</t>
  </si>
  <si>
    <t>SUNTALANGU, 7 MEI 2014</t>
  </si>
  <si>
    <t>MUHIRUDIN</t>
  </si>
  <si>
    <t>0141036709</t>
  </si>
  <si>
    <t>AKIVA NAILA</t>
  </si>
  <si>
    <t>SUNTALANGU, 4 MARET 2014</t>
  </si>
  <si>
    <t>SIATUN</t>
  </si>
  <si>
    <t>ELYA RIZKIA WATI</t>
  </si>
  <si>
    <t>SUNTALANGU,  27 APRIL 2014</t>
  </si>
  <si>
    <t>0144356307</t>
  </si>
  <si>
    <t>ZAKIRA</t>
  </si>
  <si>
    <t>SUNTALANGU, 3 MEI 2014</t>
  </si>
  <si>
    <t>MARSOAN</t>
  </si>
  <si>
    <t>0146570401</t>
  </si>
  <si>
    <t>MUHAMMAD NAUWAB ADDHA</t>
  </si>
  <si>
    <t>SUNTALANGU, 15 OKTOBER 2013</t>
  </si>
  <si>
    <t>ABDUL MUHIPUDIN</t>
  </si>
  <si>
    <t>0131425594</t>
  </si>
  <si>
    <t>MUFIDA AZ-ZAHRA</t>
  </si>
  <si>
    <t>SUNTALANGU, 21 MARET 2014</t>
  </si>
  <si>
    <t>KAHARUDIN</t>
  </si>
  <si>
    <t>0146161319</t>
  </si>
  <si>
    <t>ALIFHA NURUL IDHA</t>
  </si>
  <si>
    <t>MAHRUP</t>
  </si>
  <si>
    <t>0134883509</t>
  </si>
  <si>
    <t>NANDA SAPUTRA</t>
  </si>
  <si>
    <t>SUNTALANGU, 20 JULI 2013</t>
  </si>
  <si>
    <t>ARSADI</t>
  </si>
  <si>
    <t>0134652939</t>
  </si>
  <si>
    <t>RIZKI ADITYA BARWADI</t>
  </si>
  <si>
    <t>SUNTALANGU, 27 OKTOBER 2013</t>
  </si>
  <si>
    <t>PANDRI BARWADI</t>
  </si>
  <si>
    <t>0138716942</t>
  </si>
  <si>
    <t>TAHSIN AGHA AFKAR</t>
  </si>
  <si>
    <t>SUNTALANGU, 16 FEBRUARI 2014</t>
  </si>
  <si>
    <t>IMRAN ROSIDI</t>
  </si>
  <si>
    <t>0148258480</t>
  </si>
  <si>
    <t>MUHAMMAD FATIH ALFARUQ</t>
  </si>
  <si>
    <t>SUNTALANGU, 15 DESEMBER 2013</t>
  </si>
  <si>
    <t>HILMIYADI</t>
  </si>
  <si>
    <t>0134736647</t>
  </si>
  <si>
    <t>JILAN AZ'ZAHRA</t>
  </si>
  <si>
    <t>KETANGGA, 3 AGUSTUS 2013</t>
  </si>
  <si>
    <t>SAM SURIADI</t>
  </si>
  <si>
    <t>MUHAMMAD AZIM</t>
  </si>
  <si>
    <t>KETANGGA, 23 JANUARI 2014</t>
  </si>
  <si>
    <t>SDN 5 KETANGGA</t>
  </si>
  <si>
    <t>Andra Dwi Putra</t>
  </si>
  <si>
    <t>Adrian Ripano</t>
  </si>
  <si>
    <t>M. Faesal Hamsadi</t>
  </si>
  <si>
    <t>M. Pari Asian</t>
  </si>
  <si>
    <t>Muhammad Alby Adya Fahraza</t>
  </si>
  <si>
    <t>Humaidiah Lestari</t>
  </si>
  <si>
    <t>Afriana Ida Melia</t>
  </si>
  <si>
    <t>Zakina Putri</t>
  </si>
  <si>
    <t>Ripayatul Aini</t>
  </si>
  <si>
    <t>Latif</t>
  </si>
  <si>
    <t>Hirjan</t>
  </si>
  <si>
    <t>H. M. Faesal Hamsadi</t>
  </si>
  <si>
    <t>Suriadi</t>
  </si>
  <si>
    <t>Furqannur</t>
  </si>
  <si>
    <t>Mukminin</t>
  </si>
  <si>
    <t>Buhari</t>
  </si>
  <si>
    <t>Junaedi</t>
  </si>
  <si>
    <t>Marsun</t>
  </si>
  <si>
    <t>Ketangga, 18 Mei 2014</t>
  </si>
  <si>
    <t>Ketangga. 23 April 2014</t>
  </si>
  <si>
    <t>Ketangga, 24 Januari 2014</t>
  </si>
  <si>
    <t>Ketangga, 19 Januari  2014</t>
  </si>
  <si>
    <t>Selong, 14 November  2013</t>
  </si>
  <si>
    <t>Ketangga, 28 September 2013</t>
  </si>
  <si>
    <t>Ketangga, 27 Juni 2013</t>
  </si>
  <si>
    <t>Ketangga, 19 Juni  2013</t>
  </si>
  <si>
    <t>Ketangga, 26 November 2013</t>
  </si>
  <si>
    <t>Baiq Sherina Aeni Putri</t>
  </si>
  <si>
    <t>Selaparang, 5 Mei 2014</t>
  </si>
  <si>
    <t>Lalu Satria Pandwinata</t>
  </si>
  <si>
    <t>Selaparang, 23 April 2014</t>
  </si>
  <si>
    <t>M. Dzaki Athalaizz Tsani</t>
  </si>
  <si>
    <t>Batuyang, 11 Februari 2014</t>
  </si>
  <si>
    <t>Mardiana Sari</t>
  </si>
  <si>
    <t>Selong, 27 Oktober 2014</t>
  </si>
  <si>
    <t>Medina Nisaulfitri</t>
  </si>
  <si>
    <t>Selaparang, 30 Juli 2014</t>
  </si>
  <si>
    <t>Muh. Iqbal Septian Hadi</t>
  </si>
  <si>
    <t>Selaparang, 14 September 2014</t>
  </si>
  <si>
    <t>Muhammad Dinanul Khair</t>
  </si>
  <si>
    <t>Selaparang, 03 November 2014</t>
  </si>
  <si>
    <t>Muthiara Ananda</t>
  </si>
  <si>
    <t>Selaparang, 12 Juli 2014</t>
  </si>
  <si>
    <t>Rangga Saputra</t>
  </si>
  <si>
    <t>Selaparang, 30 Desember 2014</t>
  </si>
  <si>
    <t>Siti Husnul Khotimah</t>
  </si>
  <si>
    <t>Selaparang, 05 Mei 2014</t>
  </si>
  <si>
    <t>Siti Nuri Atiqoh</t>
  </si>
  <si>
    <t>Sual fariqi</t>
  </si>
  <si>
    <t>Pohgading, 02 Maret 2014</t>
  </si>
  <si>
    <t>SDN 1 SELAPARANG</t>
  </si>
  <si>
    <t>Lengkok Lendang, 21 Desember 2014</t>
  </si>
  <si>
    <t>L. Baeny Putra</t>
  </si>
  <si>
    <t>L. Wira Pandi</t>
  </si>
  <si>
    <t>Satarudin</t>
  </si>
  <si>
    <t>Mardinah</t>
  </si>
  <si>
    <t>Azren</t>
  </si>
  <si>
    <t>Muslihin</t>
  </si>
  <si>
    <t>Mahyun</t>
  </si>
  <si>
    <t>Muntasar</t>
  </si>
  <si>
    <t>Muhinim</t>
  </si>
  <si>
    <t>Lukman</t>
  </si>
  <si>
    <t>Samsul Hadi</t>
  </si>
  <si>
    <t>Supriadi</t>
  </si>
  <si>
    <t>Halika Ulyani</t>
  </si>
  <si>
    <t>Batu belek, 16 Juli 2013</t>
  </si>
  <si>
    <t>Haenusum</t>
  </si>
  <si>
    <t>0139806120</t>
  </si>
  <si>
    <t>DELISA MIFTAQIN</t>
  </si>
  <si>
    <t>Suntalangu, 01 Juni 2013</t>
  </si>
  <si>
    <t>Salman Alfarizi</t>
  </si>
  <si>
    <t>AZRATUL ZAONA</t>
  </si>
  <si>
    <t>Suntalangu, 07 Desember 2013</t>
  </si>
  <si>
    <t>Mahrup</t>
  </si>
  <si>
    <t>0134270338</t>
  </si>
  <si>
    <t>0132671075</t>
  </si>
  <si>
    <t>M. DIRJA HATTA</t>
  </si>
  <si>
    <t>SUNTALANGU, 17 SEPTEMBER 2013</t>
  </si>
  <si>
    <t>HARDIANTO</t>
  </si>
  <si>
    <t>0133507019</t>
  </si>
  <si>
    <t>DWI SRI DINA MELIZA</t>
  </si>
  <si>
    <t>BELUMBANG, 18 OKTOBER 2013</t>
  </si>
  <si>
    <t>JUMASIH</t>
  </si>
  <si>
    <t>0134194167</t>
  </si>
  <si>
    <t>HAYGA RAZUL ASRI</t>
  </si>
  <si>
    <t>BELUMBANG, 23 JANUARI 2015</t>
  </si>
  <si>
    <t>0147580733</t>
  </si>
  <si>
    <t>0132005169</t>
  </si>
  <si>
    <t>0143431828</t>
  </si>
  <si>
    <t>0144740103</t>
  </si>
  <si>
    <t>DENDE  LWING PUTRI SYAKILA</t>
  </si>
  <si>
    <t>KETANGGA, 15 APRIL 2014</t>
  </si>
  <si>
    <t>ARIHINUL QIROM</t>
  </si>
  <si>
    <t>0142528586</t>
  </si>
  <si>
    <t>JULIA TASYA RAMDHANI</t>
  </si>
  <si>
    <t>KETANGGA, 16 JULI 2013</t>
  </si>
  <si>
    <t>JUMA'AH</t>
  </si>
  <si>
    <t>0136747128</t>
  </si>
  <si>
    <t>SYAFA'ATUL AMBIYA</t>
  </si>
  <si>
    <t>KETANGGA, 6 AGUSTUS 2013</t>
  </si>
  <si>
    <t>MARWAN</t>
  </si>
  <si>
    <t>0139285226</t>
  </si>
  <si>
    <t>DINA NIKMATUL AULIA</t>
  </si>
  <si>
    <t>KETANGGA, 20 OKTOBER 2013</t>
  </si>
  <si>
    <t>HAERUDIN</t>
  </si>
  <si>
    <t>LABIB ABDUR ROZAK</t>
  </si>
  <si>
    <t>WAHYUDIANTO</t>
  </si>
  <si>
    <t>0139711782</t>
  </si>
  <si>
    <t>HAFIZA KHAIRA LUBNA</t>
  </si>
  <si>
    <t>MATARAM, 3 JANUARI 2014</t>
  </si>
  <si>
    <t>MUHAMMAD HAIRI</t>
  </si>
  <si>
    <t>0143970668</t>
  </si>
  <si>
    <t>M. KHALIF IBNURROZI PRATAMA</t>
  </si>
  <si>
    <t>SUELA, 28 FEBRUARI 2014</t>
  </si>
  <si>
    <t>MUHAMMAD HENDI ROZI</t>
  </si>
  <si>
    <t>ABDURRAHMAN RIZQI</t>
  </si>
  <si>
    <t>SUNTALANGU, 25 AGUSTUS 2013</t>
  </si>
  <si>
    <t>M. ROSIDI</t>
  </si>
  <si>
    <t>0132181238</t>
  </si>
  <si>
    <t>ARSAD ARSYADI AZIZUROHIM</t>
  </si>
  <si>
    <t>KETANGGA, 2 NOVEMBER 2014</t>
  </si>
  <si>
    <t>SUMARDI</t>
  </si>
  <si>
    <t>MUHAMMAD SYAUQAN FIRDAUS</t>
  </si>
  <si>
    <t>SUELA, 15 MEI 2014</t>
  </si>
  <si>
    <t>JUNAEDI</t>
  </si>
  <si>
    <t>MUHAMAT FAESAL</t>
  </si>
  <si>
    <t>WANASABA, 14 NOVEMBER 2013</t>
  </si>
  <si>
    <t>ZULKARNAEN</t>
  </si>
  <si>
    <t>DINATUL HADIS</t>
  </si>
  <si>
    <t>SUELA, 27 OKTOBER 2013</t>
  </si>
  <si>
    <t>JUMAWARDI</t>
  </si>
  <si>
    <t>SDN 3 SUELA</t>
  </si>
  <si>
    <t>0132232166</t>
  </si>
  <si>
    <t>SDN 3 MEKAR SARI</t>
  </si>
  <si>
    <t>Ketangga, 07 Februari 2014</t>
  </si>
  <si>
    <t>JONI</t>
  </si>
  <si>
    <t>0143012000</t>
  </si>
  <si>
    <t>M. ARTANA SAPUTRA</t>
  </si>
  <si>
    <t>M. KHAIRUL FATIHIN</t>
  </si>
  <si>
    <t>Lb. Lombok, 19 September 2013</t>
  </si>
  <si>
    <t>HUMAIDI</t>
  </si>
  <si>
    <t>BAIQ AINUL MALASARI</t>
  </si>
  <si>
    <t>Batman, 17 Juli 2014</t>
  </si>
  <si>
    <t>LALU MURAHIP</t>
  </si>
  <si>
    <t>0135476176</t>
  </si>
  <si>
    <t>0</t>
  </si>
  <si>
    <t>SDN 3 SELAPARANG</t>
  </si>
  <si>
    <t>BQ. NABILA ANGGRAENI PUTRI</t>
  </si>
  <si>
    <t>Batman, 14 Februari 2014</t>
  </si>
  <si>
    <t>LALU GION NASRUDIN</t>
  </si>
  <si>
    <t>BQ. PADILA AZIZAH</t>
  </si>
  <si>
    <t>Batman, 17 Maret 2014</t>
  </si>
  <si>
    <t>LALU NASRI</t>
  </si>
  <si>
    <t>CHAERUL IHSAN</t>
  </si>
  <si>
    <t>Selaparang, 20 Februari 2014</t>
  </si>
  <si>
    <t>ASALUDIN</t>
  </si>
  <si>
    <t>DIVA WIRANSAH</t>
  </si>
  <si>
    <t>Batman, 20 November 2013</t>
  </si>
  <si>
    <t>PAHRUM</t>
  </si>
  <si>
    <t>LALU AL AKBAR SAPUTRA</t>
  </si>
  <si>
    <t>Selaparang, 28 Juni 2014</t>
  </si>
  <si>
    <t>LALU ALI</t>
  </si>
  <si>
    <t>LALU ARLAN SAPUTRA</t>
  </si>
  <si>
    <t>Batman, 27 September 2014</t>
  </si>
  <si>
    <t>LALU SAMSI</t>
  </si>
  <si>
    <t>LALU GERRI ADAM MAHSAR</t>
  </si>
  <si>
    <t>Batman, 12 September 2014</t>
  </si>
  <si>
    <t>ALMAHSAR</t>
  </si>
  <si>
    <t>LARA RABIATUL AINI</t>
  </si>
  <si>
    <t>Dasan Lendang, 20 Desember 2013</t>
  </si>
  <si>
    <t>Agus Sulaeman</t>
  </si>
  <si>
    <t>MUHAMMAD ALFIN ARYA YUDA</t>
  </si>
  <si>
    <t>Selaparang, 19 Agustus 2014</t>
  </si>
  <si>
    <t>ARIF HIDAYATULLAH</t>
  </si>
  <si>
    <t>TAWAF SAGIR</t>
  </si>
  <si>
    <t>Batman, 25 September 2014</t>
  </si>
  <si>
    <t>SUBKI</t>
  </si>
  <si>
    <t>A. ARTIANDRA MANGGALA</t>
  </si>
  <si>
    <t>Surabaya, 01 Mei 2014</t>
  </si>
  <si>
    <t>HARDIAN ANWAR</t>
  </si>
  <si>
    <t>0149281176</t>
  </si>
  <si>
    <t>03133312865</t>
  </si>
  <si>
    <t>SDI DH NW PEKOSONG</t>
  </si>
  <si>
    <t>SDI MT  MEKAR SARI</t>
  </si>
  <si>
    <t>KHAIRUN NISA</t>
  </si>
  <si>
    <t>DASAN KOAK, 06 MEI 2014</t>
  </si>
  <si>
    <t>ZAENUDIN</t>
  </si>
  <si>
    <t>0144923045</t>
  </si>
  <si>
    <t>MIS YADINU DASAN KOAK</t>
  </si>
  <si>
    <t>BAIQ SALBY NURIN NAZWA</t>
  </si>
  <si>
    <t>Selaparang, 18 Oktober 2013</t>
  </si>
  <si>
    <t>Lalu Nurmananudin</t>
  </si>
  <si>
    <t>3139745120</t>
  </si>
  <si>
    <t>SDN 2 SELAPARANG</t>
  </si>
  <si>
    <t>BAIQ NUR RIZKA TASYA</t>
  </si>
  <si>
    <t>Selaparang, 12 November 2013</t>
  </si>
  <si>
    <t>Lalu Ismail Marzuki</t>
  </si>
  <si>
    <t>0138799542</t>
  </si>
  <si>
    <t>NAJWA AZILNA MAULIA</t>
  </si>
  <si>
    <t>Selaparang, 29 Maret 2014</t>
  </si>
  <si>
    <t>Sadarudin</t>
  </si>
  <si>
    <t>3144624348</t>
  </si>
  <si>
    <t>BAIQ VANIA ZAHRANI</t>
  </si>
  <si>
    <t>Selaparang, 11 Januari 2014</t>
  </si>
  <si>
    <t>Lalu Marwi</t>
  </si>
  <si>
    <t>0145732321</t>
  </si>
  <si>
    <t>BAIQ OKTA NILA SAPITRI</t>
  </si>
  <si>
    <t>Selaparang, 04 Oktober 2013</t>
  </si>
  <si>
    <t>Lalu Sapren</t>
  </si>
  <si>
    <t>3138592896</t>
  </si>
  <si>
    <t>BAIQ JIHAN FARHANA</t>
  </si>
  <si>
    <t>Selaparang, 08 Juni 2014</t>
  </si>
  <si>
    <t>Lalu Irham</t>
  </si>
  <si>
    <t>3141695437</t>
  </si>
  <si>
    <t>BAIQ PEBRIANI</t>
  </si>
  <si>
    <t>Selaparang, 04 Februari 2014</t>
  </si>
  <si>
    <t>Lalu Maruhun</t>
  </si>
  <si>
    <t>3146210480</t>
  </si>
  <si>
    <t>LALU MUHAMMAD HABIB MAOLANA</t>
  </si>
  <si>
    <t>Selaparang, 22 Februari 2014</t>
  </si>
  <si>
    <t>Lalu Muhlan</t>
  </si>
  <si>
    <t>3141461278</t>
  </si>
  <si>
    <t>LALU ROMI RIAWAN</t>
  </si>
  <si>
    <t>Selaparang, 09 November 2013</t>
  </si>
  <si>
    <t>Lalu Masri</t>
  </si>
  <si>
    <t>3132966340</t>
  </si>
  <si>
    <t>ZAKARIA</t>
  </si>
  <si>
    <t>Selaparang, 24 September 2013</t>
  </si>
  <si>
    <t>Bakri</t>
  </si>
  <si>
    <t>0133439218</t>
  </si>
  <si>
    <t>LALU RAHMAT SRINATA ATGAH</t>
  </si>
  <si>
    <t>Batuyang, 13 Juli 2014</t>
  </si>
  <si>
    <t>Lalu Suhardi</t>
  </si>
  <si>
    <t>0149830434</t>
  </si>
  <si>
    <t>MUHAMMAD MIZANUL HAQ</t>
  </si>
  <si>
    <t>Selaparang, 09 Juli 2014</t>
  </si>
  <si>
    <t>Sadikin</t>
  </si>
  <si>
    <t>0146635699</t>
  </si>
  <si>
    <t>FACHRI ZAFRAN KHAIRI</t>
  </si>
  <si>
    <t>Telagawaru, 24 Juli 2013</t>
  </si>
  <si>
    <t>Abdul Mujib</t>
  </si>
  <si>
    <t>3134289190</t>
  </si>
  <si>
    <t>IKA ELPIANI</t>
  </si>
  <si>
    <t>Suntalangu, 07 Juni 2014</t>
  </si>
  <si>
    <t>Sulaemi</t>
  </si>
  <si>
    <t>0145824337</t>
  </si>
  <si>
    <t>MIS NW DASAN BARU SUELA</t>
  </si>
  <si>
    <t>SITI ROWIZAH AENI</t>
  </si>
  <si>
    <t>Suntalangu, 11 Juni 2014</t>
  </si>
  <si>
    <t>Hanan</t>
  </si>
  <si>
    <t>0146510641</t>
  </si>
  <si>
    <t>FATIN SYAHIRA</t>
  </si>
  <si>
    <t>Dasan Koak, 18 September 2013</t>
  </si>
  <si>
    <t>Hadi Wijaya</t>
  </si>
  <si>
    <t>0139543986</t>
  </si>
  <si>
    <t>M. ZAINUL ARIFIN</t>
  </si>
  <si>
    <t>Ketangga, 5 Agustus 2013</t>
  </si>
  <si>
    <t>Kusmayadi</t>
  </si>
  <si>
    <t>M. NIZAR</t>
  </si>
  <si>
    <t>Batu Cangku, 15 Agustus 2013</t>
  </si>
  <si>
    <t>Gupran</t>
  </si>
  <si>
    <t>0133138727</t>
  </si>
  <si>
    <t>SDIT AN-NAJIYAH SUNTALANGU</t>
  </si>
  <si>
    <t>RIKO SASTRIAWAN</t>
  </si>
  <si>
    <t>Pringgabaya, 26 Juni 2013</t>
  </si>
  <si>
    <t>Suparlan</t>
  </si>
  <si>
    <t>SDN 4 PRINGGABAYA</t>
  </si>
  <si>
    <t>LALU MUHAMMAD RAMA PUTRA</t>
  </si>
  <si>
    <t>Lekong Pulut, 25 Mei 2014</t>
  </si>
  <si>
    <t>Oyan</t>
  </si>
  <si>
    <t>VENA CITRA SENI</t>
  </si>
  <si>
    <t>TUMPANG SARI, 15 DESEMBER 2013</t>
  </si>
  <si>
    <t>MUHRIP ARI ZONA</t>
  </si>
  <si>
    <t>RISKA APRILIA</t>
  </si>
  <si>
    <t>SENANG, 18 APRIL 2014</t>
  </si>
  <si>
    <t>HAMKARI</t>
  </si>
  <si>
    <t>SDI IHYAA'UDDIN AIK BETA</t>
  </si>
  <si>
    <t>YASA ALBAYANTO</t>
  </si>
  <si>
    <t>AIK EMBUK,1 JUNI 2014</t>
  </si>
  <si>
    <t>SUDIARTO</t>
  </si>
  <si>
    <t>M. FAHMI IKRAM</t>
  </si>
  <si>
    <t>SUNTALANGU, 6 MEI 2012</t>
  </si>
  <si>
    <t>M. REZKY SAPUTRA</t>
  </si>
  <si>
    <t>KUANG BANYAK, 10 Januari 2014</t>
  </si>
  <si>
    <t>BURHANUDDIN</t>
  </si>
  <si>
    <t>SDN 2 PERIGI</t>
  </si>
  <si>
    <t>MUH. SARIPUDDIN</t>
  </si>
  <si>
    <t>KETANGGA, 07-11-2012</t>
  </si>
  <si>
    <t>H. HASBI BIN AMAQ SERIJUDIN</t>
  </si>
  <si>
    <t>MI NW TEJONG</t>
  </si>
  <si>
    <t>M. YUDA WIRATAMA</t>
  </si>
  <si>
    <t>SAEFUL 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</si>
</sst>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4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  <font>
      <sz val="11"/>
      <name val="Book Antiqu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9"/>
      <color theme="1"/>
      <name val="Monotype Corsiva"/>
      <family val="4"/>
    </font>
    <font>
      <b/>
      <sz val="11"/>
      <color theme="1"/>
      <name val="Arial Narrow"/>
      <family val="2"/>
    </font>
    <font>
      <sz val="9"/>
      <color rgb="FFFF0000"/>
      <name val="Arial Narrow"/>
      <family val="2"/>
    </font>
    <font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i/>
      <sz val="9"/>
      <color theme="1"/>
      <name val="Arial Narrow"/>
      <family val="2"/>
    </font>
    <font>
      <sz val="8"/>
      <color rgb="FFFF0000"/>
      <name val="Arial Narrow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i/>
      <sz val="9"/>
      <color rgb="FFFF000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i/>
      <sz val="8"/>
      <color theme="1"/>
      <name val="Times New Roman"/>
      <family val="1"/>
    </font>
    <font>
      <sz val="8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i/>
      <sz val="9"/>
      <color theme="1"/>
      <name val="Monotype Corsiva"/>
      <family val="4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  <font>
      <i/>
      <sz val="10"/>
      <color theme="1"/>
      <name val="Bookman Old Style"/>
      <family val="1"/>
    </font>
    <font>
      <sz val="13"/>
      <color theme="1"/>
      <name val="Bookman Old Style"/>
      <family val="1"/>
    </font>
    <font>
      <sz val="11"/>
      <color theme="1"/>
      <name val="Times New Roman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5117038483843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33" fillId="0" borderId="0" applyFont="0" applyFill="0" applyBorder="0" applyAlignment="0" applyProtection="0"/>
  </cellStyleXfs>
  <cellXfs count="3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/>
    <xf numFmtId="0" fontId="9" fillId="3" borderId="2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9" fillId="4" borderId="2" xfId="0" applyFont="1" applyFill="1" applyBorder="1"/>
    <xf numFmtId="0" fontId="11" fillId="2" borderId="2" xfId="0" applyFont="1" applyFill="1" applyBorder="1"/>
    <xf numFmtId="0" fontId="0" fillId="0" borderId="0" xfId="0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5" borderId="6" xfId="0" applyFont="1" applyFill="1" applyBorder="1" applyAlignment="1">
      <alignment horizontal="center" vertical="center" textRotation="90"/>
    </xf>
    <xf numFmtId="0" fontId="12" fillId="5" borderId="6" xfId="0" applyFont="1" applyFill="1" applyBorder="1" applyAlignment="1">
      <alignment horizontal="center" vertical="center" textRotation="90" wrapText="1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5" borderId="2" xfId="0" applyFont="1" applyFill="1" applyBorder="1" applyAlignment="1">
      <alignment horizontal="center" vertical="center" textRotation="90"/>
    </xf>
    <xf numFmtId="0" fontId="12" fillId="5" borderId="2" xfId="0" applyFont="1" applyFill="1" applyBorder="1" applyAlignment="1">
      <alignment horizontal="center" vertical="center" textRotation="90" wrapText="1"/>
    </xf>
    <xf numFmtId="0" fontId="0" fillId="0" borderId="2" xfId="0" applyBorder="1"/>
    <xf numFmtId="0" fontId="0" fillId="0" borderId="8" xfId="0" applyBorder="1"/>
    <xf numFmtId="0" fontId="12" fillId="0" borderId="2" xfId="0" applyFont="1" applyBorder="1" applyAlignment="1">
      <alignment vertical="center" textRotation="90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/>
    <xf numFmtId="0" fontId="0" fillId="0" borderId="9" xfId="0" applyBorder="1"/>
    <xf numFmtId="0" fontId="0" fillId="5" borderId="0" xfId="0" applyFill="1" applyAlignment="1">
      <alignment horizontal="center" vertical="center" textRotation="90" wrapText="1"/>
    </xf>
    <xf numFmtId="0" fontId="9" fillId="2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16" fillId="0" borderId="0" xfId="0" applyFont="1"/>
    <xf numFmtId="0" fontId="16" fillId="0" borderId="14" xfId="0" applyFont="1" applyBorder="1"/>
    <xf numFmtId="0" fontId="16" fillId="0" borderId="0" xfId="0" applyFont="1" applyAlignment="1">
      <alignment horizontal="left"/>
    </xf>
    <xf numFmtId="0" fontId="21" fillId="0" borderId="0" xfId="0" applyFont="1"/>
    <xf numFmtId="0" fontId="21" fillId="0" borderId="14" xfId="0" applyFont="1" applyBorder="1" applyAlignment="1">
      <alignment horizontal="left" vertical="center"/>
    </xf>
    <xf numFmtId="0" fontId="22" fillId="0" borderId="0" xfId="0" applyFont="1"/>
    <xf numFmtId="0" fontId="21" fillId="0" borderId="16" xfId="0" applyFont="1" applyBorder="1"/>
    <xf numFmtId="0" fontId="16" fillId="0" borderId="5" xfId="0" applyFont="1" applyBorder="1"/>
    <xf numFmtId="0" fontId="20" fillId="0" borderId="14" xfId="0" applyFont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14" xfId="0" applyFont="1" applyBorder="1"/>
    <xf numFmtId="0" fontId="16" fillId="0" borderId="0" xfId="0" applyFont="1" applyAlignment="1">
      <alignment horizontal="center"/>
    </xf>
    <xf numFmtId="0" fontId="17" fillId="0" borderId="0" xfId="0" applyFont="1"/>
    <xf numFmtId="0" fontId="23" fillId="0" borderId="0" xfId="0" applyFont="1"/>
    <xf numFmtId="0" fontId="18" fillId="0" borderId="0" xfId="0" applyFont="1"/>
    <xf numFmtId="0" fontId="17" fillId="0" borderId="5" xfId="0" applyFont="1" applyBorder="1"/>
    <xf numFmtId="0" fontId="16" fillId="0" borderId="18" xfId="0" applyFont="1" applyBorder="1"/>
    <xf numFmtId="0" fontId="0" fillId="0" borderId="18" xfId="0" applyBorder="1"/>
    <xf numFmtId="0" fontId="16" fillId="0" borderId="18" xfId="0" applyFont="1" applyBorder="1" applyAlignment="1">
      <alignment horizontal="left"/>
    </xf>
    <xf numFmtId="0" fontId="16" fillId="0" borderId="20" xfId="0" applyFont="1" applyBorder="1"/>
    <xf numFmtId="0" fontId="20" fillId="0" borderId="18" xfId="0" applyFont="1" applyBorder="1"/>
    <xf numFmtId="0" fontId="16" fillId="6" borderId="0" xfId="0" applyFont="1" applyFill="1"/>
    <xf numFmtId="0" fontId="21" fillId="0" borderId="0" xfId="0" applyFont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6" xfId="0" applyFont="1" applyBorder="1"/>
    <xf numFmtId="0" fontId="25" fillId="0" borderId="14" xfId="0" applyFont="1" applyBorder="1"/>
    <xf numFmtId="0" fontId="16" fillId="6" borderId="0" xfId="0" applyFont="1" applyFill="1" applyAlignment="1">
      <alignment vertical="center"/>
    </xf>
    <xf numFmtId="49" fontId="0" fillId="0" borderId="0" xfId="0" applyNumberFormat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0" fontId="26" fillId="0" borderId="0" xfId="0" applyFont="1"/>
    <xf numFmtId="0" fontId="27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2" xfId="0" applyFont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164" fontId="14" fillId="0" borderId="0" xfId="1" applyFont="1"/>
    <xf numFmtId="164" fontId="14" fillId="0" borderId="0" xfId="0" applyNumberFormat="1" applyFont="1"/>
    <xf numFmtId="0" fontId="14" fillId="0" borderId="2" xfId="0" quotePrefix="1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16" fillId="0" borderId="0" xfId="0" quotePrefix="1" applyFont="1"/>
    <xf numFmtId="0" fontId="0" fillId="0" borderId="2" xfId="0" quotePrefix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quotePrefix="1" applyFont="1" applyAlignment="1">
      <alignment horizont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left" indent="1"/>
    </xf>
    <xf numFmtId="0" fontId="14" fillId="0" borderId="2" xfId="0" applyFont="1" applyBorder="1" applyAlignment="1">
      <alignment horizontal="left" vertical="center" indent="1"/>
    </xf>
    <xf numFmtId="0" fontId="37" fillId="0" borderId="0" xfId="0" applyFont="1"/>
    <xf numFmtId="0" fontId="35" fillId="0" borderId="24" xfId="0" applyFont="1" applyBorder="1"/>
    <xf numFmtId="0" fontId="35" fillId="0" borderId="0" xfId="0" applyFont="1"/>
    <xf numFmtId="0" fontId="35" fillId="0" borderId="25" xfId="0" applyFont="1" applyBorder="1"/>
    <xf numFmtId="0" fontId="36" fillId="0" borderId="24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 indent="1"/>
    </xf>
    <xf numFmtId="0" fontId="36" fillId="0" borderId="25" xfId="0" applyFont="1" applyBorder="1"/>
    <xf numFmtId="0" fontId="36" fillId="0" borderId="24" xfId="0" applyFont="1" applyBorder="1"/>
    <xf numFmtId="0" fontId="36" fillId="0" borderId="0" xfId="0" applyFont="1"/>
    <xf numFmtId="0" fontId="37" fillId="0" borderId="28" xfId="0" applyFont="1" applyBorder="1"/>
    <xf numFmtId="0" fontId="37" fillId="0" borderId="10" xfId="0" applyFont="1" applyBorder="1"/>
    <xf numFmtId="0" fontId="37" fillId="0" borderId="29" xfId="0" applyFont="1" applyBorder="1"/>
    <xf numFmtId="0" fontId="36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left" indent="1"/>
    </xf>
    <xf numFmtId="0" fontId="36" fillId="0" borderId="2" xfId="0" applyFont="1" applyBorder="1"/>
    <xf numFmtId="0" fontId="38" fillId="9" borderId="2" xfId="0" applyFont="1" applyFill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horizontal="left" vertical="center" indent="1"/>
    </xf>
    <xf numFmtId="0" fontId="28" fillId="9" borderId="3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2" xfId="0" applyBorder="1" applyAlignment="1">
      <alignment horizontal="center" vertical="center"/>
    </xf>
    <xf numFmtId="0" fontId="4" fillId="0" borderId="31" xfId="0" applyFont="1" applyBorder="1" applyAlignment="1">
      <alignment horizontal="left" indent="1"/>
    </xf>
    <xf numFmtId="0" fontId="4" fillId="0" borderId="32" xfId="0" applyFont="1" applyBorder="1" applyAlignment="1">
      <alignment horizontal="left" indent="1"/>
    </xf>
    <xf numFmtId="0" fontId="5" fillId="0" borderId="0" xfId="0" applyFont="1" applyAlignment="1">
      <alignment vertical="center"/>
    </xf>
    <xf numFmtId="0" fontId="0" fillId="0" borderId="0" xfId="0" quotePrefix="1" applyAlignment="1">
      <alignment horizontal="center"/>
    </xf>
    <xf numFmtId="0" fontId="28" fillId="0" borderId="2" xfId="0" applyFont="1" applyBorder="1" applyAlignment="1">
      <alignment vertical="center"/>
    </xf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28" fillId="0" borderId="0" xfId="0" quotePrefix="1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3" xfId="0" applyBorder="1" applyAlignment="1">
      <alignment horizontal="right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0" fillId="0" borderId="2" xfId="0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44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left" inden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5" fillId="0" borderId="2" xfId="0" quotePrefix="1" applyFont="1" applyBorder="1" applyAlignment="1">
      <alignment horizont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12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28" fillId="11" borderId="0" xfId="0" applyFont="1" applyFill="1" applyAlignment="1">
      <alignment horizontal="center" vertical="center" textRotation="90"/>
    </xf>
    <xf numFmtId="0" fontId="35" fillId="12" borderId="2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4" fillId="0" borderId="0" xfId="0" quotePrefix="1" applyFont="1" applyAlignment="1">
      <alignment horizontal="center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14" fillId="0" borderId="30" xfId="0" applyFont="1" applyBorder="1" applyAlignment="1">
      <alignment horizontal="left" vertical="center" indent="1"/>
    </xf>
    <xf numFmtId="0" fontId="14" fillId="0" borderId="31" xfId="0" applyFont="1" applyBorder="1" applyAlignment="1">
      <alignment horizontal="center"/>
    </xf>
    <xf numFmtId="0" fontId="14" fillId="0" borderId="31" xfId="0" applyFont="1" applyBorder="1" applyAlignment="1">
      <alignment horizontal="left" vertical="center" indent="1"/>
    </xf>
    <xf numFmtId="0" fontId="14" fillId="0" borderId="31" xfId="0" applyFont="1" applyBorder="1" applyAlignment="1">
      <alignment horizontal="center" vertical="center"/>
    </xf>
    <xf numFmtId="0" fontId="34" fillId="0" borderId="31" xfId="0" applyFont="1" applyBorder="1" applyAlignment="1">
      <alignment horizontal="left" vertical="center" indent="1"/>
    </xf>
    <xf numFmtId="0" fontId="14" fillId="0" borderId="31" xfId="0" quotePrefix="1" applyFont="1" applyBorder="1" applyAlignment="1">
      <alignment horizontal="left" vertical="center" indent="1"/>
    </xf>
    <xf numFmtId="0" fontId="34" fillId="0" borderId="31" xfId="0" applyFont="1" applyBorder="1" applyAlignment="1">
      <alignment horizontal="center" vertical="center"/>
    </xf>
    <xf numFmtId="49" fontId="14" fillId="0" borderId="31" xfId="0" applyNumberFormat="1" applyFont="1" applyBorder="1" applyAlignment="1">
      <alignment horizontal="left" vertical="center" indent="1"/>
    </xf>
    <xf numFmtId="49" fontId="14" fillId="0" borderId="31" xfId="0" quotePrefix="1" applyNumberFormat="1" applyFont="1" applyBorder="1" applyAlignment="1">
      <alignment horizontal="left" vertical="center" indent="1"/>
    </xf>
    <xf numFmtId="0" fontId="30" fillId="0" borderId="31" xfId="0" applyFont="1" applyBorder="1" applyAlignment="1">
      <alignment horizontal="left" vertical="center" indent="1"/>
    </xf>
    <xf numFmtId="0" fontId="15" fillId="0" borderId="31" xfId="0" applyFont="1" applyBorder="1" applyAlignment="1">
      <alignment horizontal="left" vertical="center" indent="1"/>
    </xf>
    <xf numFmtId="0" fontId="15" fillId="0" borderId="31" xfId="0" applyFont="1" applyBorder="1" applyAlignment="1">
      <alignment horizontal="center" vertical="center"/>
    </xf>
    <xf numFmtId="49" fontId="0" fillId="0" borderId="31" xfId="0" applyNumberFormat="1" applyBorder="1" applyAlignment="1">
      <alignment horizontal="left" vertical="center" indent="1"/>
    </xf>
    <xf numFmtId="0" fontId="14" fillId="0" borderId="31" xfId="0" quotePrefix="1" applyFont="1" applyBorder="1" applyAlignment="1">
      <alignment horizontal="center" vertical="center"/>
    </xf>
    <xf numFmtId="0" fontId="0" fillId="0" borderId="31" xfId="0" applyBorder="1" applyAlignment="1">
      <alignment horizontal="left" vertical="center" indent="1"/>
    </xf>
    <xf numFmtId="15" fontId="14" fillId="0" borderId="31" xfId="0" applyNumberFormat="1" applyFont="1" applyBorder="1" applyAlignment="1">
      <alignment horizontal="left" vertical="center" indent="1"/>
    </xf>
    <xf numFmtId="0" fontId="15" fillId="7" borderId="31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0" fontId="15" fillId="0" borderId="31" xfId="0" quotePrefix="1" applyFont="1" applyBorder="1" applyAlignment="1">
      <alignment horizontal="left" vertical="center" indent="1"/>
    </xf>
    <xf numFmtId="0" fontId="34" fillId="0" borderId="31" xfId="0" applyFont="1" applyBorder="1" applyAlignment="1">
      <alignment horizontal="left" vertical="center" indent="2"/>
    </xf>
    <xf numFmtId="0" fontId="34" fillId="0" borderId="32" xfId="0" applyFont="1" applyBorder="1" applyAlignment="1">
      <alignment horizontal="left" vertical="center" indent="2"/>
    </xf>
    <xf numFmtId="0" fontId="34" fillId="0" borderId="32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indent="1"/>
    </xf>
    <xf numFmtId="0" fontId="34" fillId="0" borderId="31" xfId="0" applyFont="1" applyBorder="1" applyAlignment="1">
      <alignment horizontal="left" indent="1"/>
    </xf>
    <xf numFmtId="0" fontId="34" fillId="0" borderId="32" xfId="0" applyFont="1" applyBorder="1" applyAlignment="1">
      <alignment horizontal="left" indent="1"/>
    </xf>
    <xf numFmtId="0" fontId="20" fillId="0" borderId="18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0" fillId="0" borderId="18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18" xfId="0" applyFont="1" applyBorder="1"/>
    <xf numFmtId="0" fontId="16" fillId="0" borderId="16" xfId="0" applyFont="1" applyBorder="1"/>
    <xf numFmtId="0" fontId="25" fillId="0" borderId="0" xfId="0" applyFont="1" applyAlignment="1">
      <alignment horizontal="left" vertical="center"/>
    </xf>
    <xf numFmtId="0" fontId="25" fillId="0" borderId="5" xfId="0" applyFont="1" applyBorder="1"/>
    <xf numFmtId="0" fontId="14" fillId="0" borderId="31" xfId="0" applyFont="1" applyBorder="1" applyAlignment="1">
      <alignment horizontal="left" vertical="center" indent="2"/>
    </xf>
    <xf numFmtId="0" fontId="34" fillId="0" borderId="32" xfId="0" applyFont="1" applyBorder="1" applyAlignment="1">
      <alignment horizontal="left" vertical="center" indent="1"/>
    </xf>
    <xf numFmtId="0" fontId="14" fillId="0" borderId="31" xfId="0" quotePrefix="1" applyFont="1" applyBorder="1" applyAlignment="1">
      <alignment horizontal="left" vertical="center" indent="2"/>
    </xf>
    <xf numFmtId="0" fontId="0" fillId="0" borderId="34" xfId="0" applyBorder="1" applyAlignment="1">
      <alignment horizontal="center" vertical="center"/>
    </xf>
    <xf numFmtId="0" fontId="2" fillId="0" borderId="2" xfId="0" quotePrefix="1" applyFont="1" applyBorder="1" applyAlignment="1">
      <alignment horizontal="center"/>
    </xf>
    <xf numFmtId="0" fontId="14" fillId="0" borderId="32" xfId="0" applyFont="1" applyBorder="1" applyAlignment="1">
      <alignment horizontal="left" indent="1"/>
    </xf>
    <xf numFmtId="0" fontId="14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 indent="1"/>
    </xf>
    <xf numFmtId="0" fontId="14" fillId="0" borderId="32" xfId="0" applyFont="1" applyBorder="1" applyAlignment="1">
      <alignment horizontal="left" vertical="center" indent="2"/>
    </xf>
    <xf numFmtId="0" fontId="14" fillId="0" borderId="32" xfId="0" quotePrefix="1" applyFont="1" applyBorder="1" applyAlignment="1">
      <alignment horizontal="left" vertical="center" indent="2"/>
    </xf>
    <xf numFmtId="0" fontId="9" fillId="2" borderId="2" xfId="0" quotePrefix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3" borderId="0" xfId="0" applyFont="1" applyFill="1"/>
    <xf numFmtId="0" fontId="9" fillId="2" borderId="0" xfId="0" applyFont="1" applyFill="1" applyAlignment="1">
      <alignment horizontal="left"/>
    </xf>
    <xf numFmtId="0" fontId="39" fillId="10" borderId="2" xfId="0" applyFont="1" applyFill="1" applyBorder="1" applyAlignment="1">
      <alignment horizontal="center" vertical="center"/>
    </xf>
    <xf numFmtId="0" fontId="39" fillId="10" borderId="2" xfId="0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35" fillId="0" borderId="0" xfId="0" applyFont="1" applyAlignment="1">
      <alignment horizontal="left"/>
    </xf>
    <xf numFmtId="0" fontId="47" fillId="0" borderId="0" xfId="0" applyFont="1" applyAlignment="1">
      <alignment horizontal="center" vertical="center"/>
    </xf>
    <xf numFmtId="0" fontId="39" fillId="3" borderId="0" xfId="0" applyFont="1" applyFill="1" applyAlignment="1">
      <alignment horizontal="righ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18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14" fillId="0" borderId="33" xfId="0" applyFont="1" applyBorder="1" applyAlignment="1">
      <alignment horizontal="left" vertical="center" indent="1"/>
    </xf>
    <xf numFmtId="49" fontId="14" fillId="0" borderId="31" xfId="0" applyNumberFormat="1" applyFont="1" applyBorder="1" applyAlignment="1">
      <alignment horizontal="left" vertical="center" indent="2"/>
    </xf>
    <xf numFmtId="49" fontId="0" fillId="0" borderId="31" xfId="0" quotePrefix="1" applyNumberFormat="1" applyBorder="1" applyAlignment="1">
      <alignment horizontal="left" vertical="center" indent="1"/>
    </xf>
    <xf numFmtId="0" fontId="31" fillId="0" borderId="31" xfId="0" quotePrefix="1" applyFont="1" applyBorder="1" applyAlignment="1">
      <alignment horizontal="left" vertical="center" indent="1"/>
    </xf>
    <xf numFmtId="1" fontId="14" fillId="0" borderId="31" xfId="0" quotePrefix="1" applyNumberFormat="1" applyFont="1" applyBorder="1" applyAlignment="1">
      <alignment horizontal="left" vertical="center" indent="1"/>
    </xf>
    <xf numFmtId="0" fontId="0" fillId="0" borderId="31" xfId="0" quotePrefix="1" applyBorder="1" applyAlignment="1">
      <alignment horizontal="left" vertical="center" indent="1"/>
    </xf>
    <xf numFmtId="0" fontId="14" fillId="0" borderId="35" xfId="0" applyFont="1" applyBorder="1" applyAlignment="1">
      <alignment horizontal="left" vertical="center" indent="1"/>
    </xf>
    <xf numFmtId="0" fontId="52" fillId="0" borderId="31" xfId="0" applyFont="1" applyBorder="1" applyAlignment="1">
      <alignment horizontal="left" vertical="center" indent="1"/>
    </xf>
    <xf numFmtId="49" fontId="52" fillId="0" borderId="31" xfId="0" applyNumberFormat="1" applyFont="1" applyBorder="1" applyAlignment="1">
      <alignment horizontal="left" vertical="center" indent="1"/>
    </xf>
    <xf numFmtId="0" fontId="51" fillId="0" borderId="31" xfId="0" applyFont="1" applyBorder="1" applyAlignment="1">
      <alignment horizontal="left" vertical="center" indent="1"/>
    </xf>
    <xf numFmtId="49" fontId="52" fillId="0" borderId="31" xfId="0" applyNumberFormat="1" applyFont="1" applyBorder="1" applyAlignment="1">
      <alignment horizontal="left" vertical="center" wrapText="1" indent="1"/>
    </xf>
    <xf numFmtId="14" fontId="52" fillId="0" borderId="31" xfId="0" applyNumberFormat="1" applyFont="1" applyBorder="1" applyAlignment="1">
      <alignment horizontal="left" vertical="center" indent="1"/>
    </xf>
    <xf numFmtId="0" fontId="52" fillId="0" borderId="36" xfId="0" applyFont="1" applyBorder="1" applyAlignment="1">
      <alignment horizontal="left" vertical="center" indent="1"/>
    </xf>
    <xf numFmtId="0" fontId="14" fillId="0" borderId="30" xfId="0" quotePrefix="1" applyFont="1" applyBorder="1" applyAlignment="1">
      <alignment horizontal="left" vertical="center" indent="1"/>
    </xf>
    <xf numFmtId="0" fontId="40" fillId="0" borderId="26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0" fillId="0" borderId="27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25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8" fillId="0" borderId="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20" fillId="0" borderId="0" xfId="0" quotePrefix="1" applyFont="1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16" fillId="0" borderId="18" xfId="0" applyFont="1" applyBorder="1" applyAlignment="1">
      <alignment horizontal="left" vertical="center"/>
    </xf>
    <xf numFmtId="0" fontId="20" fillId="6" borderId="0" xfId="0" applyFont="1" applyFill="1" applyAlignment="1">
      <alignment horizontal="center" vertical="center"/>
    </xf>
    <xf numFmtId="0" fontId="41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0" fillId="0" borderId="0" xfId="0"/>
    <xf numFmtId="0" fontId="0" fillId="0" borderId="18" xfId="0" applyBorder="1"/>
    <xf numFmtId="0" fontId="16" fillId="0" borderId="18" xfId="0" applyFont="1" applyBorder="1" applyAlignment="1">
      <alignment horizontal="left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43" fillId="0" borderId="5" xfId="0" applyFont="1" applyBorder="1" applyAlignment="1">
      <alignment horizont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39" fillId="10" borderId="2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8" fillId="10" borderId="2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0" fillId="0" borderId="18" xfId="0" applyFont="1" applyBorder="1" applyAlignment="1">
      <alignment horizontal="left"/>
    </xf>
    <xf numFmtId="0" fontId="45" fillId="0" borderId="1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50" fillId="0" borderId="31" xfId="0" applyFont="1" applyBorder="1" applyAlignment="1">
      <alignment horizontal="left" vertical="center" indent="1"/>
    </xf>
    <xf numFmtId="0" fontId="1" fillId="0" borderId="31" xfId="0" applyFont="1" applyBorder="1" applyAlignment="1">
      <alignment horizontal="left" vertical="center" indent="1"/>
    </xf>
    <xf numFmtId="0" fontId="1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 indent="1"/>
    </xf>
    <xf numFmtId="0" fontId="15" fillId="0" borderId="37" xfId="0" applyFont="1" applyBorder="1" applyAlignment="1">
      <alignment horizontal="left" vertical="center" indent="1"/>
    </xf>
    <xf numFmtId="0" fontId="15" fillId="0" borderId="38" xfId="0" applyFont="1" applyBorder="1" applyAlignment="1">
      <alignment horizontal="left" vertical="center" indent="1"/>
    </xf>
    <xf numFmtId="0" fontId="51" fillId="0" borderId="38" xfId="0" applyFont="1" applyBorder="1" applyAlignment="1">
      <alignment horizontal="left" vertical="center" indent="1"/>
    </xf>
    <xf numFmtId="0" fontId="14" fillId="0" borderId="38" xfId="0" quotePrefix="1" applyFont="1" applyBorder="1" applyAlignment="1">
      <alignment horizontal="left" vertical="center" indent="1"/>
    </xf>
    <xf numFmtId="0" fontId="52" fillId="0" borderId="38" xfId="0" applyFont="1" applyBorder="1" applyAlignment="1">
      <alignment horizontal="left" vertical="center" indent="1"/>
    </xf>
    <xf numFmtId="0" fontId="14" fillId="0" borderId="38" xfId="0" applyFont="1" applyBorder="1" applyAlignment="1">
      <alignment horizontal="left" vertical="center" indent="1"/>
    </xf>
    <xf numFmtId="0" fontId="15" fillId="7" borderId="38" xfId="0" applyFont="1" applyFill="1" applyBorder="1" applyAlignment="1">
      <alignment horizontal="left" vertical="center" indent="1"/>
    </xf>
    <xf numFmtId="0" fontId="14" fillId="13" borderId="38" xfId="0" applyFont="1" applyFill="1" applyBorder="1" applyAlignment="1">
      <alignment horizontal="left" vertical="center" indent="1"/>
    </xf>
    <xf numFmtId="0" fontId="15" fillId="8" borderId="38" xfId="0" applyFont="1" applyFill="1" applyBorder="1" applyAlignment="1">
      <alignment horizontal="left" vertical="center" indent="1"/>
    </xf>
    <xf numFmtId="0" fontId="14" fillId="7" borderId="38" xfId="0" applyFont="1" applyFill="1" applyBorder="1" applyAlignment="1">
      <alignment horizontal="left" vertical="center" indent="1"/>
    </xf>
    <xf numFmtId="0" fontId="1" fillId="0" borderId="38" xfId="0" applyFont="1" applyBorder="1" applyAlignment="1">
      <alignment horizontal="left" vertical="center" indent="1"/>
    </xf>
    <xf numFmtId="0" fontId="14" fillId="11" borderId="38" xfId="0" applyFont="1" applyFill="1" applyBorder="1" applyAlignment="1">
      <alignment horizontal="left" vertical="center" indent="1"/>
    </xf>
    <xf numFmtId="0" fontId="14" fillId="0" borderId="38" xfId="0" applyFont="1" applyBorder="1" applyAlignment="1">
      <alignment horizontal="left" indent="1"/>
    </xf>
    <xf numFmtId="0" fontId="14" fillId="0" borderId="39" xfId="0" applyFont="1" applyBorder="1" applyAlignment="1">
      <alignment horizontal="left" vertical="center" indent="1"/>
    </xf>
    <xf numFmtId="0" fontId="1" fillId="0" borderId="40" xfId="0" applyFont="1" applyBorder="1" applyAlignment="1">
      <alignment horizontal="left" vertical="center" indent="1"/>
    </xf>
    <xf numFmtId="0" fontId="52" fillId="0" borderId="40" xfId="0" applyFont="1" applyBorder="1" applyAlignment="1">
      <alignment horizontal="left" vertical="center" indent="1"/>
    </xf>
    <xf numFmtId="0" fontId="14" fillId="0" borderId="6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0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Times New Roman"/>
        <scheme val="none"/>
      </font>
      <alignment horizontal="left" vertical="center" textRotation="0" wrapText="0" relativeIndent="1" justifyLastLine="0" shrinkToFit="0" readingOrder="0"/>
      <border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Times New Roman"/>
        <scheme val="none"/>
      </font>
      <alignment horizontal="center" vertical="bottom" textRotation="0" wrapText="0" indent="0" justifyLastLine="0" shrinkToFit="0" readingOrder="0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strike val="0"/>
        <u val="none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strike val="0"/>
        <u val="none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strike val="0"/>
        <u val="none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relativeIndent="1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ont>
        <strike val="0"/>
        <u val="no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$AL$1" inc="3" max="30000" min="1" page="10" val="190"/>
</file>

<file path=xl/ctrlProps/ctrlProp2.xml><?xml version="1.0" encoding="utf-8"?>
<formControlPr xmlns="http://schemas.microsoft.com/office/spreadsheetml/2009/9/main" objectType="Spin" dx="22" fmlaLink="$AL$1" inc="3" max="30000" page="10" val="196"/>
</file>

<file path=xl/ctrlProps/ctrlProp3.xml><?xml version="1.0" encoding="utf-8"?>
<formControlPr xmlns="http://schemas.microsoft.com/office/spreadsheetml/2009/9/main" objectType="Spin" dx="22" fmlaLink="$AL$1" inc="3" max="30000" page="10"/>
</file>

<file path=xl/ctrlProps/ctrlProp4.xml><?xml version="1.0" encoding="utf-8"?>
<formControlPr xmlns="http://schemas.microsoft.com/office/spreadsheetml/2009/9/main" objectType="Spin" dx="22" fmlaLink="$U$1" inc="3" max="30000" min="1" page="10" val="224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AMBIL KARTU'!A1"/><Relationship Id="rId2" Type="http://schemas.openxmlformats.org/officeDocument/2006/relationships/hyperlink" Target="#'CetakKartu (3)'!A1"/><Relationship Id="rId1" Type="http://schemas.openxmlformats.org/officeDocument/2006/relationships/hyperlink" Target="#DataSiswa!A1"/><Relationship Id="rId5" Type="http://schemas.openxmlformats.org/officeDocument/2006/relationships/hyperlink" Target="#'BAGI RUANG'!A1"/><Relationship Id="rId4" Type="http://schemas.openxmlformats.org/officeDocument/2006/relationships/hyperlink" Target="#'FORMAT TE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ENU UTAMA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hyperlink" Target="#'MENU UTAMA'!A1"/><Relationship Id="rId5" Type="http://schemas.openxmlformats.org/officeDocument/2006/relationships/image" Target="../media/image7.png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http://deuniv.blogspot.com/2017/01/aplikasi-kartu-peserta-ujian.html" TargetMode="External"/><Relationship Id="rId5" Type="http://schemas.openxmlformats.org/officeDocument/2006/relationships/image" Target="../media/image5.jpeg"/><Relationship Id="rId4" Type="http://schemas.openxmlformats.org/officeDocument/2006/relationships/hyperlink" Target="#'MENU UTAM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://deuniv.blogspot.com/2017/01/aplikasi-kartu-peserta-ujian.html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1.jpeg"/><Relationship Id="rId7" Type="http://schemas.openxmlformats.org/officeDocument/2006/relationships/image" Target="../media/image11.png"/><Relationship Id="rId2" Type="http://schemas.openxmlformats.org/officeDocument/2006/relationships/hyperlink" Target="http://deuniv.blogspot.com/2017/01/aplikasi-kartu-peserta-ujian.html" TargetMode="External"/><Relationship Id="rId1" Type="http://schemas.openxmlformats.org/officeDocument/2006/relationships/image" Target="../media/image8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MENU UTAMA'!A1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MENU UTAMA'!A1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MENU UTAMA'!A1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MENU UTAMA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'MENU UTAMA'!A1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http://deuniv.blogspot.com/2017/01/aplikasi-kartu-peserta-ujian.html" TargetMode="External"/><Relationship Id="rId5" Type="http://schemas.openxmlformats.org/officeDocument/2006/relationships/image" Target="../media/image5.jpeg"/><Relationship Id="rId4" Type="http://schemas.openxmlformats.org/officeDocument/2006/relationships/hyperlink" Target="#'MENU UTAM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0</xdr:rowOff>
    </xdr:from>
    <xdr:to>
      <xdr:col>10</xdr:col>
      <xdr:colOff>590550</xdr:colOff>
      <xdr:row>4</xdr:row>
      <xdr:rowOff>171450</xdr:rowOff>
    </xdr:to>
    <xdr:sp macro="" textlink="">
      <xdr:nvSpPr>
        <xdr:cNvPr id="3" name="Round Diagonal Corner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10050" y="190500"/>
          <a:ext cx="2381250" cy="742950"/>
        </a:xfrm>
        <a:prstGeom prst="round2Diag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DATA  SISWA</a:t>
          </a:r>
        </a:p>
      </xdr:txBody>
    </xdr:sp>
    <xdr:clientData/>
  </xdr:twoCellAnchor>
  <xdr:twoCellAnchor>
    <xdr:from>
      <xdr:col>7</xdr:col>
      <xdr:colOff>0</xdr:colOff>
      <xdr:row>6</xdr:row>
      <xdr:rowOff>38100</xdr:rowOff>
    </xdr:from>
    <xdr:to>
      <xdr:col>10</xdr:col>
      <xdr:colOff>581025</xdr:colOff>
      <xdr:row>10</xdr:row>
      <xdr:rowOff>19050</xdr:rowOff>
    </xdr:to>
    <xdr:sp macro="" textlink="">
      <xdr:nvSpPr>
        <xdr:cNvPr id="4" name="Round Diagonal Corner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00525" y="1181100"/>
          <a:ext cx="2381250" cy="742950"/>
        </a:xfrm>
        <a:prstGeom prst="round2Diag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CETAK KARTU</a:t>
          </a:r>
        </a:p>
      </xdr:txBody>
    </xdr:sp>
    <xdr:clientData/>
  </xdr:twoCellAnchor>
  <xdr:twoCellAnchor>
    <xdr:from>
      <xdr:col>6</xdr:col>
      <xdr:colOff>600075</xdr:colOff>
      <xdr:row>11</xdr:row>
      <xdr:rowOff>47625</xdr:rowOff>
    </xdr:from>
    <xdr:to>
      <xdr:col>10</xdr:col>
      <xdr:colOff>571500</xdr:colOff>
      <xdr:row>15</xdr:row>
      <xdr:rowOff>28575</xdr:rowOff>
    </xdr:to>
    <xdr:sp macro="" textlink="">
      <xdr:nvSpPr>
        <xdr:cNvPr id="5" name="Round Diagonal Corner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00525" y="2143125"/>
          <a:ext cx="2371725" cy="742950"/>
        </a:xfrm>
        <a:prstGeom prst="round2Diag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AMBIL KARTU</a:t>
          </a:r>
        </a:p>
      </xdr:txBody>
    </xdr:sp>
    <xdr:clientData/>
  </xdr:twoCellAnchor>
  <xdr:twoCellAnchor>
    <xdr:from>
      <xdr:col>6</xdr:col>
      <xdr:colOff>600075</xdr:colOff>
      <xdr:row>16</xdr:row>
      <xdr:rowOff>142875</xdr:rowOff>
    </xdr:from>
    <xdr:to>
      <xdr:col>10</xdr:col>
      <xdr:colOff>571500</xdr:colOff>
      <xdr:row>20</xdr:row>
      <xdr:rowOff>123825</xdr:rowOff>
    </xdr:to>
    <xdr:sp macro="" textlink="">
      <xdr:nvSpPr>
        <xdr:cNvPr id="6" name="Round Diagonal Corner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00525" y="3190875"/>
          <a:ext cx="2371725" cy="742950"/>
        </a:xfrm>
        <a:prstGeom prst="round2Diag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FORMAT TES</a:t>
          </a:r>
        </a:p>
      </xdr:txBody>
    </xdr:sp>
    <xdr:clientData/>
  </xdr:twoCellAnchor>
  <xdr:twoCellAnchor>
    <xdr:from>
      <xdr:col>7</xdr:col>
      <xdr:colOff>0</xdr:colOff>
      <xdr:row>21</xdr:row>
      <xdr:rowOff>171450</xdr:rowOff>
    </xdr:from>
    <xdr:to>
      <xdr:col>10</xdr:col>
      <xdr:colOff>581025</xdr:colOff>
      <xdr:row>25</xdr:row>
      <xdr:rowOff>152400</xdr:rowOff>
    </xdr:to>
    <xdr:sp macro="" textlink="">
      <xdr:nvSpPr>
        <xdr:cNvPr id="7" name="Round Diagonal Corner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00525" y="4171950"/>
          <a:ext cx="2381250" cy="742950"/>
        </a:xfrm>
        <a:prstGeom prst="round2Diag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BAGI RUANG</a:t>
          </a:r>
        </a:p>
      </xdr:txBody>
    </xdr:sp>
    <xdr:clientData/>
  </xdr:twoCellAnchor>
  <xdr:twoCellAnchor>
    <xdr:from>
      <xdr:col>0</xdr:col>
      <xdr:colOff>592667</xdr:colOff>
      <xdr:row>1</xdr:row>
      <xdr:rowOff>10583</xdr:rowOff>
    </xdr:from>
    <xdr:to>
      <xdr:col>5</xdr:col>
      <xdr:colOff>592666</xdr:colOff>
      <xdr:row>25</xdr:row>
      <xdr:rowOff>158750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92455" y="200660"/>
          <a:ext cx="3000375" cy="472059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 b="1"/>
            <a:t>MENU </a:t>
          </a:r>
        </a:p>
        <a:p>
          <a:pPr algn="ctr"/>
          <a:r>
            <a:rPr lang="en-US" sz="4000" b="1"/>
            <a:t>UTAMA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142875</xdr:rowOff>
    </xdr:from>
    <xdr:to>
      <xdr:col>11</xdr:col>
      <xdr:colOff>285750</xdr:colOff>
      <xdr:row>7</xdr:row>
      <xdr:rowOff>129117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68125" y="142875"/>
          <a:ext cx="2371725" cy="55753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 b="1"/>
            <a:t>MENU </a:t>
          </a:r>
        </a:p>
        <a:p>
          <a:pPr algn="ctr"/>
          <a:r>
            <a:rPr lang="en-US" sz="4000" b="1"/>
            <a:t>UTAMA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1162050</xdr:colOff>
      <xdr:row>0</xdr:row>
      <xdr:rowOff>0</xdr:rowOff>
    </xdr:from>
    <xdr:to>
      <xdr:col>3</xdr:col>
      <xdr:colOff>1734771</xdr:colOff>
      <xdr:row>2</xdr:row>
      <xdr:rowOff>85725</xdr:rowOff>
    </xdr:to>
    <xdr:pic>
      <xdr:nvPicPr>
        <xdr:cNvPr id="2" name="Picture 1" descr="D:\LOGO\logo smp cop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429250" y="0"/>
          <a:ext cx="572721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200024</xdr:colOff>
      <xdr:row>0</xdr:row>
      <xdr:rowOff>107094</xdr:rowOff>
    </xdr:from>
    <xdr:to>
      <xdr:col>1</xdr:col>
      <xdr:colOff>114299</xdr:colOff>
      <xdr:row>2</xdr:row>
      <xdr:rowOff>129002</xdr:rowOff>
    </xdr:to>
    <xdr:pic>
      <xdr:nvPicPr>
        <xdr:cNvPr id="3" name="Picture 3" descr="LOGO KABUPATEN LOMBOK TIMU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00024" y="107094"/>
          <a:ext cx="352425" cy="421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1133475</xdr:colOff>
      <xdr:row>26</xdr:row>
      <xdr:rowOff>47624</xdr:rowOff>
    </xdr:from>
    <xdr:ext cx="572721" cy="485775"/>
    <xdr:pic>
      <xdr:nvPicPr>
        <xdr:cNvPr id="4" name="Picture 3" descr="D:\LOGO\logo smp copy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400675" y="5219699"/>
          <a:ext cx="572721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200024</xdr:colOff>
      <xdr:row>26</xdr:row>
      <xdr:rowOff>107094</xdr:rowOff>
    </xdr:from>
    <xdr:to>
      <xdr:col>1</xdr:col>
      <xdr:colOff>114299</xdr:colOff>
      <xdr:row>28</xdr:row>
      <xdr:rowOff>129002</xdr:rowOff>
    </xdr:to>
    <xdr:pic>
      <xdr:nvPicPr>
        <xdr:cNvPr id="5" name="Picture 3" descr="LOGO KABUPATEN LOMBOK TIMU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00024" y="107094"/>
          <a:ext cx="352425" cy="421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54</xdr:row>
      <xdr:rowOff>114300</xdr:rowOff>
    </xdr:from>
    <xdr:to>
      <xdr:col>4</xdr:col>
      <xdr:colOff>219075</xdr:colOff>
      <xdr:row>60</xdr:row>
      <xdr:rowOff>56515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71575" y="9153525"/>
          <a:ext cx="1000125" cy="102806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Pas Fhoto</a:t>
          </a:r>
        </a:p>
        <a:p>
          <a:pPr algn="ctr"/>
          <a:r>
            <a:rPr lang="en-US" sz="1100"/>
            <a:t>3 X 4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0</xdr:row>
      <xdr:rowOff>38098</xdr:rowOff>
    </xdr:from>
    <xdr:to>
      <xdr:col>2</xdr:col>
      <xdr:colOff>85725</xdr:colOff>
      <xdr:row>3</xdr:row>
      <xdr:rowOff>114299</xdr:rowOff>
    </xdr:to>
    <xdr:pic>
      <xdr:nvPicPr>
        <xdr:cNvPr id="3" name="Picture 10" descr="Logo LOTIM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8098"/>
          <a:ext cx="733425" cy="71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190499</xdr:colOff>
      <xdr:row>0</xdr:row>
      <xdr:rowOff>0</xdr:rowOff>
    </xdr:from>
    <xdr:to>
      <xdr:col>14</xdr:col>
      <xdr:colOff>590549</xdr:colOff>
      <xdr:row>3</xdr:row>
      <xdr:rowOff>85725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4" y="0"/>
          <a:ext cx="8286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4</xdr:row>
      <xdr:rowOff>9525</xdr:rowOff>
    </xdr:from>
    <xdr:to>
      <xdr:col>14</xdr:col>
      <xdr:colOff>504825</xdr:colOff>
      <xdr:row>4</xdr:row>
      <xdr:rowOff>28577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V="1">
          <a:off x="19050" y="838200"/>
          <a:ext cx="6657975" cy="19052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29114</xdr:rowOff>
    </xdr:from>
    <xdr:ext cx="5410199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19100" y="29114"/>
          <a:ext cx="5410199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1</a:t>
          </a:r>
        </a:p>
      </xdr:txBody>
    </xdr:sp>
    <xdr:clientData/>
  </xdr:oneCellAnchor>
  <xdr:oneCellAnchor>
    <xdr:from>
      <xdr:col>1</xdr:col>
      <xdr:colOff>419100</xdr:colOff>
      <xdr:row>46</xdr:row>
      <xdr:rowOff>66675</xdr:rowOff>
    </xdr:from>
    <xdr:ext cx="537210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57250" y="10677525"/>
          <a:ext cx="537210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2</a:t>
          </a:r>
        </a:p>
      </xdr:txBody>
    </xdr:sp>
    <xdr:clientData/>
  </xdr:oneCellAnchor>
  <xdr:oneCellAnchor>
    <xdr:from>
      <xdr:col>1</xdr:col>
      <xdr:colOff>0</xdr:colOff>
      <xdr:row>92</xdr:row>
      <xdr:rowOff>0</xdr:rowOff>
    </xdr:from>
    <xdr:ext cx="5819775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38150" y="21250275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3</a:t>
          </a:r>
        </a:p>
      </xdr:txBody>
    </xdr:sp>
    <xdr:clientData/>
  </xdr:oneCellAnchor>
  <xdr:oneCellAnchor>
    <xdr:from>
      <xdr:col>1</xdr:col>
      <xdr:colOff>76200</xdr:colOff>
      <xdr:row>138</xdr:row>
      <xdr:rowOff>19050</xdr:rowOff>
    </xdr:from>
    <xdr:ext cx="5819775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14350" y="32004000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4</a:t>
          </a:r>
        </a:p>
      </xdr:txBody>
    </xdr:sp>
    <xdr:clientData/>
  </xdr:oneCellAnchor>
  <xdr:oneCellAnchor>
    <xdr:from>
      <xdr:col>1</xdr:col>
      <xdr:colOff>114300</xdr:colOff>
      <xdr:row>184</xdr:row>
      <xdr:rowOff>57150</xdr:rowOff>
    </xdr:from>
    <xdr:ext cx="5819775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52450" y="42738675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5</a:t>
          </a:r>
        </a:p>
      </xdr:txBody>
    </xdr:sp>
    <xdr:clientData/>
  </xdr:oneCellAnchor>
  <xdr:oneCellAnchor>
    <xdr:from>
      <xdr:col>1</xdr:col>
      <xdr:colOff>57150</xdr:colOff>
      <xdr:row>231</xdr:row>
      <xdr:rowOff>0</xdr:rowOff>
    </xdr:from>
    <xdr:ext cx="5819775" cy="937629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95300" y="52920900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6</a:t>
          </a:r>
        </a:p>
      </xdr:txBody>
    </xdr:sp>
    <xdr:clientData/>
  </xdr:oneCellAnchor>
  <xdr:oneCellAnchor>
    <xdr:from>
      <xdr:col>1</xdr:col>
      <xdr:colOff>238125</xdr:colOff>
      <xdr:row>276</xdr:row>
      <xdr:rowOff>95250</xdr:rowOff>
    </xdr:from>
    <xdr:ext cx="5819775" cy="937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676275" y="64150875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7</a:t>
          </a:r>
        </a:p>
      </xdr:txBody>
    </xdr:sp>
    <xdr:clientData/>
  </xdr:oneCellAnchor>
  <xdr:oneCellAnchor>
    <xdr:from>
      <xdr:col>1</xdr:col>
      <xdr:colOff>238125</xdr:colOff>
      <xdr:row>323</xdr:row>
      <xdr:rowOff>66675</xdr:rowOff>
    </xdr:from>
    <xdr:ext cx="5819775" cy="937629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76275" y="74952225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8</a:t>
          </a:r>
        </a:p>
      </xdr:txBody>
    </xdr:sp>
    <xdr:clientData/>
  </xdr:oneCellAnchor>
  <xdr:twoCellAnchor>
    <xdr:from>
      <xdr:col>5</xdr:col>
      <xdr:colOff>561975</xdr:colOff>
      <xdr:row>0</xdr:row>
      <xdr:rowOff>142875</xdr:rowOff>
    </xdr:from>
    <xdr:to>
      <xdr:col>7</xdr:col>
      <xdr:colOff>327024</xdr:colOff>
      <xdr:row>4</xdr:row>
      <xdr:rowOff>0</xdr:rowOff>
    </xdr:to>
    <xdr:sp macro="" textlink="">
      <xdr:nvSpPr>
        <xdr:cNvPr id="10" name="Rounded Rectangl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10325" y="142875"/>
          <a:ext cx="964565" cy="7302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 editAs="oneCell">
    <xdr:from>
      <xdr:col>1</xdr:col>
      <xdr:colOff>638175</xdr:colOff>
      <xdr:row>39</xdr:row>
      <xdr:rowOff>9526</xdr:rowOff>
    </xdr:from>
    <xdr:to>
      <xdr:col>2</xdr:col>
      <xdr:colOff>2000250</xdr:colOff>
      <xdr:row>44</xdr:row>
      <xdr:rowOff>63501</xdr:rowOff>
    </xdr:to>
    <xdr:pic>
      <xdr:nvPicPr>
        <xdr:cNvPr id="11" name="Picture 10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1076325" y="9077326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209550</xdr:colOff>
      <xdr:row>370</xdr:row>
      <xdr:rowOff>57150</xdr:rowOff>
    </xdr:from>
    <xdr:ext cx="5819775" cy="937629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47700" y="85677375"/>
          <a:ext cx="581977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9</a:t>
          </a:r>
        </a:p>
      </xdr:txBody>
    </xdr:sp>
    <xdr:clientData/>
  </xdr:oneCellAnchor>
  <xdr:twoCellAnchor editAs="oneCell">
    <xdr:from>
      <xdr:col>3</xdr:col>
      <xdr:colOff>228600</xdr:colOff>
      <xdr:row>84</xdr:row>
      <xdr:rowOff>28575</xdr:rowOff>
    </xdr:from>
    <xdr:to>
      <xdr:col>4</xdr:col>
      <xdr:colOff>1971675</xdr:colOff>
      <xdr:row>89</xdr:row>
      <xdr:rowOff>82550</xdr:rowOff>
    </xdr:to>
    <xdr:pic>
      <xdr:nvPicPr>
        <xdr:cNvPr id="13" name="Picture 12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00525" y="19545300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209550</xdr:colOff>
      <xdr:row>128</xdr:row>
      <xdr:rowOff>200025</xdr:rowOff>
    </xdr:from>
    <xdr:to>
      <xdr:col>4</xdr:col>
      <xdr:colOff>1952625</xdr:colOff>
      <xdr:row>134</xdr:row>
      <xdr:rowOff>15875</xdr:rowOff>
    </xdr:to>
    <xdr:pic>
      <xdr:nvPicPr>
        <xdr:cNvPr id="14" name="Picture 13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181475" y="30022800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257175</xdr:colOff>
      <xdr:row>175</xdr:row>
      <xdr:rowOff>123825</xdr:rowOff>
    </xdr:from>
    <xdr:to>
      <xdr:col>4</xdr:col>
      <xdr:colOff>2000250</xdr:colOff>
      <xdr:row>180</xdr:row>
      <xdr:rowOff>187325</xdr:rowOff>
    </xdr:to>
    <xdr:pic>
      <xdr:nvPicPr>
        <xdr:cNvPr id="15" name="Picture 14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29100" y="40586025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180975</xdr:colOff>
      <xdr:row>220</xdr:row>
      <xdr:rowOff>142875</xdr:rowOff>
    </xdr:from>
    <xdr:to>
      <xdr:col>4</xdr:col>
      <xdr:colOff>1924050</xdr:colOff>
      <xdr:row>225</xdr:row>
      <xdr:rowOff>158750</xdr:rowOff>
    </xdr:to>
    <xdr:pic>
      <xdr:nvPicPr>
        <xdr:cNvPr id="16" name="Picture 15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152900" y="51206400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257175</xdr:colOff>
      <xdr:row>267</xdr:row>
      <xdr:rowOff>123825</xdr:rowOff>
    </xdr:from>
    <xdr:to>
      <xdr:col>4</xdr:col>
      <xdr:colOff>2000250</xdr:colOff>
      <xdr:row>272</xdr:row>
      <xdr:rowOff>187325</xdr:rowOff>
    </xdr:to>
    <xdr:pic>
      <xdr:nvPicPr>
        <xdr:cNvPr id="17" name="Picture 16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29100" y="62017275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257175</xdr:colOff>
      <xdr:row>313</xdr:row>
      <xdr:rowOff>190500</xdr:rowOff>
    </xdr:from>
    <xdr:to>
      <xdr:col>4</xdr:col>
      <xdr:colOff>2000250</xdr:colOff>
      <xdr:row>319</xdr:row>
      <xdr:rowOff>6350</xdr:rowOff>
    </xdr:to>
    <xdr:pic>
      <xdr:nvPicPr>
        <xdr:cNvPr id="18" name="Picture 17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29100" y="72913875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219075</xdr:colOff>
      <xdr:row>360</xdr:row>
      <xdr:rowOff>152400</xdr:rowOff>
    </xdr:from>
    <xdr:to>
      <xdr:col>4</xdr:col>
      <xdr:colOff>1962150</xdr:colOff>
      <xdr:row>366</xdr:row>
      <xdr:rowOff>15875</xdr:rowOff>
    </xdr:to>
    <xdr:pic>
      <xdr:nvPicPr>
        <xdr:cNvPr id="19" name="Picture 18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191000" y="83658075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238125</xdr:colOff>
      <xdr:row>407</xdr:row>
      <xdr:rowOff>171450</xdr:rowOff>
    </xdr:from>
    <xdr:to>
      <xdr:col>4</xdr:col>
      <xdr:colOff>1981200</xdr:colOff>
      <xdr:row>413</xdr:row>
      <xdr:rowOff>34925</xdr:rowOff>
    </xdr:to>
    <xdr:pic>
      <xdr:nvPicPr>
        <xdr:cNvPr id="20" name="Picture 19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10050" y="94411800"/>
          <a:ext cx="208597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323850</xdr:colOff>
      <xdr:row>314</xdr:row>
      <xdr:rowOff>85725</xdr:rowOff>
    </xdr:from>
    <xdr:to>
      <xdr:col>2</xdr:col>
      <xdr:colOff>1409700</xdr:colOff>
      <xdr:row>318</xdr:row>
      <xdr:rowOff>180975</xdr:rowOff>
    </xdr:to>
    <xdr:pic>
      <xdr:nvPicPr>
        <xdr:cNvPr id="23" name="Picture 1" descr="F:\tandatangan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921" b="98810" l="0" r="100000">
                      <a14:foregroundMark x1="3782" y1="22619" x2="10504" y2="35317"/>
                      <a14:foregroundMark x1="28992" y1="68254" x2="39496" y2="68254"/>
                      <a14:foregroundMark x1="45378" y1="87302" x2="57563" y2="73810"/>
                      <a14:foregroundMark x1="50000" y1="44444" x2="53782" y2="53571"/>
                      <a14:foregroundMark x1="72269" y1="50000" x2="73109" y2="52778"/>
                      <a14:foregroundMark x1="90336" y1="47222" x2="90336" y2="47222"/>
                    </a14:backgroundRemoval>
                  </a14:imgEffect>
                  <a14:imgEffect>
                    <a14:colorTemperature colorTemp="115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73047225"/>
          <a:ext cx="1085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485775</xdr:colOff>
      <xdr:row>361</xdr:row>
      <xdr:rowOff>104775</xdr:rowOff>
    </xdr:from>
    <xdr:to>
      <xdr:col>2</xdr:col>
      <xdr:colOff>1476375</xdr:colOff>
      <xdr:row>366</xdr:row>
      <xdr:rowOff>0</xdr:rowOff>
    </xdr:to>
    <xdr:pic>
      <xdr:nvPicPr>
        <xdr:cNvPr id="24" name="Picture 1" descr="F:\tandatangan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921" b="98810" l="0" r="100000">
                      <a14:foregroundMark x1="3782" y1="22619" x2="10504" y2="35317"/>
                      <a14:foregroundMark x1="28992" y1="68254" x2="39496" y2="68254"/>
                      <a14:foregroundMark x1="45378" y1="87302" x2="57563" y2="73810"/>
                      <a14:foregroundMark x1="50000" y1="44444" x2="53782" y2="53571"/>
                      <a14:foregroundMark x1="72269" y1="50000" x2="73109" y2="52778"/>
                      <a14:foregroundMark x1="90336" y1="47222" x2="90336" y2="47222"/>
                    </a14:backgroundRemoval>
                  </a14:imgEffect>
                  <a14:imgEffect>
                    <a14:colorTemperature colorTemp="115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83800950"/>
          <a:ext cx="9906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342899</xdr:colOff>
      <xdr:row>268</xdr:row>
      <xdr:rowOff>76200</xdr:rowOff>
    </xdr:from>
    <xdr:to>
      <xdr:col>2</xdr:col>
      <xdr:colOff>1419224</xdr:colOff>
      <xdr:row>272</xdr:row>
      <xdr:rowOff>172303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4949" y="62160150"/>
          <a:ext cx="1076325" cy="1048603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409574</xdr:colOff>
      <xdr:row>221</xdr:row>
      <xdr:rowOff>19050</xdr:rowOff>
    </xdr:from>
    <xdr:to>
      <xdr:col>2</xdr:col>
      <xdr:colOff>1504949</xdr:colOff>
      <xdr:row>225</xdr:row>
      <xdr:rowOff>115153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1624" y="51320700"/>
          <a:ext cx="1095375" cy="1048603"/>
        </a:xfrm>
        <a:prstGeom prst="rect">
          <a:avLst/>
        </a:prstGeom>
      </xdr:spPr>
    </xdr:pic>
    <xdr:clientData/>
  </xdr:twoCellAnchor>
  <xdr:twoCellAnchor editAs="oneCell">
    <xdr:from>
      <xdr:col>2</xdr:col>
      <xdr:colOff>361949</xdr:colOff>
      <xdr:row>176</xdr:row>
      <xdr:rowOff>76200</xdr:rowOff>
    </xdr:from>
    <xdr:to>
      <xdr:col>2</xdr:col>
      <xdr:colOff>1476374</xdr:colOff>
      <xdr:row>180</xdr:row>
      <xdr:rowOff>172303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3999" y="40728900"/>
          <a:ext cx="1114425" cy="1048603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128</xdr:row>
      <xdr:rowOff>228600</xdr:rowOff>
    </xdr:from>
    <xdr:to>
      <xdr:col>2</xdr:col>
      <xdr:colOff>1374734</xdr:colOff>
      <xdr:row>133</xdr:row>
      <xdr:rowOff>86578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3050" y="30051375"/>
          <a:ext cx="993734" cy="1048603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428625</xdr:colOff>
      <xdr:row>84</xdr:row>
      <xdr:rowOff>47625</xdr:rowOff>
    </xdr:from>
    <xdr:to>
      <xdr:col>2</xdr:col>
      <xdr:colOff>1495425</xdr:colOff>
      <xdr:row>88</xdr:row>
      <xdr:rowOff>143728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0675" y="19564350"/>
          <a:ext cx="1066800" cy="1048603"/>
        </a:xfrm>
        <a:prstGeom prst="rect">
          <a:avLst/>
        </a:prstGeom>
      </xdr:spPr>
    </xdr:pic>
    <xdr:clientData/>
  </xdr:twoCellAnchor>
  <xdr:twoCellAnchor editAs="oneCell">
    <xdr:from>
      <xdr:col>4</xdr:col>
      <xdr:colOff>990599</xdr:colOff>
      <xdr:row>39</xdr:row>
      <xdr:rowOff>161925</xdr:rowOff>
    </xdr:from>
    <xdr:to>
      <xdr:col>4</xdr:col>
      <xdr:colOff>2085974</xdr:colOff>
      <xdr:row>44</xdr:row>
      <xdr:rowOff>58003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5424" y="9229725"/>
          <a:ext cx="1095375" cy="1048603"/>
        </a:xfrm>
        <a:prstGeom prst="rect">
          <a:avLst/>
        </a:prstGeom>
      </xdr:spPr>
    </xdr:pic>
    <xdr:clientData/>
  </xdr:twoCellAnchor>
  <xdr:twoCellAnchor editAs="oneCell">
    <xdr:from>
      <xdr:col>2</xdr:col>
      <xdr:colOff>400050</xdr:colOff>
      <xdr:row>408</xdr:row>
      <xdr:rowOff>28575</xdr:rowOff>
    </xdr:from>
    <xdr:to>
      <xdr:col>2</xdr:col>
      <xdr:colOff>1495425</xdr:colOff>
      <xdr:row>412</xdr:row>
      <xdr:rowOff>124678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2100" y="94459425"/>
          <a:ext cx="1095375" cy="10486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4</xdr:row>
      <xdr:rowOff>19050</xdr:rowOff>
    </xdr:from>
    <xdr:to>
      <xdr:col>41</xdr:col>
      <xdr:colOff>171450</xdr:colOff>
      <xdr:row>6</xdr:row>
      <xdr:rowOff>152400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962775" y="569595"/>
          <a:ext cx="933450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lihat</a:t>
          </a:r>
          <a:r>
            <a:rPr lang="id-ID" sz="1100" baseline="0"/>
            <a:t> proses pembuatan aplikasi</a:t>
          </a:r>
          <a:endParaRPr lang="id-ID" sz="1100"/>
        </a:p>
      </xdr:txBody>
    </xdr:sp>
    <xdr:clientData/>
  </xdr:twoCellAnchor>
  <xdr:twoCellAnchor editAs="oneCell">
    <xdr:from>
      <xdr:col>15</xdr:col>
      <xdr:colOff>128832</xdr:colOff>
      <xdr:row>0</xdr:row>
      <xdr:rowOff>0</xdr:rowOff>
    </xdr:from>
    <xdr:to>
      <xdr:col>16</xdr:col>
      <xdr:colOff>292100</xdr:colOff>
      <xdr:row>2</xdr:row>
      <xdr:rowOff>119672</xdr:rowOff>
    </xdr:to>
    <xdr:pic>
      <xdr:nvPicPr>
        <xdr:cNvPr id="3" name="Picture 2" descr="D:\LOGO\logo smp cop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42895" y="0"/>
          <a:ext cx="421005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0</xdr:row>
      <xdr:rowOff>43961</xdr:rowOff>
    </xdr:from>
    <xdr:to>
      <xdr:col>1</xdr:col>
      <xdr:colOff>127000</xdr:colOff>
      <xdr:row>2</xdr:row>
      <xdr:rowOff>120894</xdr:rowOff>
    </xdr:to>
    <xdr:pic>
      <xdr:nvPicPr>
        <xdr:cNvPr id="4" name="Picture 3" descr="LOGO KABUPATEN LOMBOK TIMUR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3655" y="43815"/>
          <a:ext cx="283845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19050</xdr:colOff>
      <xdr:row>0</xdr:row>
      <xdr:rowOff>19417</xdr:rowOff>
    </xdr:from>
    <xdr:to>
      <xdr:col>35</xdr:col>
      <xdr:colOff>234950</xdr:colOff>
      <xdr:row>3</xdr:row>
      <xdr:rowOff>15264</xdr:rowOff>
    </xdr:to>
    <xdr:pic>
      <xdr:nvPicPr>
        <xdr:cNvPr id="5" name="Picture 4" descr="D:\LOGO\logo smp copy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286500" y="19050"/>
          <a:ext cx="444500" cy="420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0</xdr:row>
      <xdr:rowOff>43961</xdr:rowOff>
    </xdr:from>
    <xdr:to>
      <xdr:col>20</xdr:col>
      <xdr:colOff>107950</xdr:colOff>
      <xdr:row>2</xdr:row>
      <xdr:rowOff>120894</xdr:rowOff>
    </xdr:to>
    <xdr:pic>
      <xdr:nvPicPr>
        <xdr:cNvPr id="6" name="Picture 3" descr="LOGO KABUPATEN LOMBOK TIMUR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500755" y="43815"/>
          <a:ext cx="264795" cy="374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80597</xdr:colOff>
      <xdr:row>12</xdr:row>
      <xdr:rowOff>111125</xdr:rowOff>
    </xdr:from>
    <xdr:to>
      <xdr:col>23</xdr:col>
      <xdr:colOff>79375</xdr:colOff>
      <xdr:row>17</xdr:row>
      <xdr:rowOff>102577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547110" y="1804670"/>
          <a:ext cx="761365" cy="9340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79161</xdr:colOff>
      <xdr:row>12</xdr:row>
      <xdr:rowOff>119062</xdr:rowOff>
    </xdr:from>
    <xdr:to>
      <xdr:col>4</xdr:col>
      <xdr:colOff>77939</xdr:colOff>
      <xdr:row>17</xdr:row>
      <xdr:rowOff>110514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78740" y="1812290"/>
          <a:ext cx="760730" cy="9347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182563</xdr:colOff>
      <xdr:row>9</xdr:row>
      <xdr:rowOff>71437</xdr:rowOff>
    </xdr:from>
    <xdr:to>
      <xdr:col>42</xdr:col>
      <xdr:colOff>23812</xdr:colOff>
      <xdr:row>13</xdr:row>
      <xdr:rowOff>71437</xdr:rowOff>
    </xdr:to>
    <xdr:sp macro="" textlink="">
      <xdr:nvSpPr>
        <xdr:cNvPr id="12" name="Rounded Rectangle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6954520" y="1221740"/>
          <a:ext cx="984250" cy="7239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 editAs="oneCell">
    <xdr:from>
      <xdr:col>15</xdr:col>
      <xdr:colOff>141532</xdr:colOff>
      <xdr:row>23</xdr:row>
      <xdr:rowOff>12700</xdr:rowOff>
    </xdr:from>
    <xdr:to>
      <xdr:col>16</xdr:col>
      <xdr:colOff>285750</xdr:colOff>
      <xdr:row>26</xdr:row>
      <xdr:rowOff>5372</xdr:rowOff>
    </xdr:to>
    <xdr:pic>
      <xdr:nvPicPr>
        <xdr:cNvPr id="13" name="Picture 12" descr="D:\LOGO\logo smp copy.jp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55595" y="3582670"/>
          <a:ext cx="40195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23</xdr:row>
      <xdr:rowOff>43961</xdr:rowOff>
    </xdr:from>
    <xdr:to>
      <xdr:col>1</xdr:col>
      <xdr:colOff>120650</xdr:colOff>
      <xdr:row>25</xdr:row>
      <xdr:rowOff>120894</xdr:rowOff>
    </xdr:to>
    <xdr:pic>
      <xdr:nvPicPr>
        <xdr:cNvPr id="14" name="Picture 13" descr="LOGO KABUPATEN LOMBOK TIMUR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3655" y="3613785"/>
          <a:ext cx="277495" cy="329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69850</xdr:colOff>
      <xdr:row>23</xdr:row>
      <xdr:rowOff>13067</xdr:rowOff>
    </xdr:from>
    <xdr:to>
      <xdr:col>35</xdr:col>
      <xdr:colOff>234950</xdr:colOff>
      <xdr:row>26</xdr:row>
      <xdr:rowOff>8914</xdr:rowOff>
    </xdr:to>
    <xdr:pic>
      <xdr:nvPicPr>
        <xdr:cNvPr id="18" name="Picture 17" descr="D:\LOGO\logo smp copy.jp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337300" y="3582670"/>
          <a:ext cx="393700" cy="375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23</xdr:row>
      <xdr:rowOff>43961</xdr:rowOff>
    </xdr:from>
    <xdr:to>
      <xdr:col>20</xdr:col>
      <xdr:colOff>114300</xdr:colOff>
      <xdr:row>25</xdr:row>
      <xdr:rowOff>120894</xdr:rowOff>
    </xdr:to>
    <xdr:pic>
      <xdr:nvPicPr>
        <xdr:cNvPr id="19" name="Picture 3" descr="LOGO KABUPATEN LOMBOK TIMUR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500755" y="3613785"/>
          <a:ext cx="271145" cy="329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80597</xdr:colOff>
      <xdr:row>35</xdr:row>
      <xdr:rowOff>111125</xdr:rowOff>
    </xdr:from>
    <xdr:to>
      <xdr:col>23</xdr:col>
      <xdr:colOff>79375</xdr:colOff>
      <xdr:row>40</xdr:row>
      <xdr:rowOff>102577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3547110" y="5374640"/>
          <a:ext cx="761365" cy="10198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79161</xdr:colOff>
      <xdr:row>35</xdr:row>
      <xdr:rowOff>119062</xdr:rowOff>
    </xdr:from>
    <xdr:to>
      <xdr:col>4</xdr:col>
      <xdr:colOff>77939</xdr:colOff>
      <xdr:row>40</xdr:row>
      <xdr:rowOff>110514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78740" y="5382260"/>
          <a:ext cx="760730" cy="10204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15</xdr:col>
      <xdr:colOff>171450</xdr:colOff>
      <xdr:row>45</xdr:row>
      <xdr:rowOff>6350</xdr:rowOff>
    </xdr:from>
    <xdr:to>
      <xdr:col>16</xdr:col>
      <xdr:colOff>305656</xdr:colOff>
      <xdr:row>48</xdr:row>
      <xdr:rowOff>2197</xdr:rowOff>
    </xdr:to>
    <xdr:pic>
      <xdr:nvPicPr>
        <xdr:cNvPr id="33" name="Picture 32" descr="D:\LOGO\logo smp copy.jp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86075" y="7155815"/>
          <a:ext cx="391160" cy="372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45</xdr:row>
      <xdr:rowOff>43961</xdr:rowOff>
    </xdr:from>
    <xdr:to>
      <xdr:col>1</xdr:col>
      <xdr:colOff>133350</xdr:colOff>
      <xdr:row>47</xdr:row>
      <xdr:rowOff>120894</xdr:rowOff>
    </xdr:to>
    <xdr:pic>
      <xdr:nvPicPr>
        <xdr:cNvPr id="34" name="Picture 33" descr="LOGO KABUPATEN LOMBOK TIMUR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3655" y="7193280"/>
          <a:ext cx="290195" cy="329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63500</xdr:colOff>
      <xdr:row>45</xdr:row>
      <xdr:rowOff>19417</xdr:rowOff>
    </xdr:from>
    <xdr:to>
      <xdr:col>35</xdr:col>
      <xdr:colOff>243746</xdr:colOff>
      <xdr:row>48</xdr:row>
      <xdr:rowOff>15264</xdr:rowOff>
    </xdr:to>
    <xdr:pic>
      <xdr:nvPicPr>
        <xdr:cNvPr id="35" name="Picture 34" descr="D:\LOGO\logo smp copy.jp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330950" y="7168515"/>
          <a:ext cx="408305" cy="375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45</xdr:row>
      <xdr:rowOff>43961</xdr:rowOff>
    </xdr:from>
    <xdr:to>
      <xdr:col>20</xdr:col>
      <xdr:colOff>120650</xdr:colOff>
      <xdr:row>47</xdr:row>
      <xdr:rowOff>120894</xdr:rowOff>
    </xdr:to>
    <xdr:pic>
      <xdr:nvPicPr>
        <xdr:cNvPr id="36" name="Picture 3" descr="LOGO KABUPATEN LOMBOK TIMUR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3500755" y="7193280"/>
          <a:ext cx="277495" cy="329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80597</xdr:colOff>
      <xdr:row>57</xdr:row>
      <xdr:rowOff>111125</xdr:rowOff>
    </xdr:from>
    <xdr:to>
      <xdr:col>23</xdr:col>
      <xdr:colOff>79375</xdr:colOff>
      <xdr:row>62</xdr:row>
      <xdr:rowOff>102577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3547110" y="8982710"/>
          <a:ext cx="761365" cy="10388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79161</xdr:colOff>
      <xdr:row>57</xdr:row>
      <xdr:rowOff>119062</xdr:rowOff>
    </xdr:from>
    <xdr:to>
      <xdr:col>4</xdr:col>
      <xdr:colOff>77939</xdr:colOff>
      <xdr:row>62</xdr:row>
      <xdr:rowOff>110514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78740" y="8990330"/>
          <a:ext cx="760730" cy="1039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5</xdr:col>
      <xdr:colOff>25400</xdr:colOff>
      <xdr:row>36</xdr:row>
      <xdr:rowOff>44450</xdr:rowOff>
    </xdr:from>
    <xdr:to>
      <xdr:col>12</xdr:col>
      <xdr:colOff>127000</xdr:colOff>
      <xdr:row>39</xdr:row>
      <xdr:rowOff>107950</xdr:rowOff>
    </xdr:to>
    <xdr:pic>
      <xdr:nvPicPr>
        <xdr:cNvPr id="23" name="Picture 22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977900" y="5488940"/>
          <a:ext cx="1282700" cy="73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165100</xdr:colOff>
      <xdr:row>36</xdr:row>
      <xdr:rowOff>69850</xdr:rowOff>
    </xdr:from>
    <xdr:to>
      <xdr:col>31</xdr:col>
      <xdr:colOff>101600</xdr:colOff>
      <xdr:row>39</xdr:row>
      <xdr:rowOff>133350</xdr:rowOff>
    </xdr:to>
    <xdr:pic>
      <xdr:nvPicPr>
        <xdr:cNvPr id="25" name="Picture 24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584700" y="5514340"/>
          <a:ext cx="1212850" cy="73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50800</xdr:colOff>
      <xdr:row>58</xdr:row>
      <xdr:rowOff>57150</xdr:rowOff>
    </xdr:from>
    <xdr:to>
      <xdr:col>12</xdr:col>
      <xdr:colOff>114300</xdr:colOff>
      <xdr:row>61</xdr:row>
      <xdr:rowOff>101600</xdr:rowOff>
    </xdr:to>
    <xdr:pic>
      <xdr:nvPicPr>
        <xdr:cNvPr id="26" name="Picture 25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1003300" y="9109710"/>
          <a:ext cx="1244600" cy="73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165100</xdr:colOff>
      <xdr:row>58</xdr:row>
      <xdr:rowOff>127000</xdr:rowOff>
    </xdr:from>
    <xdr:to>
      <xdr:col>31</xdr:col>
      <xdr:colOff>101600</xdr:colOff>
      <xdr:row>61</xdr:row>
      <xdr:rowOff>171450</xdr:rowOff>
    </xdr:to>
    <xdr:pic>
      <xdr:nvPicPr>
        <xdr:cNvPr id="27" name="Picture 26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584700" y="9179560"/>
          <a:ext cx="1212850" cy="730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12</xdr:row>
      <xdr:rowOff>177800</xdr:rowOff>
    </xdr:from>
    <xdr:to>
      <xdr:col>12</xdr:col>
      <xdr:colOff>25400</xdr:colOff>
      <xdr:row>16</xdr:row>
      <xdr:rowOff>139700</xdr:rowOff>
    </xdr:to>
    <xdr:pic>
      <xdr:nvPicPr>
        <xdr:cNvPr id="28" name="Picture 27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952500" y="1871345"/>
          <a:ext cx="12065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44450</xdr:colOff>
      <xdr:row>13</xdr:row>
      <xdr:rowOff>19050</xdr:rowOff>
    </xdr:from>
    <xdr:to>
      <xdr:col>31</xdr:col>
      <xdr:colOff>0</xdr:colOff>
      <xdr:row>16</xdr:row>
      <xdr:rowOff>165100</xdr:rowOff>
    </xdr:to>
    <xdr:pic>
      <xdr:nvPicPr>
        <xdr:cNvPr id="29" name="Picture 28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464050" y="1893570"/>
          <a:ext cx="1231900" cy="727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229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2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66675</xdr:colOff>
          <xdr:row>0</xdr:row>
          <xdr:rowOff>66675</xdr:rowOff>
        </xdr:from>
        <xdr:to>
          <xdr:col>41</xdr:col>
          <xdr:colOff>0</xdr:colOff>
          <xdr:row>3</xdr:row>
          <xdr:rowOff>57150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6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2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3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3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3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3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3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4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5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6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4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4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5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6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5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6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6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A053E214-4C5F-DB3F-0E43-E4189EB358CA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6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14B4180F-F525-4F7E-3D31-83259DFFEF6F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6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B602EEB6-59F4-E88C-C168-B343F601BDE9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228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5A411BF3-8141-9E96-1397-C5EC40BD874D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66675</xdr:colOff>
      <xdr:row>0</xdr:row>
      <xdr:rowOff>66675</xdr:rowOff>
    </xdr:from>
    <xdr:to>
      <xdr:col>41</xdr:col>
      <xdr:colOff>0</xdr:colOff>
      <xdr:row>3</xdr:row>
      <xdr:rowOff>57150</xdr:rowOff>
    </xdr:to>
    <xdr:sp macro="" textlink="">
      <xdr:nvSpPr>
        <xdr:cNvPr id="1229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9CBA1BD2-4F7D-415D-1B09-4183629A6609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66675</xdr:colOff>
          <xdr:row>0</xdr:row>
          <xdr:rowOff>66675</xdr:rowOff>
        </xdr:from>
        <xdr:to>
          <xdr:col>41</xdr:col>
          <xdr:colOff>0</xdr:colOff>
          <xdr:row>3</xdr:row>
          <xdr:rowOff>57150</xdr:rowOff>
        </xdr:to>
        <xdr:sp macro="" textlink="">
          <xdr:nvSpPr>
            <xdr:cNvPr id="12292" name="Spinner 1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B25EE2CC-9AD8-E62F-72F8-C1E1FF42A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4</xdr:row>
      <xdr:rowOff>19050</xdr:rowOff>
    </xdr:from>
    <xdr:to>
      <xdr:col>41</xdr:col>
      <xdr:colOff>171450</xdr:colOff>
      <xdr:row>6</xdr:row>
      <xdr:rowOff>152400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058025" y="569595"/>
          <a:ext cx="933450" cy="419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lihat</a:t>
          </a:r>
          <a:r>
            <a:rPr lang="id-ID" sz="1100" baseline="0"/>
            <a:t> proses pembuatan aplikasi</a:t>
          </a:r>
          <a:endParaRPr lang="id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66675</xdr:colOff>
          <xdr:row>0</xdr:row>
          <xdr:rowOff>28575</xdr:rowOff>
        </xdr:from>
        <xdr:to>
          <xdr:col>41</xdr:col>
          <xdr:colOff>0</xdr:colOff>
          <xdr:row>3</xdr:row>
          <xdr:rowOff>19050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7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31751</xdr:colOff>
      <xdr:row>57</xdr:row>
      <xdr:rowOff>150811</xdr:rowOff>
    </xdr:from>
    <xdr:to>
      <xdr:col>30</xdr:col>
      <xdr:colOff>127000</xdr:colOff>
      <xdr:row>60</xdr:row>
      <xdr:rowOff>166686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4908550" y="9317355"/>
          <a:ext cx="857250" cy="558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37</xdr:col>
      <xdr:colOff>0</xdr:colOff>
      <xdr:row>4</xdr:row>
      <xdr:rowOff>19050</xdr:rowOff>
    </xdr:from>
    <xdr:to>
      <xdr:col>41</xdr:col>
      <xdr:colOff>171450</xdr:colOff>
      <xdr:row>6</xdr:row>
      <xdr:rowOff>152400</xdr:rowOff>
    </xdr:to>
    <xdr:sp macro="" textlink="">
      <xdr:nvSpPr>
        <xdr:cNvPr id="2" name="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058025" y="569595"/>
          <a:ext cx="933450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lihat</a:t>
          </a:r>
          <a:r>
            <a:rPr lang="id-ID" sz="1100" baseline="0"/>
            <a:t> proses pembuatan aplikasi</a:t>
          </a:r>
          <a:endParaRPr lang="id-ID" sz="1100"/>
        </a:p>
      </xdr:txBody>
    </xdr:sp>
    <xdr:clientData/>
  </xdr:twoCellAnchor>
  <xdr:twoCellAnchor editAs="oneCell">
    <xdr:from>
      <xdr:col>15</xdr:col>
      <xdr:colOff>97082</xdr:colOff>
      <xdr:row>0</xdr:row>
      <xdr:rowOff>0</xdr:rowOff>
    </xdr:from>
    <xdr:to>
      <xdr:col>16</xdr:col>
      <xdr:colOff>312006</xdr:colOff>
      <xdr:row>2</xdr:row>
      <xdr:rowOff>119672</xdr:rowOff>
    </xdr:to>
    <xdr:pic>
      <xdr:nvPicPr>
        <xdr:cNvPr id="26" name="Picture 25" descr="D:\LOGO\logo smp copy.jpg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30195" y="0"/>
          <a:ext cx="472440" cy="417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0</xdr:row>
      <xdr:rowOff>43961</xdr:rowOff>
    </xdr:from>
    <xdr:to>
      <xdr:col>1</xdr:col>
      <xdr:colOff>161082</xdr:colOff>
      <xdr:row>2</xdr:row>
      <xdr:rowOff>168519</xdr:rowOff>
    </xdr:to>
    <xdr:pic>
      <xdr:nvPicPr>
        <xdr:cNvPr id="2054" name="Picture 3" descr="LOGO KABUPATEN LOMBOK TIMUR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3655" y="43815"/>
          <a:ext cx="317500" cy="380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33</xdr:col>
      <xdr:colOff>128225</xdr:colOff>
      <xdr:row>0</xdr:row>
      <xdr:rowOff>6717</xdr:rowOff>
    </xdr:from>
    <xdr:to>
      <xdr:col>35</xdr:col>
      <xdr:colOff>237396</xdr:colOff>
      <xdr:row>3</xdr:row>
      <xdr:rowOff>0</xdr:rowOff>
    </xdr:to>
    <xdr:pic>
      <xdr:nvPicPr>
        <xdr:cNvPr id="27" name="Picture 26" descr="D:\LOGO\logo smp copy.jp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337935" y="6350"/>
          <a:ext cx="490220" cy="4178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0</xdr:row>
      <xdr:rowOff>43961</xdr:rowOff>
    </xdr:from>
    <xdr:to>
      <xdr:col>20</xdr:col>
      <xdr:colOff>161082</xdr:colOff>
      <xdr:row>2</xdr:row>
      <xdr:rowOff>168519</xdr:rowOff>
    </xdr:to>
    <xdr:pic>
      <xdr:nvPicPr>
        <xdr:cNvPr id="28" name="Picture 3" descr="LOGO KABUPATEN LOMBOK TIMUR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576955" y="43815"/>
          <a:ext cx="317500" cy="380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97081</xdr:colOff>
      <xdr:row>22</xdr:row>
      <xdr:rowOff>14655</xdr:rowOff>
    </xdr:from>
    <xdr:to>
      <xdr:col>16</xdr:col>
      <xdr:colOff>312005</xdr:colOff>
      <xdr:row>25</xdr:row>
      <xdr:rowOff>9770</xdr:rowOff>
    </xdr:to>
    <xdr:pic>
      <xdr:nvPicPr>
        <xdr:cNvPr id="29" name="Picture 28" descr="D:\LOGO\logo smp copy.jp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30195" y="3556000"/>
          <a:ext cx="47244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22</xdr:row>
      <xdr:rowOff>43961</xdr:rowOff>
    </xdr:from>
    <xdr:to>
      <xdr:col>1</xdr:col>
      <xdr:colOff>161082</xdr:colOff>
      <xdr:row>24</xdr:row>
      <xdr:rowOff>168519</xdr:rowOff>
    </xdr:to>
    <xdr:pic>
      <xdr:nvPicPr>
        <xdr:cNvPr id="30" name="Picture 3" descr="LOGO KABUPATEN LOMBOK TIMUR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3655" y="3585210"/>
          <a:ext cx="317500" cy="380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33</xdr:col>
      <xdr:colOff>119065</xdr:colOff>
      <xdr:row>22</xdr:row>
      <xdr:rowOff>14655</xdr:rowOff>
    </xdr:from>
    <xdr:to>
      <xdr:col>35</xdr:col>
      <xdr:colOff>221521</xdr:colOff>
      <xdr:row>25</xdr:row>
      <xdr:rowOff>9770</xdr:rowOff>
    </xdr:to>
    <xdr:pic>
      <xdr:nvPicPr>
        <xdr:cNvPr id="31" name="Picture 30" descr="D:\LOGO\logo smp copy.jp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329045" y="3556000"/>
          <a:ext cx="48323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22</xdr:row>
      <xdr:rowOff>43961</xdr:rowOff>
    </xdr:from>
    <xdr:to>
      <xdr:col>20</xdr:col>
      <xdr:colOff>161082</xdr:colOff>
      <xdr:row>24</xdr:row>
      <xdr:rowOff>168519</xdr:rowOff>
    </xdr:to>
    <xdr:pic>
      <xdr:nvPicPr>
        <xdr:cNvPr id="32" name="Picture 3" descr="LOGO KABUPATEN LOMBOK TIMUR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576955" y="3585210"/>
          <a:ext cx="317500" cy="3803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97081</xdr:colOff>
      <xdr:row>44</xdr:row>
      <xdr:rowOff>30530</xdr:rowOff>
    </xdr:from>
    <xdr:to>
      <xdr:col>16</xdr:col>
      <xdr:colOff>312005</xdr:colOff>
      <xdr:row>47</xdr:row>
      <xdr:rowOff>17706</xdr:rowOff>
    </xdr:to>
    <xdr:pic>
      <xdr:nvPicPr>
        <xdr:cNvPr id="33" name="Picture 32" descr="D:\LOGO\logo smp copy.jp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2830195" y="7256145"/>
          <a:ext cx="472440" cy="420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33704</xdr:colOff>
      <xdr:row>44</xdr:row>
      <xdr:rowOff>43961</xdr:rowOff>
    </xdr:from>
    <xdr:to>
      <xdr:col>1</xdr:col>
      <xdr:colOff>161082</xdr:colOff>
      <xdr:row>46</xdr:row>
      <xdr:rowOff>168519</xdr:rowOff>
    </xdr:to>
    <xdr:pic>
      <xdr:nvPicPr>
        <xdr:cNvPr id="34" name="Picture 3" descr="LOGO KABUPATEN LOMBOK TIMUR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3655" y="7269480"/>
          <a:ext cx="317500" cy="389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33</xdr:col>
      <xdr:colOff>141657</xdr:colOff>
      <xdr:row>44</xdr:row>
      <xdr:rowOff>14655</xdr:rowOff>
    </xdr:from>
    <xdr:to>
      <xdr:col>35</xdr:col>
      <xdr:colOff>221521</xdr:colOff>
      <xdr:row>47</xdr:row>
      <xdr:rowOff>1831</xdr:rowOff>
    </xdr:to>
    <xdr:pic>
      <xdr:nvPicPr>
        <xdr:cNvPr id="35" name="Picture 34" descr="D:\LOGO\logo smp copy.jp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6351905" y="7240270"/>
          <a:ext cx="460375" cy="420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33704</xdr:colOff>
      <xdr:row>44</xdr:row>
      <xdr:rowOff>43961</xdr:rowOff>
    </xdr:from>
    <xdr:to>
      <xdr:col>20</xdr:col>
      <xdr:colOff>161082</xdr:colOff>
      <xdr:row>46</xdr:row>
      <xdr:rowOff>168519</xdr:rowOff>
    </xdr:to>
    <xdr:pic>
      <xdr:nvPicPr>
        <xdr:cNvPr id="36" name="Picture 3" descr="LOGO KABUPATEN LOMBOK TIMUR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3576955" y="7269480"/>
          <a:ext cx="317500" cy="389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80597</xdr:colOff>
      <xdr:row>12</xdr:row>
      <xdr:rowOff>111125</xdr:rowOff>
    </xdr:from>
    <xdr:to>
      <xdr:col>23</xdr:col>
      <xdr:colOff>79375</xdr:colOff>
      <xdr:row>17</xdr:row>
      <xdr:rowOff>102577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3623310" y="1804670"/>
          <a:ext cx="761365" cy="9340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79161</xdr:colOff>
      <xdr:row>12</xdr:row>
      <xdr:rowOff>119062</xdr:rowOff>
    </xdr:from>
    <xdr:to>
      <xdr:col>4</xdr:col>
      <xdr:colOff>77939</xdr:colOff>
      <xdr:row>17</xdr:row>
      <xdr:rowOff>110514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78740" y="1812290"/>
          <a:ext cx="760730" cy="9347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90113</xdr:colOff>
      <xdr:row>34</xdr:row>
      <xdr:rowOff>144678</xdr:rowOff>
    </xdr:from>
    <xdr:to>
      <xdr:col>23</xdr:col>
      <xdr:colOff>88891</xdr:colOff>
      <xdr:row>39</xdr:row>
      <xdr:rowOff>136130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3632835" y="5436235"/>
          <a:ext cx="760730" cy="10204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88677</xdr:colOff>
      <xdr:row>34</xdr:row>
      <xdr:rowOff>152615</xdr:rowOff>
    </xdr:from>
    <xdr:to>
      <xdr:col>4</xdr:col>
      <xdr:colOff>87455</xdr:colOff>
      <xdr:row>39</xdr:row>
      <xdr:rowOff>144067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88265" y="5444490"/>
          <a:ext cx="760730" cy="10198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91701</xdr:colOff>
      <xdr:row>56</xdr:row>
      <xdr:rowOff>114718</xdr:rowOff>
    </xdr:from>
    <xdr:to>
      <xdr:col>23</xdr:col>
      <xdr:colOff>90479</xdr:colOff>
      <xdr:row>61</xdr:row>
      <xdr:rowOff>106170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3634740" y="9100185"/>
          <a:ext cx="760730" cy="1039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90265</xdr:colOff>
      <xdr:row>56</xdr:row>
      <xdr:rowOff>122655</xdr:rowOff>
    </xdr:from>
    <xdr:to>
      <xdr:col>4</xdr:col>
      <xdr:colOff>89043</xdr:colOff>
      <xdr:row>61</xdr:row>
      <xdr:rowOff>114107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90170" y="9108440"/>
          <a:ext cx="760730" cy="10388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7</xdr:col>
      <xdr:colOff>63501</xdr:colOff>
      <xdr:row>57</xdr:row>
      <xdr:rowOff>158750</xdr:rowOff>
    </xdr:from>
    <xdr:to>
      <xdr:col>12</xdr:col>
      <xdr:colOff>1</xdr:colOff>
      <xdr:row>60</xdr:row>
      <xdr:rowOff>174625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1311275" y="9325610"/>
          <a:ext cx="850900" cy="558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20</xdr:col>
      <xdr:colOff>38101</xdr:colOff>
      <xdr:row>35</xdr:row>
      <xdr:rowOff>119063</xdr:rowOff>
    </xdr:from>
    <xdr:to>
      <xdr:col>20</xdr:col>
      <xdr:colOff>39686</xdr:colOff>
      <xdr:row>38</xdr:row>
      <xdr:rowOff>134938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3771900" y="5591810"/>
          <a:ext cx="1270" cy="558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26</xdr:col>
      <xdr:colOff>68263</xdr:colOff>
      <xdr:row>35</xdr:row>
      <xdr:rowOff>158753</xdr:rowOff>
    </xdr:from>
    <xdr:to>
      <xdr:col>30</xdr:col>
      <xdr:colOff>150813</xdr:colOff>
      <xdr:row>38</xdr:row>
      <xdr:rowOff>174628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4944745" y="5631815"/>
          <a:ext cx="844550" cy="558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84138</xdr:colOff>
      <xdr:row>35</xdr:row>
      <xdr:rowOff>134941</xdr:rowOff>
    </xdr:from>
    <xdr:to>
      <xdr:col>11</xdr:col>
      <xdr:colOff>166688</xdr:colOff>
      <xdr:row>38</xdr:row>
      <xdr:rowOff>119062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1331595" y="5607685"/>
          <a:ext cx="806450" cy="527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26</xdr:col>
      <xdr:colOff>87313</xdr:colOff>
      <xdr:row>13</xdr:row>
      <xdr:rowOff>150811</xdr:rowOff>
    </xdr:from>
    <xdr:to>
      <xdr:col>30</xdr:col>
      <xdr:colOff>23813</xdr:colOff>
      <xdr:row>16</xdr:row>
      <xdr:rowOff>23812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4963795" y="2025015"/>
          <a:ext cx="698500" cy="454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95247</xdr:colOff>
      <xdr:row>13</xdr:row>
      <xdr:rowOff>150810</xdr:rowOff>
    </xdr:from>
    <xdr:to>
      <xdr:col>11</xdr:col>
      <xdr:colOff>63501</xdr:colOff>
      <xdr:row>16</xdr:row>
      <xdr:rowOff>23811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53" t="20947" r="44658" b="67278"/>
        <a:stretch>
          <a:fillRect/>
        </a:stretch>
      </xdr:blipFill>
      <xdr:spPr>
        <a:xfrm>
          <a:off x="1342390" y="2025015"/>
          <a:ext cx="692785" cy="4540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66675</xdr:colOff>
          <xdr:row>0</xdr:row>
          <xdr:rowOff>28575</xdr:rowOff>
        </xdr:from>
        <xdr:to>
          <xdr:col>41</xdr:col>
          <xdr:colOff>0</xdr:colOff>
          <xdr:row>3</xdr:row>
          <xdr:rowOff>19050</xdr:rowOff>
        </xdr:to>
        <xdr:sp macro="" textlink="">
          <xdr:nvSpPr>
            <xdr:cNvPr id="2053" name="Spinner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8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4</xdr:col>
      <xdr:colOff>879101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7750" y="0"/>
          <a:ext cx="84074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0</xdr:row>
      <xdr:rowOff>38101</xdr:rowOff>
    </xdr:from>
    <xdr:to>
      <xdr:col>1</xdr:col>
      <xdr:colOff>447041</xdr:colOff>
      <xdr:row>2</xdr:row>
      <xdr:rowOff>228600</xdr:rowOff>
    </xdr:to>
    <xdr:pic>
      <xdr:nvPicPr>
        <xdr:cNvPr id="3" name="Picture 4" descr="logo lotim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5" y="38100"/>
          <a:ext cx="5422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4</xdr:col>
      <xdr:colOff>879101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57750" y="0"/>
          <a:ext cx="84074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0</xdr:row>
      <xdr:rowOff>38101</xdr:rowOff>
    </xdr:from>
    <xdr:to>
      <xdr:col>1</xdr:col>
      <xdr:colOff>447041</xdr:colOff>
      <xdr:row>2</xdr:row>
      <xdr:rowOff>228600</xdr:rowOff>
    </xdr:to>
    <xdr:pic>
      <xdr:nvPicPr>
        <xdr:cNvPr id="3" name="Picture 4" descr="logo lotim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5" y="38100"/>
          <a:ext cx="5422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19049</xdr:rowOff>
    </xdr:from>
    <xdr:to>
      <xdr:col>1</xdr:col>
      <xdr:colOff>257175</xdr:colOff>
      <xdr:row>2</xdr:row>
      <xdr:rowOff>200024</xdr:rowOff>
    </xdr:to>
    <xdr:pic>
      <xdr:nvPicPr>
        <xdr:cNvPr id="2" name="Picture 2" descr="LOTIM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8415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0</xdr:row>
      <xdr:rowOff>0</xdr:rowOff>
    </xdr:from>
    <xdr:to>
      <xdr:col>9</xdr:col>
      <xdr:colOff>1085850</xdr:colOff>
      <xdr:row>3</xdr:row>
      <xdr:rowOff>0</xdr:rowOff>
    </xdr:to>
    <xdr:pic>
      <xdr:nvPicPr>
        <xdr:cNvPr id="3" name="Picture 52" descr="D:\LOGO\logo smp copy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172075" y="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374649</xdr:colOff>
      <xdr:row>4</xdr:row>
      <xdr:rowOff>139700</xdr:rowOff>
    </xdr:to>
    <xdr:sp macro="" textlink="">
      <xdr:nvSpPr>
        <xdr:cNvPr id="14" name="Rounded Rectangle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6572250" y="190500"/>
          <a:ext cx="974090" cy="7302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>
    <xdr:from>
      <xdr:col>0</xdr:col>
      <xdr:colOff>9525</xdr:colOff>
      <xdr:row>52</xdr:row>
      <xdr:rowOff>57149</xdr:rowOff>
    </xdr:from>
    <xdr:to>
      <xdr:col>1</xdr:col>
      <xdr:colOff>257175</xdr:colOff>
      <xdr:row>55</xdr:row>
      <xdr:rowOff>38099</xdr:rowOff>
    </xdr:to>
    <xdr:pic>
      <xdr:nvPicPr>
        <xdr:cNvPr id="15" name="Picture 2" descr="LOTIM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02774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52</xdr:row>
      <xdr:rowOff>47625</xdr:rowOff>
    </xdr:from>
    <xdr:ext cx="742950" cy="581025"/>
    <xdr:pic>
      <xdr:nvPicPr>
        <xdr:cNvPr id="16" name="Picture 52" descr="D:\LOGO\logo smp copy.jpg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1026795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104</xdr:row>
      <xdr:rowOff>19049</xdr:rowOff>
    </xdr:from>
    <xdr:to>
      <xdr:col>1</xdr:col>
      <xdr:colOff>257175</xdr:colOff>
      <xdr:row>106</xdr:row>
      <xdr:rowOff>200024</xdr:rowOff>
    </xdr:to>
    <xdr:pic>
      <xdr:nvPicPr>
        <xdr:cNvPr id="17" name="Picture 2" descr="LOTIM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90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156</xdr:row>
      <xdr:rowOff>66674</xdr:rowOff>
    </xdr:from>
    <xdr:to>
      <xdr:col>1</xdr:col>
      <xdr:colOff>257175</xdr:colOff>
      <xdr:row>159</xdr:row>
      <xdr:rowOff>47624</xdr:rowOff>
    </xdr:to>
    <xdr:pic>
      <xdr:nvPicPr>
        <xdr:cNvPr id="19" name="Picture 2" descr="LOTIM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74669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156</xdr:row>
      <xdr:rowOff>57150</xdr:rowOff>
    </xdr:from>
    <xdr:ext cx="742950" cy="581025"/>
    <xdr:pic>
      <xdr:nvPicPr>
        <xdr:cNvPr id="20" name="Picture 52" descr="D:\LOGO\logo smp copy.jpg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371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104</xdr:row>
      <xdr:rowOff>104774</xdr:rowOff>
    </xdr:from>
    <xdr:to>
      <xdr:col>1</xdr:col>
      <xdr:colOff>257175</xdr:colOff>
      <xdr:row>107</xdr:row>
      <xdr:rowOff>85724</xdr:rowOff>
    </xdr:to>
    <xdr:pic>
      <xdr:nvPicPr>
        <xdr:cNvPr id="21" name="Picture 2" descr="LOTIM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205549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104</xdr:row>
      <xdr:rowOff>76200</xdr:rowOff>
    </xdr:from>
    <xdr:ext cx="742950" cy="581025"/>
    <xdr:pic>
      <xdr:nvPicPr>
        <xdr:cNvPr id="22" name="Picture 52" descr="D:\LOGO\logo smp copy.jpg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205263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208</xdr:row>
      <xdr:rowOff>19049</xdr:rowOff>
    </xdr:from>
    <xdr:to>
      <xdr:col>1</xdr:col>
      <xdr:colOff>257175</xdr:colOff>
      <xdr:row>210</xdr:row>
      <xdr:rowOff>200024</xdr:rowOff>
    </xdr:to>
    <xdr:pic>
      <xdr:nvPicPr>
        <xdr:cNvPr id="23" name="Picture 2" descr="LOTIM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6990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208</xdr:row>
      <xdr:rowOff>28575</xdr:rowOff>
    </xdr:from>
    <xdr:ext cx="742950" cy="581025"/>
    <xdr:pic>
      <xdr:nvPicPr>
        <xdr:cNvPr id="24" name="Picture 52" descr="D:\LOGO\logo smp copy.jpg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086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260</xdr:row>
      <xdr:rowOff>57149</xdr:rowOff>
    </xdr:from>
    <xdr:to>
      <xdr:col>1</xdr:col>
      <xdr:colOff>257175</xdr:colOff>
      <xdr:row>263</xdr:row>
      <xdr:rowOff>38099</xdr:rowOff>
    </xdr:to>
    <xdr:pic>
      <xdr:nvPicPr>
        <xdr:cNvPr id="25" name="Picture 2" descr="LOTIM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511968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260</xdr:row>
      <xdr:rowOff>28575</xdr:rowOff>
    </xdr:from>
    <xdr:ext cx="742950" cy="581025"/>
    <xdr:pic>
      <xdr:nvPicPr>
        <xdr:cNvPr id="26" name="Picture 52" descr="D:\LOGO\logo smp copy.jpg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086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312</xdr:row>
      <xdr:rowOff>19049</xdr:rowOff>
    </xdr:from>
    <xdr:to>
      <xdr:col>1</xdr:col>
      <xdr:colOff>257175</xdr:colOff>
      <xdr:row>314</xdr:row>
      <xdr:rowOff>200024</xdr:rowOff>
    </xdr:to>
    <xdr:pic>
      <xdr:nvPicPr>
        <xdr:cNvPr id="27" name="Picture 2" descr="LOTIM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6990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312</xdr:row>
      <xdr:rowOff>28575</xdr:rowOff>
    </xdr:from>
    <xdr:ext cx="742950" cy="581025"/>
    <xdr:pic>
      <xdr:nvPicPr>
        <xdr:cNvPr id="28" name="Picture 52" descr="D:\LOGO\logo smp copy.jp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086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362</xdr:row>
      <xdr:rowOff>19049</xdr:rowOff>
    </xdr:from>
    <xdr:to>
      <xdr:col>1</xdr:col>
      <xdr:colOff>257175</xdr:colOff>
      <xdr:row>364</xdr:row>
      <xdr:rowOff>200024</xdr:rowOff>
    </xdr:to>
    <xdr:pic>
      <xdr:nvPicPr>
        <xdr:cNvPr id="29" name="Picture 2" descr="LOTIM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6990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362</xdr:row>
      <xdr:rowOff>28575</xdr:rowOff>
    </xdr:from>
    <xdr:ext cx="742950" cy="581025"/>
    <xdr:pic>
      <xdr:nvPicPr>
        <xdr:cNvPr id="30" name="Picture 52" descr="D:\LOGO\logo smp copy.jpg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086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414</xdr:row>
      <xdr:rowOff>19049</xdr:rowOff>
    </xdr:from>
    <xdr:to>
      <xdr:col>1</xdr:col>
      <xdr:colOff>257175</xdr:colOff>
      <xdr:row>416</xdr:row>
      <xdr:rowOff>200024</xdr:rowOff>
    </xdr:to>
    <xdr:pic>
      <xdr:nvPicPr>
        <xdr:cNvPr id="31" name="Picture 2" descr="LOTIM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6990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414</xdr:row>
      <xdr:rowOff>28575</xdr:rowOff>
    </xdr:from>
    <xdr:ext cx="742950" cy="581025"/>
    <xdr:pic>
      <xdr:nvPicPr>
        <xdr:cNvPr id="32" name="Picture 52" descr="D:\LOGO\logo smp copy.jpg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307086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247650</xdr:colOff>
      <xdr:row>7</xdr:row>
      <xdr:rowOff>95250</xdr:rowOff>
    </xdr:from>
    <xdr:ext cx="1200150" cy="374141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5286375" y="14382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1</a:t>
          </a:r>
        </a:p>
      </xdr:txBody>
    </xdr:sp>
    <xdr:clientData/>
  </xdr:oneCellAnchor>
  <xdr:oneCellAnchor>
    <xdr:from>
      <xdr:col>8</xdr:col>
      <xdr:colOff>228600</xdr:colOff>
      <xdr:row>59</xdr:row>
      <xdr:rowOff>76200</xdr:rowOff>
    </xdr:from>
    <xdr:ext cx="1200150" cy="374141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5267325" y="116490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2</a:t>
          </a:r>
        </a:p>
      </xdr:txBody>
    </xdr:sp>
    <xdr:clientData/>
  </xdr:oneCellAnchor>
  <xdr:oneCellAnchor>
    <xdr:from>
      <xdr:col>8</xdr:col>
      <xdr:colOff>285750</xdr:colOff>
      <xdr:row>111</xdr:row>
      <xdr:rowOff>104775</xdr:rowOff>
    </xdr:from>
    <xdr:ext cx="1200150" cy="37414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/>
      </xdr:nvSpPr>
      <xdr:spPr>
        <a:xfrm>
          <a:off x="5324475" y="219075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3</a:t>
          </a:r>
        </a:p>
      </xdr:txBody>
    </xdr:sp>
    <xdr:clientData/>
  </xdr:oneCellAnchor>
  <xdr:oneCellAnchor>
    <xdr:from>
      <xdr:col>8</xdr:col>
      <xdr:colOff>276225</xdr:colOff>
      <xdr:row>163</xdr:row>
      <xdr:rowOff>114300</xdr:rowOff>
    </xdr:from>
    <xdr:ext cx="1200150" cy="374141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/>
      </xdr:nvSpPr>
      <xdr:spPr>
        <a:xfrm>
          <a:off x="5314950" y="319563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4</a:t>
          </a:r>
        </a:p>
      </xdr:txBody>
    </xdr:sp>
    <xdr:clientData/>
  </xdr:oneCellAnchor>
  <xdr:oneCellAnchor>
    <xdr:from>
      <xdr:col>8</xdr:col>
      <xdr:colOff>238125</xdr:colOff>
      <xdr:row>214</xdr:row>
      <xdr:rowOff>95250</xdr:rowOff>
    </xdr:from>
    <xdr:ext cx="1200150" cy="374141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>
          <a:off x="5276850" y="419766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5</a:t>
          </a:r>
        </a:p>
      </xdr:txBody>
    </xdr:sp>
    <xdr:clientData/>
  </xdr:oneCellAnchor>
  <xdr:oneCellAnchor>
    <xdr:from>
      <xdr:col>8</xdr:col>
      <xdr:colOff>266700</xdr:colOff>
      <xdr:row>267</xdr:row>
      <xdr:rowOff>95250</xdr:rowOff>
    </xdr:from>
    <xdr:ext cx="1200150" cy="374141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/>
      </xdr:nvSpPr>
      <xdr:spPr>
        <a:xfrm>
          <a:off x="5305425" y="522065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6</a:t>
          </a:r>
        </a:p>
      </xdr:txBody>
    </xdr:sp>
    <xdr:clientData/>
  </xdr:oneCellAnchor>
  <xdr:oneCellAnchor>
    <xdr:from>
      <xdr:col>8</xdr:col>
      <xdr:colOff>276225</xdr:colOff>
      <xdr:row>319</xdr:row>
      <xdr:rowOff>104775</xdr:rowOff>
    </xdr:from>
    <xdr:ext cx="1200150" cy="37414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/>
      </xdr:nvSpPr>
      <xdr:spPr>
        <a:xfrm>
          <a:off x="5314950" y="624459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7</a:t>
          </a:r>
        </a:p>
      </xdr:txBody>
    </xdr:sp>
    <xdr:clientData/>
  </xdr:oneCellAnchor>
  <xdr:oneCellAnchor>
    <xdr:from>
      <xdr:col>8</xdr:col>
      <xdr:colOff>247650</xdr:colOff>
      <xdr:row>369</xdr:row>
      <xdr:rowOff>95250</xdr:rowOff>
    </xdr:from>
    <xdr:ext cx="1200150" cy="374141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/>
      </xdr:nvSpPr>
      <xdr:spPr>
        <a:xfrm>
          <a:off x="5286375" y="726281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8</a:t>
          </a:r>
        </a:p>
      </xdr:txBody>
    </xdr:sp>
    <xdr:clientData/>
  </xdr:oneCellAnchor>
  <xdr:oneCellAnchor>
    <xdr:from>
      <xdr:col>8</xdr:col>
      <xdr:colOff>266700</xdr:colOff>
      <xdr:row>421</xdr:row>
      <xdr:rowOff>76200</xdr:rowOff>
    </xdr:from>
    <xdr:ext cx="1200150" cy="374141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/>
      </xdr:nvSpPr>
      <xdr:spPr>
        <a:xfrm>
          <a:off x="5305425" y="828389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9 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238126</xdr:colOff>
      <xdr:row>0</xdr:row>
      <xdr:rowOff>0</xdr:rowOff>
    </xdr:from>
    <xdr:to>
      <xdr:col>5</xdr:col>
      <xdr:colOff>485775</xdr:colOff>
      <xdr:row>2</xdr:row>
      <xdr:rowOff>239239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4926" y="0"/>
          <a:ext cx="828674" cy="696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0</xdr:row>
      <xdr:rowOff>38101</xdr:rowOff>
    </xdr:from>
    <xdr:to>
      <xdr:col>1</xdr:col>
      <xdr:colOff>400050</xdr:colOff>
      <xdr:row>2</xdr:row>
      <xdr:rowOff>228600</xdr:rowOff>
    </xdr:to>
    <xdr:pic>
      <xdr:nvPicPr>
        <xdr:cNvPr id="3" name="Picture 4" descr="logo lotim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38101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8</xdr:col>
      <xdr:colOff>374649</xdr:colOff>
      <xdr:row>4</xdr:row>
      <xdr:rowOff>44450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543675" y="238125"/>
          <a:ext cx="974090" cy="7302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>
    <xdr:from>
      <xdr:col>4</xdr:col>
      <xdr:colOff>219075</xdr:colOff>
      <xdr:row>48</xdr:row>
      <xdr:rowOff>0</xdr:rowOff>
    </xdr:from>
    <xdr:to>
      <xdr:col>5</xdr:col>
      <xdr:colOff>496715</xdr:colOff>
      <xdr:row>50</xdr:row>
      <xdr:rowOff>200025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9648825"/>
          <a:ext cx="85866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48</xdr:row>
      <xdr:rowOff>38101</xdr:rowOff>
    </xdr:from>
    <xdr:to>
      <xdr:col>1</xdr:col>
      <xdr:colOff>400050</xdr:colOff>
      <xdr:row>50</xdr:row>
      <xdr:rowOff>228600</xdr:rowOff>
    </xdr:to>
    <xdr:pic>
      <xdr:nvPicPr>
        <xdr:cNvPr id="8" name="Picture 4" descr="logo lotim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38101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96</xdr:row>
      <xdr:rowOff>0</xdr:rowOff>
    </xdr:from>
    <xdr:to>
      <xdr:col>5</xdr:col>
      <xdr:colOff>523875</xdr:colOff>
      <xdr:row>98</xdr:row>
      <xdr:rowOff>220813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19230975"/>
          <a:ext cx="885825" cy="678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96</xdr:row>
      <xdr:rowOff>38101</xdr:rowOff>
    </xdr:from>
    <xdr:to>
      <xdr:col>1</xdr:col>
      <xdr:colOff>400050</xdr:colOff>
      <xdr:row>98</xdr:row>
      <xdr:rowOff>228600</xdr:rowOff>
    </xdr:to>
    <xdr:pic>
      <xdr:nvPicPr>
        <xdr:cNvPr id="10" name="Picture 4" descr="logo lotim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6297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144</xdr:row>
      <xdr:rowOff>0</xdr:rowOff>
    </xdr:from>
    <xdr:to>
      <xdr:col>6</xdr:col>
      <xdr:colOff>2801</xdr:colOff>
      <xdr:row>147</xdr:row>
      <xdr:rowOff>38100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9439275"/>
          <a:ext cx="945776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144</xdr:row>
      <xdr:rowOff>38101</xdr:rowOff>
    </xdr:from>
    <xdr:to>
      <xdr:col>1</xdr:col>
      <xdr:colOff>400050</xdr:colOff>
      <xdr:row>146</xdr:row>
      <xdr:rowOff>228600</xdr:rowOff>
    </xdr:to>
    <xdr:pic>
      <xdr:nvPicPr>
        <xdr:cNvPr id="12" name="Picture 4" descr="logo lotim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4773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192</xdr:row>
      <xdr:rowOff>0</xdr:rowOff>
    </xdr:from>
    <xdr:to>
      <xdr:col>5</xdr:col>
      <xdr:colOff>476250</xdr:colOff>
      <xdr:row>194</xdr:row>
      <xdr:rowOff>184361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37661850"/>
          <a:ext cx="838200" cy="641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192</xdr:row>
      <xdr:rowOff>38101</xdr:rowOff>
    </xdr:from>
    <xdr:to>
      <xdr:col>1</xdr:col>
      <xdr:colOff>400050</xdr:colOff>
      <xdr:row>194</xdr:row>
      <xdr:rowOff>228600</xdr:rowOff>
    </xdr:to>
    <xdr:pic>
      <xdr:nvPicPr>
        <xdr:cNvPr id="14" name="Picture 4" descr="logo lotim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4773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240</xdr:row>
      <xdr:rowOff>0</xdr:rowOff>
    </xdr:from>
    <xdr:to>
      <xdr:col>5</xdr:col>
      <xdr:colOff>466725</xdr:colOff>
      <xdr:row>242</xdr:row>
      <xdr:rowOff>177071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46996350"/>
          <a:ext cx="828675" cy="634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240</xdr:row>
      <xdr:rowOff>38101</xdr:rowOff>
    </xdr:from>
    <xdr:to>
      <xdr:col>1</xdr:col>
      <xdr:colOff>400050</xdr:colOff>
      <xdr:row>242</xdr:row>
      <xdr:rowOff>228600</xdr:rowOff>
    </xdr:to>
    <xdr:pic>
      <xdr:nvPicPr>
        <xdr:cNvPr id="16" name="Picture 4" descr="logo lotim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4773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288</xdr:row>
      <xdr:rowOff>0</xdr:rowOff>
    </xdr:from>
    <xdr:to>
      <xdr:col>5</xdr:col>
      <xdr:colOff>495300</xdr:colOff>
      <xdr:row>290</xdr:row>
      <xdr:rowOff>198942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56530875"/>
          <a:ext cx="857250" cy="656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288</xdr:row>
      <xdr:rowOff>38101</xdr:rowOff>
    </xdr:from>
    <xdr:to>
      <xdr:col>1</xdr:col>
      <xdr:colOff>400050</xdr:colOff>
      <xdr:row>290</xdr:row>
      <xdr:rowOff>228600</xdr:rowOff>
    </xdr:to>
    <xdr:pic>
      <xdr:nvPicPr>
        <xdr:cNvPr id="18" name="Picture 4" descr="logo lotim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4773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219075</xdr:colOff>
      <xdr:row>336</xdr:row>
      <xdr:rowOff>0</xdr:rowOff>
    </xdr:from>
    <xdr:to>
      <xdr:col>5</xdr:col>
      <xdr:colOff>466725</xdr:colOff>
      <xdr:row>338</xdr:row>
      <xdr:rowOff>177071</xdr:rowOff>
    </xdr:to>
    <xdr:pic>
      <xdr:nvPicPr>
        <xdr:cNvPr id="19" name="Picture 3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5" y="65846325"/>
          <a:ext cx="828675" cy="634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200026</xdr:colOff>
      <xdr:row>336</xdr:row>
      <xdr:rowOff>38101</xdr:rowOff>
    </xdr:from>
    <xdr:to>
      <xdr:col>1</xdr:col>
      <xdr:colOff>400050</xdr:colOff>
      <xdr:row>338</xdr:row>
      <xdr:rowOff>228600</xdr:rowOff>
    </xdr:to>
    <xdr:pic>
      <xdr:nvPicPr>
        <xdr:cNvPr id="20" name="Picture 4" descr="logo lotim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0026" y="9477376"/>
          <a:ext cx="48577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19049</xdr:rowOff>
    </xdr:from>
    <xdr:to>
      <xdr:col>1</xdr:col>
      <xdr:colOff>257175</xdr:colOff>
      <xdr:row>2</xdr:row>
      <xdr:rowOff>200024</xdr:rowOff>
    </xdr:to>
    <xdr:pic>
      <xdr:nvPicPr>
        <xdr:cNvPr id="2" name="Picture 2" descr="LOTI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90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0</xdr:row>
      <xdr:rowOff>0</xdr:rowOff>
    </xdr:from>
    <xdr:to>
      <xdr:col>9</xdr:col>
      <xdr:colOff>1085850</xdr:colOff>
      <xdr:row>3</xdr:row>
      <xdr:rowOff>0</xdr:rowOff>
    </xdr:to>
    <xdr:pic>
      <xdr:nvPicPr>
        <xdr:cNvPr id="3" name="Picture 52" descr="D:\LOGO\logo smp copy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374649</xdr:colOff>
      <xdr:row>4</xdr:row>
      <xdr:rowOff>139700</xdr:rowOff>
    </xdr:to>
    <xdr:sp macro="" textlink="">
      <xdr:nvSpPr>
        <xdr:cNvPr id="8" name="Rounded Rectangl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7162800" y="190500"/>
          <a:ext cx="974724" cy="72072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>
    <xdr:from>
      <xdr:col>0</xdr:col>
      <xdr:colOff>9525</xdr:colOff>
      <xdr:row>52</xdr:row>
      <xdr:rowOff>57149</xdr:rowOff>
    </xdr:from>
    <xdr:to>
      <xdr:col>1</xdr:col>
      <xdr:colOff>257175</xdr:colOff>
      <xdr:row>55</xdr:row>
      <xdr:rowOff>38099</xdr:rowOff>
    </xdr:to>
    <xdr:pic>
      <xdr:nvPicPr>
        <xdr:cNvPr id="9" name="Picture 2" descr="LOTIM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02774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52</xdr:row>
      <xdr:rowOff>47625</xdr:rowOff>
    </xdr:from>
    <xdr:ext cx="742950" cy="581025"/>
    <xdr:pic>
      <xdr:nvPicPr>
        <xdr:cNvPr id="10" name="Picture 52" descr="D:\LOGO\logo smp copy.jpg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1026795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104</xdr:row>
      <xdr:rowOff>19049</xdr:rowOff>
    </xdr:from>
    <xdr:to>
      <xdr:col>1</xdr:col>
      <xdr:colOff>257175</xdr:colOff>
      <xdr:row>106</xdr:row>
      <xdr:rowOff>200024</xdr:rowOff>
    </xdr:to>
    <xdr:pic>
      <xdr:nvPicPr>
        <xdr:cNvPr id="11" name="Picture 2" descr="LOTIM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2046922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156</xdr:row>
      <xdr:rowOff>66674</xdr:rowOff>
    </xdr:from>
    <xdr:to>
      <xdr:col>1</xdr:col>
      <xdr:colOff>257175</xdr:colOff>
      <xdr:row>159</xdr:row>
      <xdr:rowOff>47624</xdr:rowOff>
    </xdr:to>
    <xdr:pic>
      <xdr:nvPicPr>
        <xdr:cNvPr id="12" name="Picture 2" descr="LOTIM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74669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295275</xdr:colOff>
      <xdr:row>156</xdr:row>
      <xdr:rowOff>57150</xdr:rowOff>
    </xdr:from>
    <xdr:ext cx="742950" cy="581025"/>
    <xdr:pic>
      <xdr:nvPicPr>
        <xdr:cNvPr id="13" name="Picture 52" descr="D:\LOGO\logo smp copy.jp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15000" y="307467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342900</xdr:colOff>
      <xdr:row>104</xdr:row>
      <xdr:rowOff>76200</xdr:rowOff>
    </xdr:from>
    <xdr:ext cx="742950" cy="581025"/>
    <xdr:pic>
      <xdr:nvPicPr>
        <xdr:cNvPr id="15" name="Picture 52" descr="D:\LOGO\logo smp copy.jp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205263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208</xdr:row>
      <xdr:rowOff>19049</xdr:rowOff>
    </xdr:from>
    <xdr:to>
      <xdr:col>1</xdr:col>
      <xdr:colOff>257175</xdr:colOff>
      <xdr:row>210</xdr:row>
      <xdr:rowOff>200024</xdr:rowOff>
    </xdr:to>
    <xdr:pic>
      <xdr:nvPicPr>
        <xdr:cNvPr id="16" name="Picture 2" descr="LOTIM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4092892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208</xdr:row>
      <xdr:rowOff>28575</xdr:rowOff>
    </xdr:from>
    <xdr:ext cx="742950" cy="581025"/>
    <xdr:pic>
      <xdr:nvPicPr>
        <xdr:cNvPr id="17" name="Picture 52" descr="D:\LOGO\logo smp copy.jpg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4093845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260</xdr:row>
      <xdr:rowOff>57149</xdr:rowOff>
    </xdr:from>
    <xdr:to>
      <xdr:col>1</xdr:col>
      <xdr:colOff>257175</xdr:colOff>
      <xdr:row>263</xdr:row>
      <xdr:rowOff>38099</xdr:rowOff>
    </xdr:to>
    <xdr:pic>
      <xdr:nvPicPr>
        <xdr:cNvPr id="18" name="Picture 2" descr="LOTIM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511968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260</xdr:row>
      <xdr:rowOff>28575</xdr:rowOff>
    </xdr:from>
    <xdr:ext cx="742950" cy="581025"/>
    <xdr:pic>
      <xdr:nvPicPr>
        <xdr:cNvPr id="19" name="Picture 52" descr="D:\LOGO\logo smp copy.jpg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511683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312</xdr:row>
      <xdr:rowOff>19049</xdr:rowOff>
    </xdr:from>
    <xdr:to>
      <xdr:col>1</xdr:col>
      <xdr:colOff>257175</xdr:colOff>
      <xdr:row>314</xdr:row>
      <xdr:rowOff>200024</xdr:rowOff>
    </xdr:to>
    <xdr:pic>
      <xdr:nvPicPr>
        <xdr:cNvPr id="20" name="Picture 2" descr="LOTIM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6138862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312</xdr:row>
      <xdr:rowOff>28575</xdr:rowOff>
    </xdr:from>
    <xdr:ext cx="742950" cy="581025"/>
    <xdr:pic>
      <xdr:nvPicPr>
        <xdr:cNvPr id="21" name="Picture 52" descr="D:\LOGO\logo smp copy.jpg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6139815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362</xdr:row>
      <xdr:rowOff>19049</xdr:rowOff>
    </xdr:from>
    <xdr:to>
      <xdr:col>1</xdr:col>
      <xdr:colOff>257175</xdr:colOff>
      <xdr:row>364</xdr:row>
      <xdr:rowOff>200024</xdr:rowOff>
    </xdr:to>
    <xdr:pic>
      <xdr:nvPicPr>
        <xdr:cNvPr id="22" name="Picture 2" descr="LOTIM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715803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362</xdr:row>
      <xdr:rowOff>28575</xdr:rowOff>
    </xdr:from>
    <xdr:ext cx="742950" cy="581025"/>
    <xdr:pic>
      <xdr:nvPicPr>
        <xdr:cNvPr id="23" name="Picture 52" descr="D:\LOGO\logo smp copy.jpg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715899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414</xdr:row>
      <xdr:rowOff>19049</xdr:rowOff>
    </xdr:from>
    <xdr:to>
      <xdr:col>1</xdr:col>
      <xdr:colOff>257175</xdr:colOff>
      <xdr:row>416</xdr:row>
      <xdr:rowOff>200024</xdr:rowOff>
    </xdr:to>
    <xdr:pic>
      <xdr:nvPicPr>
        <xdr:cNvPr id="24" name="Picture 2" descr="LOTIM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8181022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342900</xdr:colOff>
      <xdr:row>414</xdr:row>
      <xdr:rowOff>28575</xdr:rowOff>
    </xdr:from>
    <xdr:ext cx="742950" cy="581025"/>
    <xdr:pic>
      <xdr:nvPicPr>
        <xdr:cNvPr id="25" name="Picture 52" descr="D:\LOGO\logo smp copy.jpg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762625" y="8181975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295275</xdr:colOff>
      <xdr:row>7</xdr:row>
      <xdr:rowOff>85725</xdr:rowOff>
    </xdr:from>
    <xdr:ext cx="1200150" cy="374141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5334000" y="14382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1</a:t>
          </a:r>
        </a:p>
      </xdr:txBody>
    </xdr:sp>
    <xdr:clientData/>
  </xdr:oneCellAnchor>
  <xdr:oneCellAnchor>
    <xdr:from>
      <xdr:col>9</xdr:col>
      <xdr:colOff>0</xdr:colOff>
      <xdr:row>60</xdr:row>
      <xdr:rowOff>0</xdr:rowOff>
    </xdr:from>
    <xdr:ext cx="1200150" cy="374141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5419725" y="117729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2</a:t>
          </a:r>
        </a:p>
      </xdr:txBody>
    </xdr:sp>
    <xdr:clientData/>
  </xdr:oneCellAnchor>
  <xdr:oneCellAnchor>
    <xdr:from>
      <xdr:col>8</xdr:col>
      <xdr:colOff>276225</xdr:colOff>
      <xdr:row>111</xdr:row>
      <xdr:rowOff>114300</xdr:rowOff>
    </xdr:from>
    <xdr:ext cx="1200150" cy="374141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5314950" y="221170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3</a:t>
          </a:r>
        </a:p>
      </xdr:txBody>
    </xdr:sp>
    <xdr:clientData/>
  </xdr:oneCellAnchor>
  <xdr:oneCellAnchor>
    <xdr:from>
      <xdr:col>8</xdr:col>
      <xdr:colOff>247650</xdr:colOff>
      <xdr:row>163</xdr:row>
      <xdr:rowOff>95250</xdr:rowOff>
    </xdr:from>
    <xdr:ext cx="1200150" cy="374141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5286375" y="319468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4</a:t>
          </a:r>
        </a:p>
      </xdr:txBody>
    </xdr:sp>
    <xdr:clientData/>
  </xdr:oneCellAnchor>
  <xdr:oneCellAnchor>
    <xdr:from>
      <xdr:col>8</xdr:col>
      <xdr:colOff>276225</xdr:colOff>
      <xdr:row>215</xdr:row>
      <xdr:rowOff>104775</xdr:rowOff>
    </xdr:from>
    <xdr:ext cx="1200150" cy="374141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5314950" y="423767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5</a:t>
          </a:r>
        </a:p>
      </xdr:txBody>
    </xdr:sp>
    <xdr:clientData/>
  </xdr:oneCellAnchor>
  <xdr:oneCellAnchor>
    <xdr:from>
      <xdr:col>8</xdr:col>
      <xdr:colOff>285750</xdr:colOff>
      <xdr:row>267</xdr:row>
      <xdr:rowOff>95250</xdr:rowOff>
    </xdr:from>
    <xdr:ext cx="1200150" cy="37414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5324475" y="522160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6</a:t>
          </a:r>
        </a:p>
      </xdr:txBody>
    </xdr:sp>
    <xdr:clientData/>
  </xdr:oneCellAnchor>
  <xdr:oneCellAnchor>
    <xdr:from>
      <xdr:col>8</xdr:col>
      <xdr:colOff>285750</xdr:colOff>
      <xdr:row>319</xdr:row>
      <xdr:rowOff>133350</xdr:rowOff>
    </xdr:from>
    <xdr:ext cx="1200150" cy="374141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5324475" y="626745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7</a:t>
          </a:r>
        </a:p>
      </xdr:txBody>
    </xdr:sp>
    <xdr:clientData/>
  </xdr:oneCellAnchor>
  <xdr:oneCellAnchor>
    <xdr:from>
      <xdr:col>8</xdr:col>
      <xdr:colOff>276225</xdr:colOff>
      <xdr:row>369</xdr:row>
      <xdr:rowOff>57150</xdr:rowOff>
    </xdr:from>
    <xdr:ext cx="1200150" cy="374141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5314950" y="727900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8</a:t>
          </a:r>
        </a:p>
      </xdr:txBody>
    </xdr:sp>
    <xdr:clientData/>
  </xdr:oneCellAnchor>
  <xdr:oneCellAnchor>
    <xdr:from>
      <xdr:col>9</xdr:col>
      <xdr:colOff>0</xdr:colOff>
      <xdr:row>422</xdr:row>
      <xdr:rowOff>0</xdr:rowOff>
    </xdr:from>
    <xdr:ext cx="1200150" cy="374141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/>
      </xdr:nvSpPr>
      <xdr:spPr>
        <a:xfrm>
          <a:off x="5419725" y="833437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9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142875</xdr:rowOff>
    </xdr:from>
    <xdr:to>
      <xdr:col>9</xdr:col>
      <xdr:colOff>285750</xdr:colOff>
      <xdr:row>7</xdr:row>
      <xdr:rowOff>129117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1515725" y="142875"/>
          <a:ext cx="2371725" cy="1319742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 b="1"/>
            <a:t>MENU </a:t>
          </a:r>
        </a:p>
        <a:p>
          <a:pPr algn="ctr"/>
          <a:r>
            <a:rPr lang="en-US" sz="4000" b="1"/>
            <a:t>UTAMA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19049</xdr:rowOff>
    </xdr:from>
    <xdr:to>
      <xdr:col>1</xdr:col>
      <xdr:colOff>257175</xdr:colOff>
      <xdr:row>2</xdr:row>
      <xdr:rowOff>200024</xdr:rowOff>
    </xdr:to>
    <xdr:pic>
      <xdr:nvPicPr>
        <xdr:cNvPr id="2" name="Picture 2" descr="LOTIM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90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142875</xdr:colOff>
      <xdr:row>0</xdr:row>
      <xdr:rowOff>0</xdr:rowOff>
    </xdr:from>
    <xdr:to>
      <xdr:col>9</xdr:col>
      <xdr:colOff>885825</xdr:colOff>
      <xdr:row>3</xdr:row>
      <xdr:rowOff>0</xdr:rowOff>
    </xdr:to>
    <xdr:pic>
      <xdr:nvPicPr>
        <xdr:cNvPr id="3" name="Picture 52" descr="D:\LOGO\logo smp copy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38775" y="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374649</xdr:colOff>
      <xdr:row>4</xdr:row>
      <xdr:rowOff>139700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7162800" y="190500"/>
          <a:ext cx="974724" cy="7302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>
    <xdr:from>
      <xdr:col>0</xdr:col>
      <xdr:colOff>9525</xdr:colOff>
      <xdr:row>52</xdr:row>
      <xdr:rowOff>57149</xdr:rowOff>
    </xdr:from>
    <xdr:to>
      <xdr:col>1</xdr:col>
      <xdr:colOff>257175</xdr:colOff>
      <xdr:row>55</xdr:row>
      <xdr:rowOff>38099</xdr:rowOff>
    </xdr:to>
    <xdr:pic>
      <xdr:nvPicPr>
        <xdr:cNvPr id="5" name="Picture 2" descr="LOTIM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1028699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152400</xdr:colOff>
      <xdr:row>52</xdr:row>
      <xdr:rowOff>47625</xdr:rowOff>
    </xdr:from>
    <xdr:ext cx="742950" cy="581025"/>
    <xdr:pic>
      <xdr:nvPicPr>
        <xdr:cNvPr id="6" name="Picture 52" descr="D:\LOGO\logo smp copy.jpg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102774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104</xdr:row>
      <xdr:rowOff>142874</xdr:rowOff>
    </xdr:from>
    <xdr:to>
      <xdr:col>1</xdr:col>
      <xdr:colOff>257175</xdr:colOff>
      <xdr:row>107</xdr:row>
      <xdr:rowOff>123824</xdr:rowOff>
    </xdr:to>
    <xdr:pic>
      <xdr:nvPicPr>
        <xdr:cNvPr id="7" name="Picture 2" descr="LOTIM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2060257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156</xdr:row>
      <xdr:rowOff>66674</xdr:rowOff>
    </xdr:from>
    <xdr:to>
      <xdr:col>1</xdr:col>
      <xdr:colOff>257175</xdr:colOff>
      <xdr:row>159</xdr:row>
      <xdr:rowOff>47624</xdr:rowOff>
    </xdr:to>
    <xdr:pic>
      <xdr:nvPicPr>
        <xdr:cNvPr id="8" name="Picture 2" descr="LOTIM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30756224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200025</xdr:colOff>
      <xdr:row>156</xdr:row>
      <xdr:rowOff>57150</xdr:rowOff>
    </xdr:from>
    <xdr:ext cx="742950" cy="581025"/>
    <xdr:pic>
      <xdr:nvPicPr>
        <xdr:cNvPr id="9" name="Picture 52" descr="D:\LOGO\logo smp copy.jpg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95925" y="307467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190500</xdr:colOff>
      <xdr:row>104</xdr:row>
      <xdr:rowOff>76200</xdr:rowOff>
    </xdr:from>
    <xdr:ext cx="742950" cy="581025"/>
    <xdr:pic>
      <xdr:nvPicPr>
        <xdr:cNvPr id="11" name="Picture 52" descr="D:\LOGO\logo smp copy.jpg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86400" y="20535900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208</xdr:row>
      <xdr:rowOff>19049</xdr:rowOff>
    </xdr:from>
    <xdr:to>
      <xdr:col>1</xdr:col>
      <xdr:colOff>257175</xdr:colOff>
      <xdr:row>210</xdr:row>
      <xdr:rowOff>200024</xdr:rowOff>
    </xdr:to>
    <xdr:pic>
      <xdr:nvPicPr>
        <xdr:cNvPr id="12" name="Picture 2" descr="LOTIM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409384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9525</xdr:colOff>
      <xdr:row>208</xdr:row>
      <xdr:rowOff>9160</xdr:rowOff>
    </xdr:from>
    <xdr:ext cx="828675" cy="648066"/>
    <xdr:pic>
      <xdr:nvPicPr>
        <xdr:cNvPr id="13" name="Picture 52" descr="D:\LOGO\logo smp copy.jpg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305425" y="40928560"/>
          <a:ext cx="828675" cy="6480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260</xdr:row>
      <xdr:rowOff>57149</xdr:rowOff>
    </xdr:from>
    <xdr:to>
      <xdr:col>1</xdr:col>
      <xdr:colOff>257175</xdr:colOff>
      <xdr:row>263</xdr:row>
      <xdr:rowOff>38099</xdr:rowOff>
    </xdr:to>
    <xdr:pic>
      <xdr:nvPicPr>
        <xdr:cNvPr id="14" name="Picture 2" descr="LOTIM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5120639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161925</xdr:colOff>
      <xdr:row>260</xdr:row>
      <xdr:rowOff>28575</xdr:rowOff>
    </xdr:from>
    <xdr:ext cx="742950" cy="581025"/>
    <xdr:pic>
      <xdr:nvPicPr>
        <xdr:cNvPr id="15" name="Picture 52" descr="D:\LOGO\logo smp copy.jpg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57825" y="5117782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312</xdr:row>
      <xdr:rowOff>19049</xdr:rowOff>
    </xdr:from>
    <xdr:to>
      <xdr:col>1</xdr:col>
      <xdr:colOff>257175</xdr:colOff>
      <xdr:row>314</xdr:row>
      <xdr:rowOff>200024</xdr:rowOff>
    </xdr:to>
    <xdr:pic>
      <xdr:nvPicPr>
        <xdr:cNvPr id="16" name="Picture 2" descr="LOTIM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613981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152400</xdr:colOff>
      <xdr:row>312</xdr:row>
      <xdr:rowOff>28575</xdr:rowOff>
    </xdr:from>
    <xdr:ext cx="742950" cy="581025"/>
    <xdr:pic>
      <xdr:nvPicPr>
        <xdr:cNvPr id="17" name="Picture 52" descr="D:\LOGO\logo smp copy.jpg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48300" y="614076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364</xdr:row>
      <xdr:rowOff>19049</xdr:rowOff>
    </xdr:from>
    <xdr:to>
      <xdr:col>1</xdr:col>
      <xdr:colOff>257175</xdr:colOff>
      <xdr:row>366</xdr:row>
      <xdr:rowOff>200024</xdr:rowOff>
    </xdr:to>
    <xdr:pic>
      <xdr:nvPicPr>
        <xdr:cNvPr id="18" name="Picture 2" descr="LOTIM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7158989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57150</xdr:colOff>
      <xdr:row>364</xdr:row>
      <xdr:rowOff>28575</xdr:rowOff>
    </xdr:from>
    <xdr:ext cx="742950" cy="581025"/>
    <xdr:pic>
      <xdr:nvPicPr>
        <xdr:cNvPr id="19" name="Picture 52" descr="D:\LOGO\logo smp copy.jpg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353050" y="7163752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9525</xdr:colOff>
      <xdr:row>416</xdr:row>
      <xdr:rowOff>19049</xdr:rowOff>
    </xdr:from>
    <xdr:to>
      <xdr:col>1</xdr:col>
      <xdr:colOff>257175</xdr:colOff>
      <xdr:row>418</xdr:row>
      <xdr:rowOff>200024</xdr:rowOff>
    </xdr:to>
    <xdr:pic>
      <xdr:nvPicPr>
        <xdr:cNvPr id="20" name="Picture 2" descr="LOTIM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25" y="81819749"/>
          <a:ext cx="5619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9</xdr:col>
      <xdr:colOff>171450</xdr:colOff>
      <xdr:row>416</xdr:row>
      <xdr:rowOff>28575</xdr:rowOff>
    </xdr:from>
    <xdr:ext cx="742950" cy="581025"/>
    <xdr:pic>
      <xdr:nvPicPr>
        <xdr:cNvPr id="21" name="Picture 52" descr="D:\LOGO\logo smp copy.jpg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flipH="1">
          <a:off x="5467350" y="81486375"/>
          <a:ext cx="7429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400050</xdr:colOff>
      <xdr:row>7</xdr:row>
      <xdr:rowOff>66675</xdr:rowOff>
    </xdr:from>
    <xdr:ext cx="1200150" cy="374141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/>
      </xdr:nvSpPr>
      <xdr:spPr>
        <a:xfrm>
          <a:off x="5172075" y="14192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1</a:t>
          </a:r>
        </a:p>
      </xdr:txBody>
    </xdr:sp>
    <xdr:clientData/>
  </xdr:oneCellAnchor>
  <xdr:oneCellAnchor>
    <xdr:from>
      <xdr:col>8</xdr:col>
      <xdr:colOff>390525</xdr:colOff>
      <xdr:row>59</xdr:row>
      <xdr:rowOff>95250</xdr:rowOff>
    </xdr:from>
    <xdr:ext cx="1200150" cy="374141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>
        <a:xfrm>
          <a:off x="5162550" y="116776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2</a:t>
          </a:r>
        </a:p>
      </xdr:txBody>
    </xdr:sp>
    <xdr:clientData/>
  </xdr:oneCellAnchor>
  <xdr:oneCellAnchor>
    <xdr:from>
      <xdr:col>8</xdr:col>
      <xdr:colOff>323850</xdr:colOff>
      <xdr:row>111</xdr:row>
      <xdr:rowOff>104775</xdr:rowOff>
    </xdr:from>
    <xdr:ext cx="1200150" cy="37414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>
          <a:off x="5095875" y="2210752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3</a:t>
          </a:r>
        </a:p>
      </xdr:txBody>
    </xdr:sp>
    <xdr:clientData/>
  </xdr:oneCellAnchor>
  <xdr:oneCellAnchor>
    <xdr:from>
      <xdr:col>8</xdr:col>
      <xdr:colOff>371475</xdr:colOff>
      <xdr:row>163</xdr:row>
      <xdr:rowOff>95250</xdr:rowOff>
    </xdr:from>
    <xdr:ext cx="1200150" cy="374141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5143500" y="321373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4</a:t>
          </a:r>
        </a:p>
      </xdr:txBody>
    </xdr:sp>
    <xdr:clientData/>
  </xdr:oneCellAnchor>
  <xdr:oneCellAnchor>
    <xdr:from>
      <xdr:col>8</xdr:col>
      <xdr:colOff>342900</xdr:colOff>
      <xdr:row>215</xdr:row>
      <xdr:rowOff>95250</xdr:rowOff>
    </xdr:from>
    <xdr:ext cx="1200150" cy="374141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>
        <a:xfrm>
          <a:off x="5114925" y="425577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5</a:t>
          </a:r>
        </a:p>
      </xdr:txBody>
    </xdr:sp>
    <xdr:clientData/>
  </xdr:oneCellAnchor>
  <xdr:oneCellAnchor>
    <xdr:from>
      <xdr:col>8</xdr:col>
      <xdr:colOff>371475</xdr:colOff>
      <xdr:row>267</xdr:row>
      <xdr:rowOff>76200</xdr:rowOff>
    </xdr:from>
    <xdr:ext cx="1200150" cy="374141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>
        <a:xfrm>
          <a:off x="5143500" y="5257800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6</a:t>
          </a:r>
        </a:p>
      </xdr:txBody>
    </xdr:sp>
    <xdr:clientData/>
  </xdr:oneCellAnchor>
  <xdr:oneCellAnchor>
    <xdr:from>
      <xdr:col>8</xdr:col>
      <xdr:colOff>323850</xdr:colOff>
      <xdr:row>319</xdr:row>
      <xdr:rowOff>114300</xdr:rowOff>
    </xdr:from>
    <xdr:ext cx="1200150" cy="374141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5095875" y="626554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7</a:t>
          </a:r>
        </a:p>
      </xdr:txBody>
    </xdr:sp>
    <xdr:clientData/>
  </xdr:oneCellAnchor>
  <xdr:oneCellAnchor>
    <xdr:from>
      <xdr:col>8</xdr:col>
      <xdr:colOff>371475</xdr:colOff>
      <xdr:row>371</xdr:row>
      <xdr:rowOff>95250</xdr:rowOff>
    </xdr:from>
    <xdr:ext cx="1200150" cy="374141"/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/>
      </xdr:nvSpPr>
      <xdr:spPr>
        <a:xfrm>
          <a:off x="5143500" y="73056750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8</a:t>
          </a:r>
        </a:p>
      </xdr:txBody>
    </xdr:sp>
    <xdr:clientData/>
  </xdr:oneCellAnchor>
  <xdr:oneCellAnchor>
    <xdr:from>
      <xdr:col>8</xdr:col>
      <xdr:colOff>361950</xdr:colOff>
      <xdr:row>423</xdr:row>
      <xdr:rowOff>123825</xdr:rowOff>
    </xdr:from>
    <xdr:ext cx="1200150" cy="374141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/>
      </xdr:nvSpPr>
      <xdr:spPr>
        <a:xfrm>
          <a:off x="5133975" y="82934175"/>
          <a:ext cx="120015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800" b="1" cap="none" spc="100">
              <a:ln w="18000">
                <a:solidFill>
                  <a:schemeClr val="accent1">
                    <a:satMod val="200000"/>
                    <a:tint val="72000"/>
                  </a:schemeClr>
                </a:solidFill>
                <a:prstDash val="solid"/>
              </a:ln>
              <a:solidFill>
                <a:schemeClr val="accent5">
                  <a:lumMod val="50000"/>
                </a:schemeClr>
              </a:solidFill>
              <a:effectLst>
                <a:outerShdw blurRad="25000" dist="20000" dir="16020000" algn="tl">
                  <a:schemeClr val="accent1">
                    <a:satMod val="200000"/>
                    <a:shade val="1000"/>
                    <a:alpha val="60000"/>
                  </a:schemeClr>
                </a:outerShdw>
              </a:effectLst>
            </a:rPr>
            <a:t>RUANG 9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</xdr:row>
      <xdr:rowOff>19050</xdr:rowOff>
    </xdr:from>
    <xdr:to>
      <xdr:col>24</xdr:col>
      <xdr:colOff>171450</xdr:colOff>
      <xdr:row>6</xdr:row>
      <xdr:rowOff>152400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6962775" y="561975"/>
          <a:ext cx="933450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id-ID" sz="1100"/>
            <a:t>lihat</a:t>
          </a:r>
          <a:r>
            <a:rPr lang="id-ID" sz="1100" baseline="0"/>
            <a:t> proses pembuatan aplikasi</a:t>
          </a:r>
          <a:endParaRPr lang="id-ID" sz="1100"/>
        </a:p>
      </xdr:txBody>
    </xdr:sp>
    <xdr:clientData/>
  </xdr:twoCellAnchor>
  <xdr:twoCellAnchor editAs="oneCell">
    <xdr:from>
      <xdr:col>14</xdr:col>
      <xdr:colOff>304800</xdr:colOff>
      <xdr:row>0</xdr:row>
      <xdr:rowOff>0</xdr:rowOff>
    </xdr:from>
    <xdr:to>
      <xdr:col>16</xdr:col>
      <xdr:colOff>168275</xdr:colOff>
      <xdr:row>3</xdr:row>
      <xdr:rowOff>85725</xdr:rowOff>
    </xdr:to>
    <xdr:pic>
      <xdr:nvPicPr>
        <xdr:cNvPr id="3" name="Picture 2" descr="D:\LOGO\logo smp copy.jp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638800" y="0"/>
          <a:ext cx="6254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43229</xdr:colOff>
      <xdr:row>0</xdr:row>
      <xdr:rowOff>43961</xdr:rowOff>
    </xdr:from>
    <xdr:to>
      <xdr:col>2</xdr:col>
      <xdr:colOff>171450</xdr:colOff>
      <xdr:row>3</xdr:row>
      <xdr:rowOff>85725</xdr:rowOff>
    </xdr:to>
    <xdr:pic>
      <xdr:nvPicPr>
        <xdr:cNvPr id="4" name="Picture 3" descr="LOGO KABUPATEN LOMBOK TIMUR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81354" y="43961"/>
          <a:ext cx="509221" cy="460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41061</xdr:colOff>
      <xdr:row>12</xdr:row>
      <xdr:rowOff>128587</xdr:rowOff>
    </xdr:from>
    <xdr:to>
      <xdr:col>3</xdr:col>
      <xdr:colOff>76200</xdr:colOff>
      <xdr:row>17</xdr:row>
      <xdr:rowOff>120039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279186" y="1814512"/>
          <a:ext cx="797139" cy="9344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182563</xdr:colOff>
      <xdr:row>9</xdr:row>
      <xdr:rowOff>71437</xdr:rowOff>
    </xdr:from>
    <xdr:to>
      <xdr:col>25</xdr:col>
      <xdr:colOff>23812</xdr:colOff>
      <xdr:row>13</xdr:row>
      <xdr:rowOff>71437</xdr:rowOff>
    </xdr:to>
    <xdr:sp macro="" textlink="">
      <xdr:nvSpPr>
        <xdr:cNvPr id="9" name="Rounded 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6954838" y="1214437"/>
          <a:ext cx="984249" cy="7239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/>
            <a:t>MENU </a:t>
          </a:r>
        </a:p>
        <a:p>
          <a:pPr algn="ctr"/>
          <a:r>
            <a:rPr lang="en-US" sz="1400" b="1"/>
            <a:t>UTAMA</a:t>
          </a:r>
        </a:p>
      </xdr:txBody>
    </xdr:sp>
    <xdr:clientData/>
  </xdr:twoCellAnchor>
  <xdr:twoCellAnchor editAs="oneCell">
    <xdr:from>
      <xdr:col>14</xdr:col>
      <xdr:colOff>219076</xdr:colOff>
      <xdr:row>23</xdr:row>
      <xdr:rowOff>12700</xdr:rowOff>
    </xdr:from>
    <xdr:to>
      <xdr:col>16</xdr:col>
      <xdr:colOff>161926</xdr:colOff>
      <xdr:row>26</xdr:row>
      <xdr:rowOff>95250</xdr:rowOff>
    </xdr:to>
    <xdr:pic>
      <xdr:nvPicPr>
        <xdr:cNvPr id="10" name="Picture 9" descr="D:\LOGO\logo smp copy.jpg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553076" y="3575050"/>
          <a:ext cx="704850" cy="45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224204</xdr:colOff>
      <xdr:row>23</xdr:row>
      <xdr:rowOff>34436</xdr:rowOff>
    </xdr:from>
    <xdr:to>
      <xdr:col>2</xdr:col>
      <xdr:colOff>104775</xdr:colOff>
      <xdr:row>26</xdr:row>
      <xdr:rowOff>104775</xdr:rowOff>
    </xdr:to>
    <xdr:pic>
      <xdr:nvPicPr>
        <xdr:cNvPr id="11" name="Picture 10" descr="LOGO KABUPATEN LOMBOK TIMUR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24204" y="3596786"/>
          <a:ext cx="499696" cy="441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22011</xdr:colOff>
      <xdr:row>35</xdr:row>
      <xdr:rowOff>80962</xdr:rowOff>
    </xdr:from>
    <xdr:to>
      <xdr:col>3</xdr:col>
      <xdr:colOff>28575</xdr:colOff>
      <xdr:row>40</xdr:row>
      <xdr:rowOff>72414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>
        <a:xfrm>
          <a:off x="260136" y="5329237"/>
          <a:ext cx="768564" cy="102015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14</xdr:col>
      <xdr:colOff>361950</xdr:colOff>
      <xdr:row>45</xdr:row>
      <xdr:rowOff>6350</xdr:rowOff>
    </xdr:from>
    <xdr:to>
      <xdr:col>16</xdr:col>
      <xdr:colOff>181831</xdr:colOff>
      <xdr:row>48</xdr:row>
      <xdr:rowOff>85725</xdr:rowOff>
    </xdr:to>
    <xdr:pic>
      <xdr:nvPicPr>
        <xdr:cNvPr id="16" name="Picture 15" descr="D:\LOGO\logo smp copy.jp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5695950" y="7140575"/>
          <a:ext cx="581881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224204</xdr:colOff>
      <xdr:row>45</xdr:row>
      <xdr:rowOff>43961</xdr:rowOff>
    </xdr:from>
    <xdr:to>
      <xdr:col>2</xdr:col>
      <xdr:colOff>133350</xdr:colOff>
      <xdr:row>48</xdr:row>
      <xdr:rowOff>85725</xdr:rowOff>
    </xdr:to>
    <xdr:pic>
      <xdr:nvPicPr>
        <xdr:cNvPr id="17" name="Picture 16" descr="LOGO KABUPATEN LOMBOK TIMUR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24204" y="7178186"/>
          <a:ext cx="528271" cy="413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22011</xdr:colOff>
      <xdr:row>57</xdr:row>
      <xdr:rowOff>71437</xdr:rowOff>
    </xdr:from>
    <xdr:to>
      <xdr:col>3</xdr:col>
      <xdr:colOff>19050</xdr:colOff>
      <xdr:row>62</xdr:row>
      <xdr:rowOff>62889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/>
      </xdr:nvSpPr>
      <xdr:spPr>
        <a:xfrm>
          <a:off x="260136" y="8920162"/>
          <a:ext cx="759039" cy="103920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11</xdr:col>
      <xdr:colOff>133350</xdr:colOff>
      <xdr:row>35</xdr:row>
      <xdr:rowOff>139700</xdr:rowOff>
    </xdr:from>
    <xdr:to>
      <xdr:col>15</xdr:col>
      <xdr:colOff>98425</xdr:colOff>
      <xdr:row>40</xdr:row>
      <xdr:rowOff>0</xdr:rowOff>
    </xdr:to>
    <xdr:pic>
      <xdr:nvPicPr>
        <xdr:cNvPr id="22" name="Picture 21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124325" y="5387975"/>
          <a:ext cx="1489075" cy="889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133351</xdr:colOff>
      <xdr:row>58</xdr:row>
      <xdr:rowOff>38099</xdr:rowOff>
    </xdr:from>
    <xdr:to>
      <xdr:col>15</xdr:col>
      <xdr:colOff>152401</xdr:colOff>
      <xdr:row>62</xdr:row>
      <xdr:rowOff>76199</xdr:rowOff>
    </xdr:to>
    <xdr:pic>
      <xdr:nvPicPr>
        <xdr:cNvPr id="24" name="Picture 23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124326" y="9067799"/>
          <a:ext cx="1543050" cy="904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285751</xdr:colOff>
      <xdr:row>12</xdr:row>
      <xdr:rowOff>120650</xdr:rowOff>
    </xdr:from>
    <xdr:to>
      <xdr:col>15</xdr:col>
      <xdr:colOff>139701</xdr:colOff>
      <xdr:row>16</xdr:row>
      <xdr:rowOff>171450</xdr:rowOff>
    </xdr:to>
    <xdr:pic>
      <xdr:nvPicPr>
        <xdr:cNvPr id="26" name="Picture 25" descr="D:\SMPN 1 SUELA\WAKA KESISWAAN\PPDB\PPDB 2024.2025 MUS\STEMPEL-P2DB.jpeg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/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85" t="4533" r="3293" b="5333"/>
        <a:stretch>
          <a:fillRect/>
        </a:stretch>
      </xdr:blipFill>
      <xdr:spPr>
        <a:xfrm>
          <a:off x="4276726" y="1806575"/>
          <a:ext cx="1377950" cy="812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2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66675</xdr:colOff>
          <xdr:row>0</xdr:row>
          <xdr:rowOff>66675</xdr:rowOff>
        </xdr:from>
        <xdr:to>
          <xdr:col>24</xdr:col>
          <xdr:colOff>0</xdr:colOff>
          <xdr:row>3</xdr:row>
          <xdr:rowOff>57150</xdr:rowOff>
        </xdr:to>
        <xdr:sp macro="" textlink="">
          <xdr:nvSpPr>
            <xdr:cNvPr id="26625" name="Spinner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1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4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5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6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3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4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5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6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7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8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49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50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51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52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53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54" name="Spinner 1" hidden="1">
          <a:extLst>
            <a:ext uri="{63B3BB69-23CF-44E3-9099-C40C66FF867C}">
              <a14:compatExt xmlns:a14="http://schemas.microsoft.com/office/drawing/2010/main" spid="_x0000_s12290"/>
            </a:ex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SpPr/>
      </xdr:nvSpPr>
      <xdr:spPr bwMode="auto">
        <a:xfrm>
          <a:off x="7410450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" textlink="">
      <xdr:nvSpPr>
        <xdr:cNvPr id="26626" name="Spinner 1" hidden="1">
          <a:extLst>
            <a:ext uri="{63B3BB69-23CF-44E3-9099-C40C66FF867C}">
              <a14:compatExt xmlns:a14="http://schemas.microsoft.com/office/drawing/2010/main" spid="_x0000_s26626"/>
            </a:ext>
            <a:ext uri="{FF2B5EF4-FFF2-40B4-BE49-F238E27FC236}">
              <a16:creationId xmlns:a16="http://schemas.microsoft.com/office/drawing/2014/main" id="{00000000-0008-0000-1100-0000026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66675</xdr:colOff>
      <xdr:row>0</xdr:row>
      <xdr:rowOff>66675</xdr:rowOff>
    </xdr:from>
    <xdr:to>
      <xdr:col>24</xdr:col>
      <xdr:colOff>0</xdr:colOff>
      <xdr:row>3</xdr:row>
      <xdr:rowOff>57150</xdr:rowOff>
    </xdr:to>
    <xdr:sp macro="[0]!Spinner1_Change" textlink="">
      <xdr:nvSpPr>
        <xdr:cNvPr id="5" name="Spinner 1" hidden="1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943725" y="66675"/>
          <a:ext cx="3143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kartu" displayName="datakartu" ref="A1:G238" totalsRowShown="0">
  <autoFilter ref="A1:G238" xr:uid="{00000000-0009-0000-0100-000001000000}"/>
  <sortState xmlns:xlrd2="http://schemas.microsoft.com/office/spreadsheetml/2017/richdata2" ref="A2:G238">
    <sortCondition ref="B2:B238"/>
  </sortState>
  <tableColumns count="7">
    <tableColumn id="1" xr3:uid="{00000000-0010-0000-0000-000001000000}" name="No Urut" dataDxfId="12"/>
    <tableColumn id="7" xr3:uid="{00000000-0010-0000-0000-000007000000}" name="Nama Siswa" dataDxfId="11"/>
    <tableColumn id="10" xr3:uid="{00000000-0010-0000-0000-00000A000000}" name="L/P" dataDxfId="10"/>
    <tableColumn id="2" xr3:uid="{00000000-0010-0000-0000-000002000000}" name="Tempat Tanggal Lahir" dataDxfId="9"/>
    <tableColumn id="4" xr3:uid="{00000000-0010-0000-0000-000004000000}" name="Nama Orang Tua/ Wali" dataDxfId="8"/>
    <tableColumn id="5" xr3:uid="{00000000-0010-0000-0000-000005000000}" name="NISN" dataDxfId="7"/>
    <tableColumn id="8" xr3:uid="{00000000-0010-0000-0000-000008000000}" name="Asal Sekolah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kartu3" displayName="datakartu3" ref="A1:F235" totalsRowShown="0">
  <autoFilter ref="A1:F235" xr:uid="{00000000-0009-0000-0100-000002000000}"/>
  <tableColumns count="6">
    <tableColumn id="1" xr3:uid="{00000000-0010-0000-0100-000001000000}" name="No Urut" dataDxfId="5"/>
    <tableColumn id="11" xr3:uid="{00000000-0010-0000-0100-00000B000000}" name="No.  Peserta " dataDxfId="4"/>
    <tableColumn id="7" xr3:uid="{00000000-0010-0000-0100-000007000000}" name="Nama Siswa" dataDxfId="3">
      <calculatedColumnFormula>DataSiswa!B2</calculatedColumnFormula>
    </tableColumn>
    <tableColumn id="10" xr3:uid="{00000000-0010-0000-0100-00000A000000}" name="L/P" dataDxfId="2">
      <calculatedColumnFormula>DataSiswa!C2</calculatedColumnFormula>
    </tableColumn>
    <tableColumn id="8" xr3:uid="{00000000-0010-0000-0100-000008000000}" name="Asal Sekolah" dataDxfId="1">
      <calculatedColumnFormula>DataSiswa!D2</calculatedColumnFormula>
    </tableColumn>
    <tableColumn id="2" xr3:uid="{00000000-0010-0000-0100-000002000000}" name="KETERANGAN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90" zoomScaleNormal="90" workbookViewId="0"/>
  </sheetViews>
  <sheetFormatPr defaultColWidth="9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38"/>
  <sheetViews>
    <sheetView tabSelected="1" topLeftCell="A62" zoomScaleNormal="100" workbookViewId="0">
      <selection activeCell="I222" sqref="I222"/>
    </sheetView>
  </sheetViews>
  <sheetFormatPr defaultColWidth="9.140625" defaultRowHeight="15" x14ac:dyDescent="0.25"/>
  <cols>
    <col min="1" max="1" width="10.5703125" style="77" customWidth="1"/>
    <col min="2" max="2" width="40" style="76" customWidth="1"/>
    <col min="3" max="3" width="6.5703125" style="89" bestFit="1" customWidth="1"/>
    <col min="4" max="4" width="39.5703125" style="77" customWidth="1"/>
    <col min="5" max="5" width="27.140625" style="78" customWidth="1"/>
    <col min="6" max="6" width="14.7109375" style="76" customWidth="1"/>
    <col min="7" max="7" width="35.7109375" style="76" customWidth="1"/>
    <col min="8" max="9" width="9.140625" style="76"/>
    <col min="10" max="10" width="15.42578125" style="76" customWidth="1"/>
    <col min="11" max="12" width="9.140625" style="76"/>
    <col min="13" max="13" width="12.5703125" style="76" customWidth="1"/>
    <col min="14" max="16384" width="9.140625" style="76"/>
  </cols>
  <sheetData>
    <row r="1" spans="1:7" x14ac:dyDescent="0.25">
      <c r="A1" s="349" t="s">
        <v>594</v>
      </c>
      <c r="B1" s="79" t="s">
        <v>0</v>
      </c>
      <c r="C1" s="88" t="s">
        <v>252</v>
      </c>
      <c r="D1" s="80" t="s">
        <v>592</v>
      </c>
      <c r="E1" s="81" t="s">
        <v>593</v>
      </c>
      <c r="F1" s="79" t="s">
        <v>1</v>
      </c>
      <c r="G1" s="79" t="s">
        <v>2</v>
      </c>
    </row>
    <row r="2" spans="1:7" x14ac:dyDescent="0.25">
      <c r="A2" s="351">
        <v>1</v>
      </c>
      <c r="B2" s="333" t="s">
        <v>1446</v>
      </c>
      <c r="C2" s="331" t="s">
        <v>772</v>
      </c>
      <c r="D2" s="164" t="s">
        <v>1447</v>
      </c>
      <c r="E2" s="164" t="s">
        <v>1448</v>
      </c>
      <c r="F2" s="239" t="s">
        <v>1449</v>
      </c>
      <c r="G2" s="164" t="s">
        <v>958</v>
      </c>
    </row>
    <row r="3" spans="1:7" x14ac:dyDescent="0.25">
      <c r="A3" s="351">
        <v>2</v>
      </c>
      <c r="B3" s="334" t="s">
        <v>1384</v>
      </c>
      <c r="C3" s="175" t="s">
        <v>772</v>
      </c>
      <c r="D3" s="166" t="s">
        <v>1385</v>
      </c>
      <c r="E3" s="166" t="s">
        <v>1386</v>
      </c>
      <c r="F3" s="169" t="s">
        <v>1387</v>
      </c>
      <c r="G3" s="166" t="s">
        <v>1062</v>
      </c>
    </row>
    <row r="4" spans="1:7" ht="15.75" x14ac:dyDescent="0.25">
      <c r="A4" s="351">
        <v>3</v>
      </c>
      <c r="B4" s="335" t="s">
        <v>1270</v>
      </c>
      <c r="C4" s="175" t="s">
        <v>772</v>
      </c>
      <c r="D4" s="236" t="s">
        <v>1288</v>
      </c>
      <c r="E4" s="234" t="s">
        <v>1279</v>
      </c>
      <c r="F4" s="169"/>
      <c r="G4" s="166" t="s">
        <v>11</v>
      </c>
    </row>
    <row r="5" spans="1:7" x14ac:dyDescent="0.25">
      <c r="A5" s="351">
        <v>4</v>
      </c>
      <c r="B5" s="336" t="s">
        <v>1201</v>
      </c>
      <c r="C5" s="177" t="s">
        <v>772</v>
      </c>
      <c r="D5" s="169" t="s">
        <v>1202</v>
      </c>
      <c r="E5" s="166" t="s">
        <v>1203</v>
      </c>
      <c r="F5" s="169" t="s">
        <v>1204</v>
      </c>
      <c r="G5" s="166" t="s">
        <v>915</v>
      </c>
    </row>
    <row r="6" spans="1:7" ht="15.75" x14ac:dyDescent="0.25">
      <c r="A6" s="351">
        <v>5</v>
      </c>
      <c r="B6" s="337" t="s">
        <v>1275</v>
      </c>
      <c r="C6" s="119" t="s">
        <v>780</v>
      </c>
      <c r="D6" s="235" t="s">
        <v>1293</v>
      </c>
      <c r="E6" s="233" t="s">
        <v>1284</v>
      </c>
      <c r="F6" s="178"/>
      <c r="G6" s="166" t="s">
        <v>11</v>
      </c>
    </row>
    <row r="7" spans="1:7" x14ac:dyDescent="0.25">
      <c r="A7" s="351">
        <v>6</v>
      </c>
      <c r="B7" s="338" t="s">
        <v>979</v>
      </c>
      <c r="C7" s="167" t="s">
        <v>772</v>
      </c>
      <c r="D7" s="166" t="s">
        <v>980</v>
      </c>
      <c r="E7" s="166" t="s">
        <v>981</v>
      </c>
      <c r="F7" s="172" t="s">
        <v>982</v>
      </c>
      <c r="G7" s="166" t="s">
        <v>941</v>
      </c>
    </row>
    <row r="8" spans="1:7" x14ac:dyDescent="0.25">
      <c r="A8" s="351">
        <v>7</v>
      </c>
      <c r="B8" s="338" t="s">
        <v>1032</v>
      </c>
      <c r="C8" s="167" t="s">
        <v>780</v>
      </c>
      <c r="D8" s="166" t="s">
        <v>1033</v>
      </c>
      <c r="E8" s="166" t="s">
        <v>1034</v>
      </c>
      <c r="F8" s="169" t="s">
        <v>1035</v>
      </c>
      <c r="G8" s="166" t="s">
        <v>1036</v>
      </c>
    </row>
    <row r="9" spans="1:7" x14ac:dyDescent="0.25">
      <c r="A9" s="351">
        <v>8</v>
      </c>
      <c r="B9" s="334" t="s">
        <v>1187</v>
      </c>
      <c r="C9" s="175" t="s">
        <v>780</v>
      </c>
      <c r="D9" s="169" t="s">
        <v>1188</v>
      </c>
      <c r="E9" s="166" t="s">
        <v>1189</v>
      </c>
      <c r="F9" s="169" t="s">
        <v>1190</v>
      </c>
      <c r="G9" s="166" t="s">
        <v>987</v>
      </c>
    </row>
    <row r="10" spans="1:7" x14ac:dyDescent="0.25">
      <c r="A10" s="351">
        <v>9</v>
      </c>
      <c r="B10" s="334" t="s">
        <v>1226</v>
      </c>
      <c r="C10" s="175" t="s">
        <v>780</v>
      </c>
      <c r="D10" s="166" t="s">
        <v>1227</v>
      </c>
      <c r="E10" s="166" t="s">
        <v>1228</v>
      </c>
      <c r="F10" s="169">
        <v>3141174977</v>
      </c>
      <c r="G10" s="166" t="s">
        <v>915</v>
      </c>
    </row>
    <row r="11" spans="1:7" x14ac:dyDescent="0.25">
      <c r="A11" s="351">
        <v>10</v>
      </c>
      <c r="B11" s="338" t="s">
        <v>1005</v>
      </c>
      <c r="C11" s="167" t="s">
        <v>772</v>
      </c>
      <c r="D11" s="169" t="s">
        <v>1006</v>
      </c>
      <c r="E11" s="166" t="s">
        <v>1007</v>
      </c>
      <c r="F11" s="169">
        <v>3133178038</v>
      </c>
      <c r="G11" s="166" t="s">
        <v>987</v>
      </c>
    </row>
    <row r="12" spans="1:7" x14ac:dyDescent="0.25">
      <c r="A12" s="351">
        <v>11</v>
      </c>
      <c r="B12" s="334" t="s">
        <v>1214</v>
      </c>
      <c r="C12" s="175" t="s">
        <v>772</v>
      </c>
      <c r="D12" s="169" t="s">
        <v>1215</v>
      </c>
      <c r="E12" s="166" t="s">
        <v>1216</v>
      </c>
      <c r="F12" s="229" t="s">
        <v>1217</v>
      </c>
      <c r="G12" s="166" t="s">
        <v>915</v>
      </c>
    </row>
    <row r="13" spans="1:7" x14ac:dyDescent="0.25">
      <c r="A13" s="351">
        <v>12</v>
      </c>
      <c r="B13" s="334" t="s">
        <v>1218</v>
      </c>
      <c r="C13" s="175" t="s">
        <v>780</v>
      </c>
      <c r="D13" s="166" t="s">
        <v>1219</v>
      </c>
      <c r="E13" s="166" t="s">
        <v>1220</v>
      </c>
      <c r="F13" s="169" t="s">
        <v>1221</v>
      </c>
      <c r="G13" s="166" t="s">
        <v>915</v>
      </c>
    </row>
    <row r="14" spans="1:7" x14ac:dyDescent="0.25">
      <c r="A14" s="351">
        <v>13</v>
      </c>
      <c r="B14" s="338" t="s">
        <v>771</v>
      </c>
      <c r="C14" s="167" t="s">
        <v>772</v>
      </c>
      <c r="D14" s="166" t="s">
        <v>773</v>
      </c>
      <c r="E14" s="166" t="s">
        <v>774</v>
      </c>
      <c r="F14" s="166">
        <v>3130515492</v>
      </c>
      <c r="G14" s="166" t="s">
        <v>958</v>
      </c>
    </row>
    <row r="15" spans="1:7" x14ac:dyDescent="0.25">
      <c r="A15" s="351">
        <v>14</v>
      </c>
      <c r="B15" s="338" t="s">
        <v>783</v>
      </c>
      <c r="C15" s="167" t="s">
        <v>780</v>
      </c>
      <c r="D15" s="166" t="s">
        <v>784</v>
      </c>
      <c r="E15" s="166" t="s">
        <v>785</v>
      </c>
      <c r="F15" s="166"/>
      <c r="G15" s="166" t="s">
        <v>786</v>
      </c>
    </row>
    <row r="16" spans="1:7" x14ac:dyDescent="0.25">
      <c r="A16" s="351">
        <v>15</v>
      </c>
      <c r="B16" s="334" t="s">
        <v>1244</v>
      </c>
      <c r="C16" s="175" t="s">
        <v>780</v>
      </c>
      <c r="D16" s="166" t="s">
        <v>1237</v>
      </c>
      <c r="E16" s="166" t="s">
        <v>1245</v>
      </c>
      <c r="F16" s="169" t="s">
        <v>1246</v>
      </c>
      <c r="G16" s="166" t="s">
        <v>915</v>
      </c>
    </row>
    <row r="17" spans="1:7" x14ac:dyDescent="0.25">
      <c r="A17" s="351">
        <v>16</v>
      </c>
      <c r="B17" s="338" t="s">
        <v>873</v>
      </c>
      <c r="C17" s="167" t="s">
        <v>780</v>
      </c>
      <c r="D17" s="166" t="s">
        <v>874</v>
      </c>
      <c r="E17" s="166" t="s">
        <v>875</v>
      </c>
      <c r="F17" s="169" t="s">
        <v>876</v>
      </c>
      <c r="G17" s="166" t="s">
        <v>317</v>
      </c>
    </row>
    <row r="18" spans="1:7" x14ac:dyDescent="0.25">
      <c r="A18" s="351">
        <v>17</v>
      </c>
      <c r="B18" s="334" t="s">
        <v>1179</v>
      </c>
      <c r="C18" s="175" t="s">
        <v>780</v>
      </c>
      <c r="D18" s="169" t="s">
        <v>1180</v>
      </c>
      <c r="E18" s="166" t="s">
        <v>1181</v>
      </c>
      <c r="F18" s="169" t="s">
        <v>1182</v>
      </c>
      <c r="G18" s="166" t="s">
        <v>987</v>
      </c>
    </row>
    <row r="19" spans="1:7" x14ac:dyDescent="0.25">
      <c r="A19" s="351">
        <v>18</v>
      </c>
      <c r="B19" s="338" t="s">
        <v>1088</v>
      </c>
      <c r="C19" s="167" t="s">
        <v>780</v>
      </c>
      <c r="D19" s="169" t="s">
        <v>1089</v>
      </c>
      <c r="E19" s="166" t="s">
        <v>1090</v>
      </c>
      <c r="F19" s="169">
        <v>3144584190</v>
      </c>
      <c r="G19" s="166" t="s">
        <v>1062</v>
      </c>
    </row>
    <row r="20" spans="1:7" x14ac:dyDescent="0.25">
      <c r="A20" s="351">
        <v>19</v>
      </c>
      <c r="B20" s="338" t="s">
        <v>825</v>
      </c>
      <c r="C20" s="167" t="s">
        <v>780</v>
      </c>
      <c r="D20" s="166" t="s">
        <v>826</v>
      </c>
      <c r="E20" s="166" t="s">
        <v>827</v>
      </c>
      <c r="F20" s="169" t="s">
        <v>1450</v>
      </c>
      <c r="G20" s="166" t="s">
        <v>317</v>
      </c>
    </row>
    <row r="21" spans="1:7" x14ac:dyDescent="0.25">
      <c r="A21" s="351">
        <v>20</v>
      </c>
      <c r="B21" s="338" t="s">
        <v>791</v>
      </c>
      <c r="C21" s="167" t="s">
        <v>772</v>
      </c>
      <c r="D21" s="166" t="s">
        <v>792</v>
      </c>
      <c r="E21" s="166" t="s">
        <v>793</v>
      </c>
      <c r="F21" s="169"/>
      <c r="G21" s="166" t="s">
        <v>790</v>
      </c>
    </row>
    <row r="22" spans="1:7" x14ac:dyDescent="0.25">
      <c r="A22" s="351">
        <v>21</v>
      </c>
      <c r="B22" s="338" t="s">
        <v>831</v>
      </c>
      <c r="C22" s="167" t="s">
        <v>772</v>
      </c>
      <c r="D22" s="166" t="s">
        <v>832</v>
      </c>
      <c r="E22" s="166" t="s">
        <v>833</v>
      </c>
      <c r="F22" s="166">
        <v>3136588175</v>
      </c>
      <c r="G22" s="166" t="s">
        <v>317</v>
      </c>
    </row>
    <row r="23" spans="1:7" x14ac:dyDescent="0.25">
      <c r="A23" s="351">
        <v>22</v>
      </c>
      <c r="B23" s="338" t="s">
        <v>988</v>
      </c>
      <c r="C23" s="167" t="s">
        <v>772</v>
      </c>
      <c r="D23" s="166" t="s">
        <v>989</v>
      </c>
      <c r="E23" s="166" t="s">
        <v>990</v>
      </c>
      <c r="F23" s="172" t="s">
        <v>991</v>
      </c>
      <c r="G23" s="166" t="s">
        <v>958</v>
      </c>
    </row>
    <row r="24" spans="1:7" ht="15.75" x14ac:dyDescent="0.25">
      <c r="A24" s="351">
        <v>23</v>
      </c>
      <c r="B24" s="335" t="s">
        <v>1269</v>
      </c>
      <c r="C24" s="175" t="s">
        <v>772</v>
      </c>
      <c r="D24" s="235" t="s">
        <v>1287</v>
      </c>
      <c r="E24" s="233" t="s">
        <v>1278</v>
      </c>
      <c r="F24" s="169"/>
      <c r="G24" s="166" t="s">
        <v>11</v>
      </c>
    </row>
    <row r="25" spans="1:7" x14ac:dyDescent="0.25">
      <c r="A25" s="351">
        <v>24</v>
      </c>
      <c r="B25" s="338" t="s">
        <v>968</v>
      </c>
      <c r="C25" s="167" t="s">
        <v>772</v>
      </c>
      <c r="D25" s="166" t="s">
        <v>969</v>
      </c>
      <c r="E25" s="166" t="s">
        <v>970</v>
      </c>
      <c r="F25" s="171" t="s">
        <v>971</v>
      </c>
      <c r="G25" s="166" t="s">
        <v>958</v>
      </c>
    </row>
    <row r="26" spans="1:7" x14ac:dyDescent="0.25">
      <c r="A26" s="351">
        <v>25</v>
      </c>
      <c r="B26" s="338" t="s">
        <v>1067</v>
      </c>
      <c r="C26" s="167" t="s">
        <v>780</v>
      </c>
      <c r="D26" s="169" t="s">
        <v>1068</v>
      </c>
      <c r="E26" s="166" t="s">
        <v>1069</v>
      </c>
      <c r="F26" s="169">
        <v>3134074358</v>
      </c>
      <c r="G26" s="166" t="s">
        <v>1066</v>
      </c>
    </row>
    <row r="27" spans="1:7" x14ac:dyDescent="0.25">
      <c r="A27" s="351">
        <v>26</v>
      </c>
      <c r="B27" s="338" t="s">
        <v>794</v>
      </c>
      <c r="C27" s="167" t="s">
        <v>772</v>
      </c>
      <c r="D27" s="166" t="s">
        <v>795</v>
      </c>
      <c r="E27" s="166" t="s">
        <v>796</v>
      </c>
      <c r="F27" s="169"/>
      <c r="G27" s="166" t="s">
        <v>790</v>
      </c>
    </row>
    <row r="28" spans="1:7" x14ac:dyDescent="0.25">
      <c r="A28" s="351">
        <v>27</v>
      </c>
      <c r="B28" s="338" t="s">
        <v>853</v>
      </c>
      <c r="C28" s="167" t="s">
        <v>772</v>
      </c>
      <c r="D28" s="166" t="s">
        <v>854</v>
      </c>
      <c r="E28" s="166" t="s">
        <v>855</v>
      </c>
      <c r="F28" s="169" t="s">
        <v>856</v>
      </c>
      <c r="G28" s="166" t="s">
        <v>317</v>
      </c>
    </row>
    <row r="29" spans="1:7" x14ac:dyDescent="0.25">
      <c r="A29" s="351">
        <v>28</v>
      </c>
      <c r="B29" s="334" t="s">
        <v>1388</v>
      </c>
      <c r="C29" s="175" t="s">
        <v>772</v>
      </c>
      <c r="D29" s="166" t="s">
        <v>1389</v>
      </c>
      <c r="E29" s="166" t="s">
        <v>1390</v>
      </c>
      <c r="F29" s="169"/>
      <c r="G29" s="166" t="s">
        <v>1268</v>
      </c>
    </row>
    <row r="30" spans="1:7" x14ac:dyDescent="0.25">
      <c r="A30" s="351">
        <v>29</v>
      </c>
      <c r="B30" s="338" t="s">
        <v>845</v>
      </c>
      <c r="C30" s="167" t="s">
        <v>772</v>
      </c>
      <c r="D30" s="166" t="s">
        <v>846</v>
      </c>
      <c r="E30" s="166" t="s">
        <v>847</v>
      </c>
      <c r="F30" s="169" t="s">
        <v>848</v>
      </c>
      <c r="G30" s="166" t="s">
        <v>317</v>
      </c>
    </row>
    <row r="31" spans="1:7" x14ac:dyDescent="0.25">
      <c r="A31" s="351">
        <v>30</v>
      </c>
      <c r="B31" s="338" t="s">
        <v>917</v>
      </c>
      <c r="C31" s="167" t="s">
        <v>772</v>
      </c>
      <c r="D31" s="166" t="s">
        <v>918</v>
      </c>
      <c r="E31" s="166"/>
      <c r="F31" s="169">
        <v>135000559</v>
      </c>
      <c r="G31" s="166" t="s">
        <v>790</v>
      </c>
    </row>
    <row r="32" spans="1:7" x14ac:dyDescent="0.25">
      <c r="A32" s="351">
        <v>31</v>
      </c>
      <c r="B32" s="338" t="s">
        <v>797</v>
      </c>
      <c r="C32" s="167" t="s">
        <v>772</v>
      </c>
      <c r="D32" s="166" t="s">
        <v>798</v>
      </c>
      <c r="E32" s="166" t="s">
        <v>799</v>
      </c>
      <c r="F32" s="169"/>
      <c r="G32" s="166" t="s">
        <v>790</v>
      </c>
    </row>
    <row r="33" spans="1:9" x14ac:dyDescent="0.25">
      <c r="A33" s="351">
        <v>32</v>
      </c>
      <c r="B33" s="334" t="s">
        <v>1340</v>
      </c>
      <c r="C33" s="175" t="s">
        <v>780</v>
      </c>
      <c r="D33" s="166" t="s">
        <v>1341</v>
      </c>
      <c r="E33" s="166" t="s">
        <v>1342</v>
      </c>
      <c r="F33" s="230" t="s">
        <v>1344</v>
      </c>
      <c r="G33" s="166" t="s">
        <v>987</v>
      </c>
    </row>
    <row r="34" spans="1:9" x14ac:dyDescent="0.25">
      <c r="A34" s="351">
        <v>33</v>
      </c>
      <c r="B34" s="338" t="s">
        <v>1041</v>
      </c>
      <c r="C34" s="167" t="s">
        <v>780</v>
      </c>
      <c r="D34" s="166" t="s">
        <v>1042</v>
      </c>
      <c r="E34" s="166" t="s">
        <v>1043</v>
      </c>
      <c r="F34" s="169" t="s">
        <v>1044</v>
      </c>
      <c r="G34" s="166" t="s">
        <v>1036</v>
      </c>
    </row>
    <row r="35" spans="1:9" x14ac:dyDescent="0.25">
      <c r="A35" s="351">
        <v>34</v>
      </c>
      <c r="B35" s="339" t="s">
        <v>1410</v>
      </c>
      <c r="C35" s="180" t="s">
        <v>780</v>
      </c>
      <c r="D35" s="166" t="s">
        <v>1411</v>
      </c>
      <c r="E35" s="166" t="s">
        <v>1412</v>
      </c>
      <c r="F35" s="169" t="s">
        <v>1414</v>
      </c>
      <c r="G35" s="166" t="s">
        <v>1415</v>
      </c>
    </row>
    <row r="36" spans="1:9" x14ac:dyDescent="0.25">
      <c r="A36" s="351">
        <v>35</v>
      </c>
      <c r="B36" s="338" t="s">
        <v>919</v>
      </c>
      <c r="C36" s="167" t="s">
        <v>780</v>
      </c>
      <c r="D36" s="166" t="s">
        <v>921</v>
      </c>
      <c r="E36" s="166"/>
      <c r="F36" s="169">
        <v>3146598681</v>
      </c>
      <c r="G36" s="166" t="s">
        <v>790</v>
      </c>
    </row>
    <row r="37" spans="1:9" x14ac:dyDescent="0.25">
      <c r="A37" s="351">
        <v>36</v>
      </c>
      <c r="B37" s="338" t="s">
        <v>800</v>
      </c>
      <c r="C37" s="167" t="s">
        <v>780</v>
      </c>
      <c r="D37" s="166" t="s">
        <v>801</v>
      </c>
      <c r="E37" s="166" t="s">
        <v>802</v>
      </c>
      <c r="F37" s="169"/>
      <c r="G37" s="166" t="s">
        <v>803</v>
      </c>
    </row>
    <row r="38" spans="1:9" x14ac:dyDescent="0.25">
      <c r="A38" s="351">
        <v>37</v>
      </c>
      <c r="B38" s="338" t="s">
        <v>1479</v>
      </c>
      <c r="C38" s="167" t="s">
        <v>780</v>
      </c>
      <c r="D38" s="166" t="s">
        <v>1480</v>
      </c>
      <c r="E38" s="174" t="s">
        <v>1481</v>
      </c>
      <c r="F38" s="169" t="s">
        <v>1482</v>
      </c>
      <c r="G38" s="166" t="s">
        <v>1462</v>
      </c>
    </row>
    <row r="39" spans="1:9" x14ac:dyDescent="0.25">
      <c r="A39" s="351">
        <v>38</v>
      </c>
      <c r="B39" s="338" t="s">
        <v>1463</v>
      </c>
      <c r="C39" s="167" t="s">
        <v>780</v>
      </c>
      <c r="D39" s="166" t="s">
        <v>1464</v>
      </c>
      <c r="E39" s="174" t="s">
        <v>1465</v>
      </c>
      <c r="F39" s="169" t="s">
        <v>1466</v>
      </c>
      <c r="G39" s="166" t="s">
        <v>1462</v>
      </c>
      <c r="I39" s="76" t="s">
        <v>601</v>
      </c>
    </row>
    <row r="40" spans="1:9" x14ac:dyDescent="0.25">
      <c r="A40" s="351">
        <v>39</v>
      </c>
      <c r="B40" s="338" t="s">
        <v>1475</v>
      </c>
      <c r="C40" s="167" t="s">
        <v>780</v>
      </c>
      <c r="D40" s="166" t="s">
        <v>1476</v>
      </c>
      <c r="E40" s="174" t="s">
        <v>1477</v>
      </c>
      <c r="F40" s="169" t="s">
        <v>1478</v>
      </c>
      <c r="G40" s="166" t="s">
        <v>1462</v>
      </c>
      <c r="I40" s="76" t="s">
        <v>601</v>
      </c>
    </row>
    <row r="41" spans="1:9" x14ac:dyDescent="0.25">
      <c r="A41" s="351">
        <v>40</v>
      </c>
      <c r="B41" s="338" t="s">
        <v>1483</v>
      </c>
      <c r="C41" s="167" t="s">
        <v>780</v>
      </c>
      <c r="D41" s="166" t="s">
        <v>1484</v>
      </c>
      <c r="E41" s="174" t="s">
        <v>1485</v>
      </c>
      <c r="F41" s="169" t="s">
        <v>1486</v>
      </c>
      <c r="G41" s="166" t="s">
        <v>1462</v>
      </c>
      <c r="I41" s="76" t="s">
        <v>601</v>
      </c>
    </row>
    <row r="42" spans="1:9" x14ac:dyDescent="0.25">
      <c r="A42" s="351">
        <v>41</v>
      </c>
      <c r="B42" s="338" t="s">
        <v>1458</v>
      </c>
      <c r="C42" s="167" t="s">
        <v>780</v>
      </c>
      <c r="D42" s="166" t="s">
        <v>1459</v>
      </c>
      <c r="E42" s="174" t="s">
        <v>1460</v>
      </c>
      <c r="F42" s="169" t="s">
        <v>1461</v>
      </c>
      <c r="G42" s="166" t="s">
        <v>1462</v>
      </c>
      <c r="I42" s="76" t="s">
        <v>601</v>
      </c>
    </row>
    <row r="43" spans="1:9" x14ac:dyDescent="0.25">
      <c r="A43" s="351">
        <v>42</v>
      </c>
      <c r="B43" s="340" t="s">
        <v>1296</v>
      </c>
      <c r="C43" s="119" t="s">
        <v>780</v>
      </c>
      <c r="D43" s="178" t="s">
        <v>1297</v>
      </c>
      <c r="E43" s="178" t="s">
        <v>1321</v>
      </c>
      <c r="F43" s="178">
        <v>3142578777</v>
      </c>
      <c r="G43" s="166" t="s">
        <v>1319</v>
      </c>
    </row>
    <row r="44" spans="1:9" x14ac:dyDescent="0.25">
      <c r="A44" s="351">
        <v>43</v>
      </c>
      <c r="B44" s="338" t="s">
        <v>1471</v>
      </c>
      <c r="C44" s="167" t="s">
        <v>780</v>
      </c>
      <c r="D44" s="166" t="s">
        <v>1472</v>
      </c>
      <c r="E44" s="174" t="s">
        <v>1473</v>
      </c>
      <c r="F44" s="169" t="s">
        <v>1474</v>
      </c>
      <c r="G44" s="226" t="s">
        <v>1462</v>
      </c>
    </row>
    <row r="45" spans="1:9" x14ac:dyDescent="0.25">
      <c r="A45" s="351">
        <v>44</v>
      </c>
      <c r="B45" s="338" t="s">
        <v>804</v>
      </c>
      <c r="C45" s="167" t="s">
        <v>772</v>
      </c>
      <c r="D45" s="166" t="s">
        <v>805</v>
      </c>
      <c r="E45" s="166" t="s">
        <v>806</v>
      </c>
      <c r="F45" s="169" t="s">
        <v>807</v>
      </c>
      <c r="G45" s="166" t="s">
        <v>808</v>
      </c>
    </row>
    <row r="46" spans="1:9" x14ac:dyDescent="0.25">
      <c r="A46" s="351">
        <v>45</v>
      </c>
      <c r="B46" s="341" t="s">
        <v>1416</v>
      </c>
      <c r="C46" s="181" t="s">
        <v>780</v>
      </c>
      <c r="D46" s="166" t="s">
        <v>1417</v>
      </c>
      <c r="E46" s="166" t="s">
        <v>1418</v>
      </c>
      <c r="F46" s="166"/>
      <c r="G46" s="226" t="s">
        <v>1415</v>
      </c>
    </row>
    <row r="47" spans="1:9" x14ac:dyDescent="0.25">
      <c r="A47" s="351">
        <v>46</v>
      </c>
      <c r="B47" s="342" t="s">
        <v>1419</v>
      </c>
      <c r="C47" s="182" t="s">
        <v>780</v>
      </c>
      <c r="D47" s="166" t="s">
        <v>1420</v>
      </c>
      <c r="E47" s="166" t="s">
        <v>1421</v>
      </c>
      <c r="F47" s="166"/>
      <c r="G47" s="226" t="s">
        <v>1415</v>
      </c>
    </row>
    <row r="48" spans="1:9" x14ac:dyDescent="0.25">
      <c r="A48" s="351">
        <v>47</v>
      </c>
      <c r="B48" s="338" t="s">
        <v>920</v>
      </c>
      <c r="C48" s="167" t="s">
        <v>780</v>
      </c>
      <c r="D48" s="166" t="s">
        <v>922</v>
      </c>
      <c r="E48" s="166"/>
      <c r="F48" s="169">
        <v>3147592630</v>
      </c>
      <c r="G48" s="226" t="s">
        <v>790</v>
      </c>
    </row>
    <row r="49" spans="1:7" x14ac:dyDescent="0.25">
      <c r="A49" s="351">
        <v>48</v>
      </c>
      <c r="B49" s="341" t="s">
        <v>1422</v>
      </c>
      <c r="C49" s="181" t="s">
        <v>772</v>
      </c>
      <c r="D49" s="166" t="s">
        <v>1423</v>
      </c>
      <c r="E49" s="166" t="s">
        <v>1424</v>
      </c>
      <c r="F49" s="169"/>
      <c r="G49" s="226" t="s">
        <v>1415</v>
      </c>
    </row>
    <row r="50" spans="1:7" x14ac:dyDescent="0.25">
      <c r="A50" s="351">
        <v>49</v>
      </c>
      <c r="B50" s="338" t="s">
        <v>869</v>
      </c>
      <c r="C50" s="167" t="s">
        <v>780</v>
      </c>
      <c r="D50" s="166" t="s">
        <v>870</v>
      </c>
      <c r="E50" s="166" t="s">
        <v>871</v>
      </c>
      <c r="F50" s="169" t="s">
        <v>872</v>
      </c>
      <c r="G50" s="226" t="s">
        <v>317</v>
      </c>
    </row>
    <row r="51" spans="1:7" x14ac:dyDescent="0.25">
      <c r="A51" s="351">
        <v>50</v>
      </c>
      <c r="B51" s="338" t="s">
        <v>923</v>
      </c>
      <c r="C51" s="167" t="s">
        <v>772</v>
      </c>
      <c r="D51" s="166" t="s">
        <v>924</v>
      </c>
      <c r="E51" s="166"/>
      <c r="F51" s="169">
        <v>135091375</v>
      </c>
      <c r="G51" s="226" t="s">
        <v>790</v>
      </c>
    </row>
    <row r="52" spans="1:7" x14ac:dyDescent="0.25">
      <c r="A52" s="351">
        <v>51</v>
      </c>
      <c r="B52" s="338" t="s">
        <v>959</v>
      </c>
      <c r="C52" s="167" t="s">
        <v>780</v>
      </c>
      <c r="D52" s="166" t="s">
        <v>960</v>
      </c>
      <c r="E52" s="166" t="s">
        <v>961</v>
      </c>
      <c r="F52" s="227" t="s">
        <v>962</v>
      </c>
      <c r="G52" s="226" t="s">
        <v>958</v>
      </c>
    </row>
    <row r="53" spans="1:7" x14ac:dyDescent="0.25">
      <c r="A53" s="351">
        <v>52</v>
      </c>
      <c r="B53" s="343" t="s">
        <v>1139</v>
      </c>
      <c r="C53" s="330" t="s">
        <v>780</v>
      </c>
      <c r="D53" s="329" t="s">
        <v>1140</v>
      </c>
      <c r="E53" s="166" t="s">
        <v>1141</v>
      </c>
      <c r="F53" s="228" t="s">
        <v>1142</v>
      </c>
      <c r="G53" s="226" t="s">
        <v>1143</v>
      </c>
    </row>
    <row r="54" spans="1:7" x14ac:dyDescent="0.25">
      <c r="A54" s="351">
        <v>53</v>
      </c>
      <c r="B54" s="334" t="s">
        <v>1337</v>
      </c>
      <c r="C54" s="175" t="s">
        <v>780</v>
      </c>
      <c r="D54" s="166" t="s">
        <v>1338</v>
      </c>
      <c r="E54" s="166" t="s">
        <v>1339</v>
      </c>
      <c r="F54" s="230" t="s">
        <v>1343</v>
      </c>
      <c r="G54" s="226" t="s">
        <v>816</v>
      </c>
    </row>
    <row r="55" spans="1:7" x14ac:dyDescent="0.25">
      <c r="A55" s="351">
        <v>54</v>
      </c>
      <c r="B55" s="334" t="s">
        <v>1359</v>
      </c>
      <c r="C55" s="167" t="s">
        <v>780</v>
      </c>
      <c r="D55" s="166" t="s">
        <v>1360</v>
      </c>
      <c r="E55" s="166" t="s">
        <v>1361</v>
      </c>
      <c r="F55" s="169" t="s">
        <v>1362</v>
      </c>
      <c r="G55" s="226" t="s">
        <v>786</v>
      </c>
    </row>
    <row r="56" spans="1:7" x14ac:dyDescent="0.25">
      <c r="A56" s="351">
        <v>55</v>
      </c>
      <c r="B56" s="334" t="s">
        <v>1371</v>
      </c>
      <c r="C56" s="175" t="s">
        <v>780</v>
      </c>
      <c r="D56" s="166" t="s">
        <v>1372</v>
      </c>
      <c r="E56" s="166" t="s">
        <v>1373</v>
      </c>
      <c r="F56" s="169">
        <v>3132897174</v>
      </c>
      <c r="G56" s="166" t="s">
        <v>786</v>
      </c>
    </row>
    <row r="57" spans="1:7" x14ac:dyDescent="0.25">
      <c r="A57" s="351">
        <v>56</v>
      </c>
      <c r="B57" s="334" t="s">
        <v>1397</v>
      </c>
      <c r="C57" s="175" t="s">
        <v>780</v>
      </c>
      <c r="D57" s="166" t="s">
        <v>1398</v>
      </c>
      <c r="E57" s="166" t="s">
        <v>1399</v>
      </c>
      <c r="F57" s="169"/>
      <c r="G57" s="166" t="s">
        <v>1400</v>
      </c>
    </row>
    <row r="58" spans="1:7" x14ac:dyDescent="0.25">
      <c r="A58" s="351">
        <v>57</v>
      </c>
      <c r="B58" s="342" t="s">
        <v>1425</v>
      </c>
      <c r="C58" s="182" t="s">
        <v>772</v>
      </c>
      <c r="D58" s="166" t="s">
        <v>1426</v>
      </c>
      <c r="E58" s="166" t="s">
        <v>1427</v>
      </c>
      <c r="F58" s="166"/>
      <c r="G58" s="166" t="s">
        <v>1415</v>
      </c>
    </row>
    <row r="59" spans="1:7" x14ac:dyDescent="0.25">
      <c r="A59" s="351">
        <v>58</v>
      </c>
      <c r="B59" s="334" t="s">
        <v>1349</v>
      </c>
      <c r="C59" s="175" t="s">
        <v>780</v>
      </c>
      <c r="D59" s="166" t="s">
        <v>1350</v>
      </c>
      <c r="E59" s="166" t="s">
        <v>1351</v>
      </c>
      <c r="F59" s="169" t="s">
        <v>1352</v>
      </c>
      <c r="G59" s="166" t="s">
        <v>1452</v>
      </c>
    </row>
    <row r="60" spans="1:7" x14ac:dyDescent="0.25">
      <c r="A60" s="351">
        <v>59</v>
      </c>
      <c r="B60" s="338" t="s">
        <v>809</v>
      </c>
      <c r="C60" s="167" t="s">
        <v>772</v>
      </c>
      <c r="D60" s="166" t="s">
        <v>810</v>
      </c>
      <c r="E60" s="166" t="s">
        <v>811</v>
      </c>
      <c r="F60" s="169" t="s">
        <v>812</v>
      </c>
      <c r="G60" s="166" t="s">
        <v>808</v>
      </c>
    </row>
    <row r="61" spans="1:7" x14ac:dyDescent="0.25">
      <c r="A61" s="351">
        <v>60</v>
      </c>
      <c r="B61" s="334" t="s">
        <v>1229</v>
      </c>
      <c r="C61" s="175" t="s">
        <v>780</v>
      </c>
      <c r="D61" s="169" t="s">
        <v>1230</v>
      </c>
      <c r="E61" s="166" t="s">
        <v>1113</v>
      </c>
      <c r="F61" s="169" t="s">
        <v>1231</v>
      </c>
      <c r="G61" s="166" t="s">
        <v>915</v>
      </c>
    </row>
    <row r="62" spans="1:7" x14ac:dyDescent="0.25">
      <c r="A62" s="351">
        <v>61</v>
      </c>
      <c r="B62" s="338" t="s">
        <v>1507</v>
      </c>
      <c r="C62" s="167" t="s">
        <v>772</v>
      </c>
      <c r="D62" s="166" t="s">
        <v>1508</v>
      </c>
      <c r="E62" s="174" t="s">
        <v>1509</v>
      </c>
      <c r="F62" s="183" t="s">
        <v>1510</v>
      </c>
      <c r="G62" s="166" t="s">
        <v>1462</v>
      </c>
    </row>
    <row r="63" spans="1:7" x14ac:dyDescent="0.25">
      <c r="A63" s="351">
        <v>62</v>
      </c>
      <c r="B63" s="343" t="s">
        <v>1135</v>
      </c>
      <c r="C63" s="330" t="s">
        <v>780</v>
      </c>
      <c r="D63" s="329" t="s">
        <v>1136</v>
      </c>
      <c r="E63" s="166" t="s">
        <v>1137</v>
      </c>
      <c r="F63" s="176" t="s">
        <v>1138</v>
      </c>
      <c r="G63" s="166" t="s">
        <v>987</v>
      </c>
    </row>
    <row r="64" spans="1:7" x14ac:dyDescent="0.25">
      <c r="A64" s="351">
        <v>63</v>
      </c>
      <c r="B64" s="338" t="s">
        <v>1520</v>
      </c>
      <c r="C64" s="167" t="s">
        <v>780</v>
      </c>
      <c r="D64" s="166" t="s">
        <v>1521</v>
      </c>
      <c r="E64" s="174" t="s">
        <v>1522</v>
      </c>
      <c r="F64" s="183" t="s">
        <v>1523</v>
      </c>
      <c r="G64" s="166" t="s">
        <v>1457</v>
      </c>
    </row>
    <row r="65" spans="1:7" x14ac:dyDescent="0.25">
      <c r="A65" s="351">
        <v>64</v>
      </c>
      <c r="B65" s="338" t="s">
        <v>779</v>
      </c>
      <c r="C65" s="167" t="s">
        <v>780</v>
      </c>
      <c r="D65" s="166" t="s">
        <v>781</v>
      </c>
      <c r="E65" s="166" t="s">
        <v>782</v>
      </c>
      <c r="F65" s="166"/>
      <c r="G65" s="166" t="s">
        <v>775</v>
      </c>
    </row>
    <row r="66" spans="1:7" x14ac:dyDescent="0.25">
      <c r="A66" s="351">
        <v>65</v>
      </c>
      <c r="B66" s="334" t="s">
        <v>1170</v>
      </c>
      <c r="C66" s="175" t="s">
        <v>772</v>
      </c>
      <c r="D66" s="166" t="s">
        <v>1136</v>
      </c>
      <c r="E66" s="166" t="s">
        <v>1171</v>
      </c>
      <c r="F66" s="169" t="s">
        <v>1172</v>
      </c>
      <c r="G66" s="166" t="s">
        <v>1062</v>
      </c>
    </row>
    <row r="67" spans="1:7" x14ac:dyDescent="0.25">
      <c r="A67" s="351">
        <v>66</v>
      </c>
      <c r="B67" s="338" t="s">
        <v>925</v>
      </c>
      <c r="C67" s="167" t="s">
        <v>780</v>
      </c>
      <c r="D67" s="166" t="s">
        <v>926</v>
      </c>
      <c r="E67" s="166"/>
      <c r="F67" s="166">
        <v>134447654</v>
      </c>
      <c r="G67" s="166" t="s">
        <v>790</v>
      </c>
    </row>
    <row r="68" spans="1:7" x14ac:dyDescent="0.25">
      <c r="A68" s="351">
        <v>67</v>
      </c>
      <c r="B68" s="338" t="s">
        <v>857</v>
      </c>
      <c r="C68" s="167" t="s">
        <v>780</v>
      </c>
      <c r="D68" s="166" t="s">
        <v>858</v>
      </c>
      <c r="E68" s="166" t="s">
        <v>859</v>
      </c>
      <c r="F68" s="169" t="s">
        <v>860</v>
      </c>
      <c r="G68" s="166" t="s">
        <v>317</v>
      </c>
    </row>
    <row r="69" spans="1:7" x14ac:dyDescent="0.25">
      <c r="A69" s="351">
        <v>68</v>
      </c>
      <c r="B69" s="338" t="s">
        <v>972</v>
      </c>
      <c r="C69" s="167" t="s">
        <v>772</v>
      </c>
      <c r="D69" s="166" t="s">
        <v>973</v>
      </c>
      <c r="E69" s="166" t="s">
        <v>974</v>
      </c>
      <c r="F69" s="172" t="s">
        <v>975</v>
      </c>
      <c r="G69" s="166" t="s">
        <v>941</v>
      </c>
    </row>
    <row r="70" spans="1:7" x14ac:dyDescent="0.25">
      <c r="A70" s="351">
        <v>69</v>
      </c>
      <c r="B70" s="338" t="s">
        <v>828</v>
      </c>
      <c r="C70" s="167" t="s">
        <v>772</v>
      </c>
      <c r="D70" s="166" t="s">
        <v>829</v>
      </c>
      <c r="E70" s="166" t="s">
        <v>830</v>
      </c>
      <c r="F70" s="166">
        <v>3142144143</v>
      </c>
      <c r="G70" s="166" t="s">
        <v>317</v>
      </c>
    </row>
    <row r="71" spans="1:7" x14ac:dyDescent="0.25">
      <c r="A71" s="351">
        <v>70</v>
      </c>
      <c r="B71" s="338" t="s">
        <v>908</v>
      </c>
      <c r="C71" s="167" t="s">
        <v>772</v>
      </c>
      <c r="D71" s="166" t="s">
        <v>909</v>
      </c>
      <c r="E71" s="166" t="s">
        <v>910</v>
      </c>
      <c r="F71" s="169" t="s">
        <v>911</v>
      </c>
      <c r="G71" s="166" t="s">
        <v>317</v>
      </c>
    </row>
    <row r="72" spans="1:7" x14ac:dyDescent="0.25">
      <c r="A72" s="351">
        <v>71</v>
      </c>
      <c r="B72" s="334" t="s">
        <v>1377</v>
      </c>
      <c r="C72" s="175" t="s">
        <v>780</v>
      </c>
      <c r="D72" s="166" t="s">
        <v>1378</v>
      </c>
      <c r="E72" s="166" t="s">
        <v>1379</v>
      </c>
      <c r="F72" s="169" t="s">
        <v>1380</v>
      </c>
      <c r="G72" s="166" t="s">
        <v>967</v>
      </c>
    </row>
    <row r="73" spans="1:7" x14ac:dyDescent="0.25">
      <c r="A73" s="351">
        <v>72</v>
      </c>
      <c r="B73" s="334" t="s">
        <v>1333</v>
      </c>
      <c r="C73" s="175" t="s">
        <v>780</v>
      </c>
      <c r="D73" s="166" t="s">
        <v>1334</v>
      </c>
      <c r="E73" s="166" t="s">
        <v>1335</v>
      </c>
      <c r="F73" s="169" t="s">
        <v>1336</v>
      </c>
      <c r="G73" s="166" t="s">
        <v>24</v>
      </c>
    </row>
    <row r="74" spans="1:7" x14ac:dyDescent="0.25">
      <c r="A74" s="351">
        <v>73</v>
      </c>
      <c r="B74" s="334" t="s">
        <v>1353</v>
      </c>
      <c r="C74" s="175" t="s">
        <v>780</v>
      </c>
      <c r="D74" s="174" t="s">
        <v>1354</v>
      </c>
      <c r="E74" s="166" t="s">
        <v>1351</v>
      </c>
      <c r="F74" s="169">
        <v>3154787996</v>
      </c>
      <c r="G74" s="166" t="s">
        <v>1452</v>
      </c>
    </row>
    <row r="75" spans="1:7" ht="15.75" x14ac:dyDescent="0.25">
      <c r="A75" s="351">
        <v>74</v>
      </c>
      <c r="B75" s="337" t="s">
        <v>1274</v>
      </c>
      <c r="C75" s="119" t="s">
        <v>780</v>
      </c>
      <c r="D75" s="235" t="s">
        <v>1292</v>
      </c>
      <c r="E75" s="233" t="s">
        <v>1283</v>
      </c>
      <c r="F75" s="178"/>
      <c r="G75" s="166" t="s">
        <v>11</v>
      </c>
    </row>
    <row r="76" spans="1:7" x14ac:dyDescent="0.25">
      <c r="A76" s="351">
        <v>75</v>
      </c>
      <c r="B76" s="338" t="s">
        <v>946</v>
      </c>
      <c r="C76" s="167" t="s">
        <v>780</v>
      </c>
      <c r="D76" s="166" t="s">
        <v>947</v>
      </c>
      <c r="E76" s="166" t="s">
        <v>948</v>
      </c>
      <c r="F76" s="227" t="s">
        <v>949</v>
      </c>
      <c r="G76" s="166" t="s">
        <v>941</v>
      </c>
    </row>
    <row r="77" spans="1:7" x14ac:dyDescent="0.25">
      <c r="A77" s="351">
        <v>76</v>
      </c>
      <c r="B77" s="338" t="s">
        <v>1511</v>
      </c>
      <c r="C77" s="167" t="s">
        <v>780</v>
      </c>
      <c r="D77" s="166" t="s">
        <v>1512</v>
      </c>
      <c r="E77" s="174" t="s">
        <v>1513</v>
      </c>
      <c r="F77" s="183" t="s">
        <v>1514</v>
      </c>
      <c r="G77" s="166" t="s">
        <v>1515</v>
      </c>
    </row>
    <row r="78" spans="1:7" x14ac:dyDescent="0.25">
      <c r="A78" s="351">
        <v>77</v>
      </c>
      <c r="B78" s="338" t="s">
        <v>1002</v>
      </c>
      <c r="C78" s="167" t="s">
        <v>772</v>
      </c>
      <c r="D78" s="169" t="s">
        <v>1003</v>
      </c>
      <c r="E78" s="166" t="s">
        <v>1004</v>
      </c>
      <c r="F78" s="169">
        <v>147090974</v>
      </c>
      <c r="G78" s="166" t="s">
        <v>987</v>
      </c>
    </row>
    <row r="79" spans="1:7" x14ac:dyDescent="0.25">
      <c r="A79" s="351">
        <v>78</v>
      </c>
      <c r="B79" s="338" t="s">
        <v>849</v>
      </c>
      <c r="C79" s="167" t="s">
        <v>780</v>
      </c>
      <c r="D79" s="166" t="s">
        <v>850</v>
      </c>
      <c r="E79" s="166" t="s">
        <v>851</v>
      </c>
      <c r="F79" s="169" t="s">
        <v>852</v>
      </c>
      <c r="G79" s="166" t="s">
        <v>317</v>
      </c>
    </row>
    <row r="80" spans="1:7" x14ac:dyDescent="0.25">
      <c r="A80" s="351">
        <v>79</v>
      </c>
      <c r="B80" s="338" t="s">
        <v>1263</v>
      </c>
      <c r="C80" s="175" t="s">
        <v>780</v>
      </c>
      <c r="D80" s="166" t="s">
        <v>1264</v>
      </c>
      <c r="E80" s="166" t="s">
        <v>1265</v>
      </c>
      <c r="F80" s="169">
        <v>3137112355</v>
      </c>
      <c r="G80" s="166" t="s">
        <v>1062</v>
      </c>
    </row>
    <row r="81" spans="1:7" x14ac:dyDescent="0.25">
      <c r="A81" s="351">
        <v>80</v>
      </c>
      <c r="B81" s="343" t="s">
        <v>1152</v>
      </c>
      <c r="C81" s="330" t="s">
        <v>772</v>
      </c>
      <c r="D81" s="329" t="s">
        <v>1153</v>
      </c>
      <c r="E81" s="166" t="s">
        <v>1154</v>
      </c>
      <c r="F81" s="228" t="s">
        <v>1155</v>
      </c>
      <c r="G81" s="166" t="s">
        <v>1451</v>
      </c>
    </row>
    <row r="82" spans="1:7" x14ac:dyDescent="0.25">
      <c r="A82" s="351">
        <v>81</v>
      </c>
      <c r="B82" s="338" t="s">
        <v>1023</v>
      </c>
      <c r="C82" s="167" t="s">
        <v>780</v>
      </c>
      <c r="D82" s="166" t="s">
        <v>1024</v>
      </c>
      <c r="E82" s="166" t="s">
        <v>1025</v>
      </c>
      <c r="F82" s="169" t="s">
        <v>1026</v>
      </c>
      <c r="G82" s="166" t="s">
        <v>958</v>
      </c>
    </row>
    <row r="83" spans="1:7" x14ac:dyDescent="0.25">
      <c r="A83" s="351">
        <v>82</v>
      </c>
      <c r="B83" s="334" t="s">
        <v>1363</v>
      </c>
      <c r="C83" s="175" t="s">
        <v>780</v>
      </c>
      <c r="D83" s="166" t="s">
        <v>1364</v>
      </c>
      <c r="E83" s="166" t="s">
        <v>1365</v>
      </c>
      <c r="F83" s="169" t="s">
        <v>1366</v>
      </c>
      <c r="G83" s="166" t="s">
        <v>786</v>
      </c>
    </row>
    <row r="84" spans="1:7" x14ac:dyDescent="0.25">
      <c r="A84" s="351">
        <v>83</v>
      </c>
      <c r="B84" s="338" t="s">
        <v>877</v>
      </c>
      <c r="C84" s="167" t="s">
        <v>780</v>
      </c>
      <c r="D84" s="166" t="s">
        <v>878</v>
      </c>
      <c r="E84" s="166" t="s">
        <v>879</v>
      </c>
      <c r="F84" s="169" t="s">
        <v>880</v>
      </c>
      <c r="G84" s="166" t="s">
        <v>317</v>
      </c>
    </row>
    <row r="85" spans="1:7" x14ac:dyDescent="0.25">
      <c r="A85" s="351">
        <v>84</v>
      </c>
      <c r="B85" s="338" t="s">
        <v>1453</v>
      </c>
      <c r="C85" s="167" t="s">
        <v>780</v>
      </c>
      <c r="D85" s="166" t="s">
        <v>1454</v>
      </c>
      <c r="E85" s="174" t="s">
        <v>1455</v>
      </c>
      <c r="F85" s="169" t="s">
        <v>1456</v>
      </c>
      <c r="G85" s="166" t="s">
        <v>1457</v>
      </c>
    </row>
    <row r="86" spans="1:7" x14ac:dyDescent="0.25">
      <c r="A86" s="351">
        <v>85</v>
      </c>
      <c r="B86" s="343" t="s">
        <v>1161</v>
      </c>
      <c r="C86" s="330" t="s">
        <v>772</v>
      </c>
      <c r="D86" s="329" t="s">
        <v>1162</v>
      </c>
      <c r="E86" s="166" t="s">
        <v>1163</v>
      </c>
      <c r="F86" s="228" t="s">
        <v>1164</v>
      </c>
      <c r="G86" s="166" t="s">
        <v>1165</v>
      </c>
    </row>
    <row r="87" spans="1:7" x14ac:dyDescent="0.25">
      <c r="A87" s="351">
        <v>86</v>
      </c>
      <c r="B87" s="334" t="s">
        <v>1374</v>
      </c>
      <c r="C87" s="175" t="s">
        <v>772</v>
      </c>
      <c r="D87" s="166" t="s">
        <v>1237</v>
      </c>
      <c r="E87" s="166" t="s">
        <v>1375</v>
      </c>
      <c r="F87" s="169" t="s">
        <v>1376</v>
      </c>
      <c r="G87" s="166" t="s">
        <v>1062</v>
      </c>
    </row>
    <row r="88" spans="1:7" x14ac:dyDescent="0.25">
      <c r="A88" s="351">
        <v>87</v>
      </c>
      <c r="B88" s="341" t="s">
        <v>1428</v>
      </c>
      <c r="C88" s="181" t="s">
        <v>772</v>
      </c>
      <c r="D88" s="166" t="s">
        <v>1429</v>
      </c>
      <c r="E88" s="166" t="s">
        <v>1430</v>
      </c>
      <c r="F88" s="166"/>
      <c r="G88" s="166" t="s">
        <v>1415</v>
      </c>
    </row>
    <row r="89" spans="1:7" x14ac:dyDescent="0.25">
      <c r="A89" s="351">
        <v>88</v>
      </c>
      <c r="B89" s="339" t="s">
        <v>1431</v>
      </c>
      <c r="C89" s="180" t="s">
        <v>772</v>
      </c>
      <c r="D89" s="166" t="s">
        <v>1432</v>
      </c>
      <c r="E89" s="166" t="s">
        <v>1433</v>
      </c>
      <c r="F89" s="169"/>
      <c r="G89" s="166" t="s">
        <v>1415</v>
      </c>
    </row>
    <row r="90" spans="1:7" x14ac:dyDescent="0.25">
      <c r="A90" s="351">
        <v>89</v>
      </c>
      <c r="B90" s="334" t="s">
        <v>1434</v>
      </c>
      <c r="C90" s="175" t="s">
        <v>772</v>
      </c>
      <c r="D90" s="166" t="s">
        <v>1435</v>
      </c>
      <c r="E90" s="166" t="s">
        <v>1436</v>
      </c>
      <c r="F90" s="169"/>
      <c r="G90" s="166" t="s">
        <v>1415</v>
      </c>
    </row>
    <row r="91" spans="1:7" x14ac:dyDescent="0.25">
      <c r="A91" s="351">
        <v>90</v>
      </c>
      <c r="B91" s="343" t="s">
        <v>1156</v>
      </c>
      <c r="C91" s="330" t="s">
        <v>772</v>
      </c>
      <c r="D91" s="329" t="s">
        <v>1157</v>
      </c>
      <c r="E91" s="166" t="s">
        <v>1158</v>
      </c>
      <c r="F91" s="228" t="s">
        <v>1159</v>
      </c>
      <c r="G91" s="166" t="s">
        <v>808</v>
      </c>
    </row>
    <row r="92" spans="1:7" x14ac:dyDescent="0.25">
      <c r="A92" s="351">
        <v>91</v>
      </c>
      <c r="B92" s="338" t="s">
        <v>992</v>
      </c>
      <c r="C92" s="167" t="s">
        <v>772</v>
      </c>
      <c r="D92" s="166" t="s">
        <v>993</v>
      </c>
      <c r="E92" s="166" t="s">
        <v>994</v>
      </c>
      <c r="F92" s="171" t="s">
        <v>995</v>
      </c>
      <c r="G92" s="166" t="s">
        <v>941</v>
      </c>
    </row>
    <row r="93" spans="1:7" x14ac:dyDescent="0.25">
      <c r="A93" s="351">
        <v>92</v>
      </c>
      <c r="B93" s="338" t="s">
        <v>1487</v>
      </c>
      <c r="C93" s="167" t="s">
        <v>772</v>
      </c>
      <c r="D93" s="166" t="s">
        <v>1488</v>
      </c>
      <c r="E93" s="174" t="s">
        <v>1489</v>
      </c>
      <c r="F93" s="169" t="s">
        <v>1490</v>
      </c>
      <c r="G93" s="166" t="s">
        <v>1462</v>
      </c>
    </row>
    <row r="94" spans="1:7" x14ac:dyDescent="0.25">
      <c r="A94" s="351">
        <v>93</v>
      </c>
      <c r="B94" s="338" t="s">
        <v>1536</v>
      </c>
      <c r="C94" s="167" t="s">
        <v>772</v>
      </c>
      <c r="D94" s="166" t="s">
        <v>1537</v>
      </c>
      <c r="E94" s="166" t="s">
        <v>1538</v>
      </c>
      <c r="F94" s="166">
        <v>3146851687</v>
      </c>
      <c r="G94" s="166" t="s">
        <v>1402</v>
      </c>
    </row>
    <row r="95" spans="1:7" x14ac:dyDescent="0.25">
      <c r="A95" s="351">
        <v>94</v>
      </c>
      <c r="B95" s="338" t="s">
        <v>1499</v>
      </c>
      <c r="C95" s="167" t="s">
        <v>772</v>
      </c>
      <c r="D95" s="166" t="s">
        <v>1500</v>
      </c>
      <c r="E95" s="174" t="s">
        <v>1501</v>
      </c>
      <c r="F95" s="183" t="s">
        <v>1502</v>
      </c>
      <c r="G95" s="166" t="s">
        <v>1462</v>
      </c>
    </row>
    <row r="96" spans="1:7" x14ac:dyDescent="0.25">
      <c r="A96" s="351">
        <v>95</v>
      </c>
      <c r="B96" s="338" t="s">
        <v>1491</v>
      </c>
      <c r="C96" s="167" t="s">
        <v>772</v>
      </c>
      <c r="D96" s="166" t="s">
        <v>1492</v>
      </c>
      <c r="E96" s="174" t="s">
        <v>1493</v>
      </c>
      <c r="F96" s="169" t="s">
        <v>1494</v>
      </c>
      <c r="G96" s="166" t="s">
        <v>1462</v>
      </c>
    </row>
    <row r="97" spans="1:7" x14ac:dyDescent="0.25">
      <c r="A97" s="351">
        <v>96</v>
      </c>
      <c r="B97" s="344" t="s">
        <v>1298</v>
      </c>
      <c r="C97" s="119" t="s">
        <v>772</v>
      </c>
      <c r="D97" s="178" t="s">
        <v>1299</v>
      </c>
      <c r="E97" s="178" t="s">
        <v>1322</v>
      </c>
      <c r="F97" s="231" t="s">
        <v>1355</v>
      </c>
      <c r="G97" s="166" t="s">
        <v>1319</v>
      </c>
    </row>
    <row r="98" spans="1:7" x14ac:dyDescent="0.25">
      <c r="A98" s="351">
        <v>97</v>
      </c>
      <c r="B98" s="334" t="s">
        <v>1437</v>
      </c>
      <c r="C98" s="175" t="s">
        <v>780</v>
      </c>
      <c r="D98" s="166" t="s">
        <v>1438</v>
      </c>
      <c r="E98" s="166" t="s">
        <v>1439</v>
      </c>
      <c r="F98" s="166"/>
      <c r="G98" s="166" t="s">
        <v>1415</v>
      </c>
    </row>
    <row r="99" spans="1:7" x14ac:dyDescent="0.25">
      <c r="A99" s="351">
        <v>98</v>
      </c>
      <c r="B99" s="338" t="s">
        <v>1077</v>
      </c>
      <c r="C99" s="167" t="s">
        <v>780</v>
      </c>
      <c r="D99" s="166" t="s">
        <v>1078</v>
      </c>
      <c r="E99" s="166" t="s">
        <v>1079</v>
      </c>
      <c r="F99" s="169" t="s">
        <v>1080</v>
      </c>
      <c r="G99" s="166" t="s">
        <v>1066</v>
      </c>
    </row>
    <row r="100" spans="1:7" x14ac:dyDescent="0.25">
      <c r="A100" s="351">
        <v>99</v>
      </c>
      <c r="B100" s="338" t="s">
        <v>963</v>
      </c>
      <c r="C100" s="167" t="s">
        <v>780</v>
      </c>
      <c r="D100" s="166" t="s">
        <v>964</v>
      </c>
      <c r="E100" s="166" t="s">
        <v>965</v>
      </c>
      <c r="F100" s="171" t="s">
        <v>966</v>
      </c>
      <c r="G100" s="166" t="s">
        <v>967</v>
      </c>
    </row>
    <row r="101" spans="1:7" x14ac:dyDescent="0.25">
      <c r="A101" s="351">
        <v>100</v>
      </c>
      <c r="B101" s="338" t="s">
        <v>999</v>
      </c>
      <c r="C101" s="167" t="s">
        <v>780</v>
      </c>
      <c r="D101" s="169" t="s">
        <v>1000</v>
      </c>
      <c r="E101" s="166" t="s">
        <v>1001</v>
      </c>
      <c r="F101" s="166">
        <v>3132281064</v>
      </c>
      <c r="G101" s="166" t="s">
        <v>1451</v>
      </c>
    </row>
    <row r="102" spans="1:7" x14ac:dyDescent="0.25">
      <c r="A102" s="351">
        <v>101</v>
      </c>
      <c r="B102" s="334" t="s">
        <v>1198</v>
      </c>
      <c r="C102" s="175" t="s">
        <v>772</v>
      </c>
      <c r="D102" s="166" t="s">
        <v>1199</v>
      </c>
      <c r="E102" s="166" t="s">
        <v>1200</v>
      </c>
      <c r="F102" s="169">
        <v>3134357875</v>
      </c>
      <c r="G102" s="166" t="s">
        <v>915</v>
      </c>
    </row>
    <row r="103" spans="1:7" x14ac:dyDescent="0.25">
      <c r="A103" s="351">
        <v>102</v>
      </c>
      <c r="B103" s="336" t="s">
        <v>1205</v>
      </c>
      <c r="C103" s="177" t="s">
        <v>772</v>
      </c>
      <c r="D103" s="166" t="s">
        <v>1206</v>
      </c>
      <c r="E103" s="166" t="s">
        <v>1207</v>
      </c>
      <c r="F103" s="169">
        <v>3135133675</v>
      </c>
      <c r="G103" s="166" t="s">
        <v>915</v>
      </c>
    </row>
    <row r="104" spans="1:7" x14ac:dyDescent="0.25">
      <c r="A104" s="351">
        <v>103</v>
      </c>
      <c r="B104" s="338" t="s">
        <v>895</v>
      </c>
      <c r="C104" s="167" t="s">
        <v>772</v>
      </c>
      <c r="D104" s="166" t="s">
        <v>896</v>
      </c>
      <c r="E104" s="166" t="s">
        <v>897</v>
      </c>
      <c r="F104" s="169" t="s">
        <v>898</v>
      </c>
      <c r="G104" s="166" t="s">
        <v>317</v>
      </c>
    </row>
    <row r="105" spans="1:7" x14ac:dyDescent="0.25">
      <c r="A105" s="351">
        <v>104</v>
      </c>
      <c r="B105" s="338" t="s">
        <v>912</v>
      </c>
      <c r="C105" s="167" t="s">
        <v>780</v>
      </c>
      <c r="D105" s="166" t="s">
        <v>913</v>
      </c>
      <c r="E105" s="166" t="s">
        <v>914</v>
      </c>
      <c r="F105" s="169">
        <v>139117731</v>
      </c>
      <c r="G105" s="166" t="s">
        <v>915</v>
      </c>
    </row>
    <row r="106" spans="1:7" x14ac:dyDescent="0.25">
      <c r="A106" s="351">
        <v>105</v>
      </c>
      <c r="B106" s="338" t="s">
        <v>1208</v>
      </c>
      <c r="C106" s="167" t="s">
        <v>772</v>
      </c>
      <c r="D106" s="169" t="s">
        <v>1209</v>
      </c>
      <c r="E106" s="166" t="s">
        <v>1210</v>
      </c>
      <c r="F106" s="169">
        <v>3149179924</v>
      </c>
      <c r="G106" s="166" t="s">
        <v>915</v>
      </c>
    </row>
    <row r="107" spans="1:7" x14ac:dyDescent="0.25">
      <c r="A107" s="351">
        <v>106</v>
      </c>
      <c r="B107" s="339" t="s">
        <v>1406</v>
      </c>
      <c r="C107" s="180" t="s">
        <v>772</v>
      </c>
      <c r="D107" s="166" t="s">
        <v>1403</v>
      </c>
      <c r="E107" s="166" t="s">
        <v>1404</v>
      </c>
      <c r="F107" s="169" t="s">
        <v>1405</v>
      </c>
      <c r="G107" s="166" t="s">
        <v>786</v>
      </c>
    </row>
    <row r="108" spans="1:7" x14ac:dyDescent="0.25">
      <c r="A108" s="351">
        <v>107</v>
      </c>
      <c r="B108" s="338" t="s">
        <v>950</v>
      </c>
      <c r="C108" s="167" t="s">
        <v>772</v>
      </c>
      <c r="D108" s="166" t="s">
        <v>951</v>
      </c>
      <c r="E108" s="166" t="s">
        <v>952</v>
      </c>
      <c r="F108" s="227" t="s">
        <v>953</v>
      </c>
      <c r="G108" s="166" t="s">
        <v>915</v>
      </c>
    </row>
    <row r="109" spans="1:7" x14ac:dyDescent="0.25">
      <c r="A109" s="351">
        <v>108</v>
      </c>
      <c r="B109" s="338" t="s">
        <v>1160</v>
      </c>
      <c r="C109" s="167" t="s">
        <v>772</v>
      </c>
      <c r="D109" s="166" t="s">
        <v>885</v>
      </c>
      <c r="E109" s="166" t="s">
        <v>886</v>
      </c>
      <c r="F109" s="169" t="s">
        <v>887</v>
      </c>
      <c r="G109" s="166" t="s">
        <v>317</v>
      </c>
    </row>
    <row r="110" spans="1:7" x14ac:dyDescent="0.25">
      <c r="A110" s="351">
        <v>109</v>
      </c>
      <c r="B110" s="334" t="s">
        <v>1345</v>
      </c>
      <c r="C110" s="175" t="s">
        <v>772</v>
      </c>
      <c r="D110" s="166" t="s">
        <v>1346</v>
      </c>
      <c r="E110" s="166" t="s">
        <v>1347</v>
      </c>
      <c r="F110" s="169" t="s">
        <v>1348</v>
      </c>
      <c r="G110" s="166" t="s">
        <v>987</v>
      </c>
    </row>
    <row r="111" spans="1:7" x14ac:dyDescent="0.25">
      <c r="A111" s="351">
        <v>110</v>
      </c>
      <c r="B111" s="340" t="s">
        <v>1300</v>
      </c>
      <c r="C111" s="119" t="s">
        <v>772</v>
      </c>
      <c r="D111" s="178" t="s">
        <v>1301</v>
      </c>
      <c r="E111" s="178" t="s">
        <v>1323</v>
      </c>
      <c r="F111" s="178">
        <v>3140525179</v>
      </c>
      <c r="G111" s="166" t="s">
        <v>1319</v>
      </c>
    </row>
    <row r="112" spans="1:7" ht="15.75" x14ac:dyDescent="0.25">
      <c r="A112" s="351">
        <v>111</v>
      </c>
      <c r="B112" s="337" t="s">
        <v>1271</v>
      </c>
      <c r="C112" s="175" t="s">
        <v>772</v>
      </c>
      <c r="D112" s="237" t="s">
        <v>1289</v>
      </c>
      <c r="E112" s="233" t="s">
        <v>1280</v>
      </c>
      <c r="F112" s="169"/>
      <c r="G112" s="166" t="s">
        <v>11</v>
      </c>
    </row>
    <row r="113" spans="1:9" x14ac:dyDescent="0.25">
      <c r="A113" s="351">
        <v>112</v>
      </c>
      <c r="B113" s="345" t="s">
        <v>1549</v>
      </c>
      <c r="C113" s="167" t="s">
        <v>772</v>
      </c>
      <c r="D113" s="187" t="s">
        <v>1550</v>
      </c>
      <c r="E113" s="187"/>
      <c r="F113" s="201"/>
      <c r="G113" s="166" t="s">
        <v>915</v>
      </c>
    </row>
    <row r="114" spans="1:9" x14ac:dyDescent="0.25">
      <c r="A114" s="351">
        <v>113</v>
      </c>
      <c r="B114" s="338" t="s">
        <v>1011</v>
      </c>
      <c r="C114" s="167" t="s">
        <v>772</v>
      </c>
      <c r="D114" s="169" t="s">
        <v>1012</v>
      </c>
      <c r="E114" s="166" t="s">
        <v>1013</v>
      </c>
      <c r="F114" s="169" t="s">
        <v>1014</v>
      </c>
      <c r="G114" s="166" t="s">
        <v>958</v>
      </c>
    </row>
    <row r="115" spans="1:9" x14ac:dyDescent="0.25">
      <c r="A115" s="351">
        <v>114</v>
      </c>
      <c r="B115" s="338" t="s">
        <v>1028</v>
      </c>
      <c r="C115" s="167" t="s">
        <v>772</v>
      </c>
      <c r="D115" s="169" t="s">
        <v>1029</v>
      </c>
      <c r="E115" s="166" t="s">
        <v>1030</v>
      </c>
      <c r="F115" s="169" t="s">
        <v>1031</v>
      </c>
      <c r="G115" s="166" t="s">
        <v>987</v>
      </c>
    </row>
    <row r="116" spans="1:9" x14ac:dyDescent="0.25">
      <c r="A116" s="351">
        <v>115</v>
      </c>
      <c r="B116" s="338" t="s">
        <v>776</v>
      </c>
      <c r="C116" s="167" t="s">
        <v>772</v>
      </c>
      <c r="D116" s="166" t="s">
        <v>777</v>
      </c>
      <c r="E116" s="166" t="s">
        <v>778</v>
      </c>
      <c r="F116" s="166">
        <v>3144113018</v>
      </c>
      <c r="G116" s="166" t="s">
        <v>958</v>
      </c>
    </row>
    <row r="117" spans="1:9" x14ac:dyDescent="0.25">
      <c r="A117" s="351">
        <v>116</v>
      </c>
      <c r="B117" s="343" t="s">
        <v>1144</v>
      </c>
      <c r="C117" s="330" t="s">
        <v>772</v>
      </c>
      <c r="D117" s="329" t="s">
        <v>1145</v>
      </c>
      <c r="E117" s="166" t="s">
        <v>1146</v>
      </c>
      <c r="F117" s="176" t="s">
        <v>1147</v>
      </c>
      <c r="G117" s="166" t="s">
        <v>967</v>
      </c>
      <c r="I117" s="76" t="s">
        <v>735</v>
      </c>
    </row>
    <row r="118" spans="1:9" x14ac:dyDescent="0.25">
      <c r="A118" s="351">
        <v>117</v>
      </c>
      <c r="B118" s="338" t="s">
        <v>881</v>
      </c>
      <c r="C118" s="167" t="s">
        <v>772</v>
      </c>
      <c r="D118" s="166" t="s">
        <v>882</v>
      </c>
      <c r="E118" s="166" t="s">
        <v>883</v>
      </c>
      <c r="F118" s="169" t="s">
        <v>884</v>
      </c>
      <c r="G118" s="166" t="s">
        <v>317</v>
      </c>
    </row>
    <row r="119" spans="1:9" x14ac:dyDescent="0.25">
      <c r="A119" s="351">
        <v>118</v>
      </c>
      <c r="B119" s="341" t="s">
        <v>1407</v>
      </c>
      <c r="C119" s="181" t="s">
        <v>772</v>
      </c>
      <c r="D119" s="166" t="s">
        <v>1408</v>
      </c>
      <c r="E119" s="166" t="s">
        <v>1409</v>
      </c>
      <c r="F119" s="169" t="s">
        <v>1413</v>
      </c>
      <c r="G119" s="166" t="s">
        <v>1036</v>
      </c>
    </row>
    <row r="120" spans="1:9" x14ac:dyDescent="0.25">
      <c r="A120" s="351">
        <v>119</v>
      </c>
      <c r="B120" s="334" t="s">
        <v>1381</v>
      </c>
      <c r="C120" s="175" t="s">
        <v>772</v>
      </c>
      <c r="D120" s="166" t="s">
        <v>1382</v>
      </c>
      <c r="E120" s="166" t="s">
        <v>1383</v>
      </c>
      <c r="F120" s="169"/>
      <c r="G120" s="166" t="s">
        <v>941</v>
      </c>
    </row>
    <row r="121" spans="1:9" x14ac:dyDescent="0.25">
      <c r="A121" s="351">
        <v>120</v>
      </c>
      <c r="B121" s="334" t="s">
        <v>1099</v>
      </c>
      <c r="C121" s="175" t="s">
        <v>772</v>
      </c>
      <c r="D121" s="166" t="s">
        <v>1100</v>
      </c>
      <c r="E121" s="166" t="s">
        <v>1101</v>
      </c>
      <c r="F121" s="169" t="s">
        <v>1102</v>
      </c>
      <c r="G121" s="166" t="s">
        <v>1066</v>
      </c>
    </row>
    <row r="122" spans="1:9" x14ac:dyDescent="0.25">
      <c r="A122" s="351">
        <v>121</v>
      </c>
      <c r="B122" s="338" t="s">
        <v>1527</v>
      </c>
      <c r="C122" s="167" t="s">
        <v>772</v>
      </c>
      <c r="D122" s="166" t="s">
        <v>1528</v>
      </c>
      <c r="E122" s="166" t="s">
        <v>1529</v>
      </c>
      <c r="F122" s="169" t="s">
        <v>1530</v>
      </c>
      <c r="G122" s="166" t="s">
        <v>1531</v>
      </c>
    </row>
    <row r="123" spans="1:9" ht="15.75" x14ac:dyDescent="0.25">
      <c r="A123" s="351">
        <v>122</v>
      </c>
      <c r="B123" s="337" t="s">
        <v>1272</v>
      </c>
      <c r="C123" s="175" t="s">
        <v>772</v>
      </c>
      <c r="D123" s="235" t="s">
        <v>1290</v>
      </c>
      <c r="E123" s="233" t="s">
        <v>1281</v>
      </c>
      <c r="F123" s="169"/>
      <c r="G123" s="166" t="s">
        <v>11</v>
      </c>
    </row>
    <row r="124" spans="1:9" x14ac:dyDescent="0.25">
      <c r="A124" s="351">
        <v>123</v>
      </c>
      <c r="B124" s="338" t="s">
        <v>1130</v>
      </c>
      <c r="C124" s="167" t="s">
        <v>772</v>
      </c>
      <c r="D124" s="169" t="s">
        <v>1094</v>
      </c>
      <c r="E124" s="166" t="s">
        <v>1021</v>
      </c>
      <c r="F124" s="169">
        <v>3137155140</v>
      </c>
      <c r="G124" s="166" t="s">
        <v>1066</v>
      </c>
    </row>
    <row r="125" spans="1:9" x14ac:dyDescent="0.25">
      <c r="A125" s="351">
        <v>124</v>
      </c>
      <c r="B125" s="345" t="s">
        <v>1551</v>
      </c>
      <c r="C125" s="167" t="s">
        <v>772</v>
      </c>
      <c r="D125" s="187" t="s">
        <v>1552</v>
      </c>
      <c r="E125" s="187" t="s">
        <v>1553</v>
      </c>
      <c r="F125" s="201">
        <v>3142018710</v>
      </c>
      <c r="G125" s="166" t="s">
        <v>1554</v>
      </c>
    </row>
    <row r="126" spans="1:9" x14ac:dyDescent="0.25">
      <c r="A126" s="351">
        <v>125</v>
      </c>
      <c r="B126" s="338" t="s">
        <v>983</v>
      </c>
      <c r="C126" s="167" t="s">
        <v>772</v>
      </c>
      <c r="D126" s="166" t="s">
        <v>984</v>
      </c>
      <c r="E126" s="166" t="s">
        <v>985</v>
      </c>
      <c r="F126" s="172" t="s">
        <v>986</v>
      </c>
      <c r="G126" s="166" t="s">
        <v>987</v>
      </c>
    </row>
    <row r="127" spans="1:9" x14ac:dyDescent="0.25">
      <c r="A127" s="351">
        <v>126</v>
      </c>
      <c r="B127" s="343" t="s">
        <v>1107</v>
      </c>
      <c r="C127" s="330" t="s">
        <v>772</v>
      </c>
      <c r="D127" s="329" t="s">
        <v>1108</v>
      </c>
      <c r="E127" s="166" t="s">
        <v>1109</v>
      </c>
      <c r="F127" s="176" t="s">
        <v>1110</v>
      </c>
      <c r="G127" s="166" t="s">
        <v>1066</v>
      </c>
    </row>
    <row r="128" spans="1:9" x14ac:dyDescent="0.25">
      <c r="A128" s="351">
        <v>127</v>
      </c>
      <c r="B128" s="338" t="s">
        <v>904</v>
      </c>
      <c r="C128" s="167" t="s">
        <v>772</v>
      </c>
      <c r="D128" s="166" t="s">
        <v>905</v>
      </c>
      <c r="E128" s="166" t="s">
        <v>906</v>
      </c>
      <c r="F128" s="169" t="s">
        <v>907</v>
      </c>
      <c r="G128" s="166" t="s">
        <v>317</v>
      </c>
    </row>
    <row r="129" spans="1:10" x14ac:dyDescent="0.25">
      <c r="A129" s="351">
        <v>128</v>
      </c>
      <c r="B129" s="338" t="s">
        <v>1091</v>
      </c>
      <c r="C129" s="167" t="s">
        <v>772</v>
      </c>
      <c r="D129" s="166" t="s">
        <v>1092</v>
      </c>
      <c r="E129" s="166" t="s">
        <v>1093</v>
      </c>
      <c r="F129" s="169">
        <v>3140604773</v>
      </c>
      <c r="G129" s="166" t="s">
        <v>1066</v>
      </c>
    </row>
    <row r="130" spans="1:10" x14ac:dyDescent="0.25">
      <c r="A130" s="351">
        <v>129</v>
      </c>
      <c r="B130" s="345" t="s">
        <v>1559</v>
      </c>
      <c r="C130" s="167" t="s">
        <v>772</v>
      </c>
      <c r="D130" s="187"/>
      <c r="E130" s="187"/>
      <c r="F130" s="201">
        <v>3134893591</v>
      </c>
      <c r="G130" s="166" t="s">
        <v>1268</v>
      </c>
    </row>
    <row r="131" spans="1:10" x14ac:dyDescent="0.25">
      <c r="A131" s="351">
        <v>130</v>
      </c>
      <c r="B131" s="338" t="s">
        <v>1524</v>
      </c>
      <c r="C131" s="167" t="s">
        <v>772</v>
      </c>
      <c r="D131" s="166" t="s">
        <v>1525</v>
      </c>
      <c r="E131" s="174" t="s">
        <v>1526</v>
      </c>
      <c r="F131" s="174"/>
      <c r="G131" s="166" t="s">
        <v>803</v>
      </c>
    </row>
    <row r="132" spans="1:10" x14ac:dyDescent="0.25">
      <c r="A132" s="351">
        <v>131</v>
      </c>
      <c r="B132" s="344" t="s">
        <v>1302</v>
      </c>
      <c r="C132" s="175" t="s">
        <v>780</v>
      </c>
      <c r="D132" s="178" t="s">
        <v>1303</v>
      </c>
      <c r="E132" s="178" t="s">
        <v>1324</v>
      </c>
      <c r="F132" s="178">
        <v>3147359849</v>
      </c>
      <c r="G132" s="166" t="s">
        <v>1319</v>
      </c>
    </row>
    <row r="133" spans="1:10" x14ac:dyDescent="0.25">
      <c r="A133" s="351">
        <v>132</v>
      </c>
      <c r="B133" s="338" t="s">
        <v>976</v>
      </c>
      <c r="C133" s="167" t="s">
        <v>772</v>
      </c>
      <c r="D133" s="166" t="s">
        <v>977</v>
      </c>
      <c r="E133" s="166" t="s">
        <v>952</v>
      </c>
      <c r="F133" s="171" t="s">
        <v>978</v>
      </c>
      <c r="G133" s="166" t="s">
        <v>958</v>
      </c>
    </row>
    <row r="134" spans="1:10" x14ac:dyDescent="0.25">
      <c r="A134" s="351">
        <v>133</v>
      </c>
      <c r="B134" s="338" t="s">
        <v>927</v>
      </c>
      <c r="C134" s="167" t="s">
        <v>780</v>
      </c>
      <c r="D134" s="169" t="s">
        <v>928</v>
      </c>
      <c r="E134" s="166"/>
      <c r="F134" s="203">
        <v>3148275021</v>
      </c>
      <c r="G134" s="166" t="s">
        <v>790</v>
      </c>
    </row>
    <row r="135" spans="1:10" x14ac:dyDescent="0.25">
      <c r="A135" s="351">
        <v>134</v>
      </c>
      <c r="B135" s="338" t="s">
        <v>1073</v>
      </c>
      <c r="C135" s="167" t="s">
        <v>780</v>
      </c>
      <c r="D135" s="169" t="s">
        <v>1074</v>
      </c>
      <c r="E135" s="166" t="s">
        <v>1075</v>
      </c>
      <c r="F135" s="169" t="s">
        <v>1076</v>
      </c>
      <c r="G135" s="166" t="s">
        <v>1062</v>
      </c>
    </row>
    <row r="136" spans="1:10" x14ac:dyDescent="0.25">
      <c r="A136" s="351">
        <v>135</v>
      </c>
      <c r="B136" s="338" t="s">
        <v>929</v>
      </c>
      <c r="C136" s="167" t="s">
        <v>780</v>
      </c>
      <c r="D136" s="166" t="s">
        <v>930</v>
      </c>
      <c r="E136" s="166"/>
      <c r="F136" s="203">
        <v>143602060</v>
      </c>
      <c r="G136" s="166" t="s">
        <v>790</v>
      </c>
    </row>
    <row r="137" spans="1:10" x14ac:dyDescent="0.25">
      <c r="A137" s="351">
        <v>136</v>
      </c>
      <c r="B137" s="346" t="s">
        <v>1304</v>
      </c>
      <c r="C137" s="167" t="s">
        <v>780</v>
      </c>
      <c r="D137" s="232" t="s">
        <v>1305</v>
      </c>
      <c r="E137" s="232" t="s">
        <v>1325</v>
      </c>
      <c r="F137" s="169">
        <v>3144510151</v>
      </c>
      <c r="G137" s="166" t="s">
        <v>1319</v>
      </c>
    </row>
    <row r="138" spans="1:10" x14ac:dyDescent="0.25">
      <c r="A138" s="351">
        <v>137</v>
      </c>
      <c r="B138" s="338" t="s">
        <v>861</v>
      </c>
      <c r="C138" s="167" t="s">
        <v>780</v>
      </c>
      <c r="D138" s="166" t="s">
        <v>862</v>
      </c>
      <c r="E138" s="166" t="s">
        <v>863</v>
      </c>
      <c r="F138" s="169" t="s">
        <v>864</v>
      </c>
      <c r="G138" s="166" t="s">
        <v>317</v>
      </c>
    </row>
    <row r="139" spans="1:10" x14ac:dyDescent="0.25">
      <c r="A139" s="351">
        <v>138</v>
      </c>
      <c r="B139" s="346" t="s">
        <v>817</v>
      </c>
      <c r="C139" s="167" t="s">
        <v>780</v>
      </c>
      <c r="D139" s="166" t="s">
        <v>818</v>
      </c>
      <c r="E139" s="166" t="s">
        <v>819</v>
      </c>
      <c r="F139" s="169">
        <v>3144163452</v>
      </c>
      <c r="G139" s="166" t="s">
        <v>820</v>
      </c>
    </row>
    <row r="140" spans="1:10" x14ac:dyDescent="0.25">
      <c r="A140" s="351">
        <v>139</v>
      </c>
      <c r="B140" s="338" t="s">
        <v>1240</v>
      </c>
      <c r="C140" s="167" t="s">
        <v>780</v>
      </c>
      <c r="D140" s="166" t="s">
        <v>1241</v>
      </c>
      <c r="E140" s="166" t="s">
        <v>1242</v>
      </c>
      <c r="F140" s="169" t="s">
        <v>1243</v>
      </c>
      <c r="G140" s="166" t="s">
        <v>915</v>
      </c>
    </row>
    <row r="141" spans="1:10" x14ac:dyDescent="0.25">
      <c r="A141" s="351">
        <v>140</v>
      </c>
      <c r="B141" s="334" t="s">
        <v>1095</v>
      </c>
      <c r="C141" s="175" t="s">
        <v>772</v>
      </c>
      <c r="D141" s="332" t="s">
        <v>1096</v>
      </c>
      <c r="E141" s="166" t="s">
        <v>1097</v>
      </c>
      <c r="F141" s="169" t="s">
        <v>1098</v>
      </c>
      <c r="G141" s="166" t="s">
        <v>1066</v>
      </c>
    </row>
    <row r="142" spans="1:10" x14ac:dyDescent="0.25">
      <c r="A142" s="351">
        <v>141</v>
      </c>
      <c r="B142" s="334" t="s">
        <v>1306</v>
      </c>
      <c r="C142" s="175" t="s">
        <v>780</v>
      </c>
      <c r="D142" s="166" t="s">
        <v>1307</v>
      </c>
      <c r="E142" s="166" t="s">
        <v>1326</v>
      </c>
      <c r="F142" s="169" t="s">
        <v>1356</v>
      </c>
      <c r="G142" s="166" t="s">
        <v>1319</v>
      </c>
      <c r="I142"/>
      <c r="J142"/>
    </row>
    <row r="143" spans="1:10" x14ac:dyDescent="0.25">
      <c r="A143" s="351">
        <v>142</v>
      </c>
      <c r="B143" s="338" t="s">
        <v>834</v>
      </c>
      <c r="C143" s="167" t="s">
        <v>772</v>
      </c>
      <c r="D143" s="166" t="s">
        <v>835</v>
      </c>
      <c r="E143" s="166" t="s">
        <v>836</v>
      </c>
      <c r="F143" s="169">
        <v>3141818965</v>
      </c>
      <c r="G143" s="166" t="s">
        <v>317</v>
      </c>
      <c r="I143"/>
      <c r="J143"/>
    </row>
    <row r="144" spans="1:10" x14ac:dyDescent="0.25">
      <c r="A144" s="351">
        <v>143</v>
      </c>
      <c r="B144" s="345" t="s">
        <v>1555</v>
      </c>
      <c r="C144" s="167" t="s">
        <v>772</v>
      </c>
      <c r="D144" s="187" t="s">
        <v>1556</v>
      </c>
      <c r="E144" s="187" t="s">
        <v>1557</v>
      </c>
      <c r="F144" s="201"/>
      <c r="G144" s="166" t="s">
        <v>1558</v>
      </c>
      <c r="I144"/>
      <c r="J144"/>
    </row>
    <row r="145" spans="1:10" x14ac:dyDescent="0.25">
      <c r="A145" s="351">
        <v>144</v>
      </c>
      <c r="B145" s="334" t="s">
        <v>1394</v>
      </c>
      <c r="C145" s="175" t="s">
        <v>772</v>
      </c>
      <c r="D145" s="166" t="s">
        <v>1395</v>
      </c>
      <c r="E145" s="166" t="s">
        <v>1396</v>
      </c>
      <c r="F145" s="169" t="s">
        <v>1401</v>
      </c>
      <c r="G145" s="166" t="s">
        <v>941</v>
      </c>
      <c r="I145"/>
      <c r="J145"/>
    </row>
    <row r="146" spans="1:10" x14ac:dyDescent="0.25">
      <c r="A146" s="351">
        <v>145</v>
      </c>
      <c r="B146" s="347" t="s">
        <v>1166</v>
      </c>
      <c r="C146" s="330" t="s">
        <v>772</v>
      </c>
      <c r="D146" s="329" t="s">
        <v>1167</v>
      </c>
      <c r="E146" s="166" t="s">
        <v>1168</v>
      </c>
      <c r="F146" s="176" t="s">
        <v>1169</v>
      </c>
      <c r="G146" s="166" t="s">
        <v>1062</v>
      </c>
      <c r="I146"/>
      <c r="J146"/>
    </row>
    <row r="147" spans="1:10" ht="15.75" x14ac:dyDescent="0.25">
      <c r="A147" s="351">
        <v>146</v>
      </c>
      <c r="B147" s="348" t="s">
        <v>1273</v>
      </c>
      <c r="C147" s="119" t="s">
        <v>772</v>
      </c>
      <c r="D147" s="235" t="s">
        <v>1291</v>
      </c>
      <c r="E147" s="238" t="s">
        <v>1282</v>
      </c>
      <c r="F147" s="178"/>
      <c r="G147" s="166" t="s">
        <v>11</v>
      </c>
      <c r="I147"/>
      <c r="J147"/>
    </row>
    <row r="148" spans="1:10" x14ac:dyDescent="0.25">
      <c r="A148" s="351">
        <v>147</v>
      </c>
      <c r="B148" s="334" t="s">
        <v>1440</v>
      </c>
      <c r="C148" s="175" t="s">
        <v>772</v>
      </c>
      <c r="D148" s="166" t="s">
        <v>1441</v>
      </c>
      <c r="E148" s="166" t="s">
        <v>1442</v>
      </c>
      <c r="F148" s="166"/>
      <c r="G148" s="166" t="s">
        <v>1415</v>
      </c>
      <c r="I148"/>
      <c r="J148"/>
    </row>
    <row r="149" spans="1:10" x14ac:dyDescent="0.25">
      <c r="A149" s="351">
        <v>148</v>
      </c>
      <c r="B149" s="334" t="s">
        <v>1103</v>
      </c>
      <c r="C149" s="175" t="s">
        <v>772</v>
      </c>
      <c r="D149" s="166" t="s">
        <v>1104</v>
      </c>
      <c r="E149" s="166" t="s">
        <v>1105</v>
      </c>
      <c r="F149" s="169" t="s">
        <v>1106</v>
      </c>
      <c r="G149" s="166" t="s">
        <v>1066</v>
      </c>
      <c r="I149"/>
      <c r="J149"/>
    </row>
    <row r="150" spans="1:10" x14ac:dyDescent="0.25">
      <c r="A150" s="351">
        <v>149</v>
      </c>
      <c r="B150" s="338" t="s">
        <v>1266</v>
      </c>
      <c r="C150" s="175" t="s">
        <v>772</v>
      </c>
      <c r="D150" s="166" t="s">
        <v>1267</v>
      </c>
      <c r="E150" s="166" t="s">
        <v>1057</v>
      </c>
      <c r="F150" s="169"/>
      <c r="G150" s="166" t="s">
        <v>1268</v>
      </c>
      <c r="I150"/>
      <c r="J150"/>
    </row>
    <row r="151" spans="1:10" x14ac:dyDescent="0.25">
      <c r="A151" s="351">
        <v>150</v>
      </c>
      <c r="B151" s="338" t="s">
        <v>888</v>
      </c>
      <c r="C151" s="167" t="s">
        <v>772</v>
      </c>
      <c r="D151" s="166" t="s">
        <v>889</v>
      </c>
      <c r="E151" s="166" t="s">
        <v>890</v>
      </c>
      <c r="F151" s="169">
        <v>3137736106</v>
      </c>
      <c r="G151" s="166" t="s">
        <v>317</v>
      </c>
    </row>
    <row r="152" spans="1:10" x14ac:dyDescent="0.25">
      <c r="A152" s="351">
        <v>151</v>
      </c>
      <c r="B152" s="334" t="s">
        <v>1308</v>
      </c>
      <c r="C152" s="175" t="s">
        <v>772</v>
      </c>
      <c r="D152" s="166" t="s">
        <v>1309</v>
      </c>
      <c r="E152" s="166" t="s">
        <v>1327</v>
      </c>
      <c r="F152" s="169" t="s">
        <v>1357</v>
      </c>
      <c r="G152" s="166" t="s">
        <v>1319</v>
      </c>
    </row>
    <row r="153" spans="1:10" x14ac:dyDescent="0.25">
      <c r="A153" s="351">
        <v>152</v>
      </c>
      <c r="B153" s="338" t="s">
        <v>1259</v>
      </c>
      <c r="C153" s="175" t="s">
        <v>772</v>
      </c>
      <c r="D153" s="166" t="s">
        <v>1260</v>
      </c>
      <c r="E153" s="166" t="s">
        <v>1261</v>
      </c>
      <c r="F153" s="169" t="s">
        <v>1262</v>
      </c>
      <c r="G153" s="166" t="s">
        <v>915</v>
      </c>
    </row>
    <row r="154" spans="1:10" x14ac:dyDescent="0.25">
      <c r="A154" s="351">
        <v>153</v>
      </c>
      <c r="B154" s="338" t="s">
        <v>813</v>
      </c>
      <c r="C154" s="167" t="s">
        <v>772</v>
      </c>
      <c r="D154" s="166" t="s">
        <v>814</v>
      </c>
      <c r="E154" s="166" t="s">
        <v>815</v>
      </c>
      <c r="F154" s="169"/>
      <c r="G154" s="166" t="s">
        <v>816</v>
      </c>
    </row>
    <row r="155" spans="1:10" x14ac:dyDescent="0.25">
      <c r="A155" s="351">
        <v>154</v>
      </c>
      <c r="B155" s="343" t="s">
        <v>1115</v>
      </c>
      <c r="C155" s="330" t="s">
        <v>772</v>
      </c>
      <c r="D155" s="329" t="s">
        <v>984</v>
      </c>
      <c r="E155" s="166" t="s">
        <v>1116</v>
      </c>
      <c r="F155" s="228" t="s">
        <v>1117</v>
      </c>
      <c r="G155" s="166" t="s">
        <v>1066</v>
      </c>
    </row>
    <row r="156" spans="1:10" x14ac:dyDescent="0.25">
      <c r="A156" s="351">
        <v>155</v>
      </c>
      <c r="B156" s="338" t="s">
        <v>1503</v>
      </c>
      <c r="C156" s="167" t="s">
        <v>772</v>
      </c>
      <c r="D156" s="166" t="s">
        <v>1504</v>
      </c>
      <c r="E156" s="174" t="s">
        <v>1505</v>
      </c>
      <c r="F156" s="183" t="s">
        <v>1506</v>
      </c>
      <c r="G156" s="166" t="s">
        <v>1462</v>
      </c>
    </row>
    <row r="157" spans="1:10" x14ac:dyDescent="0.25">
      <c r="A157" s="351">
        <v>156</v>
      </c>
      <c r="B157" s="334" t="s">
        <v>1236</v>
      </c>
      <c r="C157" s="175" t="s">
        <v>772</v>
      </c>
      <c r="D157" s="166" t="s">
        <v>1237</v>
      </c>
      <c r="E157" s="166" t="s">
        <v>1238</v>
      </c>
      <c r="F157" s="169" t="s">
        <v>1239</v>
      </c>
      <c r="G157" s="166" t="s">
        <v>915</v>
      </c>
    </row>
    <row r="158" spans="1:10" x14ac:dyDescent="0.25">
      <c r="A158" s="351">
        <v>157</v>
      </c>
      <c r="B158" s="343" t="s">
        <v>1111</v>
      </c>
      <c r="C158" s="330" t="s">
        <v>772</v>
      </c>
      <c r="D158" s="329" t="s">
        <v>1112</v>
      </c>
      <c r="E158" s="166" t="s">
        <v>1113</v>
      </c>
      <c r="F158" s="228" t="s">
        <v>1114</v>
      </c>
      <c r="G158" s="166" t="s">
        <v>1066</v>
      </c>
    </row>
    <row r="159" spans="1:10" x14ac:dyDescent="0.25">
      <c r="A159" s="351">
        <v>158</v>
      </c>
      <c r="B159" s="338" t="s">
        <v>937</v>
      </c>
      <c r="C159" s="167" t="s">
        <v>772</v>
      </c>
      <c r="D159" s="166" t="s">
        <v>938</v>
      </c>
      <c r="E159" s="166" t="s">
        <v>939</v>
      </c>
      <c r="F159" s="227" t="s">
        <v>940</v>
      </c>
      <c r="G159" s="166" t="s">
        <v>941</v>
      </c>
    </row>
    <row r="160" spans="1:10" x14ac:dyDescent="0.25">
      <c r="A160" s="351">
        <v>159</v>
      </c>
      <c r="B160" s="334" t="s">
        <v>1391</v>
      </c>
      <c r="C160" s="175" t="s">
        <v>772</v>
      </c>
      <c r="D160" s="166" t="s">
        <v>1392</v>
      </c>
      <c r="E160" s="166" t="s">
        <v>1393</v>
      </c>
      <c r="F160" s="169">
        <v>3148749174</v>
      </c>
      <c r="G160" s="166" t="s">
        <v>941</v>
      </c>
    </row>
    <row r="161" spans="1:13" x14ac:dyDescent="0.25">
      <c r="A161" s="351">
        <v>160</v>
      </c>
      <c r="B161" s="338" t="s">
        <v>1081</v>
      </c>
      <c r="C161" s="167" t="s">
        <v>772</v>
      </c>
      <c r="D161" s="169" t="s">
        <v>1082</v>
      </c>
      <c r="E161" s="166" t="s">
        <v>1083</v>
      </c>
      <c r="F161" s="169">
        <v>3143815354</v>
      </c>
      <c r="G161" s="166" t="s">
        <v>1066</v>
      </c>
    </row>
    <row r="162" spans="1:13" x14ac:dyDescent="0.25">
      <c r="A162" s="351">
        <v>161</v>
      </c>
      <c r="B162" s="334" t="s">
        <v>1310</v>
      </c>
      <c r="C162" s="175" t="s">
        <v>780</v>
      </c>
      <c r="D162" s="166" t="s">
        <v>1311</v>
      </c>
      <c r="E162" s="166" t="s">
        <v>1328</v>
      </c>
      <c r="F162" s="169">
        <v>3145185851</v>
      </c>
      <c r="G162" s="166" t="s">
        <v>1319</v>
      </c>
    </row>
    <row r="163" spans="1:13" x14ac:dyDescent="0.25">
      <c r="A163" s="351">
        <v>162</v>
      </c>
      <c r="B163" s="338" t="s">
        <v>954</v>
      </c>
      <c r="C163" s="167" t="s">
        <v>780</v>
      </c>
      <c r="D163" s="166" t="s">
        <v>955</v>
      </c>
      <c r="E163" s="166" t="s">
        <v>956</v>
      </c>
      <c r="F163" s="227" t="s">
        <v>957</v>
      </c>
      <c r="G163" s="166" t="s">
        <v>958</v>
      </c>
    </row>
    <row r="164" spans="1:13" x14ac:dyDescent="0.25">
      <c r="A164" s="351">
        <v>163</v>
      </c>
      <c r="B164" s="338" t="s">
        <v>1058</v>
      </c>
      <c r="C164" s="167" t="s">
        <v>780</v>
      </c>
      <c r="D164" s="169" t="s">
        <v>1059</v>
      </c>
      <c r="E164" s="166" t="s">
        <v>1060</v>
      </c>
      <c r="F164" s="169" t="s">
        <v>1061</v>
      </c>
      <c r="G164" s="166" t="s">
        <v>1062</v>
      </c>
      <c r="M164" s="82"/>
    </row>
    <row r="165" spans="1:13" x14ac:dyDescent="0.25">
      <c r="A165" s="351">
        <v>164</v>
      </c>
      <c r="B165" s="338" t="s">
        <v>1467</v>
      </c>
      <c r="C165" s="167" t="s">
        <v>780</v>
      </c>
      <c r="D165" s="166" t="s">
        <v>1468</v>
      </c>
      <c r="E165" s="174" t="s">
        <v>1469</v>
      </c>
      <c r="F165" s="169" t="s">
        <v>1470</v>
      </c>
      <c r="G165" s="166" t="s">
        <v>1462</v>
      </c>
      <c r="M165" s="83"/>
    </row>
    <row r="166" spans="1:13" x14ac:dyDescent="0.25">
      <c r="A166" s="351">
        <v>165</v>
      </c>
      <c r="B166" s="338" t="s">
        <v>1247</v>
      </c>
      <c r="C166" s="175" t="s">
        <v>772</v>
      </c>
      <c r="D166" s="166" t="s">
        <v>1248</v>
      </c>
      <c r="E166" s="166" t="s">
        <v>1249</v>
      </c>
      <c r="F166" s="169" t="s">
        <v>1250</v>
      </c>
      <c r="G166" s="166" t="s">
        <v>915</v>
      </c>
      <c r="M166" s="82"/>
    </row>
    <row r="167" spans="1:13" x14ac:dyDescent="0.25">
      <c r="A167" s="351">
        <v>166</v>
      </c>
      <c r="B167" s="338" t="s">
        <v>841</v>
      </c>
      <c r="C167" s="167" t="s">
        <v>780</v>
      </c>
      <c r="D167" s="166" t="s">
        <v>842</v>
      </c>
      <c r="E167" s="166" t="s">
        <v>843</v>
      </c>
      <c r="F167" s="169" t="s">
        <v>844</v>
      </c>
      <c r="G167" s="166" t="s">
        <v>317</v>
      </c>
      <c r="M167" s="83"/>
    </row>
    <row r="168" spans="1:13" x14ac:dyDescent="0.25">
      <c r="A168" s="351">
        <v>167</v>
      </c>
      <c r="B168" s="338" t="s">
        <v>942</v>
      </c>
      <c r="C168" s="167" t="s">
        <v>780</v>
      </c>
      <c r="D168" s="166" t="s">
        <v>943</v>
      </c>
      <c r="E168" s="166" t="s">
        <v>944</v>
      </c>
      <c r="F168" s="227" t="s">
        <v>945</v>
      </c>
      <c r="G168" s="166" t="s">
        <v>941</v>
      </c>
      <c r="M168" s="82"/>
    </row>
    <row r="169" spans="1:13" x14ac:dyDescent="0.25">
      <c r="A169" s="351">
        <v>168</v>
      </c>
      <c r="B169" s="334" t="s">
        <v>1222</v>
      </c>
      <c r="C169" s="175" t="s">
        <v>780</v>
      </c>
      <c r="D169" s="169" t="s">
        <v>1223</v>
      </c>
      <c r="E169" s="166" t="s">
        <v>1224</v>
      </c>
      <c r="F169" s="169" t="s">
        <v>1225</v>
      </c>
      <c r="G169" s="166" t="s">
        <v>915</v>
      </c>
      <c r="M169" s="83"/>
    </row>
    <row r="170" spans="1:13" x14ac:dyDescent="0.25">
      <c r="A170" s="351">
        <v>169</v>
      </c>
      <c r="B170" s="334" t="s">
        <v>1183</v>
      </c>
      <c r="C170" s="175" t="s">
        <v>780</v>
      </c>
      <c r="D170" s="166" t="s">
        <v>1184</v>
      </c>
      <c r="E170" s="166" t="s">
        <v>1185</v>
      </c>
      <c r="F170" s="169" t="s">
        <v>1186</v>
      </c>
      <c r="G170" s="166" t="s">
        <v>987</v>
      </c>
    </row>
    <row r="171" spans="1:13" x14ac:dyDescent="0.25">
      <c r="A171" s="351">
        <v>170</v>
      </c>
      <c r="B171" s="338" t="s">
        <v>787</v>
      </c>
      <c r="C171" s="167" t="s">
        <v>780</v>
      </c>
      <c r="D171" s="166" t="s">
        <v>788</v>
      </c>
      <c r="E171" s="166" t="s">
        <v>789</v>
      </c>
      <c r="F171" s="328"/>
      <c r="G171" s="169" t="s">
        <v>790</v>
      </c>
    </row>
    <row r="172" spans="1:13" x14ac:dyDescent="0.25">
      <c r="A172" s="351">
        <v>171</v>
      </c>
      <c r="B172" s="338" t="s">
        <v>865</v>
      </c>
      <c r="C172" s="167" t="s">
        <v>780</v>
      </c>
      <c r="D172" s="166" t="s">
        <v>866</v>
      </c>
      <c r="E172" s="166" t="s">
        <v>867</v>
      </c>
      <c r="F172" s="169" t="s">
        <v>868</v>
      </c>
      <c r="G172" s="166" t="s">
        <v>317</v>
      </c>
    </row>
    <row r="173" spans="1:13" x14ac:dyDescent="0.25">
      <c r="A173" s="351">
        <v>172</v>
      </c>
      <c r="B173" s="338" t="s">
        <v>931</v>
      </c>
      <c r="C173" s="167" t="s">
        <v>780</v>
      </c>
      <c r="D173" s="166" t="s">
        <v>932</v>
      </c>
      <c r="E173" s="166"/>
      <c r="F173" s="227" t="s">
        <v>933</v>
      </c>
      <c r="G173" s="166" t="s">
        <v>790</v>
      </c>
    </row>
    <row r="174" spans="1:13" x14ac:dyDescent="0.25">
      <c r="A174" s="351">
        <v>173</v>
      </c>
      <c r="B174" s="338" t="s">
        <v>891</v>
      </c>
      <c r="C174" s="167" t="s">
        <v>772</v>
      </c>
      <c r="D174" s="166" t="s">
        <v>892</v>
      </c>
      <c r="E174" s="166" t="s">
        <v>893</v>
      </c>
      <c r="F174" s="169" t="s">
        <v>894</v>
      </c>
      <c r="G174" s="166" t="s">
        <v>317</v>
      </c>
    </row>
    <row r="175" spans="1:13" x14ac:dyDescent="0.25">
      <c r="A175" s="351">
        <v>174</v>
      </c>
      <c r="B175" s="334" t="s">
        <v>1312</v>
      </c>
      <c r="C175" s="175" t="s">
        <v>772</v>
      </c>
      <c r="D175" s="166" t="s">
        <v>1313</v>
      </c>
      <c r="E175" s="166" t="s">
        <v>1329</v>
      </c>
      <c r="F175" s="169">
        <v>3145065529</v>
      </c>
      <c r="G175" s="166" t="s">
        <v>1319</v>
      </c>
    </row>
    <row r="176" spans="1:13" x14ac:dyDescent="0.25">
      <c r="A176" s="351">
        <v>175</v>
      </c>
      <c r="B176" s="334" t="s">
        <v>1173</v>
      </c>
      <c r="C176" s="175" t="s">
        <v>780</v>
      </c>
      <c r="D176" s="169" t="s">
        <v>1174</v>
      </c>
      <c r="E176" s="166" t="s">
        <v>956</v>
      </c>
      <c r="F176" s="169" t="s">
        <v>1175</v>
      </c>
      <c r="G176" s="166" t="s">
        <v>987</v>
      </c>
    </row>
    <row r="177" spans="1:9" x14ac:dyDescent="0.25">
      <c r="A177" s="351">
        <v>176</v>
      </c>
      <c r="B177" s="338" t="s">
        <v>1532</v>
      </c>
      <c r="C177" s="167" t="s">
        <v>772</v>
      </c>
      <c r="D177" s="166" t="s">
        <v>1533</v>
      </c>
      <c r="E177" s="166" t="s">
        <v>1534</v>
      </c>
      <c r="F177" s="166">
        <v>3138346225</v>
      </c>
      <c r="G177" s="166" t="s">
        <v>1535</v>
      </c>
    </row>
    <row r="178" spans="1:9" ht="15.75" x14ac:dyDescent="0.25">
      <c r="A178" s="351">
        <v>177</v>
      </c>
      <c r="B178" s="337" t="s">
        <v>1277</v>
      </c>
      <c r="C178" s="119" t="s">
        <v>780</v>
      </c>
      <c r="D178" s="235" t="s">
        <v>1295</v>
      </c>
      <c r="E178" s="233" t="s">
        <v>1286</v>
      </c>
      <c r="F178" s="178"/>
      <c r="G178" s="166" t="s">
        <v>11</v>
      </c>
    </row>
    <row r="179" spans="1:9" x14ac:dyDescent="0.25">
      <c r="A179" s="351">
        <v>178</v>
      </c>
      <c r="B179" s="345" t="s">
        <v>1542</v>
      </c>
      <c r="C179" s="167" t="s">
        <v>780</v>
      </c>
      <c r="D179" s="187" t="s">
        <v>1543</v>
      </c>
      <c r="E179" s="187" t="s">
        <v>1544</v>
      </c>
      <c r="F179" s="166">
        <v>3147411809</v>
      </c>
      <c r="G179" s="166" t="s">
        <v>1545</v>
      </c>
    </row>
    <row r="180" spans="1:9" x14ac:dyDescent="0.25">
      <c r="A180" s="351">
        <v>179</v>
      </c>
      <c r="B180" s="338" t="s">
        <v>1251</v>
      </c>
      <c r="C180" s="175" t="s">
        <v>772</v>
      </c>
      <c r="D180" s="166" t="s">
        <v>1252</v>
      </c>
      <c r="E180" s="166" t="s">
        <v>1253</v>
      </c>
      <c r="F180" s="169" t="s">
        <v>1254</v>
      </c>
      <c r="G180" s="166" t="s">
        <v>915</v>
      </c>
      <c r="I180" s="76" t="s">
        <v>735</v>
      </c>
    </row>
    <row r="181" spans="1:9" x14ac:dyDescent="0.25">
      <c r="A181" s="351">
        <v>180</v>
      </c>
      <c r="B181" s="338" t="s">
        <v>934</v>
      </c>
      <c r="C181" s="167" t="s">
        <v>772</v>
      </c>
      <c r="D181" s="166" t="s">
        <v>935</v>
      </c>
      <c r="E181" s="166"/>
      <c r="F181" s="227" t="s">
        <v>936</v>
      </c>
      <c r="G181" s="166" t="s">
        <v>790</v>
      </c>
    </row>
    <row r="182" spans="1:9" x14ac:dyDescent="0.25">
      <c r="A182" s="351">
        <v>181</v>
      </c>
      <c r="B182" s="334" t="s">
        <v>1560</v>
      </c>
      <c r="C182" s="175" t="s">
        <v>772</v>
      </c>
      <c r="D182" s="166"/>
      <c r="E182" s="166"/>
      <c r="F182" s="169"/>
      <c r="G182" s="166"/>
    </row>
    <row r="183" spans="1:9" x14ac:dyDescent="0.25">
      <c r="A183" s="351">
        <v>182</v>
      </c>
      <c r="B183" s="338" t="s">
        <v>1084</v>
      </c>
      <c r="C183" s="167" t="s">
        <v>780</v>
      </c>
      <c r="D183" s="173" t="s">
        <v>1085</v>
      </c>
      <c r="E183" s="166" t="s">
        <v>1086</v>
      </c>
      <c r="F183" s="169" t="s">
        <v>1087</v>
      </c>
      <c r="G183" s="166" t="s">
        <v>1062</v>
      </c>
    </row>
    <row r="184" spans="1:9" x14ac:dyDescent="0.25">
      <c r="A184" s="351">
        <v>183</v>
      </c>
      <c r="B184" s="338" t="s">
        <v>1045</v>
      </c>
      <c r="C184" s="167" t="s">
        <v>780</v>
      </c>
      <c r="D184" s="169" t="s">
        <v>1046</v>
      </c>
      <c r="E184" s="166" t="s">
        <v>1047</v>
      </c>
      <c r="F184" s="169">
        <v>3148640856</v>
      </c>
      <c r="G184" s="166" t="s">
        <v>1036</v>
      </c>
    </row>
    <row r="185" spans="1:9" x14ac:dyDescent="0.25">
      <c r="A185" s="351">
        <v>184</v>
      </c>
      <c r="B185" s="338" t="s">
        <v>1070</v>
      </c>
      <c r="C185" s="167" t="s">
        <v>780</v>
      </c>
      <c r="D185" s="166" t="s">
        <v>1071</v>
      </c>
      <c r="E185" s="166" t="s">
        <v>1072</v>
      </c>
      <c r="F185" s="169">
        <v>3144782598</v>
      </c>
      <c r="G185" s="166" t="s">
        <v>1066</v>
      </c>
      <c r="I185" s="76" t="s">
        <v>735</v>
      </c>
    </row>
    <row r="186" spans="1:9" x14ac:dyDescent="0.25">
      <c r="A186" s="351">
        <v>185</v>
      </c>
      <c r="B186" s="338" t="s">
        <v>899</v>
      </c>
      <c r="C186" s="167" t="s">
        <v>780</v>
      </c>
      <c r="D186" s="166" t="s">
        <v>900</v>
      </c>
      <c r="E186" s="166" t="s">
        <v>893</v>
      </c>
      <c r="F186" s="169" t="s">
        <v>901</v>
      </c>
      <c r="G186" s="166" t="s">
        <v>317</v>
      </c>
    </row>
    <row r="187" spans="1:9" x14ac:dyDescent="0.25">
      <c r="A187" s="351">
        <v>186</v>
      </c>
      <c r="B187" s="343" t="s">
        <v>1118</v>
      </c>
      <c r="C187" s="330" t="s">
        <v>780</v>
      </c>
      <c r="D187" s="329" t="s">
        <v>1119</v>
      </c>
      <c r="E187" s="166" t="s">
        <v>1120</v>
      </c>
      <c r="F187" s="228" t="s">
        <v>1121</v>
      </c>
      <c r="G187" s="166" t="s">
        <v>1062</v>
      </c>
    </row>
    <row r="188" spans="1:9" x14ac:dyDescent="0.25">
      <c r="A188" s="351">
        <v>187</v>
      </c>
      <c r="B188" s="334" t="s">
        <v>1314</v>
      </c>
      <c r="C188" s="175" t="s">
        <v>780</v>
      </c>
      <c r="D188" s="166" t="s">
        <v>1315</v>
      </c>
      <c r="E188" s="166" t="s">
        <v>1330</v>
      </c>
      <c r="F188" s="169" t="s">
        <v>1358</v>
      </c>
      <c r="G188" s="166" t="s">
        <v>1319</v>
      </c>
    </row>
    <row r="189" spans="1:9" x14ac:dyDescent="0.25">
      <c r="A189" s="351">
        <v>188</v>
      </c>
      <c r="B189" s="334" t="s">
        <v>1316</v>
      </c>
      <c r="C189" s="175" t="s">
        <v>780</v>
      </c>
      <c r="D189" s="166" t="s">
        <v>1320</v>
      </c>
      <c r="E189" s="166" t="s">
        <v>1331</v>
      </c>
      <c r="F189" s="169">
        <v>3144901782</v>
      </c>
      <c r="G189" s="166" t="s">
        <v>1319</v>
      </c>
    </row>
    <row r="190" spans="1:9" x14ac:dyDescent="0.25">
      <c r="A190" s="351">
        <v>189</v>
      </c>
      <c r="B190" s="338" t="s">
        <v>1516</v>
      </c>
      <c r="C190" s="167" t="s">
        <v>780</v>
      </c>
      <c r="D190" s="166" t="s">
        <v>1517</v>
      </c>
      <c r="E190" s="174" t="s">
        <v>1518</v>
      </c>
      <c r="F190" s="183" t="s">
        <v>1519</v>
      </c>
      <c r="G190" s="166" t="s">
        <v>1457</v>
      </c>
    </row>
    <row r="191" spans="1:9" x14ac:dyDescent="0.25">
      <c r="A191" s="351">
        <v>190</v>
      </c>
      <c r="B191" s="338" t="s">
        <v>1008</v>
      </c>
      <c r="C191" s="167" t="s">
        <v>780</v>
      </c>
      <c r="D191" s="166" t="s">
        <v>1009</v>
      </c>
      <c r="E191" s="166" t="s">
        <v>1010</v>
      </c>
      <c r="F191" s="169">
        <v>3139321164</v>
      </c>
      <c r="G191" s="166" t="s">
        <v>958</v>
      </c>
    </row>
    <row r="192" spans="1:9" x14ac:dyDescent="0.25">
      <c r="A192" s="351">
        <v>191</v>
      </c>
      <c r="B192" s="338" t="s">
        <v>1052</v>
      </c>
      <c r="C192" s="167" t="s">
        <v>780</v>
      </c>
      <c r="D192" s="169" t="s">
        <v>1053</v>
      </c>
      <c r="E192" s="166" t="s">
        <v>1054</v>
      </c>
      <c r="F192" s="169">
        <v>3131503567</v>
      </c>
      <c r="G192" s="166" t="s">
        <v>1036</v>
      </c>
    </row>
    <row r="193" spans="1:9" x14ac:dyDescent="0.25">
      <c r="A193" s="351">
        <v>192</v>
      </c>
      <c r="B193" s="334" t="s">
        <v>1317</v>
      </c>
      <c r="C193" s="175" t="s">
        <v>772</v>
      </c>
      <c r="D193" s="166" t="s">
        <v>1318</v>
      </c>
      <c r="E193" s="179" t="s">
        <v>1332</v>
      </c>
      <c r="F193" s="169">
        <v>3148079572</v>
      </c>
      <c r="G193" s="166" t="s">
        <v>1319</v>
      </c>
    </row>
    <row r="194" spans="1:9" x14ac:dyDescent="0.25">
      <c r="A194" s="351">
        <v>193</v>
      </c>
      <c r="B194" s="334" t="s">
        <v>1367</v>
      </c>
      <c r="C194" s="175" t="s">
        <v>780</v>
      </c>
      <c r="D194" s="166" t="s">
        <v>1368</v>
      </c>
      <c r="E194" s="166" t="s">
        <v>1369</v>
      </c>
      <c r="F194" s="169" t="s">
        <v>1370</v>
      </c>
      <c r="G194" s="166" t="s">
        <v>786</v>
      </c>
    </row>
    <row r="195" spans="1:9" x14ac:dyDescent="0.25">
      <c r="A195" s="351">
        <v>194</v>
      </c>
      <c r="B195" s="343" t="s">
        <v>1126</v>
      </c>
      <c r="C195" s="330" t="s">
        <v>780</v>
      </c>
      <c r="D195" s="329" t="s">
        <v>1127</v>
      </c>
      <c r="E195" s="166" t="s">
        <v>1128</v>
      </c>
      <c r="F195" s="228" t="s">
        <v>1129</v>
      </c>
      <c r="G195" s="166" t="s">
        <v>1062</v>
      </c>
    </row>
    <row r="196" spans="1:9" x14ac:dyDescent="0.25">
      <c r="A196" s="351">
        <v>195</v>
      </c>
      <c r="B196" s="338" t="s">
        <v>1037</v>
      </c>
      <c r="C196" s="167" t="s">
        <v>780</v>
      </c>
      <c r="D196" s="169" t="s">
        <v>1038</v>
      </c>
      <c r="E196" s="166" t="s">
        <v>1039</v>
      </c>
      <c r="F196" s="169" t="s">
        <v>1040</v>
      </c>
      <c r="G196" s="166" t="s">
        <v>1036</v>
      </c>
    </row>
    <row r="197" spans="1:9" x14ac:dyDescent="0.25">
      <c r="A197" s="351">
        <v>196</v>
      </c>
      <c r="B197" s="338" t="s">
        <v>1255</v>
      </c>
      <c r="C197" s="175" t="s">
        <v>772</v>
      </c>
      <c r="D197" s="166" t="s">
        <v>1256</v>
      </c>
      <c r="E197" s="166" t="s">
        <v>1257</v>
      </c>
      <c r="F197" s="169" t="s">
        <v>1258</v>
      </c>
      <c r="G197" s="166" t="s">
        <v>915</v>
      </c>
    </row>
    <row r="198" spans="1:9" x14ac:dyDescent="0.25">
      <c r="A198" s="351">
        <v>197</v>
      </c>
      <c r="B198" s="343" t="s">
        <v>1148</v>
      </c>
      <c r="C198" s="330" t="s">
        <v>772</v>
      </c>
      <c r="D198" s="329" t="s">
        <v>1149</v>
      </c>
      <c r="E198" s="166" t="s">
        <v>1150</v>
      </c>
      <c r="F198" s="176" t="s">
        <v>1151</v>
      </c>
      <c r="G198" s="166" t="s">
        <v>1451</v>
      </c>
    </row>
    <row r="199" spans="1:9" x14ac:dyDescent="0.25">
      <c r="A199" s="351">
        <v>198</v>
      </c>
      <c r="B199" s="334" t="s">
        <v>1443</v>
      </c>
      <c r="C199" s="175" t="s">
        <v>772</v>
      </c>
      <c r="D199" s="166" t="s">
        <v>1444</v>
      </c>
      <c r="E199" s="166" t="s">
        <v>1445</v>
      </c>
      <c r="F199" s="166"/>
      <c r="G199" s="166" t="s">
        <v>1415</v>
      </c>
    </row>
    <row r="200" spans="1:9" x14ac:dyDescent="0.25">
      <c r="A200" s="351">
        <v>199</v>
      </c>
      <c r="B200" s="338" t="s">
        <v>821</v>
      </c>
      <c r="C200" s="167" t="s">
        <v>780</v>
      </c>
      <c r="D200" s="166" t="s">
        <v>822</v>
      </c>
      <c r="E200" s="166" t="s">
        <v>823</v>
      </c>
      <c r="F200" s="169" t="s">
        <v>824</v>
      </c>
      <c r="G200" s="166" t="s">
        <v>317</v>
      </c>
      <c r="I200" s="76" t="s">
        <v>735</v>
      </c>
    </row>
    <row r="201" spans="1:9" x14ac:dyDescent="0.25">
      <c r="A201" s="351">
        <v>200</v>
      </c>
      <c r="B201" s="338" t="s">
        <v>837</v>
      </c>
      <c r="C201" s="167" t="s">
        <v>772</v>
      </c>
      <c r="D201" s="166" t="s">
        <v>838</v>
      </c>
      <c r="E201" s="166" t="s">
        <v>839</v>
      </c>
      <c r="F201" s="169" t="s">
        <v>840</v>
      </c>
      <c r="G201" s="166" t="s">
        <v>317</v>
      </c>
    </row>
    <row r="202" spans="1:9" x14ac:dyDescent="0.25">
      <c r="A202" s="351">
        <v>201</v>
      </c>
      <c r="B202" s="338" t="s">
        <v>902</v>
      </c>
      <c r="C202" s="167" t="s">
        <v>780</v>
      </c>
      <c r="D202" s="166" t="s">
        <v>900</v>
      </c>
      <c r="E202" s="166" t="s">
        <v>903</v>
      </c>
      <c r="F202" s="166">
        <v>3140438601</v>
      </c>
      <c r="G202" s="166" t="s">
        <v>317</v>
      </c>
    </row>
    <row r="203" spans="1:9" x14ac:dyDescent="0.25">
      <c r="A203" s="351">
        <v>202</v>
      </c>
      <c r="B203" s="343" t="s">
        <v>1131</v>
      </c>
      <c r="C203" s="330" t="s">
        <v>772</v>
      </c>
      <c r="D203" s="329" t="s">
        <v>1132</v>
      </c>
      <c r="E203" s="166" t="s">
        <v>1133</v>
      </c>
      <c r="F203" s="228" t="s">
        <v>1134</v>
      </c>
      <c r="G203" s="166" t="s">
        <v>1066</v>
      </c>
    </row>
    <row r="204" spans="1:9" x14ac:dyDescent="0.25">
      <c r="A204" s="351">
        <v>203</v>
      </c>
      <c r="B204" s="345" t="s">
        <v>1539</v>
      </c>
      <c r="C204" s="167" t="s">
        <v>780</v>
      </c>
      <c r="D204" s="166" t="s">
        <v>1540</v>
      </c>
      <c r="E204" s="166" t="s">
        <v>1541</v>
      </c>
      <c r="F204" s="166">
        <v>3139513937</v>
      </c>
      <c r="G204" s="166" t="s">
        <v>1402</v>
      </c>
      <c r="I204" s="76" t="s">
        <v>735</v>
      </c>
    </row>
    <row r="205" spans="1:9" x14ac:dyDescent="0.25">
      <c r="A205" s="351">
        <v>204</v>
      </c>
      <c r="B205" s="334" t="s">
        <v>1191</v>
      </c>
      <c r="C205" s="175" t="s">
        <v>772</v>
      </c>
      <c r="D205" s="166" t="s">
        <v>1192</v>
      </c>
      <c r="E205" s="166" t="s">
        <v>1193</v>
      </c>
      <c r="F205" s="169" t="s">
        <v>1194</v>
      </c>
      <c r="G205" s="166" t="s">
        <v>803</v>
      </c>
    </row>
    <row r="206" spans="1:9" x14ac:dyDescent="0.25">
      <c r="A206" s="351">
        <v>205</v>
      </c>
      <c r="B206" s="334" t="s">
        <v>1195</v>
      </c>
      <c r="C206" s="175" t="s">
        <v>780</v>
      </c>
      <c r="D206" s="169" t="s">
        <v>1196</v>
      </c>
      <c r="E206" s="166" t="s">
        <v>1193</v>
      </c>
      <c r="F206" s="169" t="s">
        <v>1197</v>
      </c>
      <c r="G206" s="166" t="s">
        <v>803</v>
      </c>
    </row>
    <row r="207" spans="1:9" x14ac:dyDescent="0.25">
      <c r="A207" s="351">
        <v>206</v>
      </c>
      <c r="B207" s="343" t="s">
        <v>1122</v>
      </c>
      <c r="C207" s="330" t="s">
        <v>780</v>
      </c>
      <c r="D207" s="329" t="s">
        <v>1123</v>
      </c>
      <c r="E207" s="166" t="s">
        <v>1124</v>
      </c>
      <c r="F207" s="228" t="s">
        <v>1125</v>
      </c>
      <c r="G207" s="166" t="s">
        <v>1062</v>
      </c>
    </row>
    <row r="208" spans="1:9" x14ac:dyDescent="0.25">
      <c r="A208" s="351">
        <v>207</v>
      </c>
      <c r="B208" s="338" t="s">
        <v>1063</v>
      </c>
      <c r="C208" s="167" t="s">
        <v>780</v>
      </c>
      <c r="D208" s="166" t="s">
        <v>1064</v>
      </c>
      <c r="E208" s="166" t="s">
        <v>1065</v>
      </c>
      <c r="F208" s="169">
        <v>3142854215</v>
      </c>
      <c r="G208" s="166" t="s">
        <v>1066</v>
      </c>
    </row>
    <row r="209" spans="1:7" x14ac:dyDescent="0.25">
      <c r="A209" s="351">
        <v>208</v>
      </c>
      <c r="B209" s="345" t="s">
        <v>1546</v>
      </c>
      <c r="C209" s="167" t="s">
        <v>772</v>
      </c>
      <c r="D209" s="187" t="s">
        <v>1547</v>
      </c>
      <c r="E209" s="187" t="s">
        <v>1548</v>
      </c>
      <c r="F209" s="166">
        <v>3147630068</v>
      </c>
      <c r="G209" s="166" t="s">
        <v>775</v>
      </c>
    </row>
    <row r="210" spans="1:7" x14ac:dyDescent="0.25">
      <c r="A210" s="351">
        <v>209</v>
      </c>
      <c r="B210" s="334" t="s">
        <v>1211</v>
      </c>
      <c r="C210" s="175" t="s">
        <v>772</v>
      </c>
      <c r="D210" s="166" t="s">
        <v>1212</v>
      </c>
      <c r="E210" s="166" t="s">
        <v>1213</v>
      </c>
      <c r="F210" s="169">
        <v>3141691081</v>
      </c>
      <c r="G210" s="166" t="s">
        <v>915</v>
      </c>
    </row>
    <row r="211" spans="1:7" x14ac:dyDescent="0.25">
      <c r="A211" s="351">
        <v>210</v>
      </c>
      <c r="B211" s="334" t="s">
        <v>1176</v>
      </c>
      <c r="C211" s="175" t="s">
        <v>780</v>
      </c>
      <c r="D211" s="166" t="s">
        <v>1177</v>
      </c>
      <c r="E211" s="166" t="s">
        <v>1007</v>
      </c>
      <c r="F211" s="169" t="s">
        <v>1178</v>
      </c>
      <c r="G211" s="166" t="s">
        <v>987</v>
      </c>
    </row>
    <row r="212" spans="1:7" x14ac:dyDescent="0.25">
      <c r="A212" s="351">
        <v>211</v>
      </c>
      <c r="B212" s="338" t="s">
        <v>1055</v>
      </c>
      <c r="C212" s="167" t="s">
        <v>780</v>
      </c>
      <c r="D212" s="166" t="s">
        <v>1056</v>
      </c>
      <c r="E212" s="166" t="s">
        <v>1057</v>
      </c>
      <c r="F212" s="166">
        <v>3144230776</v>
      </c>
      <c r="G212" s="166" t="s">
        <v>1036</v>
      </c>
    </row>
    <row r="213" spans="1:7" x14ac:dyDescent="0.25">
      <c r="A213" s="351">
        <v>212</v>
      </c>
      <c r="B213" s="338" t="s">
        <v>1495</v>
      </c>
      <c r="C213" s="167" t="s">
        <v>772</v>
      </c>
      <c r="D213" s="166" t="s">
        <v>1496</v>
      </c>
      <c r="E213" s="174" t="s">
        <v>1497</v>
      </c>
      <c r="F213" s="183" t="s">
        <v>1498</v>
      </c>
      <c r="G213" s="166" t="s">
        <v>1462</v>
      </c>
    </row>
    <row r="214" spans="1:7" ht="15.75" x14ac:dyDescent="0.25">
      <c r="A214" s="351">
        <v>213</v>
      </c>
      <c r="B214" s="337" t="s">
        <v>1276</v>
      </c>
      <c r="C214" s="119" t="s">
        <v>780</v>
      </c>
      <c r="D214" s="235" t="s">
        <v>1294</v>
      </c>
      <c r="E214" s="233" t="s">
        <v>1285</v>
      </c>
      <c r="F214" s="178"/>
      <c r="G214" s="166" t="s">
        <v>11</v>
      </c>
    </row>
    <row r="215" spans="1:7" x14ac:dyDescent="0.25">
      <c r="A215" s="351">
        <v>214</v>
      </c>
      <c r="B215" s="334" t="s">
        <v>1232</v>
      </c>
      <c r="C215" s="175" t="s">
        <v>780</v>
      </c>
      <c r="D215" s="166" t="s">
        <v>1233</v>
      </c>
      <c r="E215" s="166" t="s">
        <v>1234</v>
      </c>
      <c r="F215" s="169" t="s">
        <v>1235</v>
      </c>
      <c r="G215" s="166" t="s">
        <v>915</v>
      </c>
    </row>
    <row r="216" spans="1:7" x14ac:dyDescent="0.25">
      <c r="A216" s="351">
        <v>215</v>
      </c>
      <c r="B216" s="338" t="s">
        <v>996</v>
      </c>
      <c r="C216" s="167" t="s">
        <v>780</v>
      </c>
      <c r="D216" s="166" t="s">
        <v>997</v>
      </c>
      <c r="E216" s="166" t="s">
        <v>998</v>
      </c>
      <c r="F216" s="169">
        <v>3149475856</v>
      </c>
      <c r="G216" s="166" t="s">
        <v>1451</v>
      </c>
    </row>
    <row r="217" spans="1:7" x14ac:dyDescent="0.25">
      <c r="A217" s="351">
        <v>216</v>
      </c>
      <c r="B217" s="338" t="s">
        <v>1019</v>
      </c>
      <c r="C217" s="167" t="s">
        <v>780</v>
      </c>
      <c r="D217" s="169" t="s">
        <v>1020</v>
      </c>
      <c r="E217" s="166" t="s">
        <v>1021</v>
      </c>
      <c r="F217" s="169" t="s">
        <v>1022</v>
      </c>
      <c r="G217" s="166" t="s">
        <v>958</v>
      </c>
    </row>
    <row r="218" spans="1:7" x14ac:dyDescent="0.25">
      <c r="A218" s="351">
        <v>217</v>
      </c>
      <c r="B218" s="338" t="s">
        <v>1015</v>
      </c>
      <c r="C218" s="167" t="s">
        <v>780</v>
      </c>
      <c r="D218" s="169" t="s">
        <v>1016</v>
      </c>
      <c r="E218" s="166" t="s">
        <v>1017</v>
      </c>
      <c r="F218" s="169" t="s">
        <v>1018</v>
      </c>
      <c r="G218" s="166" t="s">
        <v>958</v>
      </c>
    </row>
    <row r="219" spans="1:7" x14ac:dyDescent="0.25">
      <c r="A219" s="351">
        <v>218</v>
      </c>
      <c r="B219" s="338" t="s">
        <v>1048</v>
      </c>
      <c r="C219" s="167" t="s">
        <v>780</v>
      </c>
      <c r="D219" s="166" t="s">
        <v>1049</v>
      </c>
      <c r="E219" s="166" t="s">
        <v>1050</v>
      </c>
      <c r="F219" s="169" t="s">
        <v>1051</v>
      </c>
      <c r="G219" s="166" t="s">
        <v>1036</v>
      </c>
    </row>
    <row r="220" spans="1:7" x14ac:dyDescent="0.25">
      <c r="A220" s="350">
        <v>219</v>
      </c>
      <c r="B220" s="187"/>
      <c r="C220" s="167"/>
      <c r="D220" s="187"/>
      <c r="E220" s="187"/>
      <c r="F220" s="184"/>
      <c r="G220" s="166"/>
    </row>
    <row r="221" spans="1:7" x14ac:dyDescent="0.25">
      <c r="A221" s="165">
        <v>220</v>
      </c>
      <c r="B221" s="187"/>
      <c r="C221" s="167"/>
      <c r="D221" s="187"/>
      <c r="E221" s="187"/>
      <c r="F221" s="184"/>
      <c r="G221" s="166"/>
    </row>
    <row r="222" spans="1:7" x14ac:dyDescent="0.25">
      <c r="A222" s="165">
        <v>221</v>
      </c>
      <c r="B222" s="187"/>
      <c r="C222" s="167"/>
      <c r="D222" s="187"/>
      <c r="E222" s="187"/>
      <c r="F222" s="184"/>
      <c r="G222" s="166"/>
    </row>
    <row r="223" spans="1:7" x14ac:dyDescent="0.25">
      <c r="A223" s="165">
        <v>222</v>
      </c>
      <c r="B223" s="187"/>
      <c r="C223" s="167"/>
      <c r="D223" s="187"/>
      <c r="E223" s="187"/>
      <c r="F223" s="184"/>
      <c r="G223" s="166"/>
    </row>
    <row r="224" spans="1:7" x14ac:dyDescent="0.25">
      <c r="A224" s="165">
        <v>223</v>
      </c>
      <c r="B224" s="187"/>
      <c r="C224" s="167"/>
      <c r="D224" s="187"/>
      <c r="E224" s="187"/>
      <c r="F224" s="184"/>
      <c r="G224" s="166"/>
    </row>
    <row r="225" spans="1:9" x14ac:dyDescent="0.25">
      <c r="A225" s="165">
        <v>224</v>
      </c>
      <c r="B225" s="187"/>
      <c r="C225" s="167"/>
      <c r="D225" s="166"/>
      <c r="E225" s="201"/>
      <c r="F225" s="184"/>
      <c r="G225" s="166"/>
    </row>
    <row r="226" spans="1:9" x14ac:dyDescent="0.25">
      <c r="A226" s="165">
        <v>225</v>
      </c>
      <c r="B226" s="187"/>
      <c r="C226" s="167"/>
      <c r="D226" s="166"/>
      <c r="E226" s="201"/>
      <c r="F226" s="184"/>
      <c r="G226" s="166"/>
      <c r="I226" s="76" t="s">
        <v>735</v>
      </c>
    </row>
    <row r="227" spans="1:9" x14ac:dyDescent="0.25">
      <c r="A227" s="165">
        <v>226</v>
      </c>
      <c r="B227" s="187"/>
      <c r="C227" s="167"/>
      <c r="D227" s="166"/>
      <c r="E227" s="201"/>
      <c r="F227" s="203"/>
      <c r="G227" s="166"/>
    </row>
    <row r="228" spans="1:9" x14ac:dyDescent="0.25">
      <c r="A228" s="165">
        <v>227</v>
      </c>
      <c r="B228" s="206"/>
      <c r="C228" s="207"/>
      <c r="D228" s="208"/>
      <c r="E228" s="209"/>
      <c r="F228" s="210"/>
      <c r="G228" s="208"/>
    </row>
    <row r="229" spans="1:9" x14ac:dyDescent="0.25">
      <c r="A229" s="165">
        <v>228</v>
      </c>
      <c r="B229" s="187"/>
      <c r="C229" s="167"/>
      <c r="D229" s="166"/>
      <c r="E229" s="201"/>
      <c r="F229" s="184"/>
      <c r="G229" s="166"/>
    </row>
    <row r="230" spans="1:9" x14ac:dyDescent="0.25">
      <c r="A230" s="165">
        <v>229</v>
      </c>
      <c r="B230" s="206"/>
      <c r="C230" s="207"/>
      <c r="D230" s="208"/>
      <c r="E230" s="209"/>
      <c r="F230" s="185"/>
      <c r="G230" s="208"/>
    </row>
    <row r="231" spans="1:9" x14ac:dyDescent="0.25">
      <c r="A231" s="165">
        <v>230</v>
      </c>
      <c r="B231" s="187"/>
      <c r="C231" s="167"/>
      <c r="D231" s="166"/>
      <c r="E231" s="201"/>
      <c r="F231" s="184"/>
      <c r="G231" s="166"/>
    </row>
    <row r="232" spans="1:9" x14ac:dyDescent="0.25">
      <c r="A232" s="165">
        <v>231</v>
      </c>
      <c r="B232" s="206"/>
      <c r="C232" s="207"/>
      <c r="D232" s="208"/>
      <c r="E232" s="209"/>
      <c r="F232" s="185"/>
      <c r="G232" s="208"/>
    </row>
    <row r="233" spans="1:9" x14ac:dyDescent="0.25">
      <c r="A233" s="165">
        <v>232</v>
      </c>
      <c r="B233" s="187"/>
      <c r="C233" s="167"/>
      <c r="D233" s="166"/>
      <c r="E233" s="201"/>
      <c r="F233" s="203"/>
      <c r="G233" s="166"/>
    </row>
    <row r="234" spans="1:9" x14ac:dyDescent="0.25">
      <c r="A234" s="165">
        <v>233</v>
      </c>
      <c r="B234" s="189"/>
      <c r="C234" s="186"/>
      <c r="D234" s="202"/>
      <c r="E234" s="185"/>
      <c r="F234" s="185"/>
      <c r="G234" s="202"/>
    </row>
    <row r="235" spans="1:9" x14ac:dyDescent="0.25">
      <c r="A235" s="165">
        <v>234</v>
      </c>
      <c r="B235" s="188"/>
      <c r="C235" s="170"/>
      <c r="D235" s="168"/>
      <c r="E235" s="184"/>
      <c r="F235" s="184"/>
      <c r="G235" s="168"/>
    </row>
    <row r="236" spans="1:9" x14ac:dyDescent="0.25">
      <c r="A236" s="165">
        <v>235</v>
      </c>
      <c r="B236" s="189"/>
      <c r="C236" s="186"/>
      <c r="D236" s="202"/>
      <c r="E236" s="185"/>
      <c r="F236" s="185"/>
      <c r="G236" s="202"/>
    </row>
    <row r="237" spans="1:9" x14ac:dyDescent="0.25">
      <c r="A237" s="165">
        <v>236</v>
      </c>
      <c r="B237" s="188"/>
      <c r="C237" s="170"/>
      <c r="D237" s="168"/>
      <c r="E237" s="184"/>
      <c r="F237" s="184"/>
      <c r="G237" s="168"/>
    </row>
    <row r="238" spans="1:9" x14ac:dyDescent="0.25">
      <c r="A238" s="165">
        <v>237</v>
      </c>
      <c r="B238" s="189"/>
      <c r="C238" s="186"/>
      <c r="D238" s="202"/>
      <c r="E238" s="185"/>
      <c r="F238" s="185"/>
      <c r="G238" s="202"/>
    </row>
  </sheetData>
  <phoneticPr fontId="53" type="noConversion"/>
  <pageMargins left="0.7" right="0.7" top="0.75" bottom="0.75" header="0.3" footer="0.3"/>
  <pageSetup paperSize="9" orientation="landscape" horizontalDpi="360" verticalDpi="36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topLeftCell="A10" workbookViewId="0">
      <selection activeCell="D49" sqref="D49"/>
    </sheetView>
  </sheetViews>
  <sheetFormatPr defaultRowHeight="15" x14ac:dyDescent="0.25"/>
  <cols>
    <col min="1" max="1" width="6.5703125" customWidth="1"/>
    <col min="2" max="2" width="26.85546875" customWidth="1"/>
    <col min="3" max="3" width="30.5703125" customWidth="1"/>
    <col min="4" max="4" width="29.5703125" customWidth="1"/>
  </cols>
  <sheetData>
    <row r="1" spans="1:6" ht="15.75" x14ac:dyDescent="0.25">
      <c r="A1" s="243" t="s">
        <v>604</v>
      </c>
      <c r="B1" s="244"/>
      <c r="C1" s="244"/>
      <c r="D1" s="245"/>
    </row>
    <row r="2" spans="1:6" ht="15.75" x14ac:dyDescent="0.25">
      <c r="A2" s="246" t="s">
        <v>241</v>
      </c>
      <c r="B2" s="247"/>
      <c r="C2" s="247"/>
      <c r="D2" s="248"/>
    </row>
    <row r="3" spans="1:6" ht="16.5" thickBot="1" x14ac:dyDescent="0.3">
      <c r="A3" s="240" t="s">
        <v>605</v>
      </c>
      <c r="B3" s="241"/>
      <c r="C3" s="241"/>
      <c r="D3" s="242"/>
    </row>
    <row r="4" spans="1:6" ht="15.75" thickTop="1" x14ac:dyDescent="0.25">
      <c r="A4" s="100"/>
      <c r="B4" s="101"/>
      <c r="C4" s="101"/>
      <c r="D4" s="102"/>
    </row>
    <row r="5" spans="1:6" ht="15.75" x14ac:dyDescent="0.3">
      <c r="A5" s="115" t="s">
        <v>606</v>
      </c>
      <c r="B5" s="117" t="s">
        <v>607</v>
      </c>
      <c r="C5" s="117"/>
      <c r="D5" s="105"/>
      <c r="E5" s="99"/>
      <c r="F5" s="99"/>
    </row>
    <row r="6" spans="1:6" ht="15.75" x14ac:dyDescent="0.3">
      <c r="A6" s="103">
        <v>1</v>
      </c>
      <c r="B6" s="104" t="s">
        <v>608</v>
      </c>
      <c r="C6" s="104"/>
      <c r="D6" s="105"/>
      <c r="E6" s="99"/>
      <c r="F6" s="99"/>
    </row>
    <row r="7" spans="1:6" ht="15.75" x14ac:dyDescent="0.3">
      <c r="A7" s="103">
        <v>2</v>
      </c>
      <c r="B7" s="104" t="s">
        <v>626</v>
      </c>
      <c r="C7" s="104"/>
      <c r="D7" s="105"/>
      <c r="E7" s="99"/>
      <c r="F7" s="99"/>
    </row>
    <row r="8" spans="1:6" ht="15.75" x14ac:dyDescent="0.3">
      <c r="A8" s="103">
        <v>3</v>
      </c>
      <c r="B8" s="104" t="s">
        <v>627</v>
      </c>
      <c r="C8" s="104"/>
      <c r="D8" s="105"/>
      <c r="E8" s="99"/>
      <c r="F8" s="99"/>
    </row>
    <row r="9" spans="1:6" ht="15.75" x14ac:dyDescent="0.3">
      <c r="A9" s="103">
        <v>4</v>
      </c>
      <c r="B9" s="104" t="s">
        <v>609</v>
      </c>
      <c r="C9" s="104"/>
      <c r="D9" s="105"/>
      <c r="E9" s="99"/>
      <c r="F9" s="99"/>
    </row>
    <row r="10" spans="1:6" ht="15.75" x14ac:dyDescent="0.3">
      <c r="A10" s="103">
        <v>5</v>
      </c>
      <c r="B10" s="104" t="s">
        <v>610</v>
      </c>
      <c r="C10" s="104"/>
      <c r="D10" s="105"/>
      <c r="E10" s="99"/>
      <c r="F10" s="99"/>
    </row>
    <row r="11" spans="1:6" ht="15.75" x14ac:dyDescent="0.3">
      <c r="A11" s="103">
        <v>6</v>
      </c>
      <c r="B11" s="104" t="s">
        <v>611</v>
      </c>
      <c r="C11" s="104"/>
      <c r="D11" s="105"/>
      <c r="E11" s="99"/>
      <c r="F11" s="99"/>
    </row>
    <row r="12" spans="1:6" ht="15.75" x14ac:dyDescent="0.3">
      <c r="A12" s="103">
        <v>7</v>
      </c>
      <c r="B12" s="104" t="s">
        <v>612</v>
      </c>
      <c r="C12" s="104"/>
      <c r="D12" s="105"/>
      <c r="E12" s="99"/>
      <c r="F12" s="99"/>
    </row>
    <row r="13" spans="1:6" ht="15.75" x14ac:dyDescent="0.3">
      <c r="A13" s="103">
        <v>8</v>
      </c>
      <c r="B13" s="104" t="s">
        <v>613</v>
      </c>
      <c r="C13" s="104"/>
      <c r="D13" s="105"/>
      <c r="E13" s="99"/>
      <c r="F13" s="99"/>
    </row>
    <row r="14" spans="1:6" ht="15.75" x14ac:dyDescent="0.3">
      <c r="A14" s="106"/>
      <c r="B14" s="107"/>
      <c r="C14" s="107"/>
      <c r="D14" s="105"/>
      <c r="E14" s="99"/>
      <c r="F14" s="99"/>
    </row>
    <row r="15" spans="1:6" ht="15.75" x14ac:dyDescent="0.3">
      <c r="A15" s="115" t="s">
        <v>625</v>
      </c>
      <c r="B15" s="116" t="s">
        <v>614</v>
      </c>
      <c r="C15" s="107"/>
      <c r="D15" s="105"/>
      <c r="E15" s="99"/>
      <c r="F15" s="99"/>
    </row>
    <row r="16" spans="1:6" x14ac:dyDescent="0.25">
      <c r="A16" s="114" t="s">
        <v>275</v>
      </c>
      <c r="B16" s="114" t="s">
        <v>622</v>
      </c>
      <c r="C16" s="114" t="s">
        <v>623</v>
      </c>
      <c r="D16" s="114" t="s">
        <v>624</v>
      </c>
      <c r="E16" s="99"/>
      <c r="F16" s="99"/>
    </row>
    <row r="17" spans="1:6" ht="15.75" x14ac:dyDescent="0.3">
      <c r="A17" s="111">
        <v>1</v>
      </c>
      <c r="B17" s="112" t="s">
        <v>615</v>
      </c>
      <c r="C17" s="111" t="s">
        <v>628</v>
      </c>
      <c r="D17" s="113"/>
      <c r="E17" s="99"/>
      <c r="F17" s="99"/>
    </row>
    <row r="18" spans="1:6" ht="15.75" x14ac:dyDescent="0.3">
      <c r="A18" s="111">
        <v>2</v>
      </c>
      <c r="B18" s="112" t="s">
        <v>616</v>
      </c>
      <c r="C18" s="111" t="s">
        <v>629</v>
      </c>
      <c r="D18" s="113"/>
      <c r="E18" s="99"/>
      <c r="F18" s="99"/>
    </row>
    <row r="19" spans="1:6" ht="15.75" x14ac:dyDescent="0.3">
      <c r="A19" s="111">
        <v>3</v>
      </c>
      <c r="B19" s="112" t="s">
        <v>617</v>
      </c>
      <c r="C19" s="111" t="s">
        <v>630</v>
      </c>
      <c r="D19" s="113"/>
      <c r="E19" s="99"/>
      <c r="F19" s="99"/>
    </row>
    <row r="20" spans="1:6" ht="15.75" x14ac:dyDescent="0.3">
      <c r="A20" s="111">
        <v>4</v>
      </c>
      <c r="B20" s="112" t="s">
        <v>618</v>
      </c>
      <c r="C20" s="111" t="s">
        <v>631</v>
      </c>
      <c r="D20" s="113"/>
      <c r="E20" s="99"/>
      <c r="F20" s="99"/>
    </row>
    <row r="21" spans="1:6" ht="15.75" x14ac:dyDescent="0.3">
      <c r="A21" s="111">
        <v>5</v>
      </c>
      <c r="B21" s="112" t="s">
        <v>619</v>
      </c>
      <c r="C21" s="111" t="s">
        <v>762</v>
      </c>
      <c r="D21" s="113"/>
      <c r="E21" s="99"/>
      <c r="F21" s="99"/>
    </row>
    <row r="22" spans="1:6" ht="15.75" x14ac:dyDescent="0.3">
      <c r="A22" s="111">
        <v>6</v>
      </c>
      <c r="B22" s="112" t="s">
        <v>620</v>
      </c>
      <c r="C22" s="111" t="s">
        <v>763</v>
      </c>
      <c r="D22" s="113"/>
      <c r="E22" s="99"/>
      <c r="F22" s="99"/>
    </row>
    <row r="23" spans="1:6" ht="15.75" x14ac:dyDescent="0.3">
      <c r="A23" s="111">
        <v>7</v>
      </c>
      <c r="B23" s="112" t="s">
        <v>621</v>
      </c>
      <c r="C23" s="111" t="s">
        <v>632</v>
      </c>
      <c r="D23" s="113"/>
      <c r="E23" s="99"/>
      <c r="F23" s="99"/>
    </row>
    <row r="24" spans="1:6" x14ac:dyDescent="0.25">
      <c r="A24" s="108"/>
      <c r="B24" s="109"/>
      <c r="C24" s="109"/>
      <c r="D24" s="110"/>
      <c r="E24" s="99"/>
      <c r="F24" s="99"/>
    </row>
    <row r="27" spans="1:6" ht="15.75" x14ac:dyDescent="0.25">
      <c r="A27" s="243" t="s">
        <v>604</v>
      </c>
      <c r="B27" s="244"/>
      <c r="C27" s="244"/>
      <c r="D27" s="245"/>
    </row>
    <row r="28" spans="1:6" ht="15.75" x14ac:dyDescent="0.25">
      <c r="A28" s="246" t="s">
        <v>241</v>
      </c>
      <c r="B28" s="247"/>
      <c r="C28" s="247"/>
      <c r="D28" s="248"/>
    </row>
    <row r="29" spans="1:6" ht="16.5" thickBot="1" x14ac:dyDescent="0.3">
      <c r="A29" s="240" t="s">
        <v>605</v>
      </c>
      <c r="B29" s="241"/>
      <c r="C29" s="241"/>
      <c r="D29" s="242"/>
    </row>
    <row r="30" spans="1:6" ht="15.75" thickTop="1" x14ac:dyDescent="0.25">
      <c r="A30" s="100"/>
      <c r="B30" s="101"/>
      <c r="C30" s="101"/>
      <c r="D30" s="102"/>
    </row>
    <row r="31" spans="1:6" ht="15.75" x14ac:dyDescent="0.3">
      <c r="A31" s="115" t="s">
        <v>606</v>
      </c>
      <c r="B31" s="117" t="s">
        <v>607</v>
      </c>
      <c r="C31" s="117"/>
      <c r="D31" s="105"/>
    </row>
    <row r="32" spans="1:6" ht="15.75" x14ac:dyDescent="0.3">
      <c r="A32" s="103">
        <v>1</v>
      </c>
      <c r="B32" s="104" t="s">
        <v>608</v>
      </c>
      <c r="C32" s="104"/>
      <c r="D32" s="105"/>
    </row>
    <row r="33" spans="1:4" ht="15.75" x14ac:dyDescent="0.3">
      <c r="A33" s="103">
        <v>2</v>
      </c>
      <c r="B33" s="104" t="s">
        <v>626</v>
      </c>
      <c r="C33" s="104"/>
      <c r="D33" s="105"/>
    </row>
    <row r="34" spans="1:4" ht="15.75" x14ac:dyDescent="0.3">
      <c r="A34" s="103">
        <v>3</v>
      </c>
      <c r="B34" s="104" t="s">
        <v>627</v>
      </c>
      <c r="C34" s="104"/>
      <c r="D34" s="105"/>
    </row>
    <row r="35" spans="1:4" ht="15.75" x14ac:dyDescent="0.3">
      <c r="A35" s="103">
        <v>4</v>
      </c>
      <c r="B35" s="104" t="s">
        <v>609</v>
      </c>
      <c r="C35" s="104"/>
      <c r="D35" s="105"/>
    </row>
    <row r="36" spans="1:4" ht="15.75" x14ac:dyDescent="0.3">
      <c r="A36" s="103">
        <v>5</v>
      </c>
      <c r="B36" s="104" t="s">
        <v>610</v>
      </c>
      <c r="C36" s="104"/>
      <c r="D36" s="105"/>
    </row>
    <row r="37" spans="1:4" ht="15.75" x14ac:dyDescent="0.3">
      <c r="A37" s="103">
        <v>6</v>
      </c>
      <c r="B37" s="104" t="s">
        <v>611</v>
      </c>
      <c r="C37" s="104"/>
      <c r="D37" s="105"/>
    </row>
    <row r="38" spans="1:4" ht="15.75" x14ac:dyDescent="0.3">
      <c r="A38" s="103">
        <v>7</v>
      </c>
      <c r="B38" s="104" t="s">
        <v>612</v>
      </c>
      <c r="C38" s="104"/>
      <c r="D38" s="105"/>
    </row>
    <row r="39" spans="1:4" ht="15.75" x14ac:dyDescent="0.3">
      <c r="A39" s="103">
        <v>8</v>
      </c>
      <c r="B39" s="104" t="s">
        <v>613</v>
      </c>
      <c r="C39" s="104"/>
      <c r="D39" s="105"/>
    </row>
    <row r="40" spans="1:4" ht="15.75" x14ac:dyDescent="0.3">
      <c r="A40" s="106"/>
      <c r="B40" s="107"/>
      <c r="C40" s="107"/>
      <c r="D40" s="105"/>
    </row>
    <row r="41" spans="1:4" ht="15.75" x14ac:dyDescent="0.3">
      <c r="A41" s="115" t="s">
        <v>625</v>
      </c>
      <c r="B41" s="116" t="s">
        <v>614</v>
      </c>
      <c r="C41" s="107"/>
      <c r="D41" s="105"/>
    </row>
    <row r="42" spans="1:4" x14ac:dyDescent="0.25">
      <c r="A42" s="114" t="s">
        <v>275</v>
      </c>
      <c r="B42" s="114" t="s">
        <v>622</v>
      </c>
      <c r="C42" s="114" t="s">
        <v>623</v>
      </c>
      <c r="D42" s="114" t="s">
        <v>624</v>
      </c>
    </row>
    <row r="43" spans="1:4" ht="15.75" x14ac:dyDescent="0.3">
      <c r="A43" s="111">
        <v>1</v>
      </c>
      <c r="B43" s="112" t="s">
        <v>615</v>
      </c>
      <c r="C43" s="111" t="s">
        <v>628</v>
      </c>
      <c r="D43" s="113"/>
    </row>
    <row r="44" spans="1:4" ht="15.75" x14ac:dyDescent="0.3">
      <c r="A44" s="111">
        <v>2</v>
      </c>
      <c r="B44" s="112" t="s">
        <v>616</v>
      </c>
      <c r="C44" s="111" t="s">
        <v>629</v>
      </c>
      <c r="D44" s="113"/>
    </row>
    <row r="45" spans="1:4" ht="15.75" x14ac:dyDescent="0.3">
      <c r="A45" s="111">
        <v>3</v>
      </c>
      <c r="B45" s="112" t="s">
        <v>617</v>
      </c>
      <c r="C45" s="111" t="s">
        <v>630</v>
      </c>
      <c r="D45" s="113"/>
    </row>
    <row r="46" spans="1:4" ht="15.75" x14ac:dyDescent="0.3">
      <c r="A46" s="111">
        <v>4</v>
      </c>
      <c r="B46" s="112" t="s">
        <v>618</v>
      </c>
      <c r="C46" s="111" t="s">
        <v>631</v>
      </c>
      <c r="D46" s="113"/>
    </row>
    <row r="47" spans="1:4" ht="15.75" x14ac:dyDescent="0.3">
      <c r="A47" s="111">
        <v>5</v>
      </c>
      <c r="B47" s="112" t="s">
        <v>619</v>
      </c>
      <c r="C47" s="111" t="s">
        <v>762</v>
      </c>
      <c r="D47" s="113"/>
    </row>
    <row r="48" spans="1:4" ht="15.75" x14ac:dyDescent="0.3">
      <c r="A48" s="111">
        <v>6</v>
      </c>
      <c r="B48" s="112" t="s">
        <v>620</v>
      </c>
      <c r="C48" s="111" t="s">
        <v>763</v>
      </c>
      <c r="D48" s="113"/>
    </row>
    <row r="49" spans="1:4" ht="15.75" x14ac:dyDescent="0.3">
      <c r="A49" s="111">
        <v>7</v>
      </c>
      <c r="B49" s="112" t="s">
        <v>621</v>
      </c>
      <c r="C49" s="111" t="s">
        <v>632</v>
      </c>
      <c r="D49" s="113"/>
    </row>
    <row r="50" spans="1:4" x14ac:dyDescent="0.25">
      <c r="A50" s="108"/>
      <c r="B50" s="109"/>
      <c r="C50" s="109"/>
      <c r="D50" s="110"/>
    </row>
  </sheetData>
  <mergeCells count="6">
    <mergeCell ref="A29:D29"/>
    <mergeCell ref="A1:D1"/>
    <mergeCell ref="A2:D2"/>
    <mergeCell ref="A3:D3"/>
    <mergeCell ref="A27:D27"/>
    <mergeCell ref="A28:D28"/>
  </mergeCells>
  <pageMargins left="0.31496062992125984" right="0.19685039370078741" top="0.35433070866141736" bottom="0" header="0.31496062992125984" footer="0.31496062992125984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2"/>
  <sheetViews>
    <sheetView topLeftCell="A22" workbookViewId="0">
      <selection activeCell="F63" sqref="F63"/>
    </sheetView>
  </sheetViews>
  <sheetFormatPr defaultRowHeight="15" x14ac:dyDescent="0.25"/>
  <cols>
    <col min="1" max="1" width="5.42578125" customWidth="1"/>
    <col min="2" max="2" width="5.5703125" customWidth="1"/>
    <col min="6" max="6" width="10" customWidth="1"/>
    <col min="7" max="7" width="3" customWidth="1"/>
    <col min="9" max="9" width="6.140625" customWidth="1"/>
    <col min="10" max="10" width="5.85546875" customWidth="1"/>
    <col min="11" max="11" width="8.5703125" customWidth="1"/>
    <col min="12" max="12" width="5" customWidth="1"/>
    <col min="13" max="13" width="3" customWidth="1"/>
    <col min="14" max="14" width="3.42578125" customWidth="1"/>
  </cols>
  <sheetData>
    <row r="1" spans="1:15" ht="15.75" customHeight="1" x14ac:dyDescent="0.25">
      <c r="A1" s="253" t="s">
        <v>239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</row>
    <row r="2" spans="1:15" ht="15.75" customHeight="1" x14ac:dyDescent="0.25">
      <c r="A2" s="253" t="s">
        <v>240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</row>
    <row r="3" spans="1:15" ht="18.75" customHeight="1" x14ac:dyDescent="0.25">
      <c r="A3" s="254" t="s">
        <v>241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1:15" ht="15" customHeight="1" x14ac:dyDescent="0.25">
      <c r="A4" s="255" t="s">
        <v>644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</row>
    <row r="5" spans="1:15" ht="18.75" x14ac:dyDescent="0.25">
      <c r="A5" s="125"/>
      <c r="D5" s="16"/>
      <c r="E5" s="16"/>
      <c r="F5" s="16"/>
      <c r="G5" s="16"/>
    </row>
    <row r="6" spans="1:15" ht="15.75" x14ac:dyDescent="0.25">
      <c r="A6" s="256" t="s">
        <v>645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15" ht="12.95" customHeight="1" x14ac:dyDescent="0.25"/>
    <row r="8" spans="1:15" ht="12.95" customHeight="1" x14ac:dyDescent="0.25">
      <c r="A8" t="s">
        <v>646</v>
      </c>
      <c r="B8" t="s">
        <v>647</v>
      </c>
    </row>
    <row r="9" spans="1:15" ht="12.95" customHeight="1" x14ac:dyDescent="0.25">
      <c r="B9" s="126" t="s">
        <v>255</v>
      </c>
      <c r="C9" t="s">
        <v>0</v>
      </c>
      <c r="G9" t="s">
        <v>245</v>
      </c>
      <c r="H9" t="s">
        <v>695</v>
      </c>
    </row>
    <row r="10" spans="1:15" ht="12.95" customHeight="1" x14ac:dyDescent="0.25">
      <c r="B10" s="126">
        <v>2</v>
      </c>
      <c r="C10" t="s">
        <v>649</v>
      </c>
      <c r="G10" t="s">
        <v>245</v>
      </c>
      <c r="H10" t="s">
        <v>695</v>
      </c>
    </row>
    <row r="11" spans="1:15" ht="12.95" customHeight="1" x14ac:dyDescent="0.25">
      <c r="B11" s="126">
        <v>3</v>
      </c>
      <c r="C11" t="s">
        <v>650</v>
      </c>
      <c r="G11" t="s">
        <v>245</v>
      </c>
      <c r="H11" t="s">
        <v>695</v>
      </c>
    </row>
    <row r="12" spans="1:15" ht="12.95" customHeight="1" x14ac:dyDescent="0.25">
      <c r="B12" s="126">
        <v>4</v>
      </c>
      <c r="C12" t="s">
        <v>651</v>
      </c>
      <c r="G12" t="s">
        <v>245</v>
      </c>
      <c r="H12" t="s">
        <v>695</v>
      </c>
    </row>
    <row r="13" spans="1:15" ht="12.95" customHeight="1" x14ac:dyDescent="0.25">
      <c r="B13" s="126">
        <v>5</v>
      </c>
      <c r="C13" t="s">
        <v>652</v>
      </c>
      <c r="G13" t="s">
        <v>245</v>
      </c>
      <c r="H13" t="s">
        <v>695</v>
      </c>
    </row>
    <row r="14" spans="1:15" ht="12.95" customHeight="1" x14ac:dyDescent="0.25">
      <c r="B14" s="126">
        <v>6</v>
      </c>
      <c r="C14" t="s">
        <v>653</v>
      </c>
      <c r="G14" t="s">
        <v>245</v>
      </c>
      <c r="H14" t="s">
        <v>695</v>
      </c>
    </row>
    <row r="15" spans="1:15" ht="12.95" customHeight="1" x14ac:dyDescent="0.25">
      <c r="B15" s="126">
        <v>7</v>
      </c>
      <c r="C15" t="s">
        <v>654</v>
      </c>
      <c r="G15" t="s">
        <v>245</v>
      </c>
      <c r="H15" t="s">
        <v>695</v>
      </c>
    </row>
    <row r="16" spans="1:15" ht="12.95" customHeight="1" x14ac:dyDescent="0.25">
      <c r="B16" s="126">
        <v>8</v>
      </c>
      <c r="C16" t="s">
        <v>655</v>
      </c>
      <c r="G16" t="s">
        <v>245</v>
      </c>
      <c r="H16" t="s">
        <v>656</v>
      </c>
    </row>
    <row r="17" spans="1:13" ht="12.95" customHeight="1" x14ac:dyDescent="0.25">
      <c r="B17" s="126">
        <v>9</v>
      </c>
      <c r="C17" t="s">
        <v>657</v>
      </c>
      <c r="G17" t="s">
        <v>245</v>
      </c>
      <c r="H17" s="249" t="s">
        <v>648</v>
      </c>
      <c r="I17" s="249"/>
      <c r="J17" s="249"/>
      <c r="K17" s="249"/>
      <c r="L17" s="249"/>
      <c r="M17" s="249"/>
    </row>
    <row r="18" spans="1:13" ht="12.95" customHeight="1" x14ac:dyDescent="0.25">
      <c r="B18" s="126">
        <v>10</v>
      </c>
      <c r="C18" t="s">
        <v>658</v>
      </c>
      <c r="G18" t="s">
        <v>245</v>
      </c>
      <c r="H18" s="249" t="s">
        <v>648</v>
      </c>
      <c r="I18" s="249"/>
      <c r="J18" s="249"/>
      <c r="K18" s="249"/>
      <c r="L18" s="249"/>
      <c r="M18" s="249"/>
    </row>
    <row r="19" spans="1:13" ht="12.95" customHeight="1" x14ac:dyDescent="0.25">
      <c r="A19" t="s">
        <v>659</v>
      </c>
      <c r="B19" t="s">
        <v>660</v>
      </c>
    </row>
    <row r="20" spans="1:13" ht="12.95" customHeight="1" x14ac:dyDescent="0.25"/>
    <row r="21" spans="1:13" ht="12.95" customHeight="1" x14ac:dyDescent="0.25">
      <c r="B21" s="127" t="s">
        <v>661</v>
      </c>
      <c r="C21" s="250" t="s">
        <v>662</v>
      </c>
      <c r="D21" s="251"/>
      <c r="E21" s="252"/>
      <c r="F21" s="250" t="s">
        <v>663</v>
      </c>
      <c r="G21" s="251"/>
      <c r="H21" s="251"/>
      <c r="I21" s="252"/>
      <c r="J21" s="250" t="s">
        <v>664</v>
      </c>
      <c r="K21" s="251"/>
      <c r="L21" s="252"/>
    </row>
    <row r="22" spans="1:13" ht="12.95" customHeight="1" x14ac:dyDescent="0.25">
      <c r="B22" s="20">
        <v>1</v>
      </c>
      <c r="C22" s="128" t="s">
        <v>665</v>
      </c>
      <c r="D22" s="129"/>
      <c r="E22" s="130"/>
      <c r="F22" s="128"/>
      <c r="G22" s="129"/>
      <c r="H22" s="129"/>
      <c r="I22" s="130"/>
      <c r="J22" s="128"/>
      <c r="K22" s="129"/>
      <c r="L22" s="130"/>
    </row>
    <row r="23" spans="1:13" ht="12.95" customHeight="1" x14ac:dyDescent="0.25">
      <c r="B23" s="20">
        <v>2</v>
      </c>
      <c r="C23" s="128" t="s">
        <v>651</v>
      </c>
      <c r="D23" s="129"/>
      <c r="E23" s="130"/>
      <c r="F23" s="128"/>
      <c r="G23" s="129"/>
      <c r="H23" s="129"/>
      <c r="I23" s="130"/>
      <c r="J23" s="128"/>
      <c r="K23" s="129"/>
      <c r="L23" s="130"/>
    </row>
    <row r="24" spans="1:13" ht="12.95" customHeight="1" x14ac:dyDescent="0.25">
      <c r="B24" s="20">
        <v>3</v>
      </c>
      <c r="C24" s="128" t="s">
        <v>652</v>
      </c>
      <c r="D24" s="129"/>
      <c r="E24" s="130"/>
      <c r="F24" s="128"/>
      <c r="G24" s="129"/>
      <c r="H24" s="129"/>
      <c r="I24" s="130"/>
      <c r="J24" s="128"/>
      <c r="K24" s="129"/>
      <c r="L24" s="130"/>
    </row>
    <row r="25" spans="1:13" ht="12.95" customHeight="1" x14ac:dyDescent="0.25">
      <c r="B25" s="20">
        <v>4</v>
      </c>
      <c r="C25" s="128" t="s">
        <v>666</v>
      </c>
      <c r="D25" s="129"/>
      <c r="E25" s="130"/>
      <c r="F25" s="128"/>
      <c r="G25" s="129"/>
      <c r="H25" s="129"/>
      <c r="I25" s="130"/>
      <c r="J25" s="128"/>
      <c r="K25" s="129"/>
      <c r="L25" s="130"/>
    </row>
    <row r="26" spans="1:13" ht="12.95" customHeight="1" x14ac:dyDescent="0.25">
      <c r="B26" s="20">
        <v>5</v>
      </c>
      <c r="C26" s="128" t="s">
        <v>667</v>
      </c>
      <c r="D26" s="129"/>
      <c r="E26" s="130"/>
      <c r="F26" s="128"/>
      <c r="G26" s="129"/>
      <c r="H26" s="129"/>
      <c r="I26" s="130"/>
      <c r="J26" s="128"/>
      <c r="K26" s="129"/>
      <c r="L26" s="130"/>
    </row>
    <row r="27" spans="1:13" ht="12.95" customHeight="1" x14ac:dyDescent="0.25">
      <c r="B27" s="20">
        <v>6</v>
      </c>
      <c r="C27" s="128" t="s">
        <v>668</v>
      </c>
      <c r="D27" s="129"/>
      <c r="E27" s="130"/>
      <c r="F27" s="133" t="s">
        <v>669</v>
      </c>
      <c r="G27" s="129" t="s">
        <v>699</v>
      </c>
      <c r="H27" s="129"/>
      <c r="I27" s="130"/>
      <c r="J27" s="128" t="s">
        <v>669</v>
      </c>
      <c r="K27" s="129" t="s">
        <v>698</v>
      </c>
      <c r="L27" s="130"/>
    </row>
    <row r="28" spans="1:13" ht="12.95" customHeight="1" x14ac:dyDescent="0.25">
      <c r="B28" s="20">
        <v>7</v>
      </c>
      <c r="C28" s="128" t="s">
        <v>670</v>
      </c>
      <c r="D28" s="129"/>
      <c r="E28" s="130"/>
      <c r="F28" s="128"/>
      <c r="G28" s="129"/>
      <c r="H28" s="129"/>
      <c r="I28" s="130"/>
      <c r="J28" s="128"/>
      <c r="K28" s="129"/>
      <c r="L28" s="130"/>
    </row>
    <row r="29" spans="1:13" ht="12.95" customHeight="1" x14ac:dyDescent="0.25">
      <c r="B29" s="20">
        <v>8</v>
      </c>
      <c r="C29" s="128" t="s">
        <v>671</v>
      </c>
      <c r="D29" s="129"/>
      <c r="E29" s="130"/>
      <c r="F29" s="128"/>
      <c r="G29" s="129"/>
      <c r="H29" s="129"/>
      <c r="I29" s="130"/>
      <c r="J29" s="128"/>
      <c r="K29" s="129"/>
      <c r="L29" s="130"/>
    </row>
    <row r="30" spans="1:13" ht="12.95" customHeight="1" x14ac:dyDescent="0.25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3" ht="12.95" customHeight="1" x14ac:dyDescent="0.25">
      <c r="A31" t="s">
        <v>672</v>
      </c>
      <c r="B31" t="s">
        <v>673</v>
      </c>
    </row>
    <row r="32" spans="1:13" ht="12.95" customHeight="1" x14ac:dyDescent="0.25">
      <c r="B32" s="126" t="s">
        <v>255</v>
      </c>
      <c r="C32" t="s">
        <v>674</v>
      </c>
      <c r="G32" t="s">
        <v>245</v>
      </c>
      <c r="H32" t="s">
        <v>696</v>
      </c>
    </row>
    <row r="33" spans="1:8" ht="12.95" customHeight="1" x14ac:dyDescent="0.25">
      <c r="B33" s="126" t="s">
        <v>257</v>
      </c>
      <c r="C33" t="s">
        <v>675</v>
      </c>
      <c r="G33" t="s">
        <v>245</v>
      </c>
      <c r="H33" t="s">
        <v>696</v>
      </c>
    </row>
    <row r="34" spans="1:8" ht="12.95" customHeight="1" x14ac:dyDescent="0.25">
      <c r="B34" s="126" t="s">
        <v>259</v>
      </c>
      <c r="C34" t="s">
        <v>676</v>
      </c>
      <c r="G34" t="s">
        <v>245</v>
      </c>
      <c r="H34" t="s">
        <v>696</v>
      </c>
    </row>
    <row r="35" spans="1:8" ht="12.95" customHeight="1" x14ac:dyDescent="0.25"/>
    <row r="36" spans="1:8" ht="12.95" customHeight="1" x14ac:dyDescent="0.25">
      <c r="A36" t="s">
        <v>677</v>
      </c>
      <c r="B36" t="s">
        <v>678</v>
      </c>
    </row>
    <row r="37" spans="1:8" ht="12.95" customHeight="1" x14ac:dyDescent="0.25">
      <c r="B37" s="126" t="s">
        <v>255</v>
      </c>
      <c r="C37" t="s">
        <v>665</v>
      </c>
      <c r="G37" t="s">
        <v>245</v>
      </c>
      <c r="H37" t="s">
        <v>696</v>
      </c>
    </row>
    <row r="38" spans="1:8" ht="12.95" customHeight="1" x14ac:dyDescent="0.25">
      <c r="B38" s="126" t="s">
        <v>257</v>
      </c>
      <c r="C38" t="s">
        <v>651</v>
      </c>
      <c r="G38" t="s">
        <v>245</v>
      </c>
      <c r="H38" t="s">
        <v>696</v>
      </c>
    </row>
    <row r="39" spans="1:8" ht="12.95" customHeight="1" x14ac:dyDescent="0.25">
      <c r="B39" s="126" t="s">
        <v>259</v>
      </c>
      <c r="C39" t="s">
        <v>652</v>
      </c>
      <c r="G39" t="s">
        <v>245</v>
      </c>
      <c r="H39" t="s">
        <v>696</v>
      </c>
    </row>
    <row r="40" spans="1:8" ht="12.95" customHeight="1" x14ac:dyDescent="0.25">
      <c r="B40" s="126" t="s">
        <v>261</v>
      </c>
      <c r="C40" t="s">
        <v>679</v>
      </c>
      <c r="G40" t="s">
        <v>245</v>
      </c>
      <c r="H40" t="s">
        <v>696</v>
      </c>
    </row>
    <row r="41" spans="1:8" ht="12.95" customHeight="1" x14ac:dyDescent="0.25">
      <c r="B41" s="126" t="s">
        <v>680</v>
      </c>
      <c r="C41" t="s">
        <v>667</v>
      </c>
      <c r="G41" t="s">
        <v>245</v>
      </c>
      <c r="H41" t="s">
        <v>696</v>
      </c>
    </row>
    <row r="42" spans="1:8" ht="12.95" customHeight="1" x14ac:dyDescent="0.25">
      <c r="B42" s="126" t="s">
        <v>681</v>
      </c>
      <c r="C42" t="s">
        <v>668</v>
      </c>
      <c r="G42" t="s">
        <v>245</v>
      </c>
      <c r="H42" t="s">
        <v>696</v>
      </c>
    </row>
    <row r="43" spans="1:8" ht="12.95" customHeight="1" x14ac:dyDescent="0.25">
      <c r="B43" s="126" t="s">
        <v>682</v>
      </c>
      <c r="C43" t="s">
        <v>683</v>
      </c>
      <c r="G43" t="s">
        <v>245</v>
      </c>
      <c r="H43" t="s">
        <v>696</v>
      </c>
    </row>
    <row r="44" spans="1:8" ht="12.95" customHeight="1" x14ac:dyDescent="0.25"/>
    <row r="45" spans="1:8" ht="12.95" customHeight="1" x14ac:dyDescent="0.25">
      <c r="A45" t="s">
        <v>684</v>
      </c>
      <c r="B45" t="s">
        <v>685</v>
      </c>
    </row>
    <row r="46" spans="1:8" ht="12.95" customHeight="1" x14ac:dyDescent="0.25">
      <c r="B46" s="126" t="s">
        <v>255</v>
      </c>
      <c r="C46" t="s">
        <v>686</v>
      </c>
      <c r="G46" t="s">
        <v>245</v>
      </c>
      <c r="H46" t="s">
        <v>696</v>
      </c>
    </row>
    <row r="47" spans="1:8" ht="12.95" customHeight="1" x14ac:dyDescent="0.25">
      <c r="B47" s="126" t="s">
        <v>257</v>
      </c>
      <c r="C47" t="s">
        <v>687</v>
      </c>
      <c r="G47" t="s">
        <v>245</v>
      </c>
      <c r="H47" t="s">
        <v>696</v>
      </c>
    </row>
    <row r="48" spans="1:8" ht="12.95" customHeight="1" x14ac:dyDescent="0.25">
      <c r="B48" s="126" t="s">
        <v>259</v>
      </c>
      <c r="C48" t="s">
        <v>688</v>
      </c>
      <c r="G48" t="s">
        <v>245</v>
      </c>
      <c r="H48" t="s">
        <v>696</v>
      </c>
    </row>
    <row r="49" spans="1:10" ht="12.95" customHeight="1" x14ac:dyDescent="0.25">
      <c r="B49" s="126" t="s">
        <v>261</v>
      </c>
      <c r="C49" t="s">
        <v>689</v>
      </c>
      <c r="G49" t="s">
        <v>245</v>
      </c>
      <c r="H49" t="s">
        <v>696</v>
      </c>
    </row>
    <row r="50" spans="1:10" ht="12.95" customHeight="1" x14ac:dyDescent="0.25">
      <c r="C50" t="s">
        <v>690</v>
      </c>
      <c r="E50" t="s">
        <v>691</v>
      </c>
      <c r="G50" t="s">
        <v>245</v>
      </c>
      <c r="H50" t="s">
        <v>696</v>
      </c>
    </row>
    <row r="51" spans="1:10" ht="12.95" customHeight="1" x14ac:dyDescent="0.25">
      <c r="E51" t="s">
        <v>692</v>
      </c>
      <c r="G51" t="s">
        <v>245</v>
      </c>
      <c r="H51" t="s">
        <v>696</v>
      </c>
    </row>
    <row r="52" spans="1:10" ht="12.95" customHeight="1" x14ac:dyDescent="0.25">
      <c r="H52" t="s">
        <v>696</v>
      </c>
    </row>
    <row r="53" spans="1:10" ht="12.95" customHeight="1" x14ac:dyDescent="0.25">
      <c r="A53" s="73"/>
      <c r="B53" s="73"/>
      <c r="C53" s="73"/>
      <c r="D53" s="73"/>
      <c r="E53" s="73"/>
    </row>
    <row r="54" spans="1:10" ht="12.95" customHeight="1" x14ac:dyDescent="0.25">
      <c r="B54" s="131"/>
      <c r="C54" s="73"/>
      <c r="D54" s="73"/>
    </row>
    <row r="55" spans="1:10" ht="12.95" customHeight="1" x14ac:dyDescent="0.25">
      <c r="B55" s="131"/>
      <c r="C55" s="73"/>
      <c r="D55" s="73"/>
    </row>
    <row r="56" spans="1:10" ht="12.95" customHeight="1" x14ac:dyDescent="0.25">
      <c r="B56" s="131"/>
      <c r="C56" s="73"/>
      <c r="D56" s="73"/>
    </row>
    <row r="57" spans="1:10" x14ac:dyDescent="0.25">
      <c r="B57" s="132"/>
      <c r="C57" s="73"/>
      <c r="D57" s="73"/>
      <c r="J57" t="s">
        <v>697</v>
      </c>
    </row>
    <row r="58" spans="1:10" x14ac:dyDescent="0.25">
      <c r="B58" s="132"/>
      <c r="C58" s="73"/>
      <c r="D58" s="73"/>
      <c r="J58" t="s">
        <v>693</v>
      </c>
    </row>
    <row r="62" spans="1:10" x14ac:dyDescent="0.25">
      <c r="J62" t="s">
        <v>694</v>
      </c>
    </row>
  </sheetData>
  <mergeCells count="10">
    <mergeCell ref="H18:M18"/>
    <mergeCell ref="C21:E21"/>
    <mergeCell ref="F21:I21"/>
    <mergeCell ref="J21:L21"/>
    <mergeCell ref="A1:O1"/>
    <mergeCell ref="A2:O2"/>
    <mergeCell ref="A3:O3"/>
    <mergeCell ref="A4:O4"/>
    <mergeCell ref="A6:M6"/>
    <mergeCell ref="H17:M17"/>
  </mergeCells>
  <pageMargins left="0.11811023622047245" right="0.11811023622047245" top="0.15748031496062992" bottom="0.15748031496062992" header="0.31496062992125984" footer="0.31496062992125984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I414"/>
  <sheetViews>
    <sheetView topLeftCell="A289" workbookViewId="0">
      <selection activeCell="K41" sqref="K41"/>
    </sheetView>
  </sheetViews>
  <sheetFormatPr defaultColWidth="9" defaultRowHeight="15" x14ac:dyDescent="0.25"/>
  <cols>
    <col min="1" max="1" width="6.5703125" customWidth="1"/>
    <col min="2" max="2" width="10.85546875" customWidth="1"/>
    <col min="3" max="3" width="42.140625" customWidth="1"/>
    <col min="4" max="4" width="5.140625" style="91" customWidth="1"/>
    <col min="5" max="5" width="35.42578125" customWidth="1"/>
  </cols>
  <sheetData>
    <row r="6" spans="1:5" ht="33.950000000000003" customHeight="1" x14ac:dyDescent="0.25">
      <c r="A6" s="156" t="s">
        <v>737</v>
      </c>
      <c r="B6" s="155" t="s">
        <v>228</v>
      </c>
      <c r="C6" s="156" t="s">
        <v>229</v>
      </c>
      <c r="D6" s="156" t="s">
        <v>252</v>
      </c>
      <c r="E6" s="156" t="s">
        <v>230</v>
      </c>
    </row>
    <row r="7" spans="1:5" ht="18.95" customHeight="1" x14ac:dyDescent="0.25">
      <c r="A7" s="157">
        <v>1</v>
      </c>
      <c r="B7" s="140" t="e">
        <f>DataSiswa!#REF!</f>
        <v>#REF!</v>
      </c>
      <c r="C7" s="141" t="str">
        <f>DataSiswa!B2</f>
        <v>A. ARTIANDRA MANGGALA</v>
      </c>
      <c r="D7" s="142" t="str">
        <f>DataSiswa!C2</f>
        <v>L</v>
      </c>
      <c r="E7" s="143" t="str">
        <f>DataSiswa!G2</f>
        <v>SDN 1 MEKARSARI</v>
      </c>
    </row>
    <row r="8" spans="1:5" ht="18.95" customHeight="1" x14ac:dyDescent="0.25">
      <c r="A8" s="157">
        <v>2</v>
      </c>
      <c r="B8" s="140" t="e">
        <f>DataSiswa!#REF!</f>
        <v>#REF!</v>
      </c>
      <c r="C8" s="141" t="str">
        <f>DataSiswa!B3</f>
        <v>ABDURRAHMAN RIZQI</v>
      </c>
      <c r="D8" s="142" t="str">
        <f>DataSiswa!C3</f>
        <v>L</v>
      </c>
      <c r="E8" s="143" t="str">
        <f>DataSiswa!G3</f>
        <v>SDN 1 SUNTALANGU</v>
      </c>
    </row>
    <row r="9" spans="1:5" ht="18.95" customHeight="1" x14ac:dyDescent="0.25">
      <c r="A9" s="157">
        <v>3</v>
      </c>
      <c r="B9" s="140" t="e">
        <f>DataSiswa!#REF!</f>
        <v>#REF!</v>
      </c>
      <c r="C9" s="141" t="str">
        <f>DataSiswa!B4</f>
        <v>Adrian Ripano</v>
      </c>
      <c r="D9" s="142" t="str">
        <f>DataSiswa!C4</f>
        <v>L</v>
      </c>
      <c r="E9" s="143" t="str">
        <f>DataSiswa!G4</f>
        <v>SDN 2 Ketangga</v>
      </c>
    </row>
    <row r="10" spans="1:5" ht="18.95" customHeight="1" x14ac:dyDescent="0.25">
      <c r="A10" s="157">
        <v>4</v>
      </c>
      <c r="B10" s="140" t="e">
        <f>DataSiswa!#REF!</f>
        <v>#REF!</v>
      </c>
      <c r="C10" s="141" t="str">
        <f>DataSiswa!B5</f>
        <v>AFDHAL GILANG RAHMAN</v>
      </c>
      <c r="D10" s="142" t="str">
        <f>DataSiswa!C5</f>
        <v>L</v>
      </c>
      <c r="E10" s="143" t="str">
        <f>DataSiswa!G5</f>
        <v>SDN 2 SUNTALANGU</v>
      </c>
    </row>
    <row r="11" spans="1:5" ht="18.95" customHeight="1" x14ac:dyDescent="0.25">
      <c r="A11" s="157">
        <v>5</v>
      </c>
      <c r="B11" s="140" t="e">
        <f>DataSiswa!#REF!</f>
        <v>#REF!</v>
      </c>
      <c r="C11" s="141" t="str">
        <f>DataSiswa!B6</f>
        <v>Afriana Ida Melia</v>
      </c>
      <c r="D11" s="142" t="str">
        <f>DataSiswa!C6</f>
        <v>P</v>
      </c>
      <c r="E11" s="143" t="str">
        <f>DataSiswa!G6</f>
        <v>SDN 2 Ketangga</v>
      </c>
    </row>
    <row r="12" spans="1:5" ht="18.95" customHeight="1" x14ac:dyDescent="0.25">
      <c r="A12" s="157">
        <v>6</v>
      </c>
      <c r="B12" s="140" t="e">
        <f>DataSiswa!#REF!</f>
        <v>#REF!</v>
      </c>
      <c r="C12" s="141" t="str">
        <f>DataSiswa!B7</f>
        <v>AHYAR RASYIDIN</v>
      </c>
      <c r="D12" s="142" t="str">
        <f>DataSiswa!C7</f>
        <v>L</v>
      </c>
      <c r="E12" s="143" t="str">
        <f>DataSiswa!G7</f>
        <v>SDN 2 SUELA</v>
      </c>
    </row>
    <row r="13" spans="1:5" ht="18.95" customHeight="1" x14ac:dyDescent="0.25">
      <c r="A13" s="157">
        <v>7</v>
      </c>
      <c r="B13" s="140" t="e">
        <f>DataSiswa!#REF!</f>
        <v>#REF!</v>
      </c>
      <c r="C13" s="141" t="str">
        <f>DataSiswa!B8</f>
        <v>AIRIN SABRINA ZUHRI</v>
      </c>
      <c r="D13" s="142" t="str">
        <f>DataSiswa!C8</f>
        <v>P</v>
      </c>
      <c r="E13" s="143" t="str">
        <f>DataSiswa!G8</f>
        <v>SDN 1 KETANGGA</v>
      </c>
    </row>
    <row r="14" spans="1:5" ht="18.95" customHeight="1" x14ac:dyDescent="0.25">
      <c r="A14" s="157">
        <v>8</v>
      </c>
      <c r="B14" s="140" t="e">
        <f>DataSiswa!#REF!</f>
        <v>#REF!</v>
      </c>
      <c r="C14" s="141" t="str">
        <f>DataSiswa!B9</f>
        <v>AJWAD DILARA</v>
      </c>
      <c r="D14" s="142" t="str">
        <f>DataSiswa!C9</f>
        <v>P</v>
      </c>
      <c r="E14" s="143" t="str">
        <f>DataSiswa!G9</f>
        <v>SDN 4 SUNTALANGU</v>
      </c>
    </row>
    <row r="15" spans="1:5" ht="18.95" customHeight="1" x14ac:dyDescent="0.25">
      <c r="A15" s="157">
        <v>9</v>
      </c>
      <c r="B15" s="140" t="e">
        <f>DataSiswa!#REF!</f>
        <v>#REF!</v>
      </c>
      <c r="C15" s="141" t="str">
        <f>DataSiswa!B10</f>
        <v>AKIVA NAILA</v>
      </c>
      <c r="D15" s="142" t="str">
        <f>DataSiswa!C10</f>
        <v>P</v>
      </c>
      <c r="E15" s="143" t="str">
        <f>DataSiswa!G10</f>
        <v>SDN 2 SUNTALANGU</v>
      </c>
    </row>
    <row r="16" spans="1:5" ht="18.95" customHeight="1" x14ac:dyDescent="0.25">
      <c r="A16" s="157">
        <v>10</v>
      </c>
      <c r="B16" s="140" t="e">
        <f>DataSiswa!#REF!</f>
        <v>#REF!</v>
      </c>
      <c r="C16" s="141" t="str">
        <f>DataSiswa!B11</f>
        <v>AL PREDO HEIYANTO</v>
      </c>
      <c r="D16" s="142" t="str">
        <f>DataSiswa!C11</f>
        <v>L</v>
      </c>
      <c r="E16" s="143" t="str">
        <f>DataSiswa!G11</f>
        <v>SDN 4 SUNTALANGU</v>
      </c>
    </row>
    <row r="17" spans="1:5" ht="18.95" customHeight="1" x14ac:dyDescent="0.25">
      <c r="A17" s="157">
        <v>11</v>
      </c>
      <c r="B17" s="140" t="e">
        <f>DataSiswa!#REF!</f>
        <v>#REF!</v>
      </c>
      <c r="C17" s="141" t="str">
        <f>DataSiswa!B12</f>
        <v>ALBY NAZROFI</v>
      </c>
      <c r="D17" s="142" t="str">
        <f>DataSiswa!C12</f>
        <v>L</v>
      </c>
      <c r="E17" s="143" t="str">
        <f>DataSiswa!G12</f>
        <v>SDN 2 SUNTALANGU</v>
      </c>
    </row>
    <row r="18" spans="1:5" ht="18.95" customHeight="1" x14ac:dyDescent="0.25">
      <c r="A18" s="157">
        <v>12</v>
      </c>
      <c r="B18" s="140" t="e">
        <f>DataSiswa!#REF!</f>
        <v>#REF!</v>
      </c>
      <c r="C18" s="141" t="str">
        <f>DataSiswa!B13</f>
        <v>ALFIA SHAFIYYA</v>
      </c>
      <c r="D18" s="142" t="str">
        <f>DataSiswa!C13</f>
        <v>P</v>
      </c>
      <c r="E18" s="143" t="str">
        <f>DataSiswa!G13</f>
        <v>SDN 2 SUNTALANGU</v>
      </c>
    </row>
    <row r="19" spans="1:5" ht="18.95" customHeight="1" x14ac:dyDescent="0.25">
      <c r="A19" s="157">
        <v>13</v>
      </c>
      <c r="B19" s="140" t="e">
        <f>DataSiswa!#REF!</f>
        <v>#REF!</v>
      </c>
      <c r="C19" s="141" t="str">
        <f>DataSiswa!B14</f>
        <v>ALFIAN PRATAMA</v>
      </c>
      <c r="D19" s="142" t="str">
        <f>DataSiswa!C14</f>
        <v>L</v>
      </c>
      <c r="E19" s="143" t="str">
        <f>DataSiswa!G14</f>
        <v>SDN 1 MEKARSARI</v>
      </c>
    </row>
    <row r="20" spans="1:5" ht="18.95" customHeight="1" x14ac:dyDescent="0.25">
      <c r="A20" s="157">
        <v>14</v>
      </c>
      <c r="B20" s="140" t="e">
        <f>DataSiswa!#REF!</f>
        <v>#REF!</v>
      </c>
      <c r="C20" s="141" t="str">
        <f>DataSiswa!B15</f>
        <v>ALFINA SYAKILA</v>
      </c>
      <c r="D20" s="142" t="str">
        <f>DataSiswa!C15</f>
        <v>P</v>
      </c>
      <c r="E20" s="143" t="str">
        <f>DataSiswa!G15</f>
        <v>SDN 4 KETANGGA</v>
      </c>
    </row>
    <row r="21" spans="1:5" ht="18.95" customHeight="1" x14ac:dyDescent="0.25">
      <c r="A21" s="157">
        <v>15</v>
      </c>
      <c r="B21" s="140" t="e">
        <f>DataSiswa!#REF!</f>
        <v>#REF!</v>
      </c>
      <c r="C21" s="141" t="str">
        <f>DataSiswa!B16</f>
        <v>ALIFHA NURUL IDHA</v>
      </c>
      <c r="D21" s="142" t="str">
        <f>DataSiswa!C16</f>
        <v>P</v>
      </c>
      <c r="E21" s="143" t="str">
        <f>DataSiswa!G16</f>
        <v>SDN 2 SUNTALANGU</v>
      </c>
    </row>
    <row r="22" spans="1:5" ht="18.95" customHeight="1" x14ac:dyDescent="0.25">
      <c r="A22" s="157">
        <v>16</v>
      </c>
      <c r="B22" s="140" t="e">
        <f>DataSiswa!#REF!</f>
        <v>#REF!</v>
      </c>
      <c r="C22" s="141" t="str">
        <f>DataSiswa!B17</f>
        <v>ALISYA LATIFAH</v>
      </c>
      <c r="D22" s="142" t="str">
        <f>DataSiswa!C17</f>
        <v>P</v>
      </c>
      <c r="E22" s="143" t="str">
        <f>DataSiswa!G17</f>
        <v>SDN 1 SUELA</v>
      </c>
    </row>
    <row r="23" spans="1:5" ht="18.95" customHeight="1" x14ac:dyDescent="0.25">
      <c r="A23" s="157">
        <v>17</v>
      </c>
      <c r="B23" s="140" t="e">
        <f>DataSiswa!#REF!</f>
        <v>#REF!</v>
      </c>
      <c r="C23" s="141" t="str">
        <f>DataSiswa!B18</f>
        <v>ALMIRA KISYA ADIBHA</v>
      </c>
      <c r="D23" s="142" t="str">
        <f>DataSiswa!C18</f>
        <v>P</v>
      </c>
      <c r="E23" s="143" t="str">
        <f>DataSiswa!G18</f>
        <v>SDN 4 SUNTALANGU</v>
      </c>
    </row>
    <row r="24" spans="1:5" ht="18.95" customHeight="1" x14ac:dyDescent="0.25">
      <c r="A24" s="157">
        <v>18</v>
      </c>
      <c r="B24" s="140" t="e">
        <f>DataSiswa!#REF!</f>
        <v>#REF!</v>
      </c>
      <c r="C24" s="141" t="str">
        <f>DataSiswa!B19</f>
        <v>AMELIA NA'IM</v>
      </c>
      <c r="D24" s="142" t="str">
        <f>DataSiswa!C19</f>
        <v>P</v>
      </c>
      <c r="E24" s="143" t="str">
        <f>DataSiswa!G19</f>
        <v>SDN 1 SUNTALANGU</v>
      </c>
    </row>
    <row r="25" spans="1:5" ht="18.95" customHeight="1" x14ac:dyDescent="0.25">
      <c r="A25" s="157">
        <v>19</v>
      </c>
      <c r="B25" s="140" t="e">
        <f>DataSiswa!#REF!</f>
        <v>#REF!</v>
      </c>
      <c r="C25" s="141" t="str">
        <f>DataSiswa!B20</f>
        <v>AMELIA SEPTIAZZAHRA</v>
      </c>
      <c r="D25" s="142" t="str">
        <f>DataSiswa!C20</f>
        <v>P</v>
      </c>
      <c r="E25" s="143" t="str">
        <f>DataSiswa!G20</f>
        <v>SDN 1 SUELA</v>
      </c>
    </row>
    <row r="26" spans="1:5" ht="18.95" customHeight="1" x14ac:dyDescent="0.25">
      <c r="A26" s="157">
        <v>20</v>
      </c>
      <c r="B26" s="140" t="e">
        <f>DataSiswa!#REF!</f>
        <v>#REF!</v>
      </c>
      <c r="C26" s="141" t="str">
        <f>DataSiswa!B21</f>
        <v>AMIAN ABINTANG</v>
      </c>
      <c r="D26" s="142" t="str">
        <f>DataSiswa!C21</f>
        <v>L</v>
      </c>
      <c r="E26" s="143" t="str">
        <f>DataSiswa!G21</f>
        <v>SDN 3 KETANGGA</v>
      </c>
    </row>
    <row r="27" spans="1:5" ht="18.95" customHeight="1" x14ac:dyDescent="0.25">
      <c r="A27" s="157">
        <v>21</v>
      </c>
      <c r="B27" s="140" t="e">
        <f>DataSiswa!#REF!</f>
        <v>#REF!</v>
      </c>
      <c r="C27" s="141" t="str">
        <f>DataSiswa!B22</f>
        <v>AMRU DHAFFA AL-GHAZY</v>
      </c>
      <c r="D27" s="142" t="str">
        <f>DataSiswa!C22</f>
        <v>L</v>
      </c>
      <c r="E27" s="143" t="str">
        <f>DataSiswa!G22</f>
        <v>SDN 1 SUELA</v>
      </c>
    </row>
    <row r="28" spans="1:5" ht="18.95" customHeight="1" x14ac:dyDescent="0.25">
      <c r="A28" s="157">
        <v>22</v>
      </c>
      <c r="B28" s="140" t="e">
        <f>DataSiswa!#REF!</f>
        <v>#REF!</v>
      </c>
      <c r="C28" s="141" t="str">
        <f>DataSiswa!B23</f>
        <v>ANDIKA ROHMAN ALMAHFUZ</v>
      </c>
      <c r="D28" s="142" t="str">
        <f>DataSiswa!C23</f>
        <v>L</v>
      </c>
      <c r="E28" s="143" t="str">
        <f>DataSiswa!G23</f>
        <v>SDN 1 MEKARSARI</v>
      </c>
    </row>
    <row r="29" spans="1:5" ht="18.95" customHeight="1" x14ac:dyDescent="0.25">
      <c r="A29" s="157">
        <v>23</v>
      </c>
      <c r="B29" s="140" t="e">
        <f>DataSiswa!#REF!</f>
        <v>#REF!</v>
      </c>
      <c r="C29" s="141" t="str">
        <f>DataSiswa!B24</f>
        <v>Andra Dwi Putra</v>
      </c>
      <c r="D29" s="142" t="str">
        <f>DataSiswa!C24</f>
        <v>L</v>
      </c>
      <c r="E29" s="143" t="str">
        <f>DataSiswa!G24</f>
        <v>SDN 2 Ketangga</v>
      </c>
    </row>
    <row r="30" spans="1:5" ht="18.95" customHeight="1" x14ac:dyDescent="0.25">
      <c r="A30" s="157">
        <v>24</v>
      </c>
      <c r="B30" s="140" t="e">
        <f>DataSiswa!#REF!</f>
        <v>#REF!</v>
      </c>
      <c r="C30" s="141" t="str">
        <f>DataSiswa!B25</f>
        <v>ANGGI WAHYUDI</v>
      </c>
      <c r="D30" s="142" t="str">
        <f>DataSiswa!C25</f>
        <v>L</v>
      </c>
      <c r="E30" s="143" t="str">
        <f>DataSiswa!G25</f>
        <v>SDN 1 MEKARSARI</v>
      </c>
    </row>
    <row r="31" spans="1:5" ht="18.95" customHeight="1" x14ac:dyDescent="0.25">
      <c r="A31" s="157">
        <v>25</v>
      </c>
      <c r="B31" s="140" t="e">
        <f>DataSiswa!#REF!</f>
        <v>#REF!</v>
      </c>
      <c r="C31" s="141" t="str">
        <f>DataSiswa!B26</f>
        <v>AQILA DWI RAHAYU PUTRI</v>
      </c>
      <c r="D31" s="142" t="str">
        <f>DataSiswa!C26</f>
        <v>P</v>
      </c>
      <c r="E31" s="143" t="str">
        <f>DataSiswa!G26</f>
        <v>SDN 3 SUNTALANGU</v>
      </c>
    </row>
    <row r="32" spans="1:5" ht="18.95" customHeight="1" x14ac:dyDescent="0.25">
      <c r="A32" s="157">
        <v>26</v>
      </c>
      <c r="B32" s="140" t="e">
        <f>DataSiswa!#REF!</f>
        <v>#REF!</v>
      </c>
      <c r="C32" s="141" t="str">
        <f>DataSiswa!B27</f>
        <v>ARKAN MISPIRIL AZWA</v>
      </c>
      <c r="D32" s="142" t="str">
        <f>DataSiswa!C27</f>
        <v>L</v>
      </c>
      <c r="E32" s="143" t="str">
        <f>DataSiswa!G27</f>
        <v>SDN 3 KETANGGA</v>
      </c>
    </row>
    <row r="33" spans="1:9" ht="18.95" customHeight="1" x14ac:dyDescent="0.25">
      <c r="A33" s="157">
        <v>27</v>
      </c>
      <c r="B33" s="140" t="e">
        <f>DataSiswa!#REF!</f>
        <v>#REF!</v>
      </c>
      <c r="C33" s="141" t="str">
        <f>DataSiswa!B28</f>
        <v>ARPA ARYA SAPUTRA</v>
      </c>
      <c r="D33" s="142" t="str">
        <f>DataSiswa!C28</f>
        <v>L</v>
      </c>
      <c r="E33" s="143" t="str">
        <f>DataSiswa!G28</f>
        <v>SDN 1 SUELA</v>
      </c>
    </row>
    <row r="34" spans="1:9" ht="18.95" customHeight="1" x14ac:dyDescent="0.25">
      <c r="A34" s="157">
        <v>28</v>
      </c>
      <c r="B34" s="140" t="e">
        <f>DataSiswa!#REF!</f>
        <v>#REF!</v>
      </c>
      <c r="C34" s="141" t="str">
        <f>DataSiswa!B29</f>
        <v>ARSAD ARSYADI AZIZUROHIM</v>
      </c>
      <c r="D34" s="142" t="str">
        <f>DataSiswa!C29</f>
        <v>L</v>
      </c>
      <c r="E34" s="143" t="str">
        <f>DataSiswa!G29</f>
        <v>SDN 5 KETANGGA</v>
      </c>
    </row>
    <row r="35" spans="1:9" ht="15.75" x14ac:dyDescent="0.25">
      <c r="A35" s="157">
        <v>29</v>
      </c>
      <c r="B35" s="140" t="e">
        <f>DataSiswa!#REF!</f>
        <v>#REF!</v>
      </c>
      <c r="C35" s="141" t="str">
        <f>DataSiswa!B30</f>
        <v>AZIRUL HAQ</v>
      </c>
      <c r="D35" s="142" t="str">
        <f>DataSiswa!C30</f>
        <v>L</v>
      </c>
      <c r="E35" s="143" t="str">
        <f>DataSiswa!G30</f>
        <v>SDN 1 SUELA</v>
      </c>
    </row>
    <row r="36" spans="1:9" ht="15.75" x14ac:dyDescent="0.25">
      <c r="B36" s="158"/>
      <c r="C36" s="159"/>
      <c r="D36" s="160"/>
      <c r="E36" s="161"/>
    </row>
    <row r="37" spans="1:9" x14ac:dyDescent="0.25">
      <c r="B37" s="69"/>
    </row>
    <row r="38" spans="1:9" ht="18.75" x14ac:dyDescent="0.3">
      <c r="B38" s="259" t="s">
        <v>600</v>
      </c>
      <c r="C38" s="259"/>
      <c r="D38" s="259"/>
      <c r="E38" s="259"/>
    </row>
    <row r="40" spans="1:9" ht="18.75" x14ac:dyDescent="0.3">
      <c r="C40" s="71" t="s">
        <v>232</v>
      </c>
      <c r="D40" s="90"/>
      <c r="E40" s="258" t="s">
        <v>231</v>
      </c>
      <c r="F40" s="258"/>
      <c r="H40" s="258"/>
      <c r="I40" s="258"/>
    </row>
    <row r="41" spans="1:9" ht="18.75" x14ac:dyDescent="0.3">
      <c r="C41" s="74"/>
      <c r="D41" s="92"/>
      <c r="E41" s="72"/>
      <c r="F41" s="73"/>
      <c r="H41" s="72"/>
      <c r="I41" s="73"/>
    </row>
    <row r="42" spans="1:9" ht="18.75" x14ac:dyDescent="0.3">
      <c r="C42" s="74"/>
      <c r="D42" s="92"/>
      <c r="E42" s="72"/>
      <c r="F42" s="73"/>
      <c r="H42" s="72"/>
      <c r="I42" s="73"/>
    </row>
    <row r="43" spans="1:9" ht="18.75" x14ac:dyDescent="0.3">
      <c r="C43" s="74"/>
      <c r="D43" s="92"/>
      <c r="E43" s="72"/>
      <c r="F43" s="73"/>
      <c r="H43" s="72"/>
      <c r="I43" s="73"/>
    </row>
    <row r="44" spans="1:9" ht="15.75" x14ac:dyDescent="0.25">
      <c r="C44" s="70" t="s">
        <v>234</v>
      </c>
      <c r="D44" s="90"/>
      <c r="E44" s="258" t="s">
        <v>233</v>
      </c>
      <c r="F44" s="258"/>
      <c r="H44" s="258"/>
      <c r="I44" s="258"/>
    </row>
    <row r="45" spans="1:9" ht="15.75" x14ac:dyDescent="0.25">
      <c r="C45" s="75" t="s">
        <v>236</v>
      </c>
      <c r="D45" s="90"/>
      <c r="E45" s="258" t="s">
        <v>235</v>
      </c>
      <c r="F45" s="258"/>
      <c r="H45" s="258"/>
      <c r="I45" s="258"/>
    </row>
    <row r="52" spans="1:5" ht="33.950000000000003" customHeight="1" x14ac:dyDescent="0.25">
      <c r="A52" s="156" t="s">
        <v>737</v>
      </c>
      <c r="B52" s="155" t="s">
        <v>228</v>
      </c>
      <c r="C52" s="156" t="s">
        <v>229</v>
      </c>
      <c r="D52" s="156" t="s">
        <v>252</v>
      </c>
      <c r="E52" s="156" t="s">
        <v>230</v>
      </c>
    </row>
    <row r="53" spans="1:5" ht="18.95" customHeight="1" x14ac:dyDescent="0.3">
      <c r="A53" s="157">
        <v>1</v>
      </c>
      <c r="B53" s="85" t="s">
        <v>39</v>
      </c>
      <c r="C53" s="97" t="str">
        <f>DataSiswa!B31</f>
        <v>AZIZ SUDDDIN WAHID</v>
      </c>
      <c r="D53" s="93" t="str">
        <f>DataSiswa!C31</f>
        <v>L</v>
      </c>
      <c r="E53" s="97" t="str">
        <f>DataSiswa!G31</f>
        <v>SDN 3 KETANGGA</v>
      </c>
    </row>
    <row r="54" spans="1:5" ht="18.95" customHeight="1" x14ac:dyDescent="0.3">
      <c r="A54" s="157">
        <v>2</v>
      </c>
      <c r="B54" s="85" t="s">
        <v>40</v>
      </c>
      <c r="C54" s="97" t="str">
        <f>DataSiswa!B32</f>
        <v>AZMI HAIL</v>
      </c>
      <c r="D54" s="93" t="str">
        <f>DataSiswa!C32</f>
        <v>L</v>
      </c>
      <c r="E54" s="97" t="str">
        <f>DataSiswa!G32</f>
        <v>SDN 3 KETANGGA</v>
      </c>
    </row>
    <row r="55" spans="1:5" ht="18.95" customHeight="1" x14ac:dyDescent="0.3">
      <c r="A55" s="157">
        <v>3</v>
      </c>
      <c r="B55" s="85" t="s">
        <v>41</v>
      </c>
      <c r="C55" s="97" t="str">
        <f>DataSiswa!B33</f>
        <v>AZRATUL ZAONA</v>
      </c>
      <c r="D55" s="93" t="str">
        <f>DataSiswa!C33</f>
        <v>P</v>
      </c>
      <c r="E55" s="97" t="str">
        <f>DataSiswa!G33</f>
        <v>SDN 4 SUNTALANGU</v>
      </c>
    </row>
    <row r="56" spans="1:5" ht="18.95" customHeight="1" x14ac:dyDescent="0.3">
      <c r="A56" s="157">
        <v>4</v>
      </c>
      <c r="B56" s="85" t="s">
        <v>42</v>
      </c>
      <c r="C56" s="97" t="str">
        <f>DataSiswa!B34</f>
        <v>BAHIYYA ATIQA PAIHA</v>
      </c>
      <c r="D56" s="93" t="str">
        <f>DataSiswa!C34</f>
        <v>P</v>
      </c>
      <c r="E56" s="97" t="str">
        <f>DataSiswa!G34</f>
        <v>SDN 1 KETANGGA</v>
      </c>
    </row>
    <row r="57" spans="1:5" ht="18.95" customHeight="1" x14ac:dyDescent="0.3">
      <c r="A57" s="157">
        <v>5</v>
      </c>
      <c r="B57" s="85" t="s">
        <v>43</v>
      </c>
      <c r="C57" s="97" t="str">
        <f>DataSiswa!B35</f>
        <v>BAIQ AINUL MALASARI</v>
      </c>
      <c r="D57" s="93" t="str">
        <f>DataSiswa!C35</f>
        <v>P</v>
      </c>
      <c r="E57" s="97" t="str">
        <f>DataSiswa!G35</f>
        <v>SDN 3 SELAPARANG</v>
      </c>
    </row>
    <row r="58" spans="1:5" ht="18.95" customHeight="1" x14ac:dyDescent="0.3">
      <c r="A58" s="157">
        <v>6</v>
      </c>
      <c r="B58" s="85" t="s">
        <v>44</v>
      </c>
      <c r="C58" s="97" t="str">
        <f>DataSiswa!B36</f>
        <v>BAIQ ALFINA NURHIDAYATI</v>
      </c>
      <c r="D58" s="93" t="str">
        <f>DataSiswa!C36</f>
        <v>P</v>
      </c>
      <c r="E58" s="97" t="str">
        <f>DataSiswa!G36</f>
        <v>SDN 3 KETANGGA</v>
      </c>
    </row>
    <row r="59" spans="1:5" ht="18.95" customHeight="1" x14ac:dyDescent="0.3">
      <c r="A59" s="157">
        <v>7</v>
      </c>
      <c r="B59" s="85" t="s">
        <v>45</v>
      </c>
      <c r="C59" s="97" t="str">
        <f>DataSiswa!B37</f>
        <v>BAIQ JANNATUL QOLBINA SYAHRANI</v>
      </c>
      <c r="D59" s="93" t="str">
        <f>DataSiswa!C37</f>
        <v>P</v>
      </c>
      <c r="E59" s="97" t="str">
        <f>DataSiswa!G37</f>
        <v>MI NW KETANGGA</v>
      </c>
    </row>
    <row r="60" spans="1:5" ht="18.95" customHeight="1" x14ac:dyDescent="0.3">
      <c r="A60" s="157">
        <v>8</v>
      </c>
      <c r="B60" s="85" t="s">
        <v>46</v>
      </c>
      <c r="C60" s="97" t="str">
        <f>DataSiswa!B38</f>
        <v>BAIQ JIHAN FARHANA</v>
      </c>
      <c r="D60" s="93" t="str">
        <f>DataSiswa!C38</f>
        <v>P</v>
      </c>
      <c r="E60" s="97" t="str">
        <f>DataSiswa!G38</f>
        <v>SDN 2 SELAPARANG</v>
      </c>
    </row>
    <row r="61" spans="1:5" ht="18.95" customHeight="1" x14ac:dyDescent="0.3">
      <c r="A61" s="157">
        <v>9</v>
      </c>
      <c r="B61" s="85" t="s">
        <v>47</v>
      </c>
      <c r="C61" s="97" t="str">
        <f>DataSiswa!B39</f>
        <v>BAIQ NUR RIZKA TASYA</v>
      </c>
      <c r="D61" s="93" t="str">
        <f>DataSiswa!C39</f>
        <v>P</v>
      </c>
      <c r="E61" s="97" t="str">
        <f>DataSiswa!G39</f>
        <v>SDN 2 SELAPARANG</v>
      </c>
    </row>
    <row r="62" spans="1:5" ht="18.95" customHeight="1" x14ac:dyDescent="0.3">
      <c r="A62" s="157">
        <v>10</v>
      </c>
      <c r="B62" s="85" t="s">
        <v>49</v>
      </c>
      <c r="C62" s="97" t="str">
        <f>DataSiswa!B40</f>
        <v>BAIQ OKTA NILA SAPITRI</v>
      </c>
      <c r="D62" s="93" t="str">
        <f>DataSiswa!C40</f>
        <v>P</v>
      </c>
      <c r="E62" s="97" t="str">
        <f>DataSiswa!G40</f>
        <v>SDN 2 SELAPARANG</v>
      </c>
    </row>
    <row r="63" spans="1:5" ht="18.95" customHeight="1" x14ac:dyDescent="0.3">
      <c r="A63" s="157">
        <v>11</v>
      </c>
      <c r="B63" s="85" t="s">
        <v>50</v>
      </c>
      <c r="C63" s="97" t="str">
        <f>DataSiswa!B41</f>
        <v>BAIQ PEBRIANI</v>
      </c>
      <c r="D63" s="93" t="str">
        <f>DataSiswa!C41</f>
        <v>P</v>
      </c>
      <c r="E63" s="97" t="str">
        <f>DataSiswa!G41</f>
        <v>SDN 2 SELAPARANG</v>
      </c>
    </row>
    <row r="64" spans="1:5" ht="18.95" customHeight="1" x14ac:dyDescent="0.3">
      <c r="A64" s="157">
        <v>12</v>
      </c>
      <c r="B64" s="85" t="s">
        <v>51</v>
      </c>
      <c r="C64" s="97" t="str">
        <f>DataSiswa!B42</f>
        <v>BAIQ SALBY NURIN NAZWA</v>
      </c>
      <c r="D64" s="93" t="str">
        <f>DataSiswa!C42</f>
        <v>P</v>
      </c>
      <c r="E64" s="97" t="str">
        <f>DataSiswa!G42</f>
        <v>SDN 2 SELAPARANG</v>
      </c>
    </row>
    <row r="65" spans="1:5" ht="18.95" customHeight="1" x14ac:dyDescent="0.3">
      <c r="A65" s="157">
        <v>13</v>
      </c>
      <c r="B65" s="85" t="s">
        <v>52</v>
      </c>
      <c r="C65" s="97" t="str">
        <f>DataSiswa!B43</f>
        <v>Baiq Sherina Aeni Putri</v>
      </c>
      <c r="D65" s="93" t="str">
        <f>DataSiswa!C43</f>
        <v>P</v>
      </c>
      <c r="E65" s="97" t="str">
        <f>DataSiswa!G43</f>
        <v>SDN 1 SELAPARANG</v>
      </c>
    </row>
    <row r="66" spans="1:5" ht="18.95" customHeight="1" x14ac:dyDescent="0.3">
      <c r="A66" s="157">
        <v>14</v>
      </c>
      <c r="B66" s="85" t="s">
        <v>54</v>
      </c>
      <c r="C66" s="97" t="str">
        <f>DataSiswa!B44</f>
        <v>BAIQ VANIA ZAHRANI</v>
      </c>
      <c r="D66" s="93" t="str">
        <f>DataSiswa!C44</f>
        <v>P</v>
      </c>
      <c r="E66" s="97" t="str">
        <f>DataSiswa!G44</f>
        <v>SDN 2 SELAPARANG</v>
      </c>
    </row>
    <row r="67" spans="1:5" ht="18.95" customHeight="1" x14ac:dyDescent="0.3">
      <c r="A67" s="157">
        <v>15</v>
      </c>
      <c r="B67" s="85" t="s">
        <v>55</v>
      </c>
      <c r="C67" s="97" t="str">
        <f>DataSiswa!B45</f>
        <v>BINTANG ALIF KHALFANI</v>
      </c>
      <c r="D67" s="93" t="str">
        <f>DataSiswa!C45</f>
        <v>L</v>
      </c>
      <c r="E67" s="97" t="str">
        <f>DataSiswa!G45</f>
        <v>SDN 1 SAPIT</v>
      </c>
    </row>
    <row r="68" spans="1:5" ht="18.95" customHeight="1" x14ac:dyDescent="0.3">
      <c r="A68" s="157">
        <v>16</v>
      </c>
      <c r="B68" s="85" t="s">
        <v>57</v>
      </c>
      <c r="C68" s="97" t="str">
        <f>DataSiswa!B46</f>
        <v>BQ. NABILA ANGGRAENI PUTRI</v>
      </c>
      <c r="D68" s="93" t="str">
        <f>DataSiswa!C46</f>
        <v>P</v>
      </c>
      <c r="E68" s="97" t="str">
        <f>DataSiswa!G46</f>
        <v>SDN 3 SELAPARANG</v>
      </c>
    </row>
    <row r="69" spans="1:5" ht="18.95" customHeight="1" x14ac:dyDescent="0.3">
      <c r="A69" s="157">
        <v>17</v>
      </c>
      <c r="B69" s="85" t="s">
        <v>58</v>
      </c>
      <c r="C69" s="97" t="str">
        <f>DataSiswa!B47</f>
        <v>BQ. PADILA AZIZAH</v>
      </c>
      <c r="D69" s="93" t="str">
        <f>DataSiswa!C47</f>
        <v>P</v>
      </c>
      <c r="E69" s="97" t="str">
        <f>DataSiswa!G47</f>
        <v>SDN 3 SELAPARANG</v>
      </c>
    </row>
    <row r="70" spans="1:5" ht="18.95" customHeight="1" x14ac:dyDescent="0.3">
      <c r="A70" s="157">
        <v>18</v>
      </c>
      <c r="B70" s="85" t="s">
        <v>60</v>
      </c>
      <c r="C70" s="97" t="str">
        <f>DataSiswa!B48</f>
        <v>BQ. PUTRI MALINI</v>
      </c>
      <c r="D70" s="93" t="str">
        <f>DataSiswa!C48</f>
        <v>P</v>
      </c>
      <c r="E70" s="97" t="str">
        <f>DataSiswa!G48</f>
        <v>SDN 3 KETANGGA</v>
      </c>
    </row>
    <row r="71" spans="1:5" ht="18.95" customHeight="1" x14ac:dyDescent="0.3">
      <c r="A71" s="157">
        <v>19</v>
      </c>
      <c r="B71" s="85" t="s">
        <v>61</v>
      </c>
      <c r="C71" s="97" t="str">
        <f>DataSiswa!B49</f>
        <v>CHAERUL IHSAN</v>
      </c>
      <c r="D71" s="93" t="str">
        <f>DataSiswa!C49</f>
        <v>L</v>
      </c>
      <c r="E71" s="97" t="str">
        <f>DataSiswa!G49</f>
        <v>SDN 3 SELAPARANG</v>
      </c>
    </row>
    <row r="72" spans="1:5" ht="18.95" customHeight="1" x14ac:dyDescent="0.3">
      <c r="A72" s="157">
        <v>20</v>
      </c>
      <c r="B72" s="85" t="s">
        <v>62</v>
      </c>
      <c r="C72" s="97" t="str">
        <f>DataSiswa!B50</f>
        <v>CITRA KHAERONNISA</v>
      </c>
      <c r="D72" s="93" t="str">
        <f>DataSiswa!C50</f>
        <v>P</v>
      </c>
      <c r="E72" s="97" t="str">
        <f>DataSiswa!G50</f>
        <v>SDN 1 SUELA</v>
      </c>
    </row>
    <row r="73" spans="1:5" ht="18.95" customHeight="1" x14ac:dyDescent="0.3">
      <c r="A73" s="157">
        <v>21</v>
      </c>
      <c r="B73" s="85" t="s">
        <v>63</v>
      </c>
      <c r="C73" s="97" t="str">
        <f>DataSiswa!B51</f>
        <v>DANIEL PUTRA MAULANA</v>
      </c>
      <c r="D73" s="93" t="str">
        <f>DataSiswa!C51</f>
        <v>L</v>
      </c>
      <c r="E73" s="97" t="str">
        <f>DataSiswa!G51</f>
        <v>SDN 3 KETANGGA</v>
      </c>
    </row>
    <row r="74" spans="1:5" ht="18.95" customHeight="1" x14ac:dyDescent="0.3">
      <c r="A74" s="157">
        <v>22</v>
      </c>
      <c r="B74" s="85" t="s">
        <v>64</v>
      </c>
      <c r="C74" s="97" t="str">
        <f>DataSiswa!B52</f>
        <v>DEA AULIA</v>
      </c>
      <c r="D74" s="93" t="str">
        <f>DataSiswa!C52</f>
        <v>P</v>
      </c>
      <c r="E74" s="97" t="str">
        <f>DataSiswa!G52</f>
        <v>SDN 1 MEKARSARI</v>
      </c>
    </row>
    <row r="75" spans="1:5" ht="18.95" customHeight="1" x14ac:dyDescent="0.3">
      <c r="A75" s="157">
        <v>23</v>
      </c>
      <c r="B75" s="85" t="s">
        <v>65</v>
      </c>
      <c r="C75" s="97" t="str">
        <f>DataSiswa!B53</f>
        <v>DEEPHIKA HANIFA</v>
      </c>
      <c r="D75" s="93" t="str">
        <f>DataSiswa!C53</f>
        <v>P</v>
      </c>
      <c r="E75" s="97" t="str">
        <f>DataSiswa!G53</f>
        <v>SDN 1 PRINGGA UTARA</v>
      </c>
    </row>
    <row r="76" spans="1:5" ht="18.95" customHeight="1" x14ac:dyDescent="0.3">
      <c r="A76" s="157">
        <v>24</v>
      </c>
      <c r="B76" s="85" t="s">
        <v>66</v>
      </c>
      <c r="C76" s="97" t="str">
        <f>DataSiswa!B54</f>
        <v>DELISA MIFTAQIN</v>
      </c>
      <c r="D76" s="93" t="str">
        <f>DataSiswa!C54</f>
        <v>P</v>
      </c>
      <c r="E76" s="97" t="str">
        <f>DataSiswa!G54</f>
        <v>SD IT ANNAJIYAH</v>
      </c>
    </row>
    <row r="77" spans="1:5" ht="18.95" customHeight="1" x14ac:dyDescent="0.3">
      <c r="A77" s="157">
        <v>25</v>
      </c>
      <c r="B77" s="85" t="s">
        <v>67</v>
      </c>
      <c r="C77" s="97" t="str">
        <f>DataSiswa!B55</f>
        <v>DENDE  LWING PUTRI SYAKILA</v>
      </c>
      <c r="D77" s="93" t="str">
        <f>DataSiswa!C55</f>
        <v>P</v>
      </c>
      <c r="E77" s="97" t="str">
        <f>DataSiswa!G55</f>
        <v>SDN 4 KETANGGA</v>
      </c>
    </row>
    <row r="78" spans="1:5" ht="18.95" customHeight="1" x14ac:dyDescent="0.3">
      <c r="A78" s="157">
        <v>26</v>
      </c>
      <c r="B78" s="85" t="s">
        <v>68</v>
      </c>
      <c r="C78" s="97" t="str">
        <f>DataSiswa!B56</f>
        <v>DINA NIKMATUL AULIA</v>
      </c>
      <c r="D78" s="93" t="str">
        <f>DataSiswa!C56</f>
        <v>P</v>
      </c>
      <c r="E78" s="97" t="str">
        <f>DataSiswa!G56</f>
        <v>SDN 4 KETANGGA</v>
      </c>
    </row>
    <row r="79" spans="1:5" ht="18.95" customHeight="1" x14ac:dyDescent="0.3">
      <c r="A79" s="157">
        <v>27</v>
      </c>
      <c r="B79" s="85" t="s">
        <v>69</v>
      </c>
      <c r="C79" s="97" t="str">
        <f>DataSiswa!B57</f>
        <v>DINATUL HADIS</v>
      </c>
      <c r="D79" s="93" t="str">
        <f>DataSiswa!C57</f>
        <v>P</v>
      </c>
      <c r="E79" s="97" t="str">
        <f>DataSiswa!G57</f>
        <v>SDN 3 SUELA</v>
      </c>
    </row>
    <row r="80" spans="1:5" ht="18.95" customHeight="1" x14ac:dyDescent="0.3">
      <c r="A80" s="157">
        <v>28</v>
      </c>
      <c r="B80" s="85" t="s">
        <v>70</v>
      </c>
      <c r="C80" s="97" t="str">
        <f>DataSiswa!B58</f>
        <v>DIVA WIRANSAH</v>
      </c>
      <c r="D80" s="93" t="str">
        <f>DataSiswa!C58</f>
        <v>L</v>
      </c>
      <c r="E80" s="97" t="str">
        <f>DataSiswa!G58</f>
        <v>SDN 3 SELAPARANG</v>
      </c>
    </row>
    <row r="81" spans="1:5" ht="18.75" x14ac:dyDescent="0.3">
      <c r="A81" s="157">
        <v>29</v>
      </c>
      <c r="B81" s="85" t="s">
        <v>71</v>
      </c>
      <c r="C81" s="97" t="str">
        <f>DataSiswa!B59</f>
        <v>DWI SRI DINA MELIZA</v>
      </c>
      <c r="D81" s="93" t="str">
        <f>DataSiswa!C59</f>
        <v>P</v>
      </c>
      <c r="E81" s="97" t="str">
        <f>DataSiswa!G59</f>
        <v>SDI MT  MEKAR SARI</v>
      </c>
    </row>
    <row r="82" spans="1:5" ht="18.75" x14ac:dyDescent="0.3">
      <c r="B82" s="259" t="s">
        <v>600</v>
      </c>
      <c r="C82" s="259"/>
      <c r="D82" s="259"/>
      <c r="E82" s="259"/>
    </row>
    <row r="85" spans="1:5" ht="18.75" x14ac:dyDescent="0.3">
      <c r="B85" s="258" t="s">
        <v>231</v>
      </c>
      <c r="C85" s="258"/>
      <c r="D85" s="90"/>
      <c r="E85" s="71" t="s">
        <v>232</v>
      </c>
    </row>
    <row r="86" spans="1:5" ht="18.75" x14ac:dyDescent="0.3">
      <c r="B86" s="72"/>
      <c r="C86" s="73"/>
      <c r="D86" s="92"/>
      <c r="E86" s="74"/>
    </row>
    <row r="87" spans="1:5" ht="18.75" x14ac:dyDescent="0.3">
      <c r="B87" s="72"/>
      <c r="C87" s="73"/>
      <c r="D87" s="92"/>
      <c r="E87" s="74"/>
    </row>
    <row r="88" spans="1:5" ht="18.75" x14ac:dyDescent="0.3">
      <c r="B88" s="72"/>
      <c r="C88" s="73"/>
      <c r="D88" s="92"/>
      <c r="E88" s="74"/>
    </row>
    <row r="89" spans="1:5" ht="15.75" x14ac:dyDescent="0.25">
      <c r="B89" s="258">
        <f>H44</f>
        <v>0</v>
      </c>
      <c r="C89" s="258"/>
      <c r="D89" s="90"/>
      <c r="E89" s="70" t="s">
        <v>234</v>
      </c>
    </row>
    <row r="90" spans="1:5" ht="15.75" x14ac:dyDescent="0.25">
      <c r="B90" s="258">
        <f>H45</f>
        <v>0</v>
      </c>
      <c r="C90" s="258"/>
      <c r="D90" s="90"/>
      <c r="E90" s="75" t="s">
        <v>236</v>
      </c>
    </row>
    <row r="97" spans="1:5" ht="33.950000000000003" customHeight="1" x14ac:dyDescent="0.25">
      <c r="A97" s="156" t="s">
        <v>737</v>
      </c>
      <c r="B97" s="155" t="s">
        <v>228</v>
      </c>
      <c r="C97" s="156" t="s">
        <v>229</v>
      </c>
      <c r="D97" s="156" t="s">
        <v>252</v>
      </c>
      <c r="E97" s="156" t="s">
        <v>230</v>
      </c>
    </row>
    <row r="98" spans="1:5" ht="18.75" x14ac:dyDescent="0.3">
      <c r="A98" s="157">
        <v>1</v>
      </c>
      <c r="B98" s="144" t="s">
        <v>72</v>
      </c>
      <c r="C98" s="145" t="str">
        <f>DataSiswa!B60</f>
        <v>DZAKYAN ARROHMAN</v>
      </c>
      <c r="D98" s="146" t="str">
        <f>DataSiswa!C60</f>
        <v>L</v>
      </c>
      <c r="E98" s="147" t="str">
        <f>DataSiswa!G60</f>
        <v>SDN 1 SAPIT</v>
      </c>
    </row>
    <row r="99" spans="1:5" ht="18.75" x14ac:dyDescent="0.3">
      <c r="A99" s="157">
        <v>2</v>
      </c>
      <c r="B99" s="144" t="s">
        <v>73</v>
      </c>
      <c r="C99" s="145" t="str">
        <f>DataSiswa!B61</f>
        <v>ELYA RIZKIA WATI</v>
      </c>
      <c r="D99" s="146" t="str">
        <f>DataSiswa!C61</f>
        <v>P</v>
      </c>
      <c r="E99" s="147" t="str">
        <f>DataSiswa!G61</f>
        <v>SDN 2 SUNTALANGU</v>
      </c>
    </row>
    <row r="100" spans="1:5" ht="18.75" x14ac:dyDescent="0.3">
      <c r="A100" s="157">
        <v>3</v>
      </c>
      <c r="B100" s="144" t="s">
        <v>74</v>
      </c>
      <c r="C100" s="145" t="str">
        <f>DataSiswa!B62</f>
        <v>FACHRI ZAFRAN KHAIRI</v>
      </c>
      <c r="D100" s="146" t="str">
        <f>DataSiswa!C62</f>
        <v>L</v>
      </c>
      <c r="E100" s="147" t="str">
        <f>DataSiswa!G62</f>
        <v>SDN 2 SELAPARANG</v>
      </c>
    </row>
    <row r="101" spans="1:5" ht="18.75" x14ac:dyDescent="0.3">
      <c r="A101" s="157">
        <v>4</v>
      </c>
      <c r="B101" s="144" t="s">
        <v>75</v>
      </c>
      <c r="C101" s="145" t="str">
        <f>DataSiswa!B63</f>
        <v xml:space="preserve">FARIZA ELYSIA AZAHRA </v>
      </c>
      <c r="D101" s="146" t="str">
        <f>DataSiswa!C63</f>
        <v>P</v>
      </c>
      <c r="E101" s="147" t="str">
        <f>DataSiswa!G63</f>
        <v>SDN 4 SUNTALANGU</v>
      </c>
    </row>
    <row r="102" spans="1:5" ht="18.75" x14ac:dyDescent="0.3">
      <c r="A102" s="157">
        <v>5</v>
      </c>
      <c r="B102" s="144" t="s">
        <v>76</v>
      </c>
      <c r="C102" s="145" t="str">
        <f>DataSiswa!B64</f>
        <v>FATIN SYAHIRA</v>
      </c>
      <c r="D102" s="146" t="str">
        <f>DataSiswa!C64</f>
        <v>P</v>
      </c>
      <c r="E102" s="147" t="str">
        <f>DataSiswa!G64</f>
        <v>MIS YADINU DASAN KOAK</v>
      </c>
    </row>
    <row r="103" spans="1:5" ht="18.75" x14ac:dyDescent="0.3">
      <c r="A103" s="157">
        <v>6</v>
      </c>
      <c r="B103" s="144" t="s">
        <v>77</v>
      </c>
      <c r="C103" s="145" t="str">
        <f>DataSiswa!B65</f>
        <v>FATIN VERONICA</v>
      </c>
      <c r="D103" s="146" t="str">
        <f>DataSiswa!C65</f>
        <v>P</v>
      </c>
      <c r="E103" s="147" t="str">
        <f>DataSiswa!G65</f>
        <v>SDN 1 MEKAR SARI</v>
      </c>
    </row>
    <row r="104" spans="1:5" ht="18.75" x14ac:dyDescent="0.3">
      <c r="A104" s="157">
        <v>7</v>
      </c>
      <c r="B104" s="144" t="s">
        <v>79</v>
      </c>
      <c r="C104" s="145" t="str">
        <f>DataSiswa!B66</f>
        <v>FIKI WIBANDI</v>
      </c>
      <c r="D104" s="146" t="str">
        <f>DataSiswa!C66</f>
        <v>L</v>
      </c>
      <c r="E104" s="147" t="str">
        <f>DataSiswa!G66</f>
        <v>SDN 1 SUNTALANGU</v>
      </c>
    </row>
    <row r="105" spans="1:5" ht="18.75" x14ac:dyDescent="0.3">
      <c r="A105" s="157">
        <v>8</v>
      </c>
      <c r="B105" s="144" t="s">
        <v>80</v>
      </c>
      <c r="C105" s="145" t="str">
        <f>DataSiswa!B67</f>
        <v>FITA ZAHRA AZIZA</v>
      </c>
      <c r="D105" s="146" t="str">
        <f>DataSiswa!C67</f>
        <v>P</v>
      </c>
      <c r="E105" s="147" t="str">
        <f>DataSiswa!G67</f>
        <v>SDN 3 KETANGGA</v>
      </c>
    </row>
    <row r="106" spans="1:5" ht="18.75" x14ac:dyDescent="0.3">
      <c r="A106" s="157">
        <v>9</v>
      </c>
      <c r="B106" s="144" t="s">
        <v>81</v>
      </c>
      <c r="C106" s="145" t="str">
        <f>DataSiswa!B68</f>
        <v>GEA AMESILA</v>
      </c>
      <c r="D106" s="146" t="str">
        <f>DataSiswa!C68</f>
        <v>P</v>
      </c>
      <c r="E106" s="147" t="str">
        <f>DataSiswa!G68</f>
        <v>SDN 1 SUELA</v>
      </c>
    </row>
    <row r="107" spans="1:5" ht="18.75" x14ac:dyDescent="0.3">
      <c r="A107" s="157">
        <v>10</v>
      </c>
      <c r="B107" s="144" t="s">
        <v>82</v>
      </c>
      <c r="C107" s="145" t="str">
        <f>DataSiswa!B69</f>
        <v>GIO GEPANI</v>
      </c>
      <c r="D107" s="146" t="str">
        <f>DataSiswa!C69</f>
        <v>L</v>
      </c>
      <c r="E107" s="147" t="str">
        <f>DataSiswa!G69</f>
        <v>SDN 2 SUELA</v>
      </c>
    </row>
    <row r="108" spans="1:5" ht="18.75" x14ac:dyDescent="0.3">
      <c r="A108" s="157">
        <v>11</v>
      </c>
      <c r="B108" s="144" t="s">
        <v>83</v>
      </c>
      <c r="C108" s="145" t="str">
        <f>DataSiswa!B70</f>
        <v>GUMBANG ABDI. S</v>
      </c>
      <c r="D108" s="146" t="str">
        <f>DataSiswa!C70</f>
        <v>L</v>
      </c>
      <c r="E108" s="147" t="str">
        <f>DataSiswa!G70</f>
        <v>SDN 1 SUELA</v>
      </c>
    </row>
    <row r="109" spans="1:5" ht="18.75" x14ac:dyDescent="0.3">
      <c r="A109" s="157">
        <v>12</v>
      </c>
      <c r="B109" s="144" t="s">
        <v>84</v>
      </c>
      <c r="C109" s="145" t="str">
        <f>DataSiswa!B71</f>
        <v>HAFIFI</v>
      </c>
      <c r="D109" s="146" t="str">
        <f>DataSiswa!C71</f>
        <v>L</v>
      </c>
      <c r="E109" s="147" t="str">
        <f>DataSiswa!G71</f>
        <v>SDN 1 SUELA</v>
      </c>
    </row>
    <row r="110" spans="1:5" ht="18.75" x14ac:dyDescent="0.3">
      <c r="A110" s="157">
        <v>13</v>
      </c>
      <c r="B110" s="144" t="s">
        <v>85</v>
      </c>
      <c r="C110" s="145" t="str">
        <f>DataSiswa!B72</f>
        <v>HAFIZA KHAIRA LUBNA</v>
      </c>
      <c r="D110" s="146" t="str">
        <f>DataSiswa!C72</f>
        <v>P</v>
      </c>
      <c r="E110" s="147" t="str">
        <f>DataSiswa!G72</f>
        <v>SDN 3 MEKARSARI</v>
      </c>
    </row>
    <row r="111" spans="1:5" ht="18.75" x14ac:dyDescent="0.3">
      <c r="A111" s="157">
        <v>14</v>
      </c>
      <c r="B111" s="144" t="s">
        <v>86</v>
      </c>
      <c r="C111" s="145" t="str">
        <f>DataSiswa!B73</f>
        <v>Halika Ulyani</v>
      </c>
      <c r="D111" s="146" t="str">
        <f>DataSiswa!C73</f>
        <v>P</v>
      </c>
      <c r="E111" s="147" t="str">
        <f>DataSiswa!G73</f>
        <v>SDN 6 Batuyang</v>
      </c>
    </row>
    <row r="112" spans="1:5" ht="18.75" x14ac:dyDescent="0.3">
      <c r="A112" s="157">
        <v>15</v>
      </c>
      <c r="B112" s="144" t="s">
        <v>87</v>
      </c>
      <c r="C112" s="145" t="str">
        <f>DataSiswa!B74</f>
        <v>HAYGA RAZUL ASRI</v>
      </c>
      <c r="D112" s="146" t="str">
        <f>DataSiswa!C74</f>
        <v>P</v>
      </c>
      <c r="E112" s="147" t="str">
        <f>DataSiswa!G74</f>
        <v>SDI MT  MEKAR SARI</v>
      </c>
    </row>
    <row r="113" spans="1:5" ht="18.75" x14ac:dyDescent="0.3">
      <c r="A113" s="157">
        <v>16</v>
      </c>
      <c r="B113" s="144" t="s">
        <v>88</v>
      </c>
      <c r="C113" s="145" t="str">
        <f>DataSiswa!B75</f>
        <v>Humaidiah Lestari</v>
      </c>
      <c r="D113" s="146" t="str">
        <f>DataSiswa!C75</f>
        <v>P</v>
      </c>
      <c r="E113" s="147" t="str">
        <f>DataSiswa!G75</f>
        <v>SDN 2 Ketangga</v>
      </c>
    </row>
    <row r="114" spans="1:5" ht="18.75" x14ac:dyDescent="0.3">
      <c r="A114" s="157">
        <v>17</v>
      </c>
      <c r="B114" s="144" t="s">
        <v>89</v>
      </c>
      <c r="C114" s="145" t="str">
        <f>DataSiswa!B76</f>
        <v>HUSNUL KHOTIMAH</v>
      </c>
      <c r="D114" s="146" t="str">
        <f>DataSiswa!C76</f>
        <v>P</v>
      </c>
      <c r="E114" s="147" t="str">
        <f>DataSiswa!G76</f>
        <v>SDN 2 SUELA</v>
      </c>
    </row>
    <row r="115" spans="1:5" ht="18.75" x14ac:dyDescent="0.3">
      <c r="A115" s="157">
        <v>18</v>
      </c>
      <c r="B115" s="144" t="s">
        <v>90</v>
      </c>
      <c r="C115" s="145" t="str">
        <f>DataSiswa!B77</f>
        <v>IKA ELPIANI</v>
      </c>
      <c r="D115" s="146" t="str">
        <f>DataSiswa!C77</f>
        <v>P</v>
      </c>
      <c r="E115" s="147" t="str">
        <f>DataSiswa!G77</f>
        <v>MIS NW DASAN BARU SUELA</v>
      </c>
    </row>
    <row r="116" spans="1:5" ht="18.75" x14ac:dyDescent="0.3">
      <c r="A116" s="157">
        <v>19</v>
      </c>
      <c r="B116" s="144" t="s">
        <v>92</v>
      </c>
      <c r="C116" s="145" t="str">
        <f>DataSiswa!B78</f>
        <v>IKLIL JINAN</v>
      </c>
      <c r="D116" s="146" t="str">
        <f>DataSiswa!C78</f>
        <v>L</v>
      </c>
      <c r="E116" s="147" t="str">
        <f>DataSiswa!G78</f>
        <v>SDN 4 SUNTALANGU</v>
      </c>
    </row>
    <row r="117" spans="1:5" ht="18.75" x14ac:dyDescent="0.3">
      <c r="A117" s="157">
        <v>20</v>
      </c>
      <c r="B117" s="144" t="s">
        <v>93</v>
      </c>
      <c r="C117" s="145" t="str">
        <f>DataSiswa!B79</f>
        <v xml:space="preserve">INDRIANI SYAFITRI </v>
      </c>
      <c r="D117" s="146" t="str">
        <f>DataSiswa!C79</f>
        <v>P</v>
      </c>
      <c r="E117" s="147" t="str">
        <f>DataSiswa!G79</f>
        <v>SDN 1 SUELA</v>
      </c>
    </row>
    <row r="118" spans="1:5" ht="18.75" x14ac:dyDescent="0.3">
      <c r="A118" s="157">
        <v>21</v>
      </c>
      <c r="B118" s="144" t="s">
        <v>94</v>
      </c>
      <c r="C118" s="145" t="str">
        <f>DataSiswa!B80</f>
        <v>JILAN AZ'ZAHRA</v>
      </c>
      <c r="D118" s="146" t="str">
        <f>DataSiswa!C80</f>
        <v>P</v>
      </c>
      <c r="E118" s="147" t="str">
        <f>DataSiswa!G80</f>
        <v>SDN 1 SUNTALANGU</v>
      </c>
    </row>
    <row r="119" spans="1:5" ht="18.75" x14ac:dyDescent="0.3">
      <c r="A119" s="157">
        <v>22</v>
      </c>
      <c r="B119" s="144" t="s">
        <v>95</v>
      </c>
      <c r="C119" s="145" t="str">
        <f>DataSiswa!B81</f>
        <v>JIZAN HUMAERU</v>
      </c>
      <c r="D119" s="146" t="str">
        <f>DataSiswa!C81</f>
        <v>L</v>
      </c>
      <c r="E119" s="147" t="str">
        <f>DataSiswa!G81</f>
        <v>SDI DH NW PEKOSONG</v>
      </c>
    </row>
    <row r="120" spans="1:5" ht="18.75" x14ac:dyDescent="0.3">
      <c r="A120" s="157">
        <v>23</v>
      </c>
      <c r="B120" s="144" t="s">
        <v>96</v>
      </c>
      <c r="C120" s="145" t="str">
        <f>DataSiswa!B82</f>
        <v>JUHANA</v>
      </c>
      <c r="D120" s="146" t="str">
        <f>DataSiswa!C82</f>
        <v>P</v>
      </c>
      <c r="E120" s="147" t="str">
        <f>DataSiswa!G82</f>
        <v>SDN 1 MEKARSARI</v>
      </c>
    </row>
    <row r="121" spans="1:5" ht="18.75" x14ac:dyDescent="0.3">
      <c r="A121" s="157">
        <v>24</v>
      </c>
      <c r="B121" s="144" t="s">
        <v>97</v>
      </c>
      <c r="C121" s="145" t="str">
        <f>DataSiswa!B83</f>
        <v>JULIA TASYA RAMDHANI</v>
      </c>
      <c r="D121" s="146" t="str">
        <f>DataSiswa!C83</f>
        <v>P</v>
      </c>
      <c r="E121" s="147" t="str">
        <f>DataSiswa!G83</f>
        <v>SDN 4 KETANGGA</v>
      </c>
    </row>
    <row r="122" spans="1:5" ht="18.75" x14ac:dyDescent="0.3">
      <c r="A122" s="157">
        <v>25</v>
      </c>
      <c r="B122" s="144" t="s">
        <v>98</v>
      </c>
      <c r="C122" s="145" t="str">
        <f>DataSiswa!B84</f>
        <v>KAYLA ZIVARA MEYDEANDRA</v>
      </c>
      <c r="D122" s="146" t="str">
        <f>DataSiswa!C84</f>
        <v>P</v>
      </c>
      <c r="E122" s="147" t="str">
        <f>DataSiswa!G84</f>
        <v>SDN 1 SUELA</v>
      </c>
    </row>
    <row r="123" spans="1:5" ht="18.75" x14ac:dyDescent="0.3">
      <c r="A123" s="157">
        <v>26</v>
      </c>
      <c r="B123" s="144" t="s">
        <v>99</v>
      </c>
      <c r="C123" s="145" t="str">
        <f>DataSiswa!B85</f>
        <v>KHAIRUN NISA</v>
      </c>
      <c r="D123" s="146" t="str">
        <f>DataSiswa!C85</f>
        <v>P</v>
      </c>
      <c r="E123" s="147" t="str">
        <f>DataSiswa!G85</f>
        <v>MIS YADINU DASAN KOAK</v>
      </c>
    </row>
    <row r="124" spans="1:5" ht="18.75" x14ac:dyDescent="0.3">
      <c r="A124" s="157">
        <v>27</v>
      </c>
      <c r="B124" s="144" t="s">
        <v>100</v>
      </c>
      <c r="C124" s="145" t="str">
        <f>DataSiswa!B86</f>
        <v xml:space="preserve">KIKI FAREL </v>
      </c>
      <c r="D124" s="146" t="str">
        <f>DataSiswa!C86</f>
        <v>L</v>
      </c>
      <c r="E124" s="147" t="str">
        <f>DataSiswa!G86</f>
        <v>SDN 5 SUNTALANGU</v>
      </c>
    </row>
    <row r="125" spans="1:5" ht="18.75" x14ac:dyDescent="0.3">
      <c r="A125" s="157">
        <v>28</v>
      </c>
      <c r="B125" s="144" t="s">
        <v>101</v>
      </c>
      <c r="C125" s="145" t="str">
        <f>DataSiswa!B87</f>
        <v>LABIB ABDUR ROZAK</v>
      </c>
      <c r="D125" s="146" t="str">
        <f>DataSiswa!C87</f>
        <v>L</v>
      </c>
      <c r="E125" s="147" t="str">
        <f>DataSiswa!G87</f>
        <v>SDN 1 SUNTALANGU</v>
      </c>
    </row>
    <row r="126" spans="1:5" ht="18.75" x14ac:dyDescent="0.3">
      <c r="A126" s="157">
        <v>29</v>
      </c>
      <c r="B126" s="144" t="s">
        <v>102</v>
      </c>
      <c r="C126" s="145" t="str">
        <f>DataSiswa!B88</f>
        <v>LALU AL AKBAR SAPUTRA</v>
      </c>
      <c r="D126" s="146" t="str">
        <f>DataSiswa!C88</f>
        <v>L</v>
      </c>
      <c r="E126" s="147" t="str">
        <f>DataSiswa!G88</f>
        <v>SDN 3 SELAPARANG</v>
      </c>
    </row>
    <row r="127" spans="1:5" ht="18.75" x14ac:dyDescent="0.3">
      <c r="A127" s="91"/>
      <c r="B127" s="94"/>
      <c r="C127" s="139"/>
      <c r="D127" s="4"/>
      <c r="E127" s="138"/>
    </row>
    <row r="128" spans="1:5" ht="18.75" x14ac:dyDescent="0.3">
      <c r="B128" s="94"/>
      <c r="C128" s="139"/>
      <c r="D128" s="4"/>
      <c r="E128" s="138"/>
    </row>
    <row r="129" spans="1:6" ht="18.75" x14ac:dyDescent="0.3">
      <c r="C129" s="259" t="s">
        <v>600</v>
      </c>
      <c r="D129" s="259"/>
      <c r="E129" s="259"/>
      <c r="F129" s="259"/>
    </row>
    <row r="130" spans="1:6" ht="18.75" x14ac:dyDescent="0.3">
      <c r="B130" s="258" t="s">
        <v>231</v>
      </c>
      <c r="C130" s="258"/>
      <c r="D130" s="90"/>
      <c r="E130" s="71" t="s">
        <v>232</v>
      </c>
    </row>
    <row r="131" spans="1:6" ht="18.75" x14ac:dyDescent="0.3">
      <c r="B131" s="72"/>
      <c r="C131" s="73"/>
      <c r="D131" s="92"/>
      <c r="E131" s="74"/>
    </row>
    <row r="132" spans="1:6" ht="18.75" x14ac:dyDescent="0.3">
      <c r="B132" s="72"/>
      <c r="C132" s="73"/>
      <c r="D132" s="92"/>
      <c r="E132" s="74"/>
    </row>
    <row r="133" spans="1:6" ht="18.75" x14ac:dyDescent="0.3">
      <c r="B133" s="72"/>
      <c r="C133" s="73"/>
      <c r="D133" s="92"/>
      <c r="E133" s="74"/>
    </row>
    <row r="134" spans="1:6" ht="15.75" x14ac:dyDescent="0.25">
      <c r="B134" s="258">
        <f>B89</f>
        <v>0</v>
      </c>
      <c r="C134" s="258"/>
      <c r="D134" s="90"/>
      <c r="E134" s="70" t="s">
        <v>234</v>
      </c>
    </row>
    <row r="135" spans="1:6" ht="15.75" x14ac:dyDescent="0.25">
      <c r="B135" s="258">
        <f>B90</f>
        <v>0</v>
      </c>
      <c r="C135" s="258"/>
      <c r="D135" s="90"/>
      <c r="E135" s="75" t="s">
        <v>236</v>
      </c>
    </row>
    <row r="144" spans="1:6" ht="33.950000000000003" customHeight="1" x14ac:dyDescent="0.25">
      <c r="A144" s="156" t="s">
        <v>737</v>
      </c>
      <c r="B144" s="155" t="s">
        <v>228</v>
      </c>
      <c r="C144" s="156" t="s">
        <v>229</v>
      </c>
      <c r="D144" s="156" t="s">
        <v>252</v>
      </c>
      <c r="E144" s="156" t="s">
        <v>230</v>
      </c>
    </row>
    <row r="145" spans="1:5" ht="18.95" customHeight="1" x14ac:dyDescent="0.3">
      <c r="A145" s="157">
        <v>1</v>
      </c>
      <c r="B145" s="144" t="s">
        <v>103</v>
      </c>
      <c r="C145" s="145" t="str">
        <f>DataSiswa!B89</f>
        <v>LALU ARLAN SAPUTRA</v>
      </c>
      <c r="D145" s="146" t="str">
        <f>DataSiswa!C89</f>
        <v>L</v>
      </c>
      <c r="E145" s="147" t="str">
        <f>DataSiswa!G89</f>
        <v>SDN 3 SELAPARANG</v>
      </c>
    </row>
    <row r="146" spans="1:5" ht="18.95" customHeight="1" x14ac:dyDescent="0.3">
      <c r="A146" s="157">
        <v>2</v>
      </c>
      <c r="B146" s="144" t="s">
        <v>104</v>
      </c>
      <c r="C146" s="145" t="str">
        <f>DataSiswa!B90</f>
        <v>LALU GERRI ADAM MAHSAR</v>
      </c>
      <c r="D146" s="146" t="str">
        <f>DataSiswa!C90</f>
        <v>L</v>
      </c>
      <c r="E146" s="147" t="str">
        <f>DataSiswa!G90</f>
        <v>SDN 3 SELAPARANG</v>
      </c>
    </row>
    <row r="147" spans="1:5" ht="18.95" customHeight="1" x14ac:dyDescent="0.3">
      <c r="A147" s="157">
        <v>3</v>
      </c>
      <c r="B147" s="144" t="s">
        <v>105</v>
      </c>
      <c r="C147" s="145" t="str">
        <f>DataSiswa!B91</f>
        <v>LALU MUH. FAHRI AKBAR</v>
      </c>
      <c r="D147" s="146" t="str">
        <f>DataSiswa!C91</f>
        <v>L</v>
      </c>
      <c r="E147" s="147" t="str">
        <f>DataSiswa!G91</f>
        <v>SDN 1 SAPIT</v>
      </c>
    </row>
    <row r="148" spans="1:5" ht="18.95" customHeight="1" x14ac:dyDescent="0.3">
      <c r="A148" s="157">
        <v>4</v>
      </c>
      <c r="B148" s="144" t="s">
        <v>106</v>
      </c>
      <c r="C148" s="145" t="str">
        <f>DataSiswa!B92</f>
        <v>LALU MUHAMMAD ALIF HIDAYAT</v>
      </c>
      <c r="D148" s="146" t="str">
        <f>DataSiswa!C92</f>
        <v>L</v>
      </c>
      <c r="E148" s="147" t="str">
        <f>DataSiswa!G92</f>
        <v>SDN 2 SUELA</v>
      </c>
    </row>
    <row r="149" spans="1:5" ht="18.95" customHeight="1" x14ac:dyDescent="0.3">
      <c r="A149" s="157">
        <v>5</v>
      </c>
      <c r="B149" s="144" t="s">
        <v>107</v>
      </c>
      <c r="C149" s="145" t="str">
        <f>DataSiswa!B93</f>
        <v>LALU MUHAMMAD HABIB MAOLANA</v>
      </c>
      <c r="D149" s="146" t="str">
        <f>DataSiswa!C93</f>
        <v>L</v>
      </c>
      <c r="E149" s="147" t="str">
        <f>DataSiswa!G93</f>
        <v>SDN 2 SELAPARANG</v>
      </c>
    </row>
    <row r="150" spans="1:5" ht="18.95" customHeight="1" x14ac:dyDescent="0.3">
      <c r="A150" s="157">
        <v>6</v>
      </c>
      <c r="B150" s="144" t="s">
        <v>109</v>
      </c>
      <c r="C150" s="145" t="str">
        <f>DataSiswa!B94</f>
        <v>LALU MUHAMMAD RAMA PUTRA</v>
      </c>
      <c r="D150" s="146" t="str">
        <f>DataSiswa!C94</f>
        <v>L</v>
      </c>
      <c r="E150" s="147" t="str">
        <f>DataSiswa!G94</f>
        <v>SDN 3 MEKAR SARI</v>
      </c>
    </row>
    <row r="151" spans="1:5" ht="18.95" customHeight="1" x14ac:dyDescent="0.3">
      <c r="A151" s="157">
        <v>7</v>
      </c>
      <c r="B151" s="144" t="s">
        <v>110</v>
      </c>
      <c r="C151" s="145" t="str">
        <f>DataSiswa!B95</f>
        <v>LALU RAHMAT SRINATA ATGAH</v>
      </c>
      <c r="D151" s="146" t="str">
        <f>DataSiswa!C95</f>
        <v>L</v>
      </c>
      <c r="E151" s="147" t="str">
        <f>DataSiswa!G95</f>
        <v>SDN 2 SELAPARANG</v>
      </c>
    </row>
    <row r="152" spans="1:5" ht="18.95" customHeight="1" x14ac:dyDescent="0.3">
      <c r="A152" s="157">
        <v>8</v>
      </c>
      <c r="B152" s="144" t="s">
        <v>111</v>
      </c>
      <c r="C152" s="145" t="str">
        <f>DataSiswa!B96</f>
        <v>LALU ROMI RIAWAN</v>
      </c>
      <c r="D152" s="146" t="str">
        <f>DataSiswa!C96</f>
        <v>L</v>
      </c>
      <c r="E152" s="147" t="str">
        <f>DataSiswa!G96</f>
        <v>SDN 2 SELAPARANG</v>
      </c>
    </row>
    <row r="153" spans="1:5" ht="18.95" customHeight="1" x14ac:dyDescent="0.3">
      <c r="A153" s="157">
        <v>9</v>
      </c>
      <c r="B153" s="144" t="s">
        <v>112</v>
      </c>
      <c r="C153" s="145" t="str">
        <f>DataSiswa!B97</f>
        <v>Lalu Satria Pandwinata</v>
      </c>
      <c r="D153" s="146" t="str">
        <f>DataSiswa!C97</f>
        <v>L</v>
      </c>
      <c r="E153" s="147" t="str">
        <f>DataSiswa!G97</f>
        <v>SDN 1 SELAPARANG</v>
      </c>
    </row>
    <row r="154" spans="1:5" ht="18.95" customHeight="1" x14ac:dyDescent="0.3">
      <c r="A154" s="157">
        <v>10</v>
      </c>
      <c r="B154" s="144" t="s">
        <v>113</v>
      </c>
      <c r="C154" s="145" t="str">
        <f>DataSiswa!B98</f>
        <v>LARA RABIATUL AINI</v>
      </c>
      <c r="D154" s="146" t="str">
        <f>DataSiswa!C98</f>
        <v>P</v>
      </c>
      <c r="E154" s="147" t="str">
        <f>DataSiswa!G98</f>
        <v>SDN 3 SELAPARANG</v>
      </c>
    </row>
    <row r="155" spans="1:5" ht="18.95" customHeight="1" x14ac:dyDescent="0.3">
      <c r="A155" s="157">
        <v>11</v>
      </c>
      <c r="B155" s="144" t="s">
        <v>114</v>
      </c>
      <c r="C155" s="145" t="str">
        <f>DataSiswa!B99</f>
        <v>LIVIA RUDAINI</v>
      </c>
      <c r="D155" s="146" t="str">
        <f>DataSiswa!C99</f>
        <v>P</v>
      </c>
      <c r="E155" s="147" t="str">
        <f>DataSiswa!G99</f>
        <v>SDN 3 SUNTALANGU</v>
      </c>
    </row>
    <row r="156" spans="1:5" ht="18.95" customHeight="1" x14ac:dyDescent="0.3">
      <c r="A156" s="157">
        <v>12</v>
      </c>
      <c r="B156" s="144" t="s">
        <v>115</v>
      </c>
      <c r="C156" s="145" t="str">
        <f>DataSiswa!B100</f>
        <v>LIVIANTIKA TAMARA</v>
      </c>
      <c r="D156" s="146" t="str">
        <f>DataSiswa!C100</f>
        <v>P</v>
      </c>
      <c r="E156" s="147" t="str">
        <f>DataSiswa!G100</f>
        <v>SDN 3 MEKARSARI</v>
      </c>
    </row>
    <row r="157" spans="1:5" ht="18.95" customHeight="1" x14ac:dyDescent="0.3">
      <c r="A157" s="157">
        <v>13</v>
      </c>
      <c r="B157" s="144" t="s">
        <v>116</v>
      </c>
      <c r="C157" s="145" t="str">
        <f>DataSiswa!B101</f>
        <v>LIYONY</v>
      </c>
      <c r="D157" s="146" t="str">
        <f>DataSiswa!C101</f>
        <v>P</v>
      </c>
      <c r="E157" s="147" t="str">
        <f>DataSiswa!G101</f>
        <v>SDI DH NW PEKOSONG</v>
      </c>
    </row>
    <row r="158" spans="1:5" ht="18.95" customHeight="1" x14ac:dyDescent="0.3">
      <c r="A158" s="157">
        <v>14</v>
      </c>
      <c r="B158" s="144" t="s">
        <v>117</v>
      </c>
      <c r="C158" s="145" t="str">
        <f>DataSiswa!B102</f>
        <v>LL. ALFINO RIZKY MAULANA</v>
      </c>
      <c r="D158" s="146" t="str">
        <f>DataSiswa!C102</f>
        <v>L</v>
      </c>
      <c r="E158" s="147" t="str">
        <f>DataSiswa!G102</f>
        <v>SDN 2 SUNTALANGU</v>
      </c>
    </row>
    <row r="159" spans="1:5" ht="18.95" customHeight="1" x14ac:dyDescent="0.3">
      <c r="A159" s="157">
        <v>15</v>
      </c>
      <c r="B159" s="144" t="s">
        <v>118</v>
      </c>
      <c r="C159" s="145" t="str">
        <f>DataSiswa!B103</f>
        <v>LL. M. RIFIAN RAHMAN</v>
      </c>
      <c r="D159" s="146" t="str">
        <f>DataSiswa!C103</f>
        <v>L</v>
      </c>
      <c r="E159" s="147" t="str">
        <f>DataSiswa!G103</f>
        <v>SDN 2 SUNTALANGU</v>
      </c>
    </row>
    <row r="160" spans="1:5" ht="18.95" customHeight="1" x14ac:dyDescent="0.3">
      <c r="A160" s="157">
        <v>16</v>
      </c>
      <c r="B160" s="144" t="s">
        <v>119</v>
      </c>
      <c r="C160" s="145" t="str">
        <f>DataSiswa!B104</f>
        <v>LL. RAHADIAN AZKA PAHRAZA</v>
      </c>
      <c r="D160" s="146" t="str">
        <f>DataSiswa!C104</f>
        <v>L</v>
      </c>
      <c r="E160" s="147" t="str">
        <f>DataSiswa!G104</f>
        <v>SDN 1 SUELA</v>
      </c>
    </row>
    <row r="161" spans="1:5" ht="18.95" customHeight="1" x14ac:dyDescent="0.3">
      <c r="A161" s="157">
        <v>17</v>
      </c>
      <c r="B161" s="144" t="s">
        <v>120</v>
      </c>
      <c r="C161" s="145" t="str">
        <f>DataSiswa!B105</f>
        <v>LUBNA AYU SUGIMAN</v>
      </c>
      <c r="D161" s="146" t="str">
        <f>DataSiswa!C105</f>
        <v>P</v>
      </c>
      <c r="E161" s="147" t="str">
        <f>DataSiswa!G105</f>
        <v>SDN 2 SUNTALANGU</v>
      </c>
    </row>
    <row r="162" spans="1:5" ht="18.95" customHeight="1" x14ac:dyDescent="0.3">
      <c r="A162" s="157">
        <v>18</v>
      </c>
      <c r="B162" s="144" t="s">
        <v>121</v>
      </c>
      <c r="C162" s="145" t="str">
        <f>DataSiswa!B106</f>
        <v>M. ANNIZAR ILIYAS</v>
      </c>
      <c r="D162" s="146" t="str">
        <f>DataSiswa!C106</f>
        <v>L</v>
      </c>
      <c r="E162" s="147" t="str">
        <f>DataSiswa!G106</f>
        <v>SDN 2 SUNTALANGU</v>
      </c>
    </row>
    <row r="163" spans="1:5" ht="18.95" customHeight="1" x14ac:dyDescent="0.3">
      <c r="A163" s="157">
        <v>19</v>
      </c>
      <c r="B163" s="144" t="s">
        <v>122</v>
      </c>
      <c r="C163" s="145" t="str">
        <f>DataSiswa!B107</f>
        <v>M. ARTANA SAPUTRA</v>
      </c>
      <c r="D163" s="146" t="str">
        <f>DataSiswa!C107</f>
        <v>L</v>
      </c>
      <c r="E163" s="147" t="str">
        <f>DataSiswa!G107</f>
        <v>SDN 4 KETANGGA</v>
      </c>
    </row>
    <row r="164" spans="1:5" ht="18.95" customHeight="1" x14ac:dyDescent="0.3">
      <c r="A164" s="157">
        <v>20</v>
      </c>
      <c r="B164" s="144" t="s">
        <v>123</v>
      </c>
      <c r="C164" s="145" t="str">
        <f>DataSiswa!B108</f>
        <v xml:space="preserve">M. DELPIN AZHARI </v>
      </c>
      <c r="D164" s="146" t="str">
        <f>DataSiswa!C108</f>
        <v>L</v>
      </c>
      <c r="E164" s="147" t="str">
        <f>DataSiswa!G108</f>
        <v>SDN 2 SUNTALANGU</v>
      </c>
    </row>
    <row r="165" spans="1:5" ht="18.95" customHeight="1" x14ac:dyDescent="0.3">
      <c r="A165" s="157">
        <v>21</v>
      </c>
      <c r="B165" s="144" t="s">
        <v>124</v>
      </c>
      <c r="C165" s="145" t="str">
        <f>DataSiswa!B109</f>
        <v>M. DHAKWAN ABIYYU GHAISAN</v>
      </c>
      <c r="D165" s="146" t="str">
        <f>DataSiswa!C109</f>
        <v>L</v>
      </c>
      <c r="E165" s="147" t="str">
        <f>DataSiswa!G109</f>
        <v>SDN 1 SUELA</v>
      </c>
    </row>
    <row r="166" spans="1:5" ht="18.95" customHeight="1" x14ac:dyDescent="0.3">
      <c r="A166" s="157">
        <v>22</v>
      </c>
      <c r="B166" s="144" t="s">
        <v>125</v>
      </c>
      <c r="C166" s="145" t="str">
        <f>DataSiswa!B110</f>
        <v>M. DIRJA HATTA</v>
      </c>
      <c r="D166" s="146" t="str">
        <f>DataSiswa!C110</f>
        <v>L</v>
      </c>
      <c r="E166" s="147" t="str">
        <f>DataSiswa!G110</f>
        <v>SDN 4 SUNTALANGU</v>
      </c>
    </row>
    <row r="167" spans="1:5" ht="18.95" customHeight="1" x14ac:dyDescent="0.3">
      <c r="A167" s="157">
        <v>23</v>
      </c>
      <c r="B167" s="144" t="s">
        <v>127</v>
      </c>
      <c r="C167" s="145" t="str">
        <f>DataSiswa!B111</f>
        <v>M. Dzaki Athalaizz Tsani</v>
      </c>
      <c r="D167" s="146" t="str">
        <f>DataSiswa!C111</f>
        <v>L</v>
      </c>
      <c r="E167" s="147" t="str">
        <f>DataSiswa!G111</f>
        <v>SDN 1 SELAPARANG</v>
      </c>
    </row>
    <row r="168" spans="1:5" ht="18.95" customHeight="1" x14ac:dyDescent="0.3">
      <c r="A168" s="157">
        <v>24</v>
      </c>
      <c r="B168" s="144" t="s">
        <v>128</v>
      </c>
      <c r="C168" s="145" t="str">
        <f>DataSiswa!B112</f>
        <v>M. Faesal Hamsadi</v>
      </c>
      <c r="D168" s="146" t="str">
        <f>DataSiswa!C112</f>
        <v>L</v>
      </c>
      <c r="E168" s="147" t="str">
        <f>DataSiswa!G112</f>
        <v>SDN 2 Ketangga</v>
      </c>
    </row>
    <row r="169" spans="1:5" ht="18.95" customHeight="1" x14ac:dyDescent="0.3">
      <c r="A169" s="157">
        <v>25</v>
      </c>
      <c r="B169" s="144" t="s">
        <v>129</v>
      </c>
      <c r="C169" s="145" t="str">
        <f>DataSiswa!B113</f>
        <v>M. FAHMI IKRAM</v>
      </c>
      <c r="D169" s="146" t="str">
        <f>DataSiswa!C113</f>
        <v>L</v>
      </c>
      <c r="E169" s="147" t="str">
        <f>DataSiswa!G113</f>
        <v>SDN 2 SUNTALANGU</v>
      </c>
    </row>
    <row r="170" spans="1:5" ht="18.95" customHeight="1" x14ac:dyDescent="0.3">
      <c r="A170" s="157">
        <v>26</v>
      </c>
      <c r="B170" s="144" t="s">
        <v>130</v>
      </c>
      <c r="C170" s="145" t="str">
        <f>DataSiswa!B114</f>
        <v>M. FAOZAN</v>
      </c>
      <c r="D170" s="146" t="str">
        <f>DataSiswa!C114</f>
        <v>L</v>
      </c>
      <c r="E170" s="147" t="str">
        <f>DataSiswa!G114</f>
        <v>SDN 1 MEKARSARI</v>
      </c>
    </row>
    <row r="171" spans="1:5" ht="18.95" customHeight="1" x14ac:dyDescent="0.3">
      <c r="A171" s="157">
        <v>27</v>
      </c>
      <c r="B171" s="144" t="s">
        <v>131</v>
      </c>
      <c r="C171" s="145" t="str">
        <f>DataSiswa!B115</f>
        <v>M. HAFIZ ADZKA</v>
      </c>
      <c r="D171" s="146" t="str">
        <f>DataSiswa!C115</f>
        <v>L</v>
      </c>
      <c r="E171" s="147" t="str">
        <f>DataSiswa!G115</f>
        <v>SDN 4 SUNTALANGU</v>
      </c>
    </row>
    <row r="172" spans="1:5" ht="18.95" customHeight="1" x14ac:dyDescent="0.3">
      <c r="A172" s="157">
        <v>28</v>
      </c>
      <c r="B172" s="144" t="s">
        <v>132</v>
      </c>
      <c r="C172" s="145" t="str">
        <f>DataSiswa!B116</f>
        <v>M. HAPIPUDIN</v>
      </c>
      <c r="D172" s="146" t="str">
        <f>DataSiswa!C116</f>
        <v>L</v>
      </c>
      <c r="E172" s="147" t="str">
        <f>DataSiswa!G116</f>
        <v>SDN 1 MEKARSARI</v>
      </c>
    </row>
    <row r="173" spans="1:5" ht="18.75" x14ac:dyDescent="0.3">
      <c r="A173" s="204">
        <v>29</v>
      </c>
      <c r="B173" s="144" t="s">
        <v>133</v>
      </c>
      <c r="C173" s="145" t="str">
        <f>DataSiswa!B117</f>
        <v>M. HARPAN AZHARI</v>
      </c>
      <c r="D173" s="146" t="str">
        <f>DataSiswa!C117</f>
        <v>L</v>
      </c>
      <c r="E173" s="147" t="str">
        <f>DataSiswa!G117</f>
        <v>SDN 3 MEKARSARI</v>
      </c>
    </row>
    <row r="174" spans="1:5" ht="18.75" x14ac:dyDescent="0.3">
      <c r="A174" s="91"/>
      <c r="B174" s="94"/>
      <c r="C174" s="139"/>
      <c r="D174" s="4"/>
      <c r="E174" s="138"/>
    </row>
    <row r="175" spans="1:5" ht="18.75" x14ac:dyDescent="0.3">
      <c r="B175" s="259" t="s">
        <v>600</v>
      </c>
      <c r="C175" s="259"/>
      <c r="D175" s="259"/>
      <c r="E175" s="259"/>
    </row>
    <row r="177" spans="1:5" ht="18.75" x14ac:dyDescent="0.3">
      <c r="B177" s="258" t="s">
        <v>231</v>
      </c>
      <c r="C177" s="258"/>
      <c r="D177" s="90"/>
      <c r="E177" s="71" t="s">
        <v>232</v>
      </c>
    </row>
    <row r="178" spans="1:5" ht="18.75" x14ac:dyDescent="0.3">
      <c r="B178" s="72"/>
      <c r="C178" s="73"/>
      <c r="D178" s="92"/>
      <c r="E178" s="74"/>
    </row>
    <row r="179" spans="1:5" ht="18.75" x14ac:dyDescent="0.3">
      <c r="B179" s="72"/>
      <c r="C179" s="73"/>
      <c r="D179" s="92"/>
      <c r="E179" s="74"/>
    </row>
    <row r="180" spans="1:5" ht="18.75" x14ac:dyDescent="0.3">
      <c r="B180" s="72"/>
      <c r="C180" s="73"/>
      <c r="D180" s="92"/>
      <c r="E180" s="74"/>
    </row>
    <row r="181" spans="1:5" ht="15.75" x14ac:dyDescent="0.25">
      <c r="B181" s="258">
        <f>B134</f>
        <v>0</v>
      </c>
      <c r="C181" s="258"/>
      <c r="D181" s="90"/>
      <c r="E181" s="70" t="s">
        <v>234</v>
      </c>
    </row>
    <row r="182" spans="1:5" ht="15.75" x14ac:dyDescent="0.25">
      <c r="B182" s="258">
        <f>B135</f>
        <v>0</v>
      </c>
      <c r="C182" s="258"/>
      <c r="D182" s="90"/>
      <c r="E182" s="75" t="s">
        <v>236</v>
      </c>
    </row>
    <row r="183" spans="1:5" ht="15.75" x14ac:dyDescent="0.25">
      <c r="B183" s="70"/>
      <c r="C183" s="70"/>
      <c r="D183" s="90"/>
      <c r="E183" s="75"/>
    </row>
    <row r="190" spans="1:5" ht="33.950000000000003" customHeight="1" x14ac:dyDescent="0.25">
      <c r="A190" s="156" t="s">
        <v>737</v>
      </c>
      <c r="B190" s="155" t="s">
        <v>228</v>
      </c>
      <c r="C190" s="156" t="s">
        <v>229</v>
      </c>
      <c r="D190" s="156" t="s">
        <v>252</v>
      </c>
      <c r="E190" s="156" t="s">
        <v>230</v>
      </c>
    </row>
    <row r="191" spans="1:5" ht="18.95" customHeight="1" x14ac:dyDescent="0.3">
      <c r="A191" s="157">
        <v>1</v>
      </c>
      <c r="B191" s="144">
        <v>117</v>
      </c>
      <c r="C191" s="145" t="str">
        <f>DataSiswa!B118</f>
        <v>M. KHAEKAL INDRA WIJAYA</v>
      </c>
      <c r="D191" s="146" t="str">
        <f>DataSiswa!C118</f>
        <v>L</v>
      </c>
      <c r="E191" s="147" t="str">
        <f>DataSiswa!G118</f>
        <v>SDN 1 SUELA</v>
      </c>
    </row>
    <row r="192" spans="1:5" ht="18.95" customHeight="1" x14ac:dyDescent="0.3">
      <c r="A192" s="157">
        <v>2</v>
      </c>
      <c r="B192" s="144">
        <v>118</v>
      </c>
      <c r="C192" s="145" t="str">
        <f>DataSiswa!B119</f>
        <v>M. KHAIRUL FATIHIN</v>
      </c>
      <c r="D192" s="146" t="str">
        <f>DataSiswa!C119</f>
        <v>L</v>
      </c>
      <c r="E192" s="147" t="str">
        <f>DataSiswa!G119</f>
        <v>SDN 1 KETANGGA</v>
      </c>
    </row>
    <row r="193" spans="1:5" ht="18.95" customHeight="1" x14ac:dyDescent="0.3">
      <c r="A193" s="157">
        <v>3</v>
      </c>
      <c r="B193" s="144">
        <v>119</v>
      </c>
      <c r="C193" s="145" t="str">
        <f>DataSiswa!B120</f>
        <v>M. KHALIF IBNURROZI PRATAMA</v>
      </c>
      <c r="D193" s="146" t="str">
        <f>DataSiswa!C120</f>
        <v>L</v>
      </c>
      <c r="E193" s="147" t="str">
        <f>DataSiswa!G120</f>
        <v>SDN 2 SUELA</v>
      </c>
    </row>
    <row r="194" spans="1:5" ht="18.95" customHeight="1" x14ac:dyDescent="0.3">
      <c r="A194" s="157">
        <v>4</v>
      </c>
      <c r="B194" s="144">
        <v>120</v>
      </c>
      <c r="C194" s="145" t="str">
        <f>DataSiswa!B121</f>
        <v>M. LABIB ANNAPIS</v>
      </c>
      <c r="D194" s="146" t="str">
        <f>DataSiswa!C121</f>
        <v>L</v>
      </c>
      <c r="E194" s="147" t="str">
        <f>DataSiswa!G121</f>
        <v>SDN 3 SUNTALANGU</v>
      </c>
    </row>
    <row r="195" spans="1:5" ht="18.95" customHeight="1" x14ac:dyDescent="0.3">
      <c r="A195" s="157">
        <v>5</v>
      </c>
      <c r="B195" s="144">
        <v>121</v>
      </c>
      <c r="C195" s="145" t="str">
        <f>DataSiswa!B122</f>
        <v>M. NIZAR</v>
      </c>
      <c r="D195" s="146" t="str">
        <f>DataSiswa!C122</f>
        <v>L</v>
      </c>
      <c r="E195" s="147" t="str">
        <f>DataSiswa!G122</f>
        <v>SDIT AN-NAJIYAH SUNTALANGU</v>
      </c>
    </row>
    <row r="196" spans="1:5" ht="18.95" customHeight="1" x14ac:dyDescent="0.3">
      <c r="A196" s="157">
        <v>6</v>
      </c>
      <c r="B196" s="144">
        <v>122</v>
      </c>
      <c r="C196" s="145" t="str">
        <f>DataSiswa!B123</f>
        <v>M. Pari Asian</v>
      </c>
      <c r="D196" s="146" t="str">
        <f>DataSiswa!C123</f>
        <v>L</v>
      </c>
      <c r="E196" s="147" t="str">
        <f>DataSiswa!G123</f>
        <v>SDN 2 Ketangga</v>
      </c>
    </row>
    <row r="197" spans="1:5" ht="18.95" customHeight="1" x14ac:dyDescent="0.3">
      <c r="A197" s="157">
        <v>7</v>
      </c>
      <c r="B197" s="144">
        <v>123</v>
      </c>
      <c r="C197" s="145" t="str">
        <f>DataSiswa!B124</f>
        <v>M. RAFKI HUDZON APWAN</v>
      </c>
      <c r="D197" s="146" t="str">
        <f>DataSiswa!C124</f>
        <v>L</v>
      </c>
      <c r="E197" s="147" t="str">
        <f>DataSiswa!G124</f>
        <v>SDN 3 SUNTALANGU</v>
      </c>
    </row>
    <row r="198" spans="1:5" ht="18.95" customHeight="1" x14ac:dyDescent="0.3">
      <c r="A198" s="157">
        <v>8</v>
      </c>
      <c r="B198" s="144">
        <v>124</v>
      </c>
      <c r="C198" s="145" t="str">
        <f>DataSiswa!B125</f>
        <v>M. REZKY SAPUTRA</v>
      </c>
      <c r="D198" s="146" t="str">
        <f>DataSiswa!C125</f>
        <v>L</v>
      </c>
      <c r="E198" s="147" t="str">
        <f>DataSiswa!G125</f>
        <v>SDN 2 PERIGI</v>
      </c>
    </row>
    <row r="199" spans="1:5" ht="18.95" customHeight="1" x14ac:dyDescent="0.3">
      <c r="A199" s="157">
        <v>9</v>
      </c>
      <c r="B199" s="144">
        <v>125</v>
      </c>
      <c r="C199" s="145" t="str">
        <f>DataSiswa!B126</f>
        <v>M. RIZKY RAMADHANI</v>
      </c>
      <c r="D199" s="146" t="str">
        <f>DataSiswa!C126</f>
        <v>L</v>
      </c>
      <c r="E199" s="147" t="str">
        <f>DataSiswa!G126</f>
        <v>SDN 4 SUNTALANGU</v>
      </c>
    </row>
    <row r="200" spans="1:5" ht="18.95" customHeight="1" x14ac:dyDescent="0.3">
      <c r="A200" s="157">
        <v>10</v>
      </c>
      <c r="B200" s="144">
        <v>126</v>
      </c>
      <c r="C200" s="145" t="str">
        <f>DataSiswa!B127</f>
        <v>M. SHOHIBUL MAARIF</v>
      </c>
      <c r="D200" s="146" t="str">
        <f>DataSiswa!C127</f>
        <v>L</v>
      </c>
      <c r="E200" s="147" t="str">
        <f>DataSiswa!G127</f>
        <v>SDN 3 SUNTALANGU</v>
      </c>
    </row>
    <row r="201" spans="1:5" ht="18.95" customHeight="1" x14ac:dyDescent="0.3">
      <c r="A201" s="157">
        <v>11</v>
      </c>
      <c r="B201" s="144">
        <v>127</v>
      </c>
      <c r="C201" s="145" t="str">
        <f>DataSiswa!B128</f>
        <v>M. SUHERDI</v>
      </c>
      <c r="D201" s="146" t="str">
        <f>DataSiswa!C128</f>
        <v>L</v>
      </c>
      <c r="E201" s="147" t="str">
        <f>DataSiswa!G128</f>
        <v>SDN 1 SUELA</v>
      </c>
    </row>
    <row r="202" spans="1:5" ht="18.95" customHeight="1" x14ac:dyDescent="0.3">
      <c r="A202" s="157">
        <v>12</v>
      </c>
      <c r="B202" s="144">
        <v>128</v>
      </c>
      <c r="C202" s="145" t="str">
        <f>DataSiswa!B129</f>
        <v>M. YAZID MAULANA</v>
      </c>
      <c r="D202" s="146" t="str">
        <f>DataSiswa!C129</f>
        <v>L</v>
      </c>
      <c r="E202" s="147" t="str">
        <f>DataSiswa!G129</f>
        <v>SDN 3 SUNTALANGU</v>
      </c>
    </row>
    <row r="203" spans="1:5" ht="18.95" customHeight="1" x14ac:dyDescent="0.3">
      <c r="A203" s="157">
        <v>13</v>
      </c>
      <c r="B203" s="144">
        <v>129</v>
      </c>
      <c r="C203" s="145" t="str">
        <f>DataSiswa!B130</f>
        <v>M. YUDA WIRATAMA</v>
      </c>
      <c r="D203" s="146" t="str">
        <f>DataSiswa!C130</f>
        <v>L</v>
      </c>
      <c r="E203" s="147" t="str">
        <f>DataSiswa!G130</f>
        <v>SDN 5 KETANGGA</v>
      </c>
    </row>
    <row r="204" spans="1:5" ht="18.95" customHeight="1" x14ac:dyDescent="0.3">
      <c r="A204" s="157">
        <v>14</v>
      </c>
      <c r="B204" s="144">
        <v>130</v>
      </c>
      <c r="C204" s="145" t="str">
        <f>DataSiswa!B131</f>
        <v>M. ZAINUL ARIFIN</v>
      </c>
      <c r="D204" s="146" t="str">
        <f>DataSiswa!C131</f>
        <v>L</v>
      </c>
      <c r="E204" s="147" t="str">
        <f>DataSiswa!G131</f>
        <v>MI NW KETANGGA</v>
      </c>
    </row>
    <row r="205" spans="1:5" ht="18.95" customHeight="1" x14ac:dyDescent="0.3">
      <c r="A205" s="157">
        <v>15</v>
      </c>
      <c r="B205" s="144">
        <v>131</v>
      </c>
      <c r="C205" s="145" t="str">
        <f>DataSiswa!B132</f>
        <v>Mardiana Sari</v>
      </c>
      <c r="D205" s="146" t="str">
        <f>DataSiswa!C132</f>
        <v>P</v>
      </c>
      <c r="E205" s="147" t="str">
        <f>DataSiswa!G132</f>
        <v>SDN 1 SELAPARANG</v>
      </c>
    </row>
    <row r="206" spans="1:5" ht="18.95" customHeight="1" x14ac:dyDescent="0.3">
      <c r="A206" s="157">
        <v>16</v>
      </c>
      <c r="B206" s="144">
        <v>132</v>
      </c>
      <c r="C206" s="145" t="str">
        <f>DataSiswa!B133</f>
        <v xml:space="preserve">MARTIN </v>
      </c>
      <c r="D206" s="146" t="str">
        <f>DataSiswa!C133</f>
        <v>L</v>
      </c>
      <c r="E206" s="147" t="str">
        <f>DataSiswa!G133</f>
        <v>SDN 1 MEKARSARI</v>
      </c>
    </row>
    <row r="207" spans="1:5" ht="18.95" customHeight="1" x14ac:dyDescent="0.3">
      <c r="A207" s="157">
        <v>17</v>
      </c>
      <c r="B207" s="144">
        <v>133</v>
      </c>
      <c r="C207" s="145" t="str">
        <f>DataSiswa!B134</f>
        <v>MAULA SARI</v>
      </c>
      <c r="D207" s="146" t="str">
        <f>DataSiswa!C134</f>
        <v>P</v>
      </c>
      <c r="E207" s="147" t="str">
        <f>DataSiswa!G134</f>
        <v>SDN 3 KETANGGA</v>
      </c>
    </row>
    <row r="208" spans="1:5" ht="18.95" customHeight="1" x14ac:dyDescent="0.3">
      <c r="A208" s="157">
        <v>18</v>
      </c>
      <c r="B208" s="144">
        <v>134</v>
      </c>
      <c r="C208" s="145" t="str">
        <f>DataSiswa!B135</f>
        <v>MAYKAELA SALSAVIRA</v>
      </c>
      <c r="D208" s="146" t="str">
        <f>DataSiswa!C135</f>
        <v>P</v>
      </c>
      <c r="E208" s="147" t="str">
        <f>DataSiswa!G135</f>
        <v>SDN 1 SUNTALANGU</v>
      </c>
    </row>
    <row r="209" spans="1:6" ht="18.95" customHeight="1" x14ac:dyDescent="0.3">
      <c r="A209" s="157">
        <v>19</v>
      </c>
      <c r="B209" s="144">
        <v>135</v>
      </c>
      <c r="C209" s="145" t="str">
        <f>DataSiswa!B136</f>
        <v>MAYSILA ARLISA</v>
      </c>
      <c r="D209" s="146" t="str">
        <f>DataSiswa!C136</f>
        <v>P</v>
      </c>
      <c r="E209" s="147" t="str">
        <f>DataSiswa!G136</f>
        <v>SDN 3 KETANGGA</v>
      </c>
    </row>
    <row r="210" spans="1:6" ht="18.95" customHeight="1" x14ac:dyDescent="0.3">
      <c r="A210" s="157">
        <v>20</v>
      </c>
      <c r="B210" s="144">
        <v>136</v>
      </c>
      <c r="C210" s="145" t="str">
        <f>DataSiswa!B137</f>
        <v>Medina Nisaulfitri</v>
      </c>
      <c r="D210" s="146" t="str">
        <f>DataSiswa!C137</f>
        <v>P</v>
      </c>
      <c r="E210" s="147" t="str">
        <f>DataSiswa!G137</f>
        <v>SDN 1 SELAPARANG</v>
      </c>
    </row>
    <row r="211" spans="1:6" ht="18.95" customHeight="1" x14ac:dyDescent="0.3">
      <c r="A211" s="157">
        <v>21</v>
      </c>
      <c r="B211" s="144">
        <v>137</v>
      </c>
      <c r="C211" s="145" t="str">
        <f>DataSiswa!B138</f>
        <v>MELINDA SARI</v>
      </c>
      <c r="D211" s="146" t="str">
        <f>DataSiswa!C138</f>
        <v>P</v>
      </c>
      <c r="E211" s="147" t="str">
        <f>DataSiswa!G138</f>
        <v>SDN 1 SUELA</v>
      </c>
    </row>
    <row r="212" spans="1:6" ht="18.95" customHeight="1" x14ac:dyDescent="0.3">
      <c r="A212" s="157">
        <v>22</v>
      </c>
      <c r="B212" s="144">
        <v>138</v>
      </c>
      <c r="C212" s="145" t="str">
        <f>DataSiswa!B139</f>
        <v>MIFTAHURRAHMAH</v>
      </c>
      <c r="D212" s="146" t="str">
        <f>DataSiswa!C139</f>
        <v>P</v>
      </c>
      <c r="E212" s="147" t="str">
        <f>DataSiswa!G139</f>
        <v>MIS MARAQITTA'LIMAT SUELA</v>
      </c>
    </row>
    <row r="213" spans="1:6" ht="18.95" customHeight="1" x14ac:dyDescent="0.3">
      <c r="A213" s="157">
        <v>23</v>
      </c>
      <c r="B213" s="144">
        <v>139</v>
      </c>
      <c r="C213" s="145" t="str">
        <f>DataSiswa!B140</f>
        <v>MUFIDA AZ-ZAHRA</v>
      </c>
      <c r="D213" s="146" t="str">
        <f>DataSiswa!C140</f>
        <v>P</v>
      </c>
      <c r="E213" s="147" t="str">
        <f>DataSiswa!G140</f>
        <v>SDN 2 SUNTALANGU</v>
      </c>
    </row>
    <row r="214" spans="1:6" ht="18.95" customHeight="1" x14ac:dyDescent="0.3">
      <c r="A214" s="157">
        <v>24</v>
      </c>
      <c r="B214" s="144">
        <v>140</v>
      </c>
      <c r="C214" s="145" t="str">
        <f>DataSiswa!B141</f>
        <v>MUH. FAQIH ARSALAN</v>
      </c>
      <c r="D214" s="146" t="str">
        <f>DataSiswa!C141</f>
        <v>L</v>
      </c>
      <c r="E214" s="147" t="str">
        <f>DataSiswa!G141</f>
        <v>SDN 3 SUNTALANGU</v>
      </c>
    </row>
    <row r="215" spans="1:6" ht="18.95" customHeight="1" x14ac:dyDescent="0.3">
      <c r="A215" s="157">
        <v>25</v>
      </c>
      <c r="B215" s="144">
        <v>141</v>
      </c>
      <c r="C215" s="145" t="str">
        <f>DataSiswa!B142</f>
        <v>Muh. Iqbal Septian Hadi</v>
      </c>
      <c r="D215" s="146" t="str">
        <f>DataSiswa!C142</f>
        <v>P</v>
      </c>
      <c r="E215" s="147" t="str">
        <f>DataSiswa!G142</f>
        <v>SDN 1 SELAPARANG</v>
      </c>
    </row>
    <row r="216" spans="1:6" ht="18.95" customHeight="1" x14ac:dyDescent="0.3">
      <c r="A216" s="157">
        <v>26</v>
      </c>
      <c r="B216" s="144">
        <v>142</v>
      </c>
      <c r="C216" s="145" t="str">
        <f>DataSiswa!B143</f>
        <v>MUH. NUR IHSAN</v>
      </c>
      <c r="D216" s="146" t="str">
        <f>DataSiswa!C143</f>
        <v>L</v>
      </c>
      <c r="E216" s="147" t="str">
        <f>DataSiswa!G143</f>
        <v>SDN 1 SUELA</v>
      </c>
    </row>
    <row r="217" spans="1:6" ht="18.95" customHeight="1" x14ac:dyDescent="0.3">
      <c r="A217" s="157">
        <v>27</v>
      </c>
      <c r="B217" s="144">
        <v>143</v>
      </c>
      <c r="C217" s="145" t="str">
        <f>DataSiswa!B144</f>
        <v>MUH. SARIPUDDIN</v>
      </c>
      <c r="D217" s="146" t="str">
        <f>DataSiswa!C144</f>
        <v>L</v>
      </c>
      <c r="E217" s="147" t="str">
        <f>DataSiswa!G144</f>
        <v>MI NW TEJONG</v>
      </c>
    </row>
    <row r="218" spans="1:6" ht="18.95" customHeight="1" x14ac:dyDescent="0.3">
      <c r="A218" s="157">
        <v>28</v>
      </c>
      <c r="B218" s="144">
        <v>144</v>
      </c>
      <c r="C218" s="145" t="str">
        <f>DataSiswa!B145</f>
        <v>MUHAMAT FAESAL</v>
      </c>
      <c r="D218" s="146" t="str">
        <f>DataSiswa!C145</f>
        <v>L</v>
      </c>
      <c r="E218" s="147" t="str">
        <f>DataSiswa!G145</f>
        <v>SDN 2 SUELA</v>
      </c>
    </row>
    <row r="219" spans="1:6" ht="18.75" x14ac:dyDescent="0.3">
      <c r="A219" s="204">
        <v>29</v>
      </c>
      <c r="B219" s="144">
        <v>145</v>
      </c>
      <c r="C219" s="145" t="str">
        <f>DataSiswa!B146</f>
        <v>MUHAMMAD ABDUL LATIEF</v>
      </c>
      <c r="D219" s="146" t="str">
        <f>DataSiswa!C146</f>
        <v>L</v>
      </c>
      <c r="E219" s="147" t="str">
        <f>DataSiswa!G146</f>
        <v>SDN 1 SUNTALANGU</v>
      </c>
    </row>
    <row r="220" spans="1:6" ht="18.75" x14ac:dyDescent="0.3">
      <c r="A220" s="91"/>
      <c r="B220" s="94"/>
      <c r="C220" s="139"/>
      <c r="D220" s="4"/>
      <c r="E220" s="138"/>
    </row>
    <row r="221" spans="1:6" ht="18.75" x14ac:dyDescent="0.3">
      <c r="C221" s="259" t="s">
        <v>600</v>
      </c>
      <c r="D221" s="259"/>
      <c r="E221" s="259"/>
      <c r="F221" s="259"/>
    </row>
    <row r="222" spans="1:6" ht="18.75" x14ac:dyDescent="0.3">
      <c r="B222" s="258" t="s">
        <v>231</v>
      </c>
      <c r="C222" s="258"/>
      <c r="D222" s="90"/>
      <c r="E222" s="71" t="s">
        <v>232</v>
      </c>
    </row>
    <row r="223" spans="1:6" ht="18.75" x14ac:dyDescent="0.3">
      <c r="B223" s="72"/>
      <c r="C223" s="73"/>
      <c r="D223" s="92"/>
      <c r="E223" s="74"/>
    </row>
    <row r="224" spans="1:6" ht="18.75" x14ac:dyDescent="0.3">
      <c r="B224" s="72"/>
      <c r="C224" s="73"/>
      <c r="D224" s="92"/>
      <c r="E224" s="74"/>
    </row>
    <row r="225" spans="1:5" ht="18.75" x14ac:dyDescent="0.3">
      <c r="B225" s="72"/>
      <c r="C225" s="73"/>
      <c r="D225" s="92"/>
      <c r="E225" s="74"/>
    </row>
    <row r="226" spans="1:5" ht="15.75" x14ac:dyDescent="0.25">
      <c r="B226" s="258">
        <f>B181</f>
        <v>0</v>
      </c>
      <c r="C226" s="258"/>
      <c r="D226" s="90"/>
      <c r="E226" s="70" t="s">
        <v>234</v>
      </c>
    </row>
    <row r="227" spans="1:5" ht="15.75" x14ac:dyDescent="0.25">
      <c r="B227" s="258">
        <f>B182</f>
        <v>0</v>
      </c>
      <c r="C227" s="258"/>
      <c r="D227" s="90"/>
      <c r="E227" s="75" t="s">
        <v>236</v>
      </c>
    </row>
    <row r="236" spans="1:5" ht="33.950000000000003" customHeight="1" x14ac:dyDescent="0.25">
      <c r="A236" s="156" t="s">
        <v>737</v>
      </c>
      <c r="B236" s="155" t="s">
        <v>228</v>
      </c>
      <c r="C236" s="156" t="s">
        <v>229</v>
      </c>
      <c r="D236" s="156" t="s">
        <v>252</v>
      </c>
      <c r="E236" s="156" t="s">
        <v>230</v>
      </c>
    </row>
    <row r="237" spans="1:5" ht="18.95" customHeight="1" x14ac:dyDescent="0.3">
      <c r="A237" s="157">
        <v>1</v>
      </c>
      <c r="B237" s="144">
        <v>146</v>
      </c>
      <c r="C237" s="145" t="str">
        <f>DataSiswa!B147</f>
        <v>Muhammad Alby Adya Fahraza</v>
      </c>
      <c r="D237" s="146" t="str">
        <f>DataSiswa!C147</f>
        <v>L</v>
      </c>
      <c r="E237" s="147" t="str">
        <f>DataSiswa!G147</f>
        <v>SDN 2 Ketangga</v>
      </c>
    </row>
    <row r="238" spans="1:5" ht="18.95" customHeight="1" x14ac:dyDescent="0.3">
      <c r="A238" s="157">
        <v>2</v>
      </c>
      <c r="B238" s="144">
        <v>147</v>
      </c>
      <c r="C238" s="145" t="str">
        <f>DataSiswa!B148</f>
        <v>MUHAMMAD ALFIN ARYA YUDA</v>
      </c>
      <c r="D238" s="146" t="str">
        <f>DataSiswa!C148</f>
        <v>L</v>
      </c>
      <c r="E238" s="147" t="str">
        <f>DataSiswa!G148</f>
        <v>SDN 3 SELAPARANG</v>
      </c>
    </row>
    <row r="239" spans="1:5" ht="18.95" customHeight="1" x14ac:dyDescent="0.3">
      <c r="A239" s="157">
        <v>3</v>
      </c>
      <c r="B239" s="144">
        <v>148</v>
      </c>
      <c r="C239" s="145" t="str">
        <f>DataSiswa!B149</f>
        <v>MUHAMMAD ARTHA AZIEDA</v>
      </c>
      <c r="D239" s="146" t="str">
        <f>DataSiswa!C149</f>
        <v>L</v>
      </c>
      <c r="E239" s="147" t="str">
        <f>DataSiswa!G149</f>
        <v>SDN 3 SUNTALANGU</v>
      </c>
    </row>
    <row r="240" spans="1:5" ht="18.95" customHeight="1" x14ac:dyDescent="0.3">
      <c r="A240" s="157">
        <v>4</v>
      </c>
      <c r="B240" s="144">
        <v>149</v>
      </c>
      <c r="C240" s="145" t="str">
        <f>DataSiswa!B150</f>
        <v>MUHAMMAD AZIM</v>
      </c>
      <c r="D240" s="146" t="str">
        <f>DataSiswa!C150</f>
        <v>L</v>
      </c>
      <c r="E240" s="147" t="str">
        <f>DataSiswa!G150</f>
        <v>SDN 5 KETANGGA</v>
      </c>
    </row>
    <row r="241" spans="1:5" ht="18.95" customHeight="1" x14ac:dyDescent="0.3">
      <c r="A241" s="157">
        <v>5</v>
      </c>
      <c r="B241" s="144">
        <v>150</v>
      </c>
      <c r="C241" s="145" t="str">
        <f>DataSiswa!B151</f>
        <v>MUHAMMAD CENDIKIAWAN MUSLIM</v>
      </c>
      <c r="D241" s="146" t="str">
        <f>DataSiswa!C151</f>
        <v>L</v>
      </c>
      <c r="E241" s="147" t="str">
        <f>DataSiswa!G151</f>
        <v>SDN 1 SUELA</v>
      </c>
    </row>
    <row r="242" spans="1:5" ht="18.95" customHeight="1" x14ac:dyDescent="0.3">
      <c r="A242" s="157">
        <v>6</v>
      </c>
      <c r="B242" s="144">
        <v>151</v>
      </c>
      <c r="C242" s="145" t="str">
        <f>DataSiswa!B152</f>
        <v>Muhammad Dinanul Khair</v>
      </c>
      <c r="D242" s="146" t="str">
        <f>DataSiswa!C152</f>
        <v>L</v>
      </c>
      <c r="E242" s="147" t="str">
        <f>DataSiswa!G152</f>
        <v>SDN 1 SELAPARANG</v>
      </c>
    </row>
    <row r="243" spans="1:5" ht="18.95" customHeight="1" x14ac:dyDescent="0.3">
      <c r="A243" s="157">
        <v>7</v>
      </c>
      <c r="B243" s="144">
        <v>152</v>
      </c>
      <c r="C243" s="145" t="str">
        <f>DataSiswa!B153</f>
        <v>MUHAMMAD FATIH ALFARUQ</v>
      </c>
      <c r="D243" s="146" t="str">
        <f>DataSiswa!C153</f>
        <v>L</v>
      </c>
      <c r="E243" s="147" t="str">
        <f>DataSiswa!G153</f>
        <v>SDN 2 SUNTALANGU</v>
      </c>
    </row>
    <row r="244" spans="1:5" ht="18.95" customHeight="1" x14ac:dyDescent="0.3">
      <c r="A244" s="157">
        <v>8</v>
      </c>
      <c r="B244" s="144">
        <v>153</v>
      </c>
      <c r="C244" s="145" t="str">
        <f>DataSiswa!B154</f>
        <v>MUHAMMAD HABIB ARKABI</v>
      </c>
      <c r="D244" s="146" t="str">
        <f>DataSiswa!C154</f>
        <v>L</v>
      </c>
      <c r="E244" s="147" t="str">
        <f>DataSiswa!G154</f>
        <v>SD IT ANNAJIYAH</v>
      </c>
    </row>
    <row r="245" spans="1:5" ht="18.95" customHeight="1" x14ac:dyDescent="0.3">
      <c r="A245" s="157">
        <v>9</v>
      </c>
      <c r="B245" s="144">
        <v>154</v>
      </c>
      <c r="C245" s="145" t="str">
        <f>DataSiswa!B155</f>
        <v>MUHAMMAD HADI RAMADHANI</v>
      </c>
      <c r="D245" s="146" t="str">
        <f>DataSiswa!C155</f>
        <v>L</v>
      </c>
      <c r="E245" s="147" t="str">
        <f>DataSiswa!G155</f>
        <v>SDN 3 SUNTALANGU</v>
      </c>
    </row>
    <row r="246" spans="1:5" ht="18.95" customHeight="1" x14ac:dyDescent="0.3">
      <c r="A246" s="157">
        <v>10</v>
      </c>
      <c r="B246" s="144">
        <v>155</v>
      </c>
      <c r="C246" s="145" t="str">
        <f>DataSiswa!B156</f>
        <v>MUHAMMAD MIZANUL HAQ</v>
      </c>
      <c r="D246" s="146" t="str">
        <f>DataSiswa!C156</f>
        <v>L</v>
      </c>
      <c r="E246" s="147" t="str">
        <f>DataSiswa!G156</f>
        <v>SDN 2 SELAPARANG</v>
      </c>
    </row>
    <row r="247" spans="1:5" ht="18.95" customHeight="1" x14ac:dyDescent="0.3">
      <c r="A247" s="157">
        <v>11</v>
      </c>
      <c r="B247" s="144">
        <v>156</v>
      </c>
      <c r="C247" s="145" t="str">
        <f>DataSiswa!B157</f>
        <v>MUHAMMAD NAUWAB ADDHA</v>
      </c>
      <c r="D247" s="146" t="str">
        <f>DataSiswa!C157</f>
        <v>L</v>
      </c>
      <c r="E247" s="147" t="str">
        <f>DataSiswa!G157</f>
        <v>SDN 2 SUNTALANGU</v>
      </c>
    </row>
    <row r="248" spans="1:5" ht="18.95" customHeight="1" x14ac:dyDescent="0.3">
      <c r="A248" s="157">
        <v>12</v>
      </c>
      <c r="B248" s="144">
        <v>157</v>
      </c>
      <c r="C248" s="145" t="str">
        <f>DataSiswa!B158</f>
        <v>MUHAMMAD NURIL ANWAR</v>
      </c>
      <c r="D248" s="146" t="str">
        <f>DataSiswa!C158</f>
        <v>L</v>
      </c>
      <c r="E248" s="147" t="str">
        <f>DataSiswa!G158</f>
        <v>SDN 3 SUNTALANGU</v>
      </c>
    </row>
    <row r="249" spans="1:5" ht="18.95" customHeight="1" x14ac:dyDescent="0.3">
      <c r="A249" s="157">
        <v>13</v>
      </c>
      <c r="B249" s="144">
        <v>158</v>
      </c>
      <c r="C249" s="145" t="str">
        <f>DataSiswa!B159</f>
        <v>MUHAMMAD RIFKI ADITIYA</v>
      </c>
      <c r="D249" s="146" t="str">
        <f>DataSiswa!C159</f>
        <v>L</v>
      </c>
      <c r="E249" s="147" t="str">
        <f>DataSiswa!G159</f>
        <v>SDN 2 SUELA</v>
      </c>
    </row>
    <row r="250" spans="1:5" ht="18.95" customHeight="1" x14ac:dyDescent="0.3">
      <c r="A250" s="157">
        <v>14</v>
      </c>
      <c r="B250" s="144">
        <v>159</v>
      </c>
      <c r="C250" s="145" t="str">
        <f>DataSiswa!B160</f>
        <v>MUHAMMAD SYAUQAN FIRDAUS</v>
      </c>
      <c r="D250" s="146" t="str">
        <f>DataSiswa!C160</f>
        <v>L</v>
      </c>
      <c r="E250" s="147" t="str">
        <f>DataSiswa!G160</f>
        <v>SDN 2 SUELA</v>
      </c>
    </row>
    <row r="251" spans="1:5" ht="18.95" customHeight="1" x14ac:dyDescent="0.3">
      <c r="A251" s="157">
        <v>15</v>
      </c>
      <c r="B251" s="144">
        <v>160</v>
      </c>
      <c r="C251" s="145" t="str">
        <f>DataSiswa!B161</f>
        <v>MUHAMMAD VAIRIL</v>
      </c>
      <c r="D251" s="146" t="str">
        <f>DataSiswa!C161</f>
        <v>L</v>
      </c>
      <c r="E251" s="147" t="str">
        <f>DataSiswa!G161</f>
        <v>SDN 3 SUNTALANGU</v>
      </c>
    </row>
    <row r="252" spans="1:5" ht="18.95" customHeight="1" x14ac:dyDescent="0.3">
      <c r="A252" s="157">
        <v>16</v>
      </c>
      <c r="B252" s="144">
        <v>161</v>
      </c>
      <c r="C252" s="145" t="str">
        <f>DataSiswa!B162</f>
        <v>Muthiara Ananda</v>
      </c>
      <c r="D252" s="146" t="str">
        <f>DataSiswa!C162</f>
        <v>P</v>
      </c>
      <c r="E252" s="147" t="str">
        <f>DataSiswa!G162</f>
        <v>SDN 1 SELAPARANG</v>
      </c>
    </row>
    <row r="253" spans="1:5" ht="18.95" customHeight="1" x14ac:dyDescent="0.3">
      <c r="A253" s="157">
        <v>17</v>
      </c>
      <c r="B253" s="144">
        <v>162</v>
      </c>
      <c r="C253" s="145" t="str">
        <f>DataSiswa!B163</f>
        <v>NABILA ISWATUL KARIMA</v>
      </c>
      <c r="D253" s="146" t="str">
        <f>DataSiswa!C163</f>
        <v>P</v>
      </c>
      <c r="E253" s="147" t="str">
        <f>DataSiswa!G163</f>
        <v>SDN 1 MEKARSARI</v>
      </c>
    </row>
    <row r="254" spans="1:5" ht="18.95" customHeight="1" x14ac:dyDescent="0.3">
      <c r="A254" s="157">
        <v>18</v>
      </c>
      <c r="B254" s="144">
        <v>163</v>
      </c>
      <c r="C254" s="145" t="str">
        <f>DataSiswa!B164</f>
        <v>NADYA NATASHA</v>
      </c>
      <c r="D254" s="146" t="str">
        <f>DataSiswa!C164</f>
        <v>P</v>
      </c>
      <c r="E254" s="147" t="str">
        <f>DataSiswa!G164</f>
        <v>SDN 1 SUNTALANGU</v>
      </c>
    </row>
    <row r="255" spans="1:5" ht="18.95" customHeight="1" x14ac:dyDescent="0.3">
      <c r="A255" s="157">
        <v>19</v>
      </c>
      <c r="B255" s="144">
        <v>164</v>
      </c>
      <c r="C255" s="145" t="str">
        <f>DataSiswa!B165</f>
        <v>NAJWA AZILNA MAULIA</v>
      </c>
      <c r="D255" s="146" t="str">
        <f>DataSiswa!C165</f>
        <v>P</v>
      </c>
      <c r="E255" s="147" t="str">
        <f>DataSiswa!G165</f>
        <v>SDN 2 SELAPARANG</v>
      </c>
    </row>
    <row r="256" spans="1:5" ht="18.95" customHeight="1" x14ac:dyDescent="0.3">
      <c r="A256" s="157">
        <v>20</v>
      </c>
      <c r="B256" s="144">
        <v>165</v>
      </c>
      <c r="C256" s="145" t="str">
        <f>DataSiswa!B166</f>
        <v>NANDA SAPUTRA</v>
      </c>
      <c r="D256" s="146" t="str">
        <f>DataSiswa!C166</f>
        <v>L</v>
      </c>
      <c r="E256" s="147" t="str">
        <f>DataSiswa!G166</f>
        <v>SDN 2 SUNTALANGU</v>
      </c>
    </row>
    <row r="257" spans="1:5" ht="18.95" customHeight="1" x14ac:dyDescent="0.3">
      <c r="A257" s="157">
        <v>21</v>
      </c>
      <c r="B257" s="144">
        <v>166</v>
      </c>
      <c r="C257" s="145" t="str">
        <f>DataSiswa!B167</f>
        <v>NARA ELVIANA</v>
      </c>
      <c r="D257" s="146" t="str">
        <f>DataSiswa!C167</f>
        <v>P</v>
      </c>
      <c r="E257" s="147" t="str">
        <f>DataSiswa!G167</f>
        <v>SDN 1 SUELA</v>
      </c>
    </row>
    <row r="258" spans="1:5" ht="18.95" customHeight="1" x14ac:dyDescent="0.3">
      <c r="A258" s="157">
        <v>22</v>
      </c>
      <c r="B258" s="144">
        <v>167</v>
      </c>
      <c r="C258" s="145" t="str">
        <f>DataSiswa!B168</f>
        <v>NIA PUTRI RAMDANI</v>
      </c>
      <c r="D258" s="146" t="str">
        <f>DataSiswa!C168</f>
        <v>P</v>
      </c>
      <c r="E258" s="147" t="str">
        <f>DataSiswa!G168</f>
        <v>SDN 2 SUELA</v>
      </c>
    </row>
    <row r="259" spans="1:5" ht="18.95" customHeight="1" x14ac:dyDescent="0.3">
      <c r="A259" s="157">
        <v>23</v>
      </c>
      <c r="B259" s="144">
        <v>168</v>
      </c>
      <c r="C259" s="145" t="str">
        <f>DataSiswa!B169</f>
        <v>NUR ANGGIKA MAIDINA</v>
      </c>
      <c r="D259" s="146" t="str">
        <f>DataSiswa!C169</f>
        <v>P</v>
      </c>
      <c r="E259" s="147" t="str">
        <f>DataSiswa!G169</f>
        <v>SDN 2 SUNTALANGU</v>
      </c>
    </row>
    <row r="260" spans="1:5" ht="18.95" customHeight="1" x14ac:dyDescent="0.3">
      <c r="A260" s="157">
        <v>24</v>
      </c>
      <c r="B260" s="144">
        <v>169</v>
      </c>
      <c r="C260" s="145" t="str">
        <f>DataSiswa!B170</f>
        <v>NURSALISA RAMDANI</v>
      </c>
      <c r="D260" s="146" t="str">
        <f>DataSiswa!C170</f>
        <v>P</v>
      </c>
      <c r="E260" s="147" t="str">
        <f>DataSiswa!G170</f>
        <v>SDN 4 SUNTALANGU</v>
      </c>
    </row>
    <row r="261" spans="1:5" ht="18.95" customHeight="1" x14ac:dyDescent="0.3">
      <c r="A261" s="157">
        <v>25</v>
      </c>
      <c r="B261" s="144">
        <v>170</v>
      </c>
      <c r="C261" s="145" t="str">
        <f>DataSiswa!B171</f>
        <v>OLIVIA JUNI ANDARI</v>
      </c>
      <c r="D261" s="146" t="str">
        <f>DataSiswa!C171</f>
        <v>P</v>
      </c>
      <c r="E261" s="147" t="str">
        <f>DataSiswa!G171</f>
        <v>SDN 3 KETANGGA</v>
      </c>
    </row>
    <row r="262" spans="1:5" ht="18.95" customHeight="1" x14ac:dyDescent="0.3">
      <c r="A262" s="157">
        <v>26</v>
      </c>
      <c r="B262" s="144">
        <v>171</v>
      </c>
      <c r="C262" s="145" t="str">
        <f>DataSiswa!B172</f>
        <v>PAIDA PUTRI ANUGRAH</v>
      </c>
      <c r="D262" s="146" t="str">
        <f>DataSiswa!C172</f>
        <v>P</v>
      </c>
      <c r="E262" s="147" t="str">
        <f>DataSiswa!G172</f>
        <v>SDN 1 SUELA</v>
      </c>
    </row>
    <row r="263" spans="1:5" ht="18.95" customHeight="1" x14ac:dyDescent="0.3">
      <c r="A263" s="157">
        <v>27</v>
      </c>
      <c r="B263" s="144">
        <v>172</v>
      </c>
      <c r="C263" s="145" t="str">
        <f>DataSiswa!B173</f>
        <v>PUTRI PELANGI</v>
      </c>
      <c r="D263" s="146" t="str">
        <f>DataSiswa!C173</f>
        <v>P</v>
      </c>
      <c r="E263" s="147" t="str">
        <f>DataSiswa!G173</f>
        <v>SDN 3 KETANGGA</v>
      </c>
    </row>
    <row r="264" spans="1:5" ht="18.95" customHeight="1" x14ac:dyDescent="0.3">
      <c r="A264" s="157">
        <v>28</v>
      </c>
      <c r="B264" s="144">
        <v>173</v>
      </c>
      <c r="C264" s="145" t="str">
        <f>DataSiswa!B174</f>
        <v>RAFA SANI ADE MAULANA</v>
      </c>
      <c r="D264" s="146" t="str">
        <f>DataSiswa!C174</f>
        <v>L</v>
      </c>
      <c r="E264" s="147" t="str">
        <f>DataSiswa!G174</f>
        <v>SDN 1 SUELA</v>
      </c>
    </row>
    <row r="265" spans="1:5" ht="18.75" x14ac:dyDescent="0.3">
      <c r="A265" s="204">
        <v>29</v>
      </c>
      <c r="B265" s="144">
        <v>174</v>
      </c>
      <c r="C265" s="145" t="str">
        <f>DataSiswa!B175</f>
        <v>Rangga Saputra</v>
      </c>
      <c r="D265" s="146" t="str">
        <f>DataSiswa!C175</f>
        <v>L</v>
      </c>
      <c r="E265" s="147" t="str">
        <f>DataSiswa!G175</f>
        <v>SDN 1 SELAPARANG</v>
      </c>
    </row>
    <row r="266" spans="1:5" ht="18.75" x14ac:dyDescent="0.3">
      <c r="A266" s="91"/>
      <c r="B266" s="94"/>
      <c r="C266" s="139"/>
      <c r="D266" s="4"/>
      <c r="E266" s="138"/>
    </row>
    <row r="267" spans="1:5" ht="18.75" x14ac:dyDescent="0.3">
      <c r="B267" s="259" t="s">
        <v>600</v>
      </c>
      <c r="C267" s="259"/>
      <c r="D267" s="259"/>
      <c r="E267" s="259"/>
    </row>
    <row r="269" spans="1:5" ht="18.75" x14ac:dyDescent="0.3">
      <c r="B269" s="258" t="s">
        <v>231</v>
      </c>
      <c r="C269" s="258"/>
      <c r="D269" s="90"/>
      <c r="E269" s="71" t="s">
        <v>232</v>
      </c>
    </row>
    <row r="270" spans="1:5" ht="18.75" x14ac:dyDescent="0.3">
      <c r="B270" s="72"/>
      <c r="C270" s="73"/>
      <c r="D270" s="92"/>
      <c r="E270" s="74"/>
    </row>
    <row r="271" spans="1:5" ht="18.75" x14ac:dyDescent="0.3">
      <c r="B271" s="72"/>
      <c r="C271" s="73"/>
      <c r="D271" s="92"/>
      <c r="E271" s="74"/>
    </row>
    <row r="272" spans="1:5" ht="18.75" x14ac:dyDescent="0.3">
      <c r="B272" s="72"/>
      <c r="C272" s="73"/>
      <c r="D272" s="92"/>
      <c r="E272" s="74"/>
    </row>
    <row r="273" spans="1:5" ht="15.75" x14ac:dyDescent="0.25">
      <c r="B273" s="258">
        <f>B226</f>
        <v>0</v>
      </c>
      <c r="C273" s="258"/>
      <c r="D273" s="90"/>
      <c r="E273" s="70" t="s">
        <v>234</v>
      </c>
    </row>
    <row r="274" spans="1:5" ht="15.75" x14ac:dyDescent="0.25">
      <c r="B274" s="258">
        <f>B227</f>
        <v>0</v>
      </c>
      <c r="C274" s="258"/>
      <c r="D274" s="90"/>
      <c r="E274" s="75" t="s">
        <v>236</v>
      </c>
    </row>
    <row r="283" spans="1:5" ht="33.950000000000003" customHeight="1" x14ac:dyDescent="0.25">
      <c r="A283" s="156" t="s">
        <v>737</v>
      </c>
      <c r="B283" s="155" t="s">
        <v>228</v>
      </c>
      <c r="C283" s="156" t="s">
        <v>229</v>
      </c>
      <c r="D283" s="156" t="s">
        <v>252</v>
      </c>
      <c r="E283" s="156" t="s">
        <v>230</v>
      </c>
    </row>
    <row r="284" spans="1:5" ht="18.95" customHeight="1" x14ac:dyDescent="0.3">
      <c r="A284" s="157">
        <v>1</v>
      </c>
      <c r="B284" s="144">
        <v>175</v>
      </c>
      <c r="C284" s="145" t="str">
        <f>DataSiswa!B176</f>
        <v>RAODATUL ALIYA</v>
      </c>
      <c r="D284" s="146" t="str">
        <f>DataSiswa!C176</f>
        <v>P</v>
      </c>
      <c r="E284" s="147" t="str">
        <f>DataSiswa!G176</f>
        <v>SDN 4 SUNTALANGU</v>
      </c>
    </row>
    <row r="285" spans="1:5" ht="18.95" customHeight="1" x14ac:dyDescent="0.3">
      <c r="A285" s="157">
        <v>2</v>
      </c>
      <c r="B285" s="144">
        <v>176</v>
      </c>
      <c r="C285" s="145" t="str">
        <f>DataSiswa!B177</f>
        <v>RIKO SASTRIAWAN</v>
      </c>
      <c r="D285" s="146" t="str">
        <f>DataSiswa!C177</f>
        <v>L</v>
      </c>
      <c r="E285" s="147" t="str">
        <f>DataSiswa!G177</f>
        <v>SDN 4 PRINGGABAYA</v>
      </c>
    </row>
    <row r="286" spans="1:5" ht="18.95" customHeight="1" x14ac:dyDescent="0.3">
      <c r="A286" s="157">
        <v>3</v>
      </c>
      <c r="B286" s="144">
        <v>177</v>
      </c>
      <c r="C286" s="145" t="str">
        <f>DataSiswa!B178</f>
        <v>Ripayatul Aini</v>
      </c>
      <c r="D286" s="146" t="str">
        <f>DataSiswa!C178</f>
        <v>P</v>
      </c>
      <c r="E286" s="147" t="str">
        <f>DataSiswa!G178</f>
        <v>SDN 2 Ketangga</v>
      </c>
    </row>
    <row r="287" spans="1:5" ht="18.95" customHeight="1" x14ac:dyDescent="0.3">
      <c r="A287" s="157">
        <v>4</v>
      </c>
      <c r="B287" s="144">
        <v>178</v>
      </c>
      <c r="C287" s="145" t="str">
        <f>DataSiswa!B179</f>
        <v>RISKA APRILIA</v>
      </c>
      <c r="D287" s="146" t="str">
        <f>DataSiswa!C179</f>
        <v>P</v>
      </c>
      <c r="E287" s="147" t="str">
        <f>DataSiswa!G179</f>
        <v>SDI IHYAA'UDDIN AIK BETA</v>
      </c>
    </row>
    <row r="288" spans="1:5" ht="18.95" customHeight="1" x14ac:dyDescent="0.3">
      <c r="A288" s="157">
        <v>5</v>
      </c>
      <c r="B288" s="144">
        <v>179</v>
      </c>
      <c r="C288" s="145" t="str">
        <f>DataSiswa!B180</f>
        <v>RIZKI ADITYA BARWADI</v>
      </c>
      <c r="D288" s="146" t="str">
        <f>DataSiswa!C180</f>
        <v>L</v>
      </c>
      <c r="E288" s="147" t="str">
        <f>DataSiswa!G180</f>
        <v>SDN 2 SUNTALANGU</v>
      </c>
    </row>
    <row r="289" spans="1:5" ht="18.95" customHeight="1" x14ac:dyDescent="0.3">
      <c r="A289" s="157">
        <v>6</v>
      </c>
      <c r="B289" s="144">
        <v>180</v>
      </c>
      <c r="C289" s="145" t="str">
        <f>DataSiswa!B181</f>
        <v>RIZKI ALFAN BAKHTIAR</v>
      </c>
      <c r="D289" s="146" t="str">
        <f>DataSiswa!C181</f>
        <v>L</v>
      </c>
      <c r="E289" s="147" t="str">
        <f>DataSiswa!G181</f>
        <v>SDN 3 KETANGGA</v>
      </c>
    </row>
    <row r="290" spans="1:5" ht="18.95" customHeight="1" x14ac:dyDescent="0.3">
      <c r="A290" s="157">
        <v>7</v>
      </c>
      <c r="B290" s="144">
        <v>181</v>
      </c>
      <c r="C290" s="145" t="str">
        <f>DataSiswa!B182</f>
        <v>SAEFUL ANDI</v>
      </c>
      <c r="D290" s="146" t="str">
        <f>DataSiswa!C182</f>
        <v>L</v>
      </c>
      <c r="E290" s="147">
        <f>DataSiswa!G182</f>
        <v>0</v>
      </c>
    </row>
    <row r="291" spans="1:5" ht="18.95" customHeight="1" x14ac:dyDescent="0.3">
      <c r="A291" s="157">
        <v>8</v>
      </c>
      <c r="B291" s="144">
        <v>182</v>
      </c>
      <c r="C291" s="145" t="str">
        <f>DataSiswa!B183</f>
        <v>SALSA ZAFIRA NURRIN</v>
      </c>
      <c r="D291" s="146" t="str">
        <f>DataSiswa!C183</f>
        <v>P</v>
      </c>
      <c r="E291" s="147" t="str">
        <f>DataSiswa!G183</f>
        <v>SDN 1 SUNTALANGU</v>
      </c>
    </row>
    <row r="292" spans="1:5" ht="18.95" customHeight="1" x14ac:dyDescent="0.3">
      <c r="A292" s="157">
        <v>9</v>
      </c>
      <c r="B292" s="144">
        <v>183</v>
      </c>
      <c r="C292" s="145" t="str">
        <f>DataSiswa!B184</f>
        <v>SELVIANA</v>
      </c>
      <c r="D292" s="146" t="str">
        <f>DataSiswa!C184</f>
        <v>P</v>
      </c>
      <c r="E292" s="147" t="str">
        <f>DataSiswa!G184</f>
        <v>SDN 1 KETANGGA</v>
      </c>
    </row>
    <row r="293" spans="1:5" ht="18.95" customHeight="1" x14ac:dyDescent="0.3">
      <c r="A293" s="157">
        <v>10</v>
      </c>
      <c r="B293" s="144">
        <v>184</v>
      </c>
      <c r="C293" s="145" t="str">
        <f>DataSiswa!B185</f>
        <v>SITI AINUN NADIROH</v>
      </c>
      <c r="D293" s="146" t="str">
        <f>DataSiswa!C185</f>
        <v>P</v>
      </c>
      <c r="E293" s="147" t="str">
        <f>DataSiswa!G185</f>
        <v>SDN 3 SUNTALANGU</v>
      </c>
    </row>
    <row r="294" spans="1:5" ht="18.95" customHeight="1" x14ac:dyDescent="0.3">
      <c r="A294" s="157">
        <v>11</v>
      </c>
      <c r="B294" s="144">
        <v>185</v>
      </c>
      <c r="C294" s="145" t="str">
        <f>DataSiswa!B186</f>
        <v>SITI AMRINA ROSADA</v>
      </c>
      <c r="D294" s="146" t="str">
        <f>DataSiswa!C186</f>
        <v>P</v>
      </c>
      <c r="E294" s="147" t="str">
        <f>DataSiswa!G186</f>
        <v>SDN 1 SUELA</v>
      </c>
    </row>
    <row r="295" spans="1:5" ht="18.95" customHeight="1" x14ac:dyDescent="0.3">
      <c r="A295" s="157">
        <v>12</v>
      </c>
      <c r="B295" s="144">
        <v>186</v>
      </c>
      <c r="C295" s="145" t="str">
        <f>DataSiswa!B187</f>
        <v>SITI ANINDA MAYRA</v>
      </c>
      <c r="D295" s="146" t="str">
        <f>DataSiswa!C187</f>
        <v>P</v>
      </c>
      <c r="E295" s="147" t="str">
        <f>DataSiswa!G187</f>
        <v>SDN 1 SUNTALANGU</v>
      </c>
    </row>
    <row r="296" spans="1:5" ht="18.95" customHeight="1" x14ac:dyDescent="0.3">
      <c r="A296" s="157">
        <v>13</v>
      </c>
      <c r="B296" s="144">
        <v>187</v>
      </c>
      <c r="C296" s="145" t="str">
        <f>DataSiswa!B188</f>
        <v>Siti Husnul Khotimah</v>
      </c>
      <c r="D296" s="146" t="str">
        <f>DataSiswa!C188</f>
        <v>P</v>
      </c>
      <c r="E296" s="147" t="str">
        <f>DataSiswa!G188</f>
        <v>SDN 1 SELAPARANG</v>
      </c>
    </row>
    <row r="297" spans="1:5" ht="18.95" customHeight="1" x14ac:dyDescent="0.3">
      <c r="A297" s="157">
        <v>14</v>
      </c>
      <c r="B297" s="144">
        <v>188</v>
      </c>
      <c r="C297" s="145" t="str">
        <f>DataSiswa!B189</f>
        <v>Siti Nuri Atiqoh</v>
      </c>
      <c r="D297" s="146" t="str">
        <f>DataSiswa!C189</f>
        <v>P</v>
      </c>
      <c r="E297" s="147" t="str">
        <f>DataSiswa!G189</f>
        <v>SDN 1 SELAPARANG</v>
      </c>
    </row>
    <row r="298" spans="1:5" ht="18.95" customHeight="1" x14ac:dyDescent="0.3">
      <c r="A298" s="157">
        <v>15</v>
      </c>
      <c r="B298" s="144">
        <v>189</v>
      </c>
      <c r="C298" s="145" t="str">
        <f>DataSiswa!B190</f>
        <v>SITI ROWIZAH AENI</v>
      </c>
      <c r="D298" s="146" t="str">
        <f>DataSiswa!C190</f>
        <v>P</v>
      </c>
      <c r="E298" s="147" t="str">
        <f>DataSiswa!G190</f>
        <v>MIS YADINU DASAN KOAK</v>
      </c>
    </row>
    <row r="299" spans="1:5" ht="18.95" customHeight="1" x14ac:dyDescent="0.3">
      <c r="A299" s="157">
        <v>16</v>
      </c>
      <c r="B299" s="144">
        <v>190</v>
      </c>
      <c r="C299" s="145" t="str">
        <f>DataSiswa!B191</f>
        <v>SITI ZULAIKHA</v>
      </c>
      <c r="D299" s="146" t="str">
        <f>DataSiswa!C191</f>
        <v>P</v>
      </c>
      <c r="E299" s="147" t="str">
        <f>DataSiswa!G191</f>
        <v>SDN 1 MEKARSARI</v>
      </c>
    </row>
    <row r="300" spans="1:5" ht="18.95" customHeight="1" x14ac:dyDescent="0.3">
      <c r="A300" s="157">
        <v>17</v>
      </c>
      <c r="B300" s="144">
        <v>191</v>
      </c>
      <c r="C300" s="145" t="str">
        <f>DataSiswa!B192</f>
        <v>SRI WIDIASTUTI</v>
      </c>
      <c r="D300" s="146" t="str">
        <f>DataSiswa!C192</f>
        <v>P</v>
      </c>
      <c r="E300" s="147" t="str">
        <f>DataSiswa!G192</f>
        <v>SDN 1 KETANGGA</v>
      </c>
    </row>
    <row r="301" spans="1:5" ht="18.95" customHeight="1" x14ac:dyDescent="0.3">
      <c r="A301" s="157">
        <v>18</v>
      </c>
      <c r="B301" s="144">
        <v>192</v>
      </c>
      <c r="C301" s="145" t="str">
        <f>DataSiswa!B193</f>
        <v>Sual fariqi</v>
      </c>
      <c r="D301" s="146" t="str">
        <f>DataSiswa!C193</f>
        <v>L</v>
      </c>
      <c r="E301" s="147" t="str">
        <f>DataSiswa!G193</f>
        <v>SDN 1 SELAPARANG</v>
      </c>
    </row>
    <row r="302" spans="1:5" ht="18.95" customHeight="1" x14ac:dyDescent="0.3">
      <c r="A302" s="157">
        <v>19</v>
      </c>
      <c r="B302" s="144">
        <v>193</v>
      </c>
      <c r="C302" s="145" t="str">
        <f>DataSiswa!B194</f>
        <v>SYAFA'ATUL AMBIYA</v>
      </c>
      <c r="D302" s="146" t="str">
        <f>DataSiswa!C194</f>
        <v>P</v>
      </c>
      <c r="E302" s="147" t="str">
        <f>DataSiswa!G194</f>
        <v>SDN 4 KETANGGA</v>
      </c>
    </row>
    <row r="303" spans="1:5" ht="18.95" customHeight="1" x14ac:dyDescent="0.3">
      <c r="A303" s="157">
        <v>20</v>
      </c>
      <c r="B303" s="144">
        <v>194</v>
      </c>
      <c r="C303" s="145" t="str">
        <f>DataSiswa!B195</f>
        <v>SYAQILA MAULIDINA</v>
      </c>
      <c r="D303" s="146" t="str">
        <f>DataSiswa!C195</f>
        <v>P</v>
      </c>
      <c r="E303" s="147" t="str">
        <f>DataSiswa!G195</f>
        <v>SDN 1 SUNTALANGU</v>
      </c>
    </row>
    <row r="304" spans="1:5" ht="18.95" customHeight="1" x14ac:dyDescent="0.3">
      <c r="A304" s="157">
        <v>21</v>
      </c>
      <c r="B304" s="144">
        <v>195</v>
      </c>
      <c r="C304" s="145" t="str">
        <f>DataSiswa!B196</f>
        <v>SYIFA'UL JANNAH</v>
      </c>
      <c r="D304" s="146" t="str">
        <f>DataSiswa!C196</f>
        <v>P</v>
      </c>
      <c r="E304" s="147" t="str">
        <f>DataSiswa!G196</f>
        <v>SDN 1 KETANGGA</v>
      </c>
    </row>
    <row r="305" spans="1:6" ht="18.95" customHeight="1" x14ac:dyDescent="0.3">
      <c r="A305" s="157">
        <v>22</v>
      </c>
      <c r="B305" s="144">
        <v>196</v>
      </c>
      <c r="C305" s="145" t="str">
        <f>DataSiswa!B197</f>
        <v>TAHSIN AGHA AFKAR</v>
      </c>
      <c r="D305" s="146" t="str">
        <f>DataSiswa!C197</f>
        <v>L</v>
      </c>
      <c r="E305" s="147" t="str">
        <f>DataSiswa!G197</f>
        <v>SDN 2 SUNTALANGU</v>
      </c>
    </row>
    <row r="306" spans="1:6" ht="18.95" customHeight="1" x14ac:dyDescent="0.3">
      <c r="A306" s="157">
        <v>23</v>
      </c>
      <c r="B306" s="144">
        <v>197</v>
      </c>
      <c r="C306" s="145" t="str">
        <f>DataSiswa!B198</f>
        <v>TANDI ADERIAN</v>
      </c>
      <c r="D306" s="146" t="str">
        <f>DataSiswa!C198</f>
        <v>L</v>
      </c>
      <c r="E306" s="147" t="str">
        <f>DataSiswa!G198</f>
        <v>SDI DH NW PEKOSONG</v>
      </c>
    </row>
    <row r="307" spans="1:6" ht="18.95" customHeight="1" x14ac:dyDescent="0.3">
      <c r="A307" s="157">
        <v>24</v>
      </c>
      <c r="B307" s="144">
        <v>198</v>
      </c>
      <c r="C307" s="145" t="str">
        <f>DataSiswa!B199</f>
        <v>TAWAF SAGIR</v>
      </c>
      <c r="D307" s="146" t="str">
        <f>DataSiswa!C199</f>
        <v>L</v>
      </c>
      <c r="E307" s="147" t="str">
        <f>DataSiswa!G199</f>
        <v>SDN 3 SELAPARANG</v>
      </c>
    </row>
    <row r="308" spans="1:6" ht="18.95" customHeight="1" x14ac:dyDescent="0.3">
      <c r="A308" s="157">
        <v>25</v>
      </c>
      <c r="B308" s="144">
        <v>199</v>
      </c>
      <c r="C308" s="145" t="str">
        <f>DataSiswa!B200</f>
        <v>TIFANI HAFIZATUS SAUFI</v>
      </c>
      <c r="D308" s="146" t="str">
        <f>DataSiswa!C200</f>
        <v>P</v>
      </c>
      <c r="E308" s="147" t="str">
        <f>DataSiswa!G200</f>
        <v>SDN 1 SUELA</v>
      </c>
    </row>
    <row r="309" spans="1:6" ht="18.95" customHeight="1" x14ac:dyDescent="0.3">
      <c r="A309" s="157">
        <v>26</v>
      </c>
      <c r="B309" s="144">
        <v>200</v>
      </c>
      <c r="C309" s="145" t="str">
        <f>DataSiswa!B201</f>
        <v>TIRTA HARDIWINATA</v>
      </c>
      <c r="D309" s="146" t="str">
        <f>DataSiswa!C201</f>
        <v>L</v>
      </c>
      <c r="E309" s="147" t="str">
        <f>DataSiswa!G201</f>
        <v>SDN 1 SUELA</v>
      </c>
    </row>
    <row r="310" spans="1:6" ht="18.95" customHeight="1" x14ac:dyDescent="0.3">
      <c r="A310" s="157">
        <v>27</v>
      </c>
      <c r="B310" s="144">
        <v>201</v>
      </c>
      <c r="C310" s="145" t="str">
        <f>DataSiswa!B202</f>
        <v>TSULIS ILWANI</v>
      </c>
      <c r="D310" s="146" t="str">
        <f>DataSiswa!C202</f>
        <v>P</v>
      </c>
      <c r="E310" s="147" t="str">
        <f>DataSiswa!G202</f>
        <v>SDN 1 SUELA</v>
      </c>
    </row>
    <row r="311" spans="1:6" ht="18.95" customHeight="1" x14ac:dyDescent="0.3">
      <c r="A311" s="157">
        <v>28</v>
      </c>
      <c r="B311" s="144">
        <v>202</v>
      </c>
      <c r="C311" s="145" t="str">
        <f>DataSiswa!B203</f>
        <v>UBAIDILLAH HAKIM</v>
      </c>
      <c r="D311" s="146" t="str">
        <f>DataSiswa!C203</f>
        <v>L</v>
      </c>
      <c r="E311" s="147" t="str">
        <f>DataSiswa!G203</f>
        <v>SDN 3 SUNTALANGU</v>
      </c>
    </row>
    <row r="312" spans="1:6" ht="18.75" x14ac:dyDescent="0.3">
      <c r="A312" s="157">
        <v>29</v>
      </c>
      <c r="B312" s="144">
        <v>203</v>
      </c>
      <c r="C312" s="145" t="str">
        <f>DataSiswa!B204</f>
        <v>VENA CITRA SENI</v>
      </c>
      <c r="D312" s="146" t="str">
        <f>DataSiswa!C204</f>
        <v>P</v>
      </c>
      <c r="E312" s="147" t="str">
        <f>DataSiswa!G204</f>
        <v>SDN 3 MEKAR SARI</v>
      </c>
    </row>
    <row r="313" spans="1:6" ht="18.75" x14ac:dyDescent="0.3">
      <c r="B313" s="94"/>
      <c r="C313" s="95"/>
      <c r="D313" s="96"/>
      <c r="E313" s="4"/>
    </row>
    <row r="314" spans="1:6" ht="18.75" x14ac:dyDescent="0.3">
      <c r="C314" s="259" t="s">
        <v>600</v>
      </c>
      <c r="D314" s="259"/>
      <c r="E314" s="259"/>
      <c r="F314" s="259"/>
    </row>
    <row r="315" spans="1:6" ht="18.75" x14ac:dyDescent="0.3">
      <c r="B315" s="258" t="s">
        <v>231</v>
      </c>
      <c r="C315" s="258"/>
      <c r="D315" s="90"/>
      <c r="E315" s="71" t="s">
        <v>232</v>
      </c>
    </row>
    <row r="316" spans="1:6" ht="18.75" x14ac:dyDescent="0.3">
      <c r="B316" s="72"/>
      <c r="C316" s="73"/>
      <c r="D316" s="92"/>
      <c r="E316" s="74"/>
    </row>
    <row r="317" spans="1:6" ht="18.75" x14ac:dyDescent="0.3">
      <c r="B317" s="72"/>
      <c r="C317" s="73"/>
      <c r="D317" s="92"/>
      <c r="E317" s="74"/>
    </row>
    <row r="318" spans="1:6" ht="18.75" x14ac:dyDescent="0.3">
      <c r="B318" s="72"/>
      <c r="C318" s="73"/>
      <c r="D318" s="92"/>
      <c r="E318" s="74"/>
    </row>
    <row r="319" spans="1:6" ht="15.75" x14ac:dyDescent="0.25">
      <c r="B319" s="258">
        <f>B273</f>
        <v>0</v>
      </c>
      <c r="C319" s="258"/>
      <c r="D319" s="90"/>
      <c r="E319" s="70" t="s">
        <v>234</v>
      </c>
    </row>
    <row r="320" spans="1:6" ht="15.75" x14ac:dyDescent="0.25">
      <c r="B320" s="258">
        <f>B274</f>
        <v>0</v>
      </c>
      <c r="C320" s="258"/>
      <c r="D320" s="90"/>
      <c r="E320" s="75" t="s">
        <v>236</v>
      </c>
    </row>
    <row r="329" spans="1:5" ht="33.950000000000003" customHeight="1" x14ac:dyDescent="0.25">
      <c r="A329" s="156" t="s">
        <v>737</v>
      </c>
      <c r="B329" s="155" t="s">
        <v>228</v>
      </c>
      <c r="C329" s="156" t="s">
        <v>229</v>
      </c>
      <c r="D329" s="156" t="s">
        <v>252</v>
      </c>
      <c r="E329" s="156" t="s">
        <v>230</v>
      </c>
    </row>
    <row r="330" spans="1:5" ht="18.95" customHeight="1" x14ac:dyDescent="0.3">
      <c r="A330" s="157">
        <v>1</v>
      </c>
      <c r="B330" s="144">
        <v>204</v>
      </c>
      <c r="C330" s="163" t="str">
        <f>DataSiswa!B205</f>
        <v>WALDIANTARA PUTRA MINGWARO'</v>
      </c>
      <c r="D330" s="162" t="str">
        <f>DataSiswa!C205</f>
        <v>L</v>
      </c>
      <c r="E330" s="147" t="str">
        <f>DataSiswa!G205</f>
        <v>MI NW KETANGGA</v>
      </c>
    </row>
    <row r="331" spans="1:5" ht="18.95" customHeight="1" x14ac:dyDescent="0.3">
      <c r="A331" s="157">
        <v>2</v>
      </c>
      <c r="B331" s="144">
        <v>205</v>
      </c>
      <c r="C331" s="163" t="str">
        <f>DataSiswa!B206</f>
        <v>WALDIANTARI PRATIWI</v>
      </c>
      <c r="D331" s="162" t="str">
        <f>DataSiswa!C206</f>
        <v>P</v>
      </c>
      <c r="E331" s="147" t="str">
        <f>DataSiswa!G206</f>
        <v>MI NW KETANGGA</v>
      </c>
    </row>
    <row r="332" spans="1:5" ht="18.95" customHeight="1" x14ac:dyDescent="0.3">
      <c r="A332" s="157">
        <v>3</v>
      </c>
      <c r="B332" s="144">
        <v>206</v>
      </c>
      <c r="C332" s="163" t="str">
        <f>DataSiswa!B207</f>
        <v>WAPIQA AISA RAHMA</v>
      </c>
      <c r="D332" s="162" t="str">
        <f>DataSiswa!C207</f>
        <v>P</v>
      </c>
      <c r="E332" s="147" t="str">
        <f>DataSiswa!G207</f>
        <v>SDN 1 SUNTALANGU</v>
      </c>
    </row>
    <row r="333" spans="1:5" ht="18.95" customHeight="1" x14ac:dyDescent="0.3">
      <c r="A333" s="157">
        <v>4</v>
      </c>
      <c r="B333" s="144">
        <v>207</v>
      </c>
      <c r="C333" s="163" t="str">
        <f>DataSiswa!B208</f>
        <v>WARIS SATUL ALWA</v>
      </c>
      <c r="D333" s="162" t="str">
        <f>DataSiswa!C208</f>
        <v>P</v>
      </c>
      <c r="E333" s="147" t="str">
        <f>DataSiswa!G208</f>
        <v>SDN 3 SUNTALANGU</v>
      </c>
    </row>
    <row r="334" spans="1:5" ht="18.95" customHeight="1" x14ac:dyDescent="0.3">
      <c r="A334" s="157">
        <v>5</v>
      </c>
      <c r="B334" s="144">
        <v>208</v>
      </c>
      <c r="C334" s="163" t="str">
        <f>DataSiswa!B209</f>
        <v>YASA ALBAYANTO</v>
      </c>
      <c r="D334" s="162" t="str">
        <f>DataSiswa!C209</f>
        <v>L</v>
      </c>
      <c r="E334" s="147" t="str">
        <f>DataSiswa!G209</f>
        <v>SDN 1 MEKAR SARI</v>
      </c>
    </row>
    <row r="335" spans="1:5" ht="18.95" customHeight="1" x14ac:dyDescent="0.3">
      <c r="A335" s="157">
        <v>6</v>
      </c>
      <c r="B335" s="144">
        <v>209</v>
      </c>
      <c r="C335" s="163" t="str">
        <f>DataSiswa!B210</f>
        <v>ZAEN APANDI</v>
      </c>
      <c r="D335" s="162" t="str">
        <f>DataSiswa!C210</f>
        <v>L</v>
      </c>
      <c r="E335" s="147" t="str">
        <f>DataSiswa!G210</f>
        <v>SDN 2 SUNTALANGU</v>
      </c>
    </row>
    <row r="336" spans="1:5" ht="18.95" customHeight="1" x14ac:dyDescent="0.3">
      <c r="A336" s="157">
        <v>7</v>
      </c>
      <c r="B336" s="144">
        <v>210</v>
      </c>
      <c r="C336" s="163" t="str">
        <f>DataSiswa!B211</f>
        <v>ZAHRATUL AINI</v>
      </c>
      <c r="D336" s="162" t="str">
        <f>DataSiswa!C211</f>
        <v>P</v>
      </c>
      <c r="E336" s="147" t="str">
        <f>DataSiswa!G211</f>
        <v>SDN 4 SUNTALANGU</v>
      </c>
    </row>
    <row r="337" spans="1:5" ht="18.95" customHeight="1" x14ac:dyDescent="0.3">
      <c r="A337" s="157">
        <v>8</v>
      </c>
      <c r="B337" s="144">
        <v>211</v>
      </c>
      <c r="C337" s="163" t="str">
        <f>DataSiswa!B212</f>
        <v>ZAHRATULDIYAD</v>
      </c>
      <c r="D337" s="162" t="str">
        <f>DataSiswa!C212</f>
        <v>P</v>
      </c>
      <c r="E337" s="147" t="str">
        <f>DataSiswa!G212</f>
        <v>SDN 1 KETANGGA</v>
      </c>
    </row>
    <row r="338" spans="1:5" ht="18.95" customHeight="1" x14ac:dyDescent="0.3">
      <c r="A338" s="157">
        <v>9</v>
      </c>
      <c r="B338" s="144">
        <v>212</v>
      </c>
      <c r="C338" s="163" t="str">
        <f>DataSiswa!B213</f>
        <v>ZAKARIA</v>
      </c>
      <c r="D338" s="162" t="str">
        <f>DataSiswa!C213</f>
        <v>L</v>
      </c>
      <c r="E338" s="147" t="str">
        <f>DataSiswa!G213</f>
        <v>SDN 2 SELAPARANG</v>
      </c>
    </row>
    <row r="339" spans="1:5" ht="18.95" customHeight="1" x14ac:dyDescent="0.3">
      <c r="A339" s="157">
        <v>10</v>
      </c>
      <c r="B339" s="144">
        <v>213</v>
      </c>
      <c r="C339" s="163" t="str">
        <f>DataSiswa!B214</f>
        <v>Zakina Putri</v>
      </c>
      <c r="D339" s="162" t="str">
        <f>DataSiswa!C214</f>
        <v>P</v>
      </c>
      <c r="E339" s="147" t="str">
        <f>DataSiswa!G214</f>
        <v>SDN 2 Ketangga</v>
      </c>
    </row>
    <row r="340" spans="1:5" ht="18.95" customHeight="1" x14ac:dyDescent="0.3">
      <c r="A340" s="157">
        <v>11</v>
      </c>
      <c r="B340" s="144">
        <v>214</v>
      </c>
      <c r="C340" s="163" t="str">
        <f>DataSiswa!B215</f>
        <v>ZAKIRA</v>
      </c>
      <c r="D340" s="162" t="str">
        <f>DataSiswa!C215</f>
        <v>P</v>
      </c>
      <c r="E340" s="147" t="str">
        <f>DataSiswa!G215</f>
        <v>SDN 2 SUNTALANGU</v>
      </c>
    </row>
    <row r="341" spans="1:5" ht="18.95" customHeight="1" x14ac:dyDescent="0.3">
      <c r="A341" s="157">
        <v>12</v>
      </c>
      <c r="B341" s="144">
        <v>215</v>
      </c>
      <c r="C341" s="163" t="str">
        <f>DataSiswa!B216</f>
        <v>ZEZI PUTRI WANDITA</v>
      </c>
      <c r="D341" s="162" t="str">
        <f>DataSiswa!C216</f>
        <v>P</v>
      </c>
      <c r="E341" s="147" t="str">
        <f>DataSiswa!G216</f>
        <v>SDI DH NW PEKOSONG</v>
      </c>
    </row>
    <row r="342" spans="1:5" ht="18.95" customHeight="1" x14ac:dyDescent="0.3">
      <c r="A342" s="157">
        <v>13</v>
      </c>
      <c r="B342" s="144">
        <v>216</v>
      </c>
      <c r="C342" s="163" t="str">
        <f>DataSiswa!B217</f>
        <v>ZILDA KHUMAIRA</v>
      </c>
      <c r="D342" s="162" t="str">
        <f>DataSiswa!C217</f>
        <v>P</v>
      </c>
      <c r="E342" s="147" t="str">
        <f>DataSiswa!G217</f>
        <v>SDN 1 MEKARSARI</v>
      </c>
    </row>
    <row r="343" spans="1:5" ht="18.95" customHeight="1" x14ac:dyDescent="0.3">
      <c r="A343" s="157">
        <v>14</v>
      </c>
      <c r="B343" s="144">
        <v>217</v>
      </c>
      <c r="C343" s="163" t="str">
        <f>DataSiswa!B218</f>
        <v>ZILPIA</v>
      </c>
      <c r="D343" s="162" t="str">
        <f>DataSiswa!C218</f>
        <v>P</v>
      </c>
      <c r="E343" s="147" t="str">
        <f>DataSiswa!G218</f>
        <v>SDN 1 MEKARSARI</v>
      </c>
    </row>
    <row r="344" spans="1:5" ht="18.95" customHeight="1" x14ac:dyDescent="0.3">
      <c r="A344" s="157">
        <v>15</v>
      </c>
      <c r="B344" s="144">
        <v>218</v>
      </c>
      <c r="C344" s="163" t="str">
        <f>DataSiswa!B219</f>
        <v>ZUHRATUL AINI</v>
      </c>
      <c r="D344" s="162" t="str">
        <f>DataSiswa!C219</f>
        <v>P</v>
      </c>
      <c r="E344" s="147" t="str">
        <f>DataSiswa!G219</f>
        <v>SDN 1 KETANGGA</v>
      </c>
    </row>
    <row r="345" spans="1:5" ht="18.95" customHeight="1" x14ac:dyDescent="0.3">
      <c r="A345" s="157">
        <v>16</v>
      </c>
      <c r="B345" s="144">
        <v>219</v>
      </c>
      <c r="C345" s="163">
        <f>DataSiswa!B220</f>
        <v>0</v>
      </c>
      <c r="D345" s="162">
        <f>DataSiswa!C220</f>
        <v>0</v>
      </c>
      <c r="E345" s="147">
        <f>DataSiswa!G220</f>
        <v>0</v>
      </c>
    </row>
    <row r="346" spans="1:5" ht="18.95" customHeight="1" x14ac:dyDescent="0.3">
      <c r="A346" s="157">
        <v>17</v>
      </c>
      <c r="B346" s="144">
        <v>220</v>
      </c>
      <c r="C346" s="163">
        <f>DataSiswa!B221</f>
        <v>0</v>
      </c>
      <c r="D346" s="162">
        <f>DataSiswa!C221</f>
        <v>0</v>
      </c>
      <c r="E346" s="147">
        <f>DataSiswa!G221</f>
        <v>0</v>
      </c>
    </row>
    <row r="347" spans="1:5" ht="18.95" customHeight="1" x14ac:dyDescent="0.3">
      <c r="A347" s="157">
        <v>18</v>
      </c>
      <c r="B347" s="144">
        <v>221</v>
      </c>
      <c r="C347" s="163">
        <f>DataSiswa!B222</f>
        <v>0</v>
      </c>
      <c r="D347" s="162">
        <f>DataSiswa!C222</f>
        <v>0</v>
      </c>
      <c r="E347" s="147">
        <f>DataSiswa!G222</f>
        <v>0</v>
      </c>
    </row>
    <row r="348" spans="1:5" ht="18.95" customHeight="1" x14ac:dyDescent="0.3">
      <c r="A348" s="157">
        <v>19</v>
      </c>
      <c r="B348" s="144">
        <v>222</v>
      </c>
      <c r="C348" s="163">
        <f>DataSiswa!B223</f>
        <v>0</v>
      </c>
      <c r="D348" s="162">
        <f>DataSiswa!C223</f>
        <v>0</v>
      </c>
      <c r="E348" s="147">
        <f>DataSiswa!G223</f>
        <v>0</v>
      </c>
    </row>
    <row r="349" spans="1:5" ht="18.95" customHeight="1" x14ac:dyDescent="0.3">
      <c r="A349" s="157">
        <v>20</v>
      </c>
      <c r="B349" s="144">
        <v>223</v>
      </c>
      <c r="C349" s="163">
        <f>DataSiswa!B224</f>
        <v>0</v>
      </c>
      <c r="D349" s="162">
        <f>DataSiswa!C224</f>
        <v>0</v>
      </c>
      <c r="E349" s="147">
        <f>DataSiswa!G224</f>
        <v>0</v>
      </c>
    </row>
    <row r="350" spans="1:5" ht="18.95" customHeight="1" x14ac:dyDescent="0.3">
      <c r="A350" s="157">
        <v>21</v>
      </c>
      <c r="B350" s="144">
        <v>224</v>
      </c>
      <c r="C350" s="163">
        <f>DataSiswa!B225</f>
        <v>0</v>
      </c>
      <c r="D350" s="162">
        <f>DataSiswa!C225</f>
        <v>0</v>
      </c>
      <c r="E350" s="147">
        <f>DataSiswa!G225</f>
        <v>0</v>
      </c>
    </row>
    <row r="351" spans="1:5" ht="18.95" customHeight="1" x14ac:dyDescent="0.3">
      <c r="A351" s="157">
        <v>22</v>
      </c>
      <c r="B351" s="144">
        <v>225</v>
      </c>
      <c r="C351" s="163">
        <f>DataSiswa!B226</f>
        <v>0</v>
      </c>
      <c r="D351" s="162">
        <f>DataSiswa!C226</f>
        <v>0</v>
      </c>
      <c r="E351" s="147">
        <f>DataSiswa!G226</f>
        <v>0</v>
      </c>
    </row>
    <row r="352" spans="1:5" ht="18.95" customHeight="1" x14ac:dyDescent="0.3">
      <c r="A352" s="157">
        <v>23</v>
      </c>
      <c r="B352" s="144">
        <v>226</v>
      </c>
      <c r="C352" s="163">
        <f>DataSiswa!B227</f>
        <v>0</v>
      </c>
      <c r="D352" s="162">
        <f>DataSiswa!C227</f>
        <v>0</v>
      </c>
      <c r="E352" s="147">
        <f>DataSiswa!G227</f>
        <v>0</v>
      </c>
    </row>
    <row r="353" spans="1:5" ht="18.95" customHeight="1" x14ac:dyDescent="0.3">
      <c r="A353" s="157">
        <v>24</v>
      </c>
      <c r="B353" s="144">
        <v>227</v>
      </c>
      <c r="C353" s="163">
        <f>DataSiswa!B228</f>
        <v>0</v>
      </c>
      <c r="D353" s="162">
        <f>DataSiswa!C228</f>
        <v>0</v>
      </c>
      <c r="E353" s="147">
        <f>DataSiswa!G228</f>
        <v>0</v>
      </c>
    </row>
    <row r="354" spans="1:5" ht="18.95" customHeight="1" x14ac:dyDescent="0.3">
      <c r="A354" s="157">
        <v>25</v>
      </c>
      <c r="B354" s="144">
        <v>228</v>
      </c>
      <c r="C354" s="163">
        <f>DataSiswa!B229</f>
        <v>0</v>
      </c>
      <c r="D354" s="162">
        <f>DataSiswa!C229</f>
        <v>0</v>
      </c>
      <c r="E354" s="147">
        <f>DataSiswa!G229</f>
        <v>0</v>
      </c>
    </row>
    <row r="355" spans="1:5" ht="18.95" customHeight="1" x14ac:dyDescent="0.3">
      <c r="A355" s="157">
        <v>26</v>
      </c>
      <c r="B355" s="144">
        <v>229</v>
      </c>
      <c r="C355" s="163">
        <f>DataSiswa!B230</f>
        <v>0</v>
      </c>
      <c r="D355" s="162">
        <f>DataSiswa!C230</f>
        <v>0</v>
      </c>
      <c r="E355" s="147">
        <f>DataSiswa!G230</f>
        <v>0</v>
      </c>
    </row>
    <row r="356" spans="1:5" ht="18.95" customHeight="1" x14ac:dyDescent="0.3">
      <c r="A356" s="157">
        <v>27</v>
      </c>
      <c r="B356" s="144">
        <v>230</v>
      </c>
      <c r="C356" s="163">
        <f>DataSiswa!B231</f>
        <v>0</v>
      </c>
      <c r="D356" s="162">
        <f>DataSiswa!C231</f>
        <v>0</v>
      </c>
      <c r="E356" s="147">
        <f>DataSiswa!G231</f>
        <v>0</v>
      </c>
    </row>
    <row r="357" spans="1:5" ht="18.95" customHeight="1" x14ac:dyDescent="0.3">
      <c r="A357" s="157">
        <v>28</v>
      </c>
      <c r="B357" s="144">
        <v>231</v>
      </c>
      <c r="C357" s="163">
        <f>DataSiswa!B232</f>
        <v>0</v>
      </c>
      <c r="D357" s="162">
        <f>DataSiswa!C232</f>
        <v>0</v>
      </c>
      <c r="E357" s="147">
        <f>DataSiswa!G232</f>
        <v>0</v>
      </c>
    </row>
    <row r="358" spans="1:5" ht="18.75" x14ac:dyDescent="0.3">
      <c r="A358" s="204">
        <v>29</v>
      </c>
      <c r="B358" s="144">
        <v>232</v>
      </c>
      <c r="C358" s="163">
        <f>DataSiswa!B233</f>
        <v>0</v>
      </c>
      <c r="D358" s="162">
        <f>DataSiswa!C233</f>
        <v>0</v>
      </c>
      <c r="E358" s="147">
        <f>DataSiswa!G233</f>
        <v>0</v>
      </c>
    </row>
    <row r="360" spans="1:5" x14ac:dyDescent="0.25">
      <c r="A360" s="257" t="s">
        <v>738</v>
      </c>
      <c r="B360" s="257"/>
      <c r="C360" s="257"/>
      <c r="D360" s="257"/>
      <c r="E360" s="257"/>
    </row>
    <row r="362" spans="1:5" ht="18.75" x14ac:dyDescent="0.3">
      <c r="B362" s="258" t="s">
        <v>231</v>
      </c>
      <c r="C362" s="258"/>
      <c r="D362" s="90"/>
      <c r="E362" s="71" t="s">
        <v>232</v>
      </c>
    </row>
    <row r="363" spans="1:5" ht="18.75" x14ac:dyDescent="0.3">
      <c r="B363" s="72"/>
      <c r="C363" s="73"/>
      <c r="D363" s="92"/>
      <c r="E363" s="74"/>
    </row>
    <row r="364" spans="1:5" ht="18.75" x14ac:dyDescent="0.3">
      <c r="B364" s="72"/>
      <c r="C364" s="73"/>
      <c r="D364" s="92"/>
      <c r="E364" s="74"/>
    </row>
    <row r="365" spans="1:5" ht="18.75" x14ac:dyDescent="0.3">
      <c r="B365" s="72"/>
      <c r="C365" s="73"/>
      <c r="D365" s="92"/>
      <c r="E365" s="74"/>
    </row>
    <row r="366" spans="1:5" ht="15.75" x14ac:dyDescent="0.25">
      <c r="B366" s="258">
        <f>B319</f>
        <v>0</v>
      </c>
      <c r="C366" s="258"/>
      <c r="D366" s="90"/>
      <c r="E366" s="70" t="s">
        <v>234</v>
      </c>
    </row>
    <row r="367" spans="1:5" ht="15.75" x14ac:dyDescent="0.25">
      <c r="B367" s="258">
        <f>B320</f>
        <v>0</v>
      </c>
      <c r="C367" s="258"/>
      <c r="D367" s="90"/>
      <c r="E367" s="75" t="s">
        <v>236</v>
      </c>
    </row>
    <row r="376" spans="1:5" ht="33.950000000000003" customHeight="1" x14ac:dyDescent="0.25">
      <c r="A376" s="156" t="s">
        <v>737</v>
      </c>
      <c r="B376" s="155" t="s">
        <v>228</v>
      </c>
      <c r="C376" s="156" t="s">
        <v>229</v>
      </c>
      <c r="D376" s="156" t="s">
        <v>252</v>
      </c>
      <c r="E376" s="156" t="s">
        <v>230</v>
      </c>
    </row>
    <row r="377" spans="1:5" ht="18.95" customHeight="1" x14ac:dyDescent="0.3">
      <c r="A377" s="157">
        <v>1</v>
      </c>
      <c r="B377" s="157">
        <v>233</v>
      </c>
      <c r="C377" s="163">
        <f>DataSiswa!B234</f>
        <v>0</v>
      </c>
      <c r="D377" s="162">
        <f>DataSiswa!C234</f>
        <v>0</v>
      </c>
      <c r="E377" s="147">
        <f>DataSiswa!G234</f>
        <v>0</v>
      </c>
    </row>
    <row r="378" spans="1:5" ht="18.95" customHeight="1" x14ac:dyDescent="0.3">
      <c r="A378" s="157">
        <v>2</v>
      </c>
      <c r="B378" s="157">
        <v>234</v>
      </c>
      <c r="C378" s="163">
        <f>DataSiswa!B235</f>
        <v>0</v>
      </c>
      <c r="D378" s="162">
        <f>DataSiswa!C235</f>
        <v>0</v>
      </c>
      <c r="E378" s="147">
        <f>DataSiswa!G235</f>
        <v>0</v>
      </c>
    </row>
    <row r="379" spans="1:5" ht="18.95" customHeight="1" x14ac:dyDescent="0.3">
      <c r="A379" s="157">
        <v>3</v>
      </c>
      <c r="B379" s="157">
        <v>235</v>
      </c>
      <c r="C379" s="163">
        <f>DataSiswa!B236</f>
        <v>0</v>
      </c>
      <c r="D379" s="162">
        <f>DataSiswa!C236</f>
        <v>0</v>
      </c>
      <c r="E379" s="147">
        <f>DataSiswa!G236</f>
        <v>0</v>
      </c>
    </row>
    <row r="380" spans="1:5" ht="18.95" customHeight="1" x14ac:dyDescent="0.3">
      <c r="A380" s="157">
        <v>4</v>
      </c>
      <c r="B380" s="157">
        <v>236</v>
      </c>
      <c r="C380" s="163">
        <f>DataSiswa!B237</f>
        <v>0</v>
      </c>
      <c r="D380" s="162">
        <f>DataSiswa!C237</f>
        <v>0</v>
      </c>
      <c r="E380" s="147">
        <f>DataSiswa!G237</f>
        <v>0</v>
      </c>
    </row>
    <row r="381" spans="1:5" ht="18.95" customHeight="1" x14ac:dyDescent="0.3">
      <c r="A381" s="157">
        <v>5</v>
      </c>
      <c r="B381" s="157">
        <v>237</v>
      </c>
      <c r="C381" s="163">
        <f>DataSiswa!B238</f>
        <v>0</v>
      </c>
      <c r="D381" s="162">
        <f>DataSiswa!C238</f>
        <v>0</v>
      </c>
      <c r="E381" s="147">
        <f>DataSiswa!G238</f>
        <v>0</v>
      </c>
    </row>
    <row r="382" spans="1:5" ht="18.95" customHeight="1" x14ac:dyDescent="0.3">
      <c r="A382" s="157">
        <v>6</v>
      </c>
      <c r="B382" s="157">
        <v>238</v>
      </c>
      <c r="C382" s="163">
        <f>DataSiswa!B239</f>
        <v>0</v>
      </c>
      <c r="D382" s="162">
        <f>DataSiswa!C239</f>
        <v>0</v>
      </c>
      <c r="E382" s="147">
        <f>DataSiswa!G239</f>
        <v>0</v>
      </c>
    </row>
    <row r="383" spans="1:5" ht="18.95" customHeight="1" x14ac:dyDescent="0.3">
      <c r="A383" s="157">
        <v>7</v>
      </c>
      <c r="B383" s="157">
        <v>239</v>
      </c>
      <c r="C383" s="163">
        <f>DataSiswa!B240</f>
        <v>0</v>
      </c>
      <c r="D383" s="162">
        <f>DataSiswa!C240</f>
        <v>0</v>
      </c>
      <c r="E383" s="147">
        <f>DataSiswa!G240</f>
        <v>0</v>
      </c>
    </row>
    <row r="384" spans="1:5" ht="18.95" customHeight="1" x14ac:dyDescent="0.3">
      <c r="A384" s="157">
        <v>8</v>
      </c>
      <c r="B384" s="157">
        <v>240</v>
      </c>
      <c r="C384" s="163">
        <f>DataSiswa!B241</f>
        <v>0</v>
      </c>
      <c r="D384" s="162">
        <f>DataSiswa!C241</f>
        <v>0</v>
      </c>
      <c r="E384" s="147">
        <f>DataSiswa!G241</f>
        <v>0</v>
      </c>
    </row>
    <row r="385" spans="1:5" ht="18.95" customHeight="1" x14ac:dyDescent="0.3">
      <c r="A385" s="157">
        <v>9</v>
      </c>
      <c r="B385" s="157">
        <v>241</v>
      </c>
      <c r="C385" s="163">
        <f>DataSiswa!B242</f>
        <v>0</v>
      </c>
      <c r="D385" s="162">
        <f>DataSiswa!C242</f>
        <v>0</v>
      </c>
      <c r="E385" s="147">
        <f>DataSiswa!G242</f>
        <v>0</v>
      </c>
    </row>
    <row r="386" spans="1:5" ht="18.95" customHeight="1" x14ac:dyDescent="0.3">
      <c r="A386" s="157">
        <v>10</v>
      </c>
      <c r="B386" s="157">
        <v>242</v>
      </c>
      <c r="C386" s="163">
        <f>DataSiswa!B243</f>
        <v>0</v>
      </c>
      <c r="D386" s="162">
        <f>DataSiswa!C243</f>
        <v>0</v>
      </c>
      <c r="E386" s="147">
        <f>DataSiswa!G243</f>
        <v>0</v>
      </c>
    </row>
    <row r="387" spans="1:5" ht="18.95" customHeight="1" x14ac:dyDescent="0.3">
      <c r="A387" s="157">
        <v>11</v>
      </c>
      <c r="B387" s="157">
        <v>243</v>
      </c>
      <c r="C387" s="163">
        <f>DataSiswa!B244</f>
        <v>0</v>
      </c>
      <c r="D387" s="162">
        <f>DataSiswa!C244</f>
        <v>0</v>
      </c>
      <c r="E387" s="147">
        <f>DataSiswa!G244</f>
        <v>0</v>
      </c>
    </row>
    <row r="388" spans="1:5" ht="18.95" customHeight="1" x14ac:dyDescent="0.3">
      <c r="A388" s="157">
        <v>12</v>
      </c>
      <c r="B388" s="157">
        <v>244</v>
      </c>
      <c r="C388" s="163">
        <f>DataSiswa!B245</f>
        <v>0</v>
      </c>
      <c r="D388" s="162">
        <f>DataSiswa!C245</f>
        <v>0</v>
      </c>
      <c r="E388" s="147">
        <f>DataSiswa!G245</f>
        <v>0</v>
      </c>
    </row>
    <row r="389" spans="1:5" ht="18.95" customHeight="1" x14ac:dyDescent="0.3">
      <c r="A389" s="157">
        <v>13</v>
      </c>
      <c r="B389" s="157">
        <v>245</v>
      </c>
      <c r="C389" s="163">
        <f>DataSiswa!B246</f>
        <v>0</v>
      </c>
      <c r="D389" s="162">
        <f>DataSiswa!C246</f>
        <v>0</v>
      </c>
      <c r="E389" s="147">
        <f>DataSiswa!G246</f>
        <v>0</v>
      </c>
    </row>
    <row r="390" spans="1:5" ht="18.95" customHeight="1" x14ac:dyDescent="0.3">
      <c r="A390" s="157">
        <v>14</v>
      </c>
      <c r="B390" s="157">
        <v>246</v>
      </c>
      <c r="C390" s="163">
        <f>DataSiswa!B247</f>
        <v>0</v>
      </c>
      <c r="D390" s="162">
        <f>DataSiswa!C247</f>
        <v>0</v>
      </c>
      <c r="E390" s="147">
        <f>DataSiswa!G247</f>
        <v>0</v>
      </c>
    </row>
    <row r="391" spans="1:5" ht="18.95" customHeight="1" x14ac:dyDescent="0.3">
      <c r="A391" s="157">
        <v>15</v>
      </c>
      <c r="B391" s="157">
        <v>247</v>
      </c>
      <c r="C391" s="163">
        <f>DataSiswa!B248</f>
        <v>0</v>
      </c>
      <c r="D391" s="162">
        <f>DataSiswa!C248</f>
        <v>0</v>
      </c>
      <c r="E391" s="147">
        <f>DataSiswa!G248</f>
        <v>0</v>
      </c>
    </row>
    <row r="392" spans="1:5" ht="18.95" customHeight="1" x14ac:dyDescent="0.3">
      <c r="A392" s="157">
        <v>16</v>
      </c>
      <c r="B392" s="157">
        <v>248</v>
      </c>
      <c r="C392" s="163">
        <f>DataSiswa!B249</f>
        <v>0</v>
      </c>
      <c r="D392" s="162">
        <f>DataSiswa!C249</f>
        <v>0</v>
      </c>
      <c r="E392" s="147">
        <f>DataSiswa!G249</f>
        <v>0</v>
      </c>
    </row>
    <row r="393" spans="1:5" ht="18.95" customHeight="1" x14ac:dyDescent="0.3">
      <c r="A393" s="157">
        <v>17</v>
      </c>
      <c r="B393" s="157">
        <v>249</v>
      </c>
      <c r="C393" s="163">
        <f>DataSiswa!B250</f>
        <v>0</v>
      </c>
      <c r="D393" s="162">
        <f>DataSiswa!C250</f>
        <v>0</v>
      </c>
      <c r="E393" s="147">
        <f>DataSiswa!G250</f>
        <v>0</v>
      </c>
    </row>
    <row r="394" spans="1:5" ht="18.95" customHeight="1" x14ac:dyDescent="0.3">
      <c r="A394" s="157">
        <v>18</v>
      </c>
      <c r="B394" s="157">
        <v>250</v>
      </c>
      <c r="C394" s="163">
        <f>DataSiswa!B251</f>
        <v>0</v>
      </c>
      <c r="D394" s="162">
        <f>DataSiswa!C251</f>
        <v>0</v>
      </c>
      <c r="E394" s="147">
        <f>DataSiswa!G251</f>
        <v>0</v>
      </c>
    </row>
    <row r="395" spans="1:5" ht="18.95" customHeight="1" x14ac:dyDescent="0.3">
      <c r="A395" s="157">
        <v>19</v>
      </c>
      <c r="B395" s="157">
        <v>251</v>
      </c>
      <c r="C395" s="163">
        <f>DataSiswa!B252</f>
        <v>0</v>
      </c>
      <c r="D395" s="162">
        <f>DataSiswa!C252</f>
        <v>0</v>
      </c>
      <c r="E395" s="147">
        <f>DataSiswa!G252</f>
        <v>0</v>
      </c>
    </row>
    <row r="396" spans="1:5" ht="18.95" customHeight="1" x14ac:dyDescent="0.3">
      <c r="A396" s="157">
        <v>20</v>
      </c>
      <c r="B396" s="157">
        <v>252</v>
      </c>
      <c r="C396" s="163">
        <f>DataSiswa!B253</f>
        <v>0</v>
      </c>
      <c r="D396" s="162">
        <f>DataSiswa!C253</f>
        <v>0</v>
      </c>
      <c r="E396" s="147">
        <f>DataSiswa!G253</f>
        <v>0</v>
      </c>
    </row>
    <row r="397" spans="1:5" ht="18.95" customHeight="1" x14ac:dyDescent="0.3">
      <c r="A397" s="157">
        <v>21</v>
      </c>
      <c r="B397" s="157">
        <v>253</v>
      </c>
      <c r="C397" s="163">
        <f>DataSiswa!B254</f>
        <v>0</v>
      </c>
      <c r="D397" s="162">
        <f>DataSiswa!C254</f>
        <v>0</v>
      </c>
      <c r="E397" s="147">
        <f>DataSiswa!G254</f>
        <v>0</v>
      </c>
    </row>
    <row r="398" spans="1:5" ht="18.95" customHeight="1" x14ac:dyDescent="0.3">
      <c r="A398" s="157">
        <v>22</v>
      </c>
      <c r="B398" s="157">
        <v>254</v>
      </c>
      <c r="C398" s="163">
        <f>DataSiswa!B255</f>
        <v>0</v>
      </c>
      <c r="D398" s="162">
        <f>DataSiswa!C255</f>
        <v>0</v>
      </c>
      <c r="E398" s="147">
        <f>DataSiswa!G255</f>
        <v>0</v>
      </c>
    </row>
    <row r="399" spans="1:5" ht="18.95" customHeight="1" x14ac:dyDescent="0.3">
      <c r="A399" s="157">
        <v>23</v>
      </c>
      <c r="B399" s="157">
        <v>255</v>
      </c>
      <c r="C399" s="163">
        <f>DataSiswa!B256</f>
        <v>0</v>
      </c>
      <c r="D399" s="162">
        <f>DataSiswa!C256</f>
        <v>0</v>
      </c>
      <c r="E399" s="147">
        <f>DataSiswa!G256</f>
        <v>0</v>
      </c>
    </row>
    <row r="400" spans="1:5" ht="18.95" customHeight="1" x14ac:dyDescent="0.3">
      <c r="A400" s="157">
        <v>24</v>
      </c>
      <c r="B400" s="157">
        <v>256</v>
      </c>
      <c r="C400" s="163">
        <f>DataSiswa!B257</f>
        <v>0</v>
      </c>
      <c r="D400" s="162">
        <f>DataSiswa!C257</f>
        <v>0</v>
      </c>
      <c r="E400" s="147">
        <f>DataSiswa!G257</f>
        <v>0</v>
      </c>
    </row>
    <row r="401" spans="1:5" ht="18.95" customHeight="1" x14ac:dyDescent="0.3">
      <c r="A401" s="157">
        <v>25</v>
      </c>
      <c r="B401" s="157">
        <v>257</v>
      </c>
      <c r="C401" s="163">
        <f>DataSiswa!B258</f>
        <v>0</v>
      </c>
      <c r="D401" s="162">
        <f>DataSiswa!C258</f>
        <v>0</v>
      </c>
      <c r="E401" s="147">
        <f>DataSiswa!G258</f>
        <v>0</v>
      </c>
    </row>
    <row r="402" spans="1:5" ht="18.95" customHeight="1" x14ac:dyDescent="0.3">
      <c r="A402" s="157">
        <v>26</v>
      </c>
      <c r="B402" s="157">
        <v>258</v>
      </c>
      <c r="C402" s="163">
        <f>DataSiswa!B259</f>
        <v>0</v>
      </c>
      <c r="D402" s="162">
        <f>DataSiswa!C259</f>
        <v>0</v>
      </c>
      <c r="E402" s="147">
        <f>DataSiswa!G259</f>
        <v>0</v>
      </c>
    </row>
    <row r="403" spans="1:5" ht="18.95" customHeight="1" x14ac:dyDescent="0.3">
      <c r="A403" s="157">
        <v>27</v>
      </c>
      <c r="B403" s="157">
        <v>259</v>
      </c>
      <c r="C403" s="163">
        <f>DataSiswa!B260</f>
        <v>0</v>
      </c>
      <c r="D403" s="162">
        <f>DataSiswa!C260</f>
        <v>0</v>
      </c>
      <c r="E403" s="147">
        <f>DataSiswa!G260</f>
        <v>0</v>
      </c>
    </row>
    <row r="404" spans="1:5" ht="18.75" x14ac:dyDescent="0.3">
      <c r="A404" s="157">
        <v>28</v>
      </c>
      <c r="B404" s="157">
        <v>260</v>
      </c>
      <c r="C404" s="163">
        <f>DataSiswa!B261</f>
        <v>0</v>
      </c>
      <c r="D404" s="162">
        <f>DataSiswa!C261</f>
        <v>0</v>
      </c>
      <c r="E404" s="147">
        <f>DataSiswa!G261</f>
        <v>0</v>
      </c>
    </row>
    <row r="407" spans="1:5" x14ac:dyDescent="0.25">
      <c r="A407" s="257" t="s">
        <v>738</v>
      </c>
      <c r="B407" s="257"/>
      <c r="C407" s="257"/>
      <c r="D407" s="257"/>
      <c r="E407" s="257"/>
    </row>
    <row r="409" spans="1:5" ht="18.75" x14ac:dyDescent="0.3">
      <c r="B409" s="258" t="s">
        <v>231</v>
      </c>
      <c r="C409" s="258"/>
      <c r="D409" s="90"/>
      <c r="E409" s="71" t="s">
        <v>232</v>
      </c>
    </row>
    <row r="410" spans="1:5" ht="18.75" x14ac:dyDescent="0.3">
      <c r="B410" s="72"/>
      <c r="C410" s="73"/>
      <c r="D410" s="92"/>
      <c r="E410" s="74"/>
    </row>
    <row r="411" spans="1:5" ht="18.75" x14ac:dyDescent="0.3">
      <c r="B411" s="72"/>
      <c r="C411" s="73"/>
      <c r="D411" s="92"/>
      <c r="E411" s="74"/>
    </row>
    <row r="412" spans="1:5" ht="18.75" x14ac:dyDescent="0.3">
      <c r="B412" s="72"/>
      <c r="C412" s="73"/>
      <c r="D412" s="92"/>
      <c r="E412" s="74"/>
    </row>
    <row r="413" spans="1:5" ht="15.75" x14ac:dyDescent="0.25">
      <c r="B413" s="258">
        <f>B366</f>
        <v>0</v>
      </c>
      <c r="C413" s="258"/>
      <c r="D413" s="90"/>
      <c r="E413" s="70" t="s">
        <v>234</v>
      </c>
    </row>
    <row r="414" spans="1:5" ht="15.75" x14ac:dyDescent="0.25">
      <c r="B414" s="258">
        <f>B367</f>
        <v>0</v>
      </c>
      <c r="C414" s="258"/>
      <c r="D414" s="90"/>
      <c r="E414" s="75" t="s">
        <v>236</v>
      </c>
    </row>
  </sheetData>
  <mergeCells count="39">
    <mergeCell ref="A360:E360"/>
    <mergeCell ref="B362:C362"/>
    <mergeCell ref="C221:F221"/>
    <mergeCell ref="C314:F314"/>
    <mergeCell ref="B222:C222"/>
    <mergeCell ref="B226:C226"/>
    <mergeCell ref="B227:C227"/>
    <mergeCell ref="B267:E267"/>
    <mergeCell ref="B269:C269"/>
    <mergeCell ref="B273:C273"/>
    <mergeCell ref="B274:C274"/>
    <mergeCell ref="B315:C315"/>
    <mergeCell ref="B319:C319"/>
    <mergeCell ref="B320:C320"/>
    <mergeCell ref="B135:C135"/>
    <mergeCell ref="B175:E175"/>
    <mergeCell ref="B177:C177"/>
    <mergeCell ref="B181:C181"/>
    <mergeCell ref="B182:C182"/>
    <mergeCell ref="B85:C85"/>
    <mergeCell ref="B89:C89"/>
    <mergeCell ref="B90:C90"/>
    <mergeCell ref="B130:C130"/>
    <mergeCell ref="B134:C134"/>
    <mergeCell ref="C129:F129"/>
    <mergeCell ref="B38:E38"/>
    <mergeCell ref="H40:I40"/>
    <mergeCell ref="H44:I44"/>
    <mergeCell ref="H45:I45"/>
    <mergeCell ref="B82:E82"/>
    <mergeCell ref="E40:F40"/>
    <mergeCell ref="E44:F44"/>
    <mergeCell ref="E45:F45"/>
    <mergeCell ref="A407:E407"/>
    <mergeCell ref="B409:C409"/>
    <mergeCell ref="B413:C413"/>
    <mergeCell ref="B414:C414"/>
    <mergeCell ref="B366:C366"/>
    <mergeCell ref="B367:C367"/>
  </mergeCells>
  <pageMargins left="0.31496062992125984" right="3.937007874015748E-2" top="0.11811023622047245" bottom="0.11811023622047245" header="0.11811023622047245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66"/>
  <sheetViews>
    <sheetView showGridLines="0" view="pageBreakPreview" topLeftCell="A37" zoomScale="80" zoomScaleNormal="100" zoomScaleSheetLayoutView="80" workbookViewId="0">
      <selection sqref="A1:XFD21"/>
    </sheetView>
  </sheetViews>
  <sheetFormatPr defaultColWidth="0" defaultRowHeight="16.5" customHeight="1" zeroHeight="1" x14ac:dyDescent="0.3"/>
  <cols>
    <col min="1" max="5" width="2.85546875" style="41" customWidth="1"/>
    <col min="6" max="6" width="1.5703125" style="41" customWidth="1"/>
    <col min="7" max="7" width="2.42578125" style="41" customWidth="1"/>
    <col min="8" max="8" width="2.28515625" style="41" customWidth="1"/>
    <col min="9" max="13" width="2.85546875" style="41" customWidth="1"/>
    <col min="14" max="14" width="3" style="41" customWidth="1"/>
    <col min="15" max="15" width="2.85546875" style="41" customWidth="1"/>
    <col min="16" max="16" width="3.85546875" style="41" customWidth="1"/>
    <col min="17" max="17" width="6.28515625" style="41" customWidth="1"/>
    <col min="18" max="18" width="1.28515625" style="41" customWidth="1"/>
    <col min="19" max="19" width="0.42578125" style="41" customWidth="1"/>
    <col min="20" max="25" width="2.85546875" style="41" customWidth="1"/>
    <col min="26" max="26" width="2" style="41" customWidth="1"/>
    <col min="27" max="34" width="2.85546875" style="41" customWidth="1"/>
    <col min="35" max="35" width="3.42578125" style="41" customWidth="1"/>
    <col min="36" max="36" width="4.7109375" style="41" customWidth="1"/>
    <col min="37" max="43" width="2.85546875" style="41" customWidth="1"/>
    <col min="44" max="16384" width="2.85546875" style="41" hidden="1"/>
  </cols>
  <sheetData>
    <row r="1" spans="1:39" ht="13.5" customHeight="1" x14ac:dyDescent="0.3">
      <c r="A1" s="260" t="s">
        <v>239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2"/>
      <c r="R1" s="42"/>
      <c r="S1" s="58"/>
      <c r="T1" s="260" t="s">
        <v>239</v>
      </c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2"/>
      <c r="AL1" s="279">
        <v>190</v>
      </c>
      <c r="AM1" s="279"/>
    </row>
    <row r="2" spans="1:39" ht="9.9499999999999993" customHeight="1" x14ac:dyDescent="0.3">
      <c r="A2" s="263" t="s">
        <v>240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5"/>
      <c r="R2" s="42"/>
      <c r="T2" s="263" t="s">
        <v>240</v>
      </c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5"/>
      <c r="AL2" s="279"/>
      <c r="AM2" s="279"/>
    </row>
    <row r="3" spans="1:39" ht="9.9499999999999993" customHeight="1" x14ac:dyDescent="0.3">
      <c r="A3" s="266" t="s">
        <v>241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8"/>
      <c r="R3" s="42"/>
      <c r="T3" s="266" t="s">
        <v>241</v>
      </c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8"/>
      <c r="AL3" s="279"/>
      <c r="AM3" s="279"/>
    </row>
    <row r="4" spans="1:39" ht="9.9499999999999993" customHeight="1" x14ac:dyDescent="0.3">
      <c r="A4" s="269" t="s">
        <v>242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1"/>
      <c r="R4" s="42"/>
      <c r="T4" s="269" t="str">
        <f>A4</f>
        <v>Jalan H.M. Makmun ketangga Kec. Suela - Lotim, KP. 83657</v>
      </c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1"/>
    </row>
    <row r="5" spans="1:39" ht="4.5" customHeight="1" x14ac:dyDescent="0.3">
      <c r="A5" s="42"/>
      <c r="Q5" s="58"/>
      <c r="R5" s="42"/>
      <c r="T5" s="42"/>
      <c r="AJ5" s="58"/>
    </row>
    <row r="6" spans="1:39" ht="12" customHeight="1" x14ac:dyDescent="0.3">
      <c r="A6" s="266" t="s">
        <v>602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8"/>
      <c r="R6" s="42"/>
      <c r="T6" s="266" t="s">
        <v>602</v>
      </c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267"/>
      <c r="AJ6" s="268"/>
    </row>
    <row r="7" spans="1:39" ht="12" customHeight="1" x14ac:dyDescent="0.3">
      <c r="A7" s="266" t="s">
        <v>768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8"/>
      <c r="R7" s="42"/>
      <c r="T7" s="266" t="s">
        <v>768</v>
      </c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8"/>
    </row>
    <row r="8" spans="1:39" ht="4.5" customHeight="1" x14ac:dyDescent="0.3">
      <c r="A8" s="42"/>
      <c r="Q8" s="58"/>
      <c r="R8" s="42"/>
      <c r="T8" s="42"/>
      <c r="AJ8" s="58"/>
    </row>
    <row r="9" spans="1:39" ht="14.25" customHeight="1" x14ac:dyDescent="0.3">
      <c r="A9" s="42" t="s">
        <v>244</v>
      </c>
      <c r="G9" s="41" t="s">
        <v>245</v>
      </c>
      <c r="H9" s="272" t="str">
        <f>VLOOKUP($AL$1,datakartu[],2)</f>
        <v>SITI ZULAIKHA</v>
      </c>
      <c r="I9" s="272"/>
      <c r="J9" s="272"/>
      <c r="K9" s="272"/>
      <c r="L9" s="272"/>
      <c r="M9" s="272"/>
      <c r="N9" s="272"/>
      <c r="O9" s="272"/>
      <c r="P9" s="272"/>
      <c r="Q9" s="58"/>
      <c r="R9" s="42"/>
      <c r="T9" s="42" t="s">
        <v>244</v>
      </c>
      <c r="Z9" s="41" t="s">
        <v>245</v>
      </c>
      <c r="AA9" s="273" t="str">
        <f>H9</f>
        <v>SITI ZULAIKHA</v>
      </c>
      <c r="AB9" s="274"/>
      <c r="AC9" s="274"/>
      <c r="AD9" s="274"/>
      <c r="AE9" s="274"/>
      <c r="AF9" s="274"/>
      <c r="AG9" s="274"/>
      <c r="AH9" s="274"/>
      <c r="AI9" s="274"/>
      <c r="AJ9" s="58"/>
    </row>
    <row r="10" spans="1:39" ht="14.25" customHeight="1" x14ac:dyDescent="0.3">
      <c r="A10" s="42" t="s">
        <v>246</v>
      </c>
      <c r="G10" s="41" t="s">
        <v>245</v>
      </c>
      <c r="H10" s="275" t="str">
        <f>VLOOKUP($AL$1,datakartu[],3)</f>
        <v>P</v>
      </c>
      <c r="I10" s="275"/>
      <c r="J10" s="275"/>
      <c r="K10" s="275"/>
      <c r="L10" s="275"/>
      <c r="M10" s="275"/>
      <c r="N10" s="275"/>
      <c r="O10" s="275"/>
      <c r="P10" s="275"/>
      <c r="Q10" s="224"/>
      <c r="R10" s="42"/>
      <c r="T10" s="42" t="s">
        <v>246</v>
      </c>
      <c r="Z10" s="41" t="s">
        <v>245</v>
      </c>
      <c r="AA10" s="275" t="str">
        <f>H10</f>
        <v>P</v>
      </c>
      <c r="AB10" s="275"/>
      <c r="AC10" s="275"/>
      <c r="AD10" s="275"/>
      <c r="AE10" s="275"/>
      <c r="AF10" s="275"/>
      <c r="AG10" s="275"/>
      <c r="AH10" s="275"/>
      <c r="AI10" s="275"/>
      <c r="AJ10" s="224"/>
    </row>
    <row r="11" spans="1:39" ht="14.25" customHeight="1" x14ac:dyDescent="0.3">
      <c r="A11" s="42" t="s">
        <v>247</v>
      </c>
      <c r="G11" s="41" t="s">
        <v>245</v>
      </c>
      <c r="H11" s="223" t="str">
        <f>VLOOKUP(AL1,datakartu[],5)</f>
        <v>NAWIREP</v>
      </c>
      <c r="I11" s="1"/>
      <c r="J11" s="1"/>
      <c r="K11" s="1"/>
      <c r="L11" s="222"/>
      <c r="M11" s="1"/>
      <c r="N11" s="1"/>
      <c r="O11" s="1"/>
      <c r="P11" s="1"/>
      <c r="Q11" s="225"/>
      <c r="R11" s="42"/>
      <c r="T11" s="42" t="s">
        <v>247</v>
      </c>
      <c r="Z11" s="41" t="s">
        <v>245</v>
      </c>
      <c r="AA11" s="275" t="str">
        <f>H11</f>
        <v>NAWIREP</v>
      </c>
      <c r="AB11" s="276"/>
      <c r="AC11" s="276"/>
      <c r="AD11" s="276"/>
      <c r="AE11" s="276"/>
      <c r="AF11" s="276"/>
      <c r="AG11" s="276"/>
      <c r="AH11" s="276"/>
      <c r="AI11" s="276"/>
      <c r="AJ11" s="277"/>
    </row>
    <row r="12" spans="1:39" ht="14.25" customHeight="1" x14ac:dyDescent="0.3">
      <c r="A12" s="42" t="s">
        <v>2</v>
      </c>
      <c r="G12" s="41" t="s">
        <v>245</v>
      </c>
      <c r="H12" s="275" t="e">
        <f>VLOOKUP(AL1,datakartu[],8)</f>
        <v>#REF!</v>
      </c>
      <c r="I12" s="275"/>
      <c r="J12" s="275"/>
      <c r="K12" s="275"/>
      <c r="L12" s="275"/>
      <c r="M12" s="275"/>
      <c r="N12" s="275"/>
      <c r="O12" s="275"/>
      <c r="P12" s="275"/>
      <c r="Q12" s="278"/>
      <c r="R12" s="42"/>
      <c r="T12" s="42" t="s">
        <v>2</v>
      </c>
      <c r="Z12" s="41" t="s">
        <v>245</v>
      </c>
      <c r="AA12" s="275" t="e">
        <f>H12</f>
        <v>#REF!</v>
      </c>
      <c r="AB12" s="275"/>
      <c r="AC12" s="275"/>
      <c r="AD12" s="275"/>
      <c r="AE12" s="275"/>
      <c r="AF12" s="275"/>
      <c r="AG12" s="275"/>
      <c r="AH12" s="275"/>
      <c r="AI12" s="275"/>
      <c r="AJ12" s="278"/>
    </row>
    <row r="13" spans="1:39" ht="14.25" customHeight="1" x14ac:dyDescent="0.3">
      <c r="A13" s="42"/>
      <c r="H13" s="43"/>
      <c r="I13" s="54" t="s">
        <v>769</v>
      </c>
      <c r="J13" s="43"/>
      <c r="K13" s="43"/>
      <c r="L13" s="43"/>
      <c r="M13" s="43"/>
      <c r="N13" s="43"/>
      <c r="O13" s="43"/>
      <c r="P13" s="43"/>
      <c r="Q13" s="60"/>
      <c r="R13" s="42"/>
      <c r="T13" s="42"/>
      <c r="AA13" s="43"/>
      <c r="AB13" s="54" t="str">
        <f>I13</f>
        <v>Suela, 08 Juni 2026</v>
      </c>
      <c r="AC13" s="43"/>
      <c r="AD13" s="43"/>
      <c r="AE13" s="43"/>
      <c r="AF13" s="43"/>
      <c r="AG13" s="43"/>
      <c r="AH13" s="43"/>
      <c r="AI13" s="43"/>
      <c r="AJ13" s="60"/>
    </row>
    <row r="14" spans="1:39" ht="14.25" customHeight="1" x14ac:dyDescent="0.3">
      <c r="A14" s="42"/>
      <c r="I14" s="54" t="s">
        <v>598</v>
      </c>
      <c r="J14" s="54"/>
      <c r="Q14" s="58"/>
      <c r="R14" s="42"/>
      <c r="T14" s="42"/>
      <c r="AB14" s="54" t="s">
        <v>598</v>
      </c>
      <c r="AC14" s="54"/>
      <c r="AJ14" s="58"/>
    </row>
    <row r="15" spans="1:39" ht="14.25" customHeight="1" x14ac:dyDescent="0.3">
      <c r="A15" s="42"/>
      <c r="J15" s="54"/>
      <c r="Q15" s="58"/>
      <c r="R15" s="42"/>
      <c r="T15" s="42"/>
      <c r="AC15" s="54"/>
      <c r="AJ15" s="58"/>
    </row>
    <row r="16" spans="1:39" ht="17.25" customHeight="1" x14ac:dyDescent="0.3">
      <c r="A16" s="42"/>
      <c r="I16" s="54"/>
      <c r="J16" s="54"/>
      <c r="Q16" s="58"/>
      <c r="R16" s="42"/>
      <c r="T16" s="42"/>
      <c r="AB16" s="54"/>
      <c r="AC16" s="54"/>
      <c r="AJ16" s="58"/>
    </row>
    <row r="17" spans="1:41" ht="14.25" customHeight="1" x14ac:dyDescent="0.3">
      <c r="A17" s="42"/>
      <c r="I17" s="55" t="s">
        <v>234</v>
      </c>
      <c r="J17" s="54"/>
      <c r="Q17" s="58"/>
      <c r="R17" s="42"/>
      <c r="T17" s="42"/>
      <c r="AB17" s="55" t="str">
        <f>I17</f>
        <v>L.M. MUSHLIHUDIN, S. Pd</v>
      </c>
      <c r="AC17" s="54"/>
      <c r="AJ17" s="58"/>
    </row>
    <row r="18" spans="1:41" ht="14.25" customHeight="1" x14ac:dyDescent="0.3">
      <c r="A18" s="42"/>
      <c r="I18" s="56" t="s">
        <v>249</v>
      </c>
      <c r="J18" s="54"/>
      <c r="Q18" s="58"/>
      <c r="R18" s="42"/>
      <c r="T18" s="42"/>
      <c r="AB18" s="56" t="str">
        <f>I18</f>
        <v>NIP. 197412312009011027</v>
      </c>
      <c r="AC18" s="54"/>
      <c r="AJ18" s="58"/>
    </row>
    <row r="19" spans="1:41" ht="14.25" customHeight="1" x14ac:dyDescent="0.3">
      <c r="A19" s="42"/>
      <c r="B19" s="44" t="s">
        <v>250</v>
      </c>
      <c r="J19" s="54"/>
      <c r="Q19" s="58"/>
      <c r="R19" s="42"/>
      <c r="T19" s="52"/>
      <c r="U19" s="44" t="str">
        <f>B19</f>
        <v>*Catatan</v>
      </c>
      <c r="AC19" s="54"/>
      <c r="AJ19" s="58"/>
    </row>
    <row r="20" spans="1:41" ht="14.25" customHeight="1" x14ac:dyDescent="0.3">
      <c r="A20" s="65" t="s">
        <v>770</v>
      </c>
      <c r="B20" s="46"/>
      <c r="J20" s="54"/>
      <c r="Q20" s="58"/>
      <c r="R20" s="42"/>
      <c r="T20" s="67" t="str">
        <f>A20</f>
        <v>1. Pelaksanaan tes Calon Murid baru dilaksanakan pada tgl  22 s/d 23 Juni 2026</v>
      </c>
      <c r="AC20" s="54"/>
      <c r="AJ20" s="58"/>
    </row>
    <row r="21" spans="1:41" ht="14.25" customHeight="1" x14ac:dyDescent="0.3">
      <c r="A21" s="66" t="s">
        <v>251</v>
      </c>
      <c r="B21" s="48"/>
      <c r="C21" s="48"/>
      <c r="D21" s="48"/>
      <c r="E21" s="48"/>
      <c r="F21" s="48"/>
      <c r="G21" s="48"/>
      <c r="H21" s="48"/>
      <c r="I21" s="57"/>
      <c r="J21" s="48"/>
      <c r="K21" s="48"/>
      <c r="L21" s="48"/>
      <c r="M21" s="48"/>
      <c r="N21" s="48"/>
      <c r="O21" s="48"/>
      <c r="P21" s="48"/>
      <c r="Q21" s="61"/>
      <c r="R21" s="42"/>
      <c r="S21" s="58"/>
      <c r="T21" s="66" t="str">
        <f>A21</f>
        <v>2. Peserta didik yang tidak masuk pada hari tersebut dianggap mengundurkan diri</v>
      </c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61"/>
    </row>
    <row r="22" spans="1:41" ht="14.25" customHeight="1" x14ac:dyDescent="0.3">
      <c r="AO22" s="41" t="s">
        <v>1027</v>
      </c>
    </row>
    <row r="23" spans="1:41" ht="2.25" customHeight="1" x14ac:dyDescent="0.3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</row>
    <row r="24" spans="1:41" ht="9.9499999999999993" customHeight="1" x14ac:dyDescent="0.3">
      <c r="A24" s="260" t="s">
        <v>239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2"/>
      <c r="R24" s="42"/>
      <c r="S24" s="58"/>
      <c r="T24" s="260" t="s">
        <v>239</v>
      </c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2"/>
      <c r="AL24" s="68">
        <f>AL1+1</f>
        <v>191</v>
      </c>
    </row>
    <row r="25" spans="1:41" ht="9.9499999999999993" customHeight="1" x14ac:dyDescent="0.3">
      <c r="A25" s="263" t="s">
        <v>240</v>
      </c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5"/>
      <c r="R25" s="42"/>
      <c r="T25" s="263" t="s">
        <v>240</v>
      </c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5"/>
    </row>
    <row r="26" spans="1:41" ht="9.9499999999999993" customHeight="1" x14ac:dyDescent="0.3">
      <c r="A26" s="266" t="s">
        <v>241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8"/>
      <c r="R26" s="42"/>
      <c r="T26" s="266" t="s">
        <v>241</v>
      </c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8"/>
    </row>
    <row r="27" spans="1:41" ht="9" customHeight="1" x14ac:dyDescent="0.3">
      <c r="A27" s="269" t="s">
        <v>242</v>
      </c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1"/>
      <c r="R27" s="42"/>
      <c r="T27" s="269" t="str">
        <f>A27</f>
        <v>Jalan H.M. Makmun ketangga Kec. Suela - Lotim, KP. 83657</v>
      </c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1"/>
    </row>
    <row r="28" spans="1:41" ht="7.5" customHeight="1" x14ac:dyDescent="0.3">
      <c r="A28" s="42"/>
      <c r="Q28" s="58"/>
      <c r="R28" s="42"/>
      <c r="T28" s="42"/>
      <c r="AJ28" s="58"/>
    </row>
    <row r="29" spans="1:41" ht="14.25" customHeight="1" x14ac:dyDescent="0.3">
      <c r="A29" s="266" t="s">
        <v>602</v>
      </c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8"/>
      <c r="R29" s="42"/>
      <c r="T29" s="266" t="s">
        <v>602</v>
      </c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8"/>
    </row>
    <row r="30" spans="1:41" ht="7.5" customHeight="1" x14ac:dyDescent="0.3">
      <c r="A30" s="266" t="s">
        <v>768</v>
      </c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8"/>
      <c r="R30" s="42"/>
      <c r="T30" s="266" t="s">
        <v>768</v>
      </c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8"/>
    </row>
    <row r="31" spans="1:41" ht="8.25" customHeight="1" x14ac:dyDescent="0.3">
      <c r="A31" s="42"/>
      <c r="Q31" s="58"/>
      <c r="R31" s="42"/>
      <c r="T31" s="42"/>
      <c r="AJ31" s="58"/>
    </row>
    <row r="32" spans="1:41" ht="14.25" customHeight="1" x14ac:dyDescent="0.3">
      <c r="A32" s="42" t="s">
        <v>244</v>
      </c>
      <c r="G32" s="41" t="s">
        <v>245</v>
      </c>
      <c r="H32" s="273" t="str">
        <f>VLOOKUP($AL$24,datakartu[],2,0)</f>
        <v>SRI WIDIASTUTI</v>
      </c>
      <c r="I32" s="274"/>
      <c r="J32" s="274"/>
      <c r="K32" s="274"/>
      <c r="L32" s="274"/>
      <c r="M32" s="274"/>
      <c r="N32" s="274"/>
      <c r="O32" s="274"/>
      <c r="P32" s="274"/>
      <c r="Q32" s="58"/>
      <c r="R32" s="42"/>
      <c r="T32" s="42" t="s">
        <v>244</v>
      </c>
      <c r="Z32" s="41" t="s">
        <v>245</v>
      </c>
      <c r="AA32" s="273" t="str">
        <f>H32</f>
        <v>SRI WIDIASTUTI</v>
      </c>
      <c r="AB32" s="274"/>
      <c r="AC32" s="274"/>
      <c r="AD32" s="274"/>
      <c r="AE32" s="274"/>
      <c r="AF32" s="274"/>
      <c r="AG32" s="274"/>
      <c r="AH32" s="274"/>
      <c r="AI32" s="274"/>
      <c r="AJ32" s="58"/>
    </row>
    <row r="33" spans="1:38" ht="14.25" customHeight="1" x14ac:dyDescent="0.3">
      <c r="A33" s="42" t="s">
        <v>246</v>
      </c>
      <c r="G33" s="41" t="s">
        <v>245</v>
      </c>
      <c r="H33" s="275" t="str">
        <f>VLOOKUP($AL$24,datakartu[],3,0)</f>
        <v>P</v>
      </c>
      <c r="I33" s="275"/>
      <c r="J33" s="275"/>
      <c r="K33" s="275"/>
      <c r="L33" s="275"/>
      <c r="M33" s="275"/>
      <c r="N33" s="275"/>
      <c r="O33" s="275"/>
      <c r="P33" s="275"/>
      <c r="Q33" s="224"/>
      <c r="R33" s="42"/>
      <c r="T33" s="42" t="s">
        <v>246</v>
      </c>
      <c r="Z33" s="41" t="s">
        <v>245</v>
      </c>
      <c r="AA33" s="275" t="str">
        <f>H33</f>
        <v>P</v>
      </c>
      <c r="AB33" s="275"/>
      <c r="AC33" s="275"/>
      <c r="AD33" s="275"/>
      <c r="AE33" s="275"/>
      <c r="AF33" s="275"/>
      <c r="AG33" s="275"/>
      <c r="AH33" s="275"/>
      <c r="AI33" s="275"/>
      <c r="AJ33" s="224"/>
    </row>
    <row r="34" spans="1:38" ht="14.25" customHeight="1" x14ac:dyDescent="0.3">
      <c r="A34" s="42" t="s">
        <v>247</v>
      </c>
      <c r="G34" s="41" t="s">
        <v>245</v>
      </c>
      <c r="H34" s="222" t="str">
        <f>CONCATENATE(VLOOKUP($AL$24,datakartu[],5,0))</f>
        <v>H. MUH. SAID</v>
      </c>
      <c r="I34" s="1"/>
      <c r="J34" s="1"/>
      <c r="K34" s="1"/>
      <c r="L34" s="1"/>
      <c r="M34" s="1"/>
      <c r="N34" s="1"/>
      <c r="O34" s="1"/>
      <c r="P34" s="1"/>
      <c r="Q34" s="225"/>
      <c r="R34" s="42"/>
      <c r="T34" s="42" t="s">
        <v>247</v>
      </c>
      <c r="Z34" s="41" t="s">
        <v>245</v>
      </c>
      <c r="AA34" s="275" t="str">
        <f>H34</f>
        <v>H. MUH. SAID</v>
      </c>
      <c r="AB34" s="276"/>
      <c r="AC34" s="276"/>
      <c r="AD34" s="276"/>
      <c r="AE34" s="276"/>
      <c r="AF34" s="276"/>
      <c r="AG34" s="276"/>
      <c r="AH34" s="276"/>
      <c r="AI34" s="276"/>
      <c r="AJ34" s="277"/>
    </row>
    <row r="35" spans="1:38" ht="14.25" customHeight="1" x14ac:dyDescent="0.3">
      <c r="A35" s="42" t="s">
        <v>2</v>
      </c>
      <c r="G35" s="41" t="s">
        <v>245</v>
      </c>
      <c r="H35" s="275" t="e">
        <f>VLOOKUP($AL$24,datakartu[],8,0)</f>
        <v>#REF!</v>
      </c>
      <c r="I35" s="275"/>
      <c r="J35" s="275"/>
      <c r="K35" s="275"/>
      <c r="L35" s="275"/>
      <c r="M35" s="275"/>
      <c r="N35" s="275"/>
      <c r="O35" s="275"/>
      <c r="P35" s="275"/>
      <c r="Q35" s="278"/>
      <c r="R35" s="42"/>
      <c r="T35" s="42" t="s">
        <v>2</v>
      </c>
      <c r="Z35" s="41" t="s">
        <v>245</v>
      </c>
      <c r="AA35" s="275" t="e">
        <f>H35</f>
        <v>#REF!</v>
      </c>
      <c r="AB35" s="275"/>
      <c r="AC35" s="275"/>
      <c r="AD35" s="275"/>
      <c r="AE35" s="275"/>
      <c r="AF35" s="275"/>
      <c r="AG35" s="275"/>
      <c r="AH35" s="275"/>
      <c r="AI35" s="275"/>
      <c r="AJ35" s="278"/>
    </row>
    <row r="36" spans="1:38" ht="14.25" customHeight="1" x14ac:dyDescent="0.3">
      <c r="A36" s="42"/>
      <c r="H36" s="43"/>
      <c r="I36" s="54" t="str">
        <f>I13</f>
        <v>Suela, 08 Juni 2026</v>
      </c>
      <c r="J36" s="43"/>
      <c r="K36" s="43"/>
      <c r="L36" s="43"/>
      <c r="M36" s="43"/>
      <c r="N36" s="43"/>
      <c r="O36" s="43"/>
      <c r="P36" s="43"/>
      <c r="Q36" s="60"/>
      <c r="R36" s="42"/>
      <c r="T36" s="42"/>
      <c r="AA36" s="43"/>
      <c r="AB36" s="54" t="str">
        <f>I36</f>
        <v>Suela, 08 Juni 2026</v>
      </c>
      <c r="AC36" s="43"/>
      <c r="AD36" s="43"/>
      <c r="AE36" s="43"/>
      <c r="AF36" s="43"/>
      <c r="AG36" s="43"/>
      <c r="AH36" s="43"/>
      <c r="AI36" s="43"/>
      <c r="AJ36" s="60"/>
    </row>
    <row r="37" spans="1:38" ht="14.25" customHeight="1" x14ac:dyDescent="0.3">
      <c r="A37" s="42"/>
      <c r="I37" s="54" t="s">
        <v>598</v>
      </c>
      <c r="J37" s="54"/>
      <c r="Q37" s="58"/>
      <c r="R37" s="42"/>
      <c r="T37" s="42"/>
      <c r="AB37" s="54" t="s">
        <v>598</v>
      </c>
      <c r="AC37" s="54"/>
      <c r="AJ37" s="58"/>
    </row>
    <row r="38" spans="1:38" ht="14.25" customHeight="1" x14ac:dyDescent="0.3">
      <c r="A38" s="42"/>
      <c r="J38" s="54"/>
      <c r="Q38" s="58"/>
      <c r="R38" s="42"/>
      <c r="T38" s="42"/>
      <c r="AC38" s="54"/>
      <c r="AJ38" s="58"/>
    </row>
    <row r="39" spans="1:38" ht="24" customHeight="1" x14ac:dyDescent="0.3">
      <c r="A39" s="42"/>
      <c r="I39" s="54"/>
      <c r="J39" s="54"/>
      <c r="Q39" s="58"/>
      <c r="R39" s="42"/>
      <c r="T39" s="42"/>
      <c r="AB39" s="54"/>
      <c r="AC39" s="54"/>
      <c r="AJ39" s="58"/>
    </row>
    <row r="40" spans="1:38" ht="14.25" customHeight="1" x14ac:dyDescent="0.3">
      <c r="A40" s="42"/>
      <c r="I40" s="55" t="s">
        <v>234</v>
      </c>
      <c r="J40" s="54"/>
      <c r="Q40" s="58"/>
      <c r="R40" s="42"/>
      <c r="T40" s="42"/>
      <c r="AB40" s="55" t="str">
        <f>I40</f>
        <v>L.M. MUSHLIHUDIN, S. Pd</v>
      </c>
      <c r="AC40" s="54"/>
      <c r="AJ40" s="58"/>
    </row>
    <row r="41" spans="1:38" ht="14.25" customHeight="1" x14ac:dyDescent="0.3">
      <c r="A41" s="42"/>
      <c r="I41" s="56" t="s">
        <v>249</v>
      </c>
      <c r="J41" s="54"/>
      <c r="Q41" s="58"/>
      <c r="R41" s="42"/>
      <c r="T41" s="42"/>
      <c r="AB41" s="56" t="str">
        <f>I41</f>
        <v>NIP. 197412312009011027</v>
      </c>
      <c r="AC41" s="54"/>
      <c r="AJ41" s="58"/>
    </row>
    <row r="42" spans="1:38" ht="14.25" customHeight="1" x14ac:dyDescent="0.3">
      <c r="A42" s="42"/>
      <c r="B42" s="44" t="s">
        <v>250</v>
      </c>
      <c r="J42" s="54"/>
      <c r="Q42" s="58"/>
      <c r="R42" s="42"/>
      <c r="T42" s="52"/>
      <c r="U42" s="44" t="str">
        <f>B42</f>
        <v>*Catatan</v>
      </c>
      <c r="AC42" s="54"/>
      <c r="AJ42" s="58"/>
    </row>
    <row r="43" spans="1:38" ht="14.25" customHeight="1" x14ac:dyDescent="0.3">
      <c r="A43" s="65" t="s">
        <v>770</v>
      </c>
      <c r="B43" s="46"/>
      <c r="J43" s="54"/>
      <c r="Q43" s="58"/>
      <c r="R43" s="42"/>
      <c r="T43" s="67" t="str">
        <f>A43</f>
        <v>1. Pelaksanaan tes Calon Murid baru dilaksanakan pada tgl  22 s/d 23 Juni 2026</v>
      </c>
      <c r="AC43" s="54"/>
      <c r="AJ43" s="58"/>
    </row>
    <row r="44" spans="1:38" ht="14.25" customHeight="1" x14ac:dyDescent="0.3">
      <c r="A44" s="66" t="s">
        <v>251</v>
      </c>
      <c r="B44" s="48"/>
      <c r="C44" s="48"/>
      <c r="D44" s="48"/>
      <c r="E44" s="48"/>
      <c r="F44" s="48"/>
      <c r="G44" s="48"/>
      <c r="H44" s="48"/>
      <c r="I44" s="57"/>
      <c r="J44" s="48"/>
      <c r="K44" s="48"/>
      <c r="L44" s="48"/>
      <c r="M44" s="48"/>
      <c r="N44" s="48"/>
      <c r="O44" s="48"/>
      <c r="P44" s="48"/>
      <c r="Q44" s="61"/>
      <c r="R44" s="42"/>
      <c r="S44" s="58"/>
      <c r="T44" s="66" t="str">
        <f>A44</f>
        <v>2. Peserta didik yang tidak masuk pada hari tersebut dianggap mengundurkan diri</v>
      </c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61"/>
    </row>
    <row r="45" spans="1:38" ht="10.5" customHeight="1" x14ac:dyDescent="0.3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</row>
    <row r="46" spans="1:38" ht="9.9499999999999993" customHeight="1" x14ac:dyDescent="0.3">
      <c r="A46" s="260" t="s">
        <v>239</v>
      </c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2"/>
      <c r="R46" s="42"/>
      <c r="S46" s="58"/>
      <c r="T46" s="260" t="s">
        <v>239</v>
      </c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2"/>
      <c r="AL46" s="68">
        <f>AL24+1</f>
        <v>192</v>
      </c>
    </row>
    <row r="47" spans="1:38" ht="9.9499999999999993" customHeight="1" x14ac:dyDescent="0.3">
      <c r="A47" s="263" t="s">
        <v>240</v>
      </c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5"/>
      <c r="R47" s="42"/>
      <c r="T47" s="263" t="s">
        <v>240</v>
      </c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5"/>
    </row>
    <row r="48" spans="1:38" ht="9.9499999999999993" customHeight="1" x14ac:dyDescent="0.3">
      <c r="A48" s="266" t="s">
        <v>241</v>
      </c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8"/>
      <c r="R48" s="42"/>
      <c r="T48" s="266" t="s">
        <v>241</v>
      </c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8"/>
    </row>
    <row r="49" spans="1:36" ht="8.25" customHeight="1" x14ac:dyDescent="0.3">
      <c r="A49" s="269" t="s">
        <v>242</v>
      </c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1"/>
      <c r="R49" s="42"/>
      <c r="T49" s="269" t="str">
        <f>A49</f>
        <v>Jalan H.M. Makmun ketangga Kec. Suela - Lotim, KP. 83657</v>
      </c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0"/>
      <c r="AF49" s="270"/>
      <c r="AG49" s="270"/>
      <c r="AH49" s="270"/>
      <c r="AI49" s="270"/>
      <c r="AJ49" s="271"/>
    </row>
    <row r="50" spans="1:36" ht="7.5" customHeight="1" x14ac:dyDescent="0.3">
      <c r="A50" s="42"/>
      <c r="Q50" s="58"/>
      <c r="R50" s="42"/>
      <c r="T50" s="42"/>
      <c r="AJ50" s="58"/>
    </row>
    <row r="51" spans="1:36" ht="14.25" customHeight="1" x14ac:dyDescent="0.3">
      <c r="A51" s="266" t="s">
        <v>602</v>
      </c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8"/>
      <c r="R51" s="42"/>
      <c r="T51" s="266" t="s">
        <v>602</v>
      </c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8"/>
    </row>
    <row r="52" spans="1:36" ht="8.25" customHeight="1" x14ac:dyDescent="0.3">
      <c r="A52" s="266" t="s">
        <v>768</v>
      </c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8"/>
      <c r="R52" s="42"/>
      <c r="T52" s="266" t="s">
        <v>768</v>
      </c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68"/>
    </row>
    <row r="53" spans="1:36" ht="10.5" customHeight="1" x14ac:dyDescent="0.3">
      <c r="A53" s="42"/>
      <c r="Q53" s="58"/>
      <c r="R53" s="42"/>
      <c r="T53" s="42"/>
      <c r="AJ53" s="58"/>
    </row>
    <row r="54" spans="1:36" ht="14.25" customHeight="1" x14ac:dyDescent="0.3">
      <c r="A54" s="42" t="s">
        <v>244</v>
      </c>
      <c r="G54" s="41" t="s">
        <v>245</v>
      </c>
      <c r="H54" s="273" t="str">
        <f>VLOOKUP($AL$46,datakartu[],2,0)</f>
        <v>Sual fariqi</v>
      </c>
      <c r="I54" s="274"/>
      <c r="J54" s="274"/>
      <c r="K54" s="274"/>
      <c r="L54" s="274"/>
      <c r="M54" s="274"/>
      <c r="N54" s="274"/>
      <c r="O54" s="274"/>
      <c r="P54" s="274"/>
      <c r="Q54" s="58"/>
      <c r="R54" s="42"/>
      <c r="T54" s="42" t="s">
        <v>244</v>
      </c>
      <c r="Z54" s="41" t="s">
        <v>245</v>
      </c>
      <c r="AA54" s="273" t="str">
        <f>H54</f>
        <v>Sual fariqi</v>
      </c>
      <c r="AB54" s="274"/>
      <c r="AC54" s="274"/>
      <c r="AD54" s="274"/>
      <c r="AE54" s="274"/>
      <c r="AF54" s="274"/>
      <c r="AG54" s="274"/>
      <c r="AH54" s="274"/>
      <c r="AI54" s="274"/>
      <c r="AJ54" s="58"/>
    </row>
    <row r="55" spans="1:36" ht="14.25" customHeight="1" x14ac:dyDescent="0.3">
      <c r="A55" s="42" t="s">
        <v>246</v>
      </c>
      <c r="G55" s="41" t="s">
        <v>245</v>
      </c>
      <c r="H55" s="275" t="str">
        <f>VLOOKUP($AL$46,datakartu[],3,0)</f>
        <v>L</v>
      </c>
      <c r="I55" s="275"/>
      <c r="J55" s="275"/>
      <c r="K55" s="275"/>
      <c r="L55" s="275"/>
      <c r="M55" s="275"/>
      <c r="N55" s="275"/>
      <c r="O55" s="275"/>
      <c r="P55" s="275"/>
      <c r="Q55" s="224"/>
      <c r="R55" s="42"/>
      <c r="T55" s="42" t="s">
        <v>246</v>
      </c>
      <c r="Z55" s="41" t="s">
        <v>245</v>
      </c>
      <c r="AA55" s="275" t="str">
        <f>H55</f>
        <v>L</v>
      </c>
      <c r="AB55" s="275"/>
      <c r="AC55" s="275"/>
      <c r="AD55" s="275"/>
      <c r="AE55" s="275"/>
      <c r="AF55" s="275"/>
      <c r="AG55" s="275"/>
      <c r="AH55" s="275"/>
      <c r="AI55" s="275"/>
      <c r="AJ55" s="224"/>
    </row>
    <row r="56" spans="1:36" ht="14.25" customHeight="1" x14ac:dyDescent="0.3">
      <c r="A56" s="42" t="s">
        <v>247</v>
      </c>
      <c r="G56" s="41" t="s">
        <v>245</v>
      </c>
      <c r="H56" s="222" t="str">
        <f>CONCATENATE(VLOOKUP($AL$46,datakartu[],5,0))</f>
        <v>Supriadi</v>
      </c>
      <c r="I56" s="1"/>
      <c r="J56" s="1"/>
      <c r="K56" s="1"/>
      <c r="L56" s="1"/>
      <c r="M56" s="1"/>
      <c r="N56" s="1"/>
      <c r="O56" s="1"/>
      <c r="P56" s="1"/>
      <c r="Q56" s="225"/>
      <c r="R56" s="42"/>
      <c r="T56" s="42" t="s">
        <v>247</v>
      </c>
      <c r="Z56" s="41" t="s">
        <v>245</v>
      </c>
      <c r="AA56" s="275" t="str">
        <f>H56</f>
        <v>Supriadi</v>
      </c>
      <c r="AB56" s="276"/>
      <c r="AC56" s="276"/>
      <c r="AD56" s="276"/>
      <c r="AE56" s="276"/>
      <c r="AF56" s="276"/>
      <c r="AG56" s="276"/>
      <c r="AH56" s="276"/>
      <c r="AI56" s="276"/>
      <c r="AJ56" s="277"/>
    </row>
    <row r="57" spans="1:36" ht="14.25" customHeight="1" x14ac:dyDescent="0.3">
      <c r="A57" s="42" t="s">
        <v>2</v>
      </c>
      <c r="G57" s="41" t="s">
        <v>245</v>
      </c>
      <c r="H57" s="275" t="e">
        <f>VLOOKUP($AL$46,datakartu[],8,0)</f>
        <v>#REF!</v>
      </c>
      <c r="I57" s="275"/>
      <c r="J57" s="275"/>
      <c r="K57" s="275"/>
      <c r="L57" s="275"/>
      <c r="M57" s="275"/>
      <c r="N57" s="275"/>
      <c r="O57" s="275"/>
      <c r="P57" s="275"/>
      <c r="Q57" s="278"/>
      <c r="R57" s="42"/>
      <c r="T57" s="42" t="s">
        <v>2</v>
      </c>
      <c r="Z57" s="41" t="s">
        <v>245</v>
      </c>
      <c r="AA57" s="275" t="e">
        <f>H57</f>
        <v>#REF!</v>
      </c>
      <c r="AB57" s="275"/>
      <c r="AC57" s="275"/>
      <c r="AD57" s="275"/>
      <c r="AE57" s="275"/>
      <c r="AF57" s="275"/>
      <c r="AG57" s="275"/>
      <c r="AH57" s="275"/>
      <c r="AI57" s="275"/>
      <c r="AJ57" s="278"/>
    </row>
    <row r="58" spans="1:36" ht="14.25" customHeight="1" x14ac:dyDescent="0.3">
      <c r="A58" s="42"/>
      <c r="H58" s="43"/>
      <c r="I58" s="54" t="str">
        <f>I36</f>
        <v>Suela, 08 Juni 2026</v>
      </c>
      <c r="J58" s="43"/>
      <c r="K58" s="43"/>
      <c r="L58" s="43"/>
      <c r="M58" s="43"/>
      <c r="N58" s="43"/>
      <c r="O58" s="43"/>
      <c r="P58" s="43"/>
      <c r="Q58" s="60"/>
      <c r="R58" s="42"/>
      <c r="T58" s="42"/>
      <c r="AA58" s="43"/>
      <c r="AB58" s="54" t="str">
        <f>I58</f>
        <v>Suela, 08 Juni 2026</v>
      </c>
      <c r="AC58" s="43"/>
      <c r="AD58" s="43"/>
      <c r="AE58" s="43"/>
      <c r="AF58" s="43"/>
      <c r="AG58" s="43"/>
      <c r="AH58" s="43"/>
      <c r="AI58" s="43"/>
      <c r="AJ58" s="60"/>
    </row>
    <row r="59" spans="1:36" ht="14.25" customHeight="1" x14ac:dyDescent="0.3">
      <c r="A59" s="42"/>
      <c r="I59" s="54" t="s">
        <v>598</v>
      </c>
      <c r="J59" s="54"/>
      <c r="Q59" s="58"/>
      <c r="R59" s="42"/>
      <c r="T59" s="42"/>
      <c r="AB59" s="54" t="s">
        <v>598</v>
      </c>
      <c r="AC59" s="54"/>
      <c r="AJ59" s="58"/>
    </row>
    <row r="60" spans="1:36" ht="14.25" customHeight="1" x14ac:dyDescent="0.3">
      <c r="A60" s="42"/>
      <c r="J60" s="54"/>
      <c r="Q60" s="58"/>
      <c r="R60" s="42"/>
      <c r="T60" s="42"/>
      <c r="AC60" s="54"/>
      <c r="AJ60" s="58"/>
    </row>
    <row r="61" spans="1:36" ht="25.5" customHeight="1" x14ac:dyDescent="0.3">
      <c r="A61" s="42"/>
      <c r="I61" s="54"/>
      <c r="J61" s="54"/>
      <c r="Q61" s="58"/>
      <c r="R61" s="42"/>
      <c r="T61" s="42"/>
      <c r="AB61" s="54"/>
      <c r="AC61" s="54"/>
      <c r="AJ61" s="58"/>
    </row>
    <row r="62" spans="1:36" ht="14.25" customHeight="1" x14ac:dyDescent="0.3">
      <c r="A62" s="42"/>
      <c r="I62" s="55" t="s">
        <v>234</v>
      </c>
      <c r="J62" s="54"/>
      <c r="Q62" s="58"/>
      <c r="R62" s="42"/>
      <c r="T62" s="42"/>
      <c r="AB62" s="55" t="str">
        <f>I62</f>
        <v>L.M. MUSHLIHUDIN, S. Pd</v>
      </c>
      <c r="AC62" s="54"/>
      <c r="AJ62" s="58"/>
    </row>
    <row r="63" spans="1:36" ht="14.25" customHeight="1" x14ac:dyDescent="0.3">
      <c r="A63" s="42"/>
      <c r="I63" s="56" t="s">
        <v>249</v>
      </c>
      <c r="J63" s="54"/>
      <c r="Q63" s="58"/>
      <c r="R63" s="42"/>
      <c r="T63" s="42"/>
      <c r="AB63" s="56" t="str">
        <f>I63</f>
        <v>NIP. 197412312009011027</v>
      </c>
      <c r="AC63" s="54"/>
      <c r="AJ63" s="58"/>
    </row>
    <row r="64" spans="1:36" ht="14.25" customHeight="1" x14ac:dyDescent="0.3">
      <c r="A64" s="42"/>
      <c r="B64" s="44" t="s">
        <v>250</v>
      </c>
      <c r="J64" s="54"/>
      <c r="Q64" s="58"/>
      <c r="R64" s="42"/>
      <c r="T64" s="52"/>
      <c r="U64" s="44" t="str">
        <f>B64</f>
        <v>*Catatan</v>
      </c>
      <c r="AC64" s="54"/>
      <c r="AJ64" s="58"/>
    </row>
    <row r="65" spans="1:36" ht="14.25" customHeight="1" x14ac:dyDescent="0.3">
      <c r="A65" s="65" t="s">
        <v>770</v>
      </c>
      <c r="B65" s="46"/>
      <c r="J65" s="54"/>
      <c r="Q65" s="58"/>
      <c r="R65" s="42"/>
      <c r="T65" s="67" t="str">
        <f>A65</f>
        <v>1. Pelaksanaan tes Calon Murid baru dilaksanakan pada tgl  22 s/d 23 Juni 2026</v>
      </c>
      <c r="AC65" s="54"/>
      <c r="AJ65" s="58"/>
    </row>
    <row r="66" spans="1:36" ht="14.25" customHeight="1" x14ac:dyDescent="0.3">
      <c r="A66" s="66" t="s">
        <v>251</v>
      </c>
      <c r="B66" s="48"/>
      <c r="C66" s="48"/>
      <c r="D66" s="48"/>
      <c r="E66" s="48"/>
      <c r="F66" s="48"/>
      <c r="G66" s="48"/>
      <c r="H66" s="48"/>
      <c r="I66" s="57"/>
      <c r="J66" s="48"/>
      <c r="K66" s="48"/>
      <c r="L66" s="48"/>
      <c r="M66" s="48"/>
      <c r="N66" s="48"/>
      <c r="O66" s="48"/>
      <c r="P66" s="48"/>
      <c r="Q66" s="61"/>
      <c r="R66" s="42"/>
      <c r="S66" s="58"/>
      <c r="T66" s="66" t="str">
        <f>A66</f>
        <v>2. Peserta didik yang tidak masuk pada hari tersebut dianggap mengundurkan diri</v>
      </c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61"/>
    </row>
  </sheetData>
  <mergeCells count="62">
    <mergeCell ref="AA56:AJ56"/>
    <mergeCell ref="H57:Q57"/>
    <mergeCell ref="AA57:AJ57"/>
    <mergeCell ref="AL1:AM3"/>
    <mergeCell ref="A52:Q52"/>
    <mergeCell ref="T52:AJ52"/>
    <mergeCell ref="H54:P54"/>
    <mergeCell ref="AA54:AI54"/>
    <mergeCell ref="H55:P55"/>
    <mergeCell ref="AA55:AI55"/>
    <mergeCell ref="A48:Q48"/>
    <mergeCell ref="T48:AJ48"/>
    <mergeCell ref="A49:Q49"/>
    <mergeCell ref="T49:AJ49"/>
    <mergeCell ref="A51:Q51"/>
    <mergeCell ref="T51:AJ51"/>
    <mergeCell ref="A45:Q45"/>
    <mergeCell ref="T45:AJ45"/>
    <mergeCell ref="A46:Q46"/>
    <mergeCell ref="T46:AJ46"/>
    <mergeCell ref="A47:Q47"/>
    <mergeCell ref="T47:AJ47"/>
    <mergeCell ref="H33:P33"/>
    <mergeCell ref="AA33:AI33"/>
    <mergeCell ref="AA34:AJ34"/>
    <mergeCell ref="H35:Q35"/>
    <mergeCell ref="AA35:AJ35"/>
    <mergeCell ref="A29:Q29"/>
    <mergeCell ref="T29:AJ29"/>
    <mergeCell ref="A30:Q30"/>
    <mergeCell ref="T30:AJ30"/>
    <mergeCell ref="H32:P32"/>
    <mergeCell ref="AA32:AI32"/>
    <mergeCell ref="A25:Q25"/>
    <mergeCell ref="T25:AJ25"/>
    <mergeCell ref="A26:Q26"/>
    <mergeCell ref="T26:AJ26"/>
    <mergeCell ref="A27:Q27"/>
    <mergeCell ref="T27:AJ27"/>
    <mergeCell ref="H12:Q12"/>
    <mergeCell ref="AA12:AJ12"/>
    <mergeCell ref="A23:Q23"/>
    <mergeCell ref="T23:AJ23"/>
    <mergeCell ref="A24:Q24"/>
    <mergeCell ref="T24:AJ24"/>
    <mergeCell ref="H9:P9"/>
    <mergeCell ref="AA9:AI9"/>
    <mergeCell ref="H10:P10"/>
    <mergeCell ref="AA10:AI10"/>
    <mergeCell ref="AA11:AJ11"/>
    <mergeCell ref="A4:Q4"/>
    <mergeCell ref="T4:AJ4"/>
    <mergeCell ref="A6:Q6"/>
    <mergeCell ref="T6:AJ6"/>
    <mergeCell ref="A7:Q7"/>
    <mergeCell ref="T7:AJ7"/>
    <mergeCell ref="A1:Q1"/>
    <mergeCell ref="T1:AJ1"/>
    <mergeCell ref="A2:Q2"/>
    <mergeCell ref="T2:AJ2"/>
    <mergeCell ref="A3:Q3"/>
    <mergeCell ref="T3:AJ3"/>
  </mergeCells>
  <printOptions horizontalCentered="1"/>
  <pageMargins left="0.53500000000000003" right="0.1" top="0.33" bottom="0.14000000000000001" header="0.31496062992126" footer="0.12"/>
  <pageSetup paperSize="9" scale="89" orientation="portrait" horizontalDpi="300" verticalDpi="300" r:id="rId1"/>
  <colBreaks count="1" manualBreakCount="1">
    <brk id="3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Spinner 1">
              <controlPr defaultSize="0" autoPict="0" macro="[0]!Spinner1_Change">
                <anchor moveWithCells="1" sizeWithCells="1">
                  <from>
                    <xdr:col>39</xdr:col>
                    <xdr:colOff>66675</xdr:colOff>
                    <xdr:row>0</xdr:row>
                    <xdr:rowOff>66675</xdr:rowOff>
                  </from>
                  <to>
                    <xdr:col>41</xdr:col>
                    <xdr:colOff>0</xdr:colOff>
                    <xdr:row>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4"/>
  <sheetViews>
    <sheetView workbookViewId="0">
      <selection activeCell="J30" sqref="J30"/>
    </sheetView>
  </sheetViews>
  <sheetFormatPr defaultRowHeight="15" x14ac:dyDescent="0.25"/>
  <cols>
    <col min="1" max="1" width="4.85546875" customWidth="1"/>
    <col min="2" max="2" width="31" customWidth="1"/>
    <col min="3" max="3" width="6.140625" customWidth="1"/>
    <col min="4" max="4" width="6.5703125" customWidth="1"/>
    <col min="5" max="5" width="3.7109375" customWidth="1"/>
    <col min="6" max="6" width="4.5703125" customWidth="1"/>
    <col min="7" max="7" width="31.140625" customWidth="1"/>
    <col min="8" max="8" width="6.28515625" customWidth="1"/>
    <col min="9" max="9" width="6.7109375" customWidth="1"/>
  </cols>
  <sheetData>
    <row r="1" spans="1:9" ht="18.75" x14ac:dyDescent="0.3">
      <c r="A1" s="280" t="s">
        <v>633</v>
      </c>
      <c r="B1" s="280"/>
      <c r="C1" s="280"/>
      <c r="D1" s="280"/>
      <c r="F1" s="280" t="s">
        <v>633</v>
      </c>
      <c r="G1" s="280"/>
      <c r="H1" s="280"/>
      <c r="I1" s="280"/>
    </row>
    <row r="3" spans="1:9" ht="22.5" customHeight="1" x14ac:dyDescent="0.25">
      <c r="A3" s="118" t="s">
        <v>275</v>
      </c>
      <c r="B3" s="118" t="s">
        <v>634</v>
      </c>
      <c r="C3" s="118" t="s">
        <v>635</v>
      </c>
      <c r="D3" s="118" t="s">
        <v>636</v>
      </c>
      <c r="F3" s="118" t="s">
        <v>275</v>
      </c>
      <c r="G3" s="118" t="s">
        <v>634</v>
      </c>
      <c r="H3" s="118" t="s">
        <v>635</v>
      </c>
      <c r="I3" s="118" t="s">
        <v>636</v>
      </c>
    </row>
    <row r="4" spans="1:9" x14ac:dyDescent="0.25">
      <c r="A4" s="119">
        <v>1</v>
      </c>
      <c r="B4" s="123" t="s">
        <v>637</v>
      </c>
      <c r="C4" s="120"/>
      <c r="D4" s="120"/>
      <c r="F4" s="119">
        <v>1</v>
      </c>
      <c r="G4" s="123" t="s">
        <v>637</v>
      </c>
      <c r="H4" s="120"/>
      <c r="I4" s="120"/>
    </row>
    <row r="5" spans="1:9" x14ac:dyDescent="0.25">
      <c r="A5" s="119">
        <v>2</v>
      </c>
      <c r="B5" s="123" t="s">
        <v>638</v>
      </c>
      <c r="C5" s="120"/>
      <c r="D5" s="120"/>
      <c r="F5" s="119">
        <v>2</v>
      </c>
      <c r="G5" s="123" t="s">
        <v>638</v>
      </c>
      <c r="H5" s="120"/>
      <c r="I5" s="120"/>
    </row>
    <row r="6" spans="1:9" x14ac:dyDescent="0.25">
      <c r="A6" s="119">
        <v>3</v>
      </c>
      <c r="B6" s="123" t="s">
        <v>639</v>
      </c>
      <c r="C6" s="120"/>
      <c r="D6" s="120"/>
      <c r="F6" s="119">
        <v>3</v>
      </c>
      <c r="G6" s="123" t="s">
        <v>639</v>
      </c>
      <c r="H6" s="120"/>
      <c r="I6" s="120"/>
    </row>
    <row r="7" spans="1:9" x14ac:dyDescent="0.25">
      <c r="A7" s="119">
        <v>4</v>
      </c>
      <c r="B7" s="123" t="s">
        <v>640</v>
      </c>
      <c r="C7" s="120"/>
      <c r="D7" s="120"/>
      <c r="F7" s="119">
        <v>4</v>
      </c>
      <c r="G7" s="123" t="s">
        <v>640</v>
      </c>
      <c r="H7" s="120"/>
      <c r="I7" s="120"/>
    </row>
    <row r="8" spans="1:9" x14ac:dyDescent="0.25">
      <c r="A8" s="119">
        <v>5</v>
      </c>
      <c r="B8" s="123" t="s">
        <v>641</v>
      </c>
      <c r="C8" s="120"/>
      <c r="D8" s="120"/>
      <c r="F8" s="119">
        <v>5</v>
      </c>
      <c r="G8" s="123" t="s">
        <v>641</v>
      </c>
      <c r="H8" s="120"/>
      <c r="I8" s="120"/>
    </row>
    <row r="9" spans="1:9" x14ac:dyDescent="0.25">
      <c r="A9" s="119">
        <v>6</v>
      </c>
      <c r="B9" s="123" t="s">
        <v>642</v>
      </c>
      <c r="C9" s="120"/>
      <c r="D9" s="120"/>
      <c r="F9" s="119">
        <v>6</v>
      </c>
      <c r="G9" s="123" t="s">
        <v>642</v>
      </c>
      <c r="H9" s="120"/>
      <c r="I9" s="120"/>
    </row>
    <row r="10" spans="1:9" x14ac:dyDescent="0.25">
      <c r="A10" s="122">
        <v>7</v>
      </c>
      <c r="B10" s="124" t="s">
        <v>643</v>
      </c>
      <c r="C10" s="121"/>
      <c r="D10" s="121"/>
      <c r="F10" s="122">
        <v>7</v>
      </c>
      <c r="G10" s="124" t="s">
        <v>643</v>
      </c>
      <c r="H10" s="121"/>
      <c r="I10" s="121"/>
    </row>
    <row r="12" spans="1:9" ht="18.75" x14ac:dyDescent="0.3">
      <c r="A12" s="280" t="s">
        <v>633</v>
      </c>
      <c r="B12" s="280"/>
      <c r="C12" s="280"/>
      <c r="D12" s="280"/>
      <c r="F12" s="280" t="s">
        <v>633</v>
      </c>
      <c r="G12" s="280"/>
      <c r="H12" s="280"/>
      <c r="I12" s="280"/>
    </row>
    <row r="14" spans="1:9" x14ac:dyDescent="0.25">
      <c r="A14" s="118" t="s">
        <v>275</v>
      </c>
      <c r="B14" s="118" t="s">
        <v>634</v>
      </c>
      <c r="C14" s="118" t="s">
        <v>635</v>
      </c>
      <c r="D14" s="118" t="s">
        <v>636</v>
      </c>
      <c r="F14" s="118" t="s">
        <v>275</v>
      </c>
      <c r="G14" s="118" t="s">
        <v>634</v>
      </c>
      <c r="H14" s="118" t="s">
        <v>635</v>
      </c>
      <c r="I14" s="118" t="s">
        <v>636</v>
      </c>
    </row>
    <row r="15" spans="1:9" x14ac:dyDescent="0.25">
      <c r="A15" s="119">
        <v>1</v>
      </c>
      <c r="B15" s="123" t="s">
        <v>637</v>
      </c>
      <c r="C15" s="120"/>
      <c r="D15" s="120"/>
      <c r="F15" s="119">
        <v>1</v>
      </c>
      <c r="G15" s="123" t="s">
        <v>637</v>
      </c>
      <c r="H15" s="120"/>
      <c r="I15" s="120"/>
    </row>
    <row r="16" spans="1:9" x14ac:dyDescent="0.25">
      <c r="A16" s="119">
        <v>2</v>
      </c>
      <c r="B16" s="123" t="s">
        <v>638</v>
      </c>
      <c r="C16" s="120"/>
      <c r="D16" s="120"/>
      <c r="F16" s="119">
        <v>2</v>
      </c>
      <c r="G16" s="123" t="s">
        <v>638</v>
      </c>
      <c r="H16" s="120"/>
      <c r="I16" s="120"/>
    </row>
    <row r="17" spans="1:10" x14ac:dyDescent="0.25">
      <c r="A17" s="119">
        <v>3</v>
      </c>
      <c r="B17" s="123" t="s">
        <v>639</v>
      </c>
      <c r="C17" s="120"/>
      <c r="D17" s="120"/>
      <c r="F17" s="119">
        <v>3</v>
      </c>
      <c r="G17" s="123" t="s">
        <v>639</v>
      </c>
      <c r="H17" s="120"/>
      <c r="I17" s="120"/>
    </row>
    <row r="18" spans="1:10" x14ac:dyDescent="0.25">
      <c r="A18" s="119">
        <v>4</v>
      </c>
      <c r="B18" s="123" t="s">
        <v>640</v>
      </c>
      <c r="C18" s="120"/>
      <c r="D18" s="120"/>
      <c r="F18" s="119">
        <v>4</v>
      </c>
      <c r="G18" s="123" t="s">
        <v>640</v>
      </c>
      <c r="H18" s="120"/>
      <c r="I18" s="120"/>
    </row>
    <row r="19" spans="1:10" x14ac:dyDescent="0.25">
      <c r="A19" s="119">
        <v>5</v>
      </c>
      <c r="B19" s="123" t="s">
        <v>641</v>
      </c>
      <c r="C19" s="120"/>
      <c r="D19" s="120"/>
      <c r="F19" s="119">
        <v>5</v>
      </c>
      <c r="G19" s="123" t="s">
        <v>641</v>
      </c>
      <c r="H19" s="120"/>
      <c r="I19" s="120"/>
    </row>
    <row r="20" spans="1:10" x14ac:dyDescent="0.25">
      <c r="A20" s="119">
        <v>6</v>
      </c>
      <c r="B20" s="123" t="s">
        <v>642</v>
      </c>
      <c r="C20" s="120"/>
      <c r="D20" s="120"/>
      <c r="F20" s="119">
        <v>6</v>
      </c>
      <c r="G20" s="123" t="s">
        <v>642</v>
      </c>
      <c r="H20" s="120"/>
      <c r="I20" s="120"/>
    </row>
    <row r="21" spans="1:10" x14ac:dyDescent="0.25">
      <c r="A21" s="122">
        <v>7</v>
      </c>
      <c r="B21" s="124" t="s">
        <v>643</v>
      </c>
      <c r="C21" s="121"/>
      <c r="D21" s="121"/>
      <c r="F21" s="122">
        <v>7</v>
      </c>
      <c r="G21" s="124" t="s">
        <v>643</v>
      </c>
      <c r="H21" s="121"/>
      <c r="I21" s="121"/>
    </row>
    <row r="23" spans="1:10" ht="18.75" x14ac:dyDescent="0.3">
      <c r="A23" s="280" t="s">
        <v>633</v>
      </c>
      <c r="B23" s="280"/>
      <c r="C23" s="280"/>
      <c r="D23" s="280"/>
      <c r="F23" s="280" t="s">
        <v>633</v>
      </c>
      <c r="G23" s="280"/>
      <c r="H23" s="280"/>
      <c r="I23" s="280"/>
    </row>
    <row r="25" spans="1:10" x14ac:dyDescent="0.25">
      <c r="A25" s="118" t="s">
        <v>275</v>
      </c>
      <c r="B25" s="118" t="s">
        <v>634</v>
      </c>
      <c r="C25" s="118" t="s">
        <v>635</v>
      </c>
      <c r="D25" s="118" t="s">
        <v>636</v>
      </c>
      <c r="F25" s="118" t="s">
        <v>275</v>
      </c>
      <c r="G25" s="118" t="s">
        <v>634</v>
      </c>
      <c r="H25" s="118" t="s">
        <v>635</v>
      </c>
      <c r="I25" s="118" t="s">
        <v>636</v>
      </c>
    </row>
    <row r="26" spans="1:10" x14ac:dyDescent="0.25">
      <c r="A26" s="119">
        <v>1</v>
      </c>
      <c r="B26" s="123" t="s">
        <v>637</v>
      </c>
      <c r="C26" s="120"/>
      <c r="D26" s="120"/>
      <c r="F26" s="119">
        <v>1</v>
      </c>
      <c r="G26" s="123" t="s">
        <v>637</v>
      </c>
      <c r="H26" s="120"/>
      <c r="I26" s="120"/>
    </row>
    <row r="27" spans="1:10" x14ac:dyDescent="0.25">
      <c r="A27" s="119">
        <v>2</v>
      </c>
      <c r="B27" s="123" t="s">
        <v>638</v>
      </c>
      <c r="C27" s="120"/>
      <c r="D27" s="120"/>
      <c r="F27" s="119">
        <v>2</v>
      </c>
      <c r="G27" s="123" t="s">
        <v>638</v>
      </c>
      <c r="H27" s="120"/>
      <c r="I27" s="120"/>
    </row>
    <row r="28" spans="1:10" x14ac:dyDescent="0.25">
      <c r="A28" s="119">
        <v>3</v>
      </c>
      <c r="B28" s="123" t="s">
        <v>639</v>
      </c>
      <c r="C28" s="120"/>
      <c r="D28" s="120"/>
      <c r="F28" s="119">
        <v>3</v>
      </c>
      <c r="G28" s="123" t="s">
        <v>639</v>
      </c>
      <c r="H28" s="120"/>
      <c r="I28" s="120"/>
    </row>
    <row r="29" spans="1:10" x14ac:dyDescent="0.25">
      <c r="A29" s="119">
        <v>4</v>
      </c>
      <c r="B29" s="123" t="s">
        <v>640</v>
      </c>
      <c r="C29" s="120"/>
      <c r="D29" s="120"/>
      <c r="F29" s="119">
        <v>4</v>
      </c>
      <c r="G29" s="123" t="s">
        <v>640</v>
      </c>
      <c r="H29" s="120"/>
      <c r="I29" s="120"/>
    </row>
    <row r="30" spans="1:10" x14ac:dyDescent="0.25">
      <c r="A30" s="119">
        <v>5</v>
      </c>
      <c r="B30" s="123" t="s">
        <v>641</v>
      </c>
      <c r="C30" s="120"/>
      <c r="D30" s="120"/>
      <c r="F30" s="119">
        <v>5</v>
      </c>
      <c r="G30" s="123" t="s">
        <v>641</v>
      </c>
      <c r="H30" s="120"/>
      <c r="I30" s="120"/>
      <c r="J30" t="s">
        <v>916</v>
      </c>
    </row>
    <row r="31" spans="1:10" x14ac:dyDescent="0.25">
      <c r="A31" s="119">
        <v>6</v>
      </c>
      <c r="B31" s="123" t="s">
        <v>642</v>
      </c>
      <c r="C31" s="120"/>
      <c r="D31" s="120"/>
      <c r="F31" s="119">
        <v>6</v>
      </c>
      <c r="G31" s="123" t="s">
        <v>642</v>
      </c>
      <c r="H31" s="120"/>
      <c r="I31" s="120"/>
    </row>
    <row r="32" spans="1:10" x14ac:dyDescent="0.25">
      <c r="A32" s="122">
        <v>7</v>
      </c>
      <c r="B32" s="124" t="s">
        <v>643</v>
      </c>
      <c r="C32" s="121"/>
      <c r="D32" s="121"/>
      <c r="F32" s="122">
        <v>7</v>
      </c>
      <c r="G32" s="124" t="s">
        <v>643</v>
      </c>
      <c r="H32" s="121"/>
      <c r="I32" s="121"/>
    </row>
    <row r="34" spans="1:9" ht="18.75" x14ac:dyDescent="0.3">
      <c r="A34" s="280" t="s">
        <v>633</v>
      </c>
      <c r="B34" s="280"/>
      <c r="C34" s="280"/>
      <c r="D34" s="280"/>
      <c r="F34" s="280" t="s">
        <v>633</v>
      </c>
      <c r="G34" s="280"/>
      <c r="H34" s="280"/>
      <c r="I34" s="280"/>
    </row>
    <row r="36" spans="1:9" x14ac:dyDescent="0.25">
      <c r="A36" s="118" t="s">
        <v>275</v>
      </c>
      <c r="B36" s="118" t="s">
        <v>634</v>
      </c>
      <c r="C36" s="118" t="s">
        <v>635</v>
      </c>
      <c r="D36" s="118" t="s">
        <v>636</v>
      </c>
      <c r="F36" s="118" t="s">
        <v>275</v>
      </c>
      <c r="G36" s="118" t="s">
        <v>634</v>
      </c>
      <c r="H36" s="118" t="s">
        <v>635</v>
      </c>
      <c r="I36" s="118" t="s">
        <v>636</v>
      </c>
    </row>
    <row r="37" spans="1:9" x14ac:dyDescent="0.25">
      <c r="A37" s="119">
        <v>1</v>
      </c>
      <c r="B37" s="123" t="s">
        <v>637</v>
      </c>
      <c r="C37" s="120"/>
      <c r="D37" s="120"/>
      <c r="F37" s="119">
        <v>1</v>
      </c>
      <c r="G37" s="123" t="s">
        <v>637</v>
      </c>
      <c r="H37" s="120"/>
      <c r="I37" s="120"/>
    </row>
    <row r="38" spans="1:9" x14ac:dyDescent="0.25">
      <c r="A38" s="119">
        <v>2</v>
      </c>
      <c r="B38" s="123" t="s">
        <v>638</v>
      </c>
      <c r="C38" s="120"/>
      <c r="D38" s="120"/>
      <c r="F38" s="119">
        <v>2</v>
      </c>
      <c r="G38" s="123" t="s">
        <v>638</v>
      </c>
      <c r="H38" s="120"/>
      <c r="I38" s="120"/>
    </row>
    <row r="39" spans="1:9" x14ac:dyDescent="0.25">
      <c r="A39" s="119">
        <v>3</v>
      </c>
      <c r="B39" s="123" t="s">
        <v>639</v>
      </c>
      <c r="C39" s="120"/>
      <c r="D39" s="120"/>
      <c r="F39" s="119">
        <v>3</v>
      </c>
      <c r="G39" s="123" t="s">
        <v>639</v>
      </c>
      <c r="H39" s="120"/>
      <c r="I39" s="120"/>
    </row>
    <row r="40" spans="1:9" x14ac:dyDescent="0.25">
      <c r="A40" s="119">
        <v>4</v>
      </c>
      <c r="B40" s="123" t="s">
        <v>640</v>
      </c>
      <c r="C40" s="120"/>
      <c r="D40" s="120"/>
      <c r="F40" s="119">
        <v>4</v>
      </c>
      <c r="G40" s="123" t="s">
        <v>640</v>
      </c>
      <c r="H40" s="120"/>
      <c r="I40" s="120"/>
    </row>
    <row r="41" spans="1:9" x14ac:dyDescent="0.25">
      <c r="A41" s="119">
        <v>5</v>
      </c>
      <c r="B41" s="123" t="s">
        <v>641</v>
      </c>
      <c r="C41" s="120"/>
      <c r="D41" s="120"/>
      <c r="F41" s="119">
        <v>5</v>
      </c>
      <c r="G41" s="123" t="s">
        <v>641</v>
      </c>
      <c r="H41" s="120"/>
      <c r="I41" s="120"/>
    </row>
    <row r="42" spans="1:9" x14ac:dyDescent="0.25">
      <c r="A42" s="119">
        <v>6</v>
      </c>
      <c r="B42" s="123" t="s">
        <v>642</v>
      </c>
      <c r="C42" s="120"/>
      <c r="D42" s="120"/>
      <c r="F42" s="119">
        <v>6</v>
      </c>
      <c r="G42" s="123" t="s">
        <v>642</v>
      </c>
      <c r="H42" s="120"/>
      <c r="I42" s="120"/>
    </row>
    <row r="43" spans="1:9" x14ac:dyDescent="0.25">
      <c r="A43" s="122">
        <v>7</v>
      </c>
      <c r="B43" s="124" t="s">
        <v>643</v>
      </c>
      <c r="C43" s="121"/>
      <c r="D43" s="121"/>
      <c r="F43" s="122">
        <v>7</v>
      </c>
      <c r="G43" s="124" t="s">
        <v>643</v>
      </c>
      <c r="H43" s="121"/>
      <c r="I43" s="121"/>
    </row>
    <row r="45" spans="1:9" ht="18.75" x14ac:dyDescent="0.3">
      <c r="A45" s="280" t="s">
        <v>633</v>
      </c>
      <c r="B45" s="280"/>
      <c r="C45" s="280"/>
      <c r="D45" s="280"/>
      <c r="F45" s="280" t="s">
        <v>633</v>
      </c>
      <c r="G45" s="280"/>
      <c r="H45" s="280"/>
      <c r="I45" s="280"/>
    </row>
    <row r="47" spans="1:9" x14ac:dyDescent="0.25">
      <c r="A47" s="118" t="s">
        <v>275</v>
      </c>
      <c r="B47" s="118" t="s">
        <v>634</v>
      </c>
      <c r="C47" s="118" t="s">
        <v>635</v>
      </c>
      <c r="D47" s="118" t="s">
        <v>636</v>
      </c>
      <c r="F47" s="118" t="s">
        <v>275</v>
      </c>
      <c r="G47" s="118" t="s">
        <v>634</v>
      </c>
      <c r="H47" s="118" t="s">
        <v>635</v>
      </c>
      <c r="I47" s="118" t="s">
        <v>636</v>
      </c>
    </row>
    <row r="48" spans="1:9" x14ac:dyDescent="0.25">
      <c r="A48" s="119">
        <v>1</v>
      </c>
      <c r="B48" s="123" t="s">
        <v>637</v>
      </c>
      <c r="C48" s="120"/>
      <c r="D48" s="120"/>
      <c r="F48" s="119">
        <v>1</v>
      </c>
      <c r="G48" s="123" t="s">
        <v>637</v>
      </c>
      <c r="H48" s="120"/>
      <c r="I48" s="120"/>
    </row>
    <row r="49" spans="1:9" x14ac:dyDescent="0.25">
      <c r="A49" s="119">
        <v>2</v>
      </c>
      <c r="B49" s="123" t="s">
        <v>638</v>
      </c>
      <c r="C49" s="120"/>
      <c r="D49" s="120"/>
      <c r="F49" s="119">
        <v>2</v>
      </c>
      <c r="G49" s="123" t="s">
        <v>638</v>
      </c>
      <c r="H49" s="120"/>
      <c r="I49" s="120"/>
    </row>
    <row r="50" spans="1:9" x14ac:dyDescent="0.25">
      <c r="A50" s="119">
        <v>3</v>
      </c>
      <c r="B50" s="123" t="s">
        <v>639</v>
      </c>
      <c r="C50" s="120"/>
      <c r="D50" s="120"/>
      <c r="F50" s="119">
        <v>3</v>
      </c>
      <c r="G50" s="123" t="s">
        <v>639</v>
      </c>
      <c r="H50" s="120"/>
      <c r="I50" s="120"/>
    </row>
    <row r="51" spans="1:9" x14ac:dyDescent="0.25">
      <c r="A51" s="119">
        <v>4</v>
      </c>
      <c r="B51" s="123" t="s">
        <v>640</v>
      </c>
      <c r="C51" s="120"/>
      <c r="D51" s="120"/>
      <c r="F51" s="119">
        <v>4</v>
      </c>
      <c r="G51" s="123" t="s">
        <v>640</v>
      </c>
      <c r="H51" s="120"/>
      <c r="I51" s="120"/>
    </row>
    <row r="52" spans="1:9" x14ac:dyDescent="0.25">
      <c r="A52" s="119">
        <v>5</v>
      </c>
      <c r="B52" s="123" t="s">
        <v>641</v>
      </c>
      <c r="C52" s="120"/>
      <c r="D52" s="120"/>
      <c r="F52" s="119">
        <v>5</v>
      </c>
      <c r="G52" s="123" t="s">
        <v>641</v>
      </c>
      <c r="H52" s="120"/>
      <c r="I52" s="120"/>
    </row>
    <row r="53" spans="1:9" x14ac:dyDescent="0.25">
      <c r="A53" s="119">
        <v>6</v>
      </c>
      <c r="B53" s="123" t="s">
        <v>642</v>
      </c>
      <c r="C53" s="120"/>
      <c r="D53" s="120"/>
      <c r="F53" s="119">
        <v>6</v>
      </c>
      <c r="G53" s="123" t="s">
        <v>642</v>
      </c>
      <c r="H53" s="120"/>
      <c r="I53" s="120"/>
    </row>
    <row r="54" spans="1:9" x14ac:dyDescent="0.25">
      <c r="A54" s="122">
        <v>7</v>
      </c>
      <c r="B54" s="124" t="s">
        <v>643</v>
      </c>
      <c r="C54" s="121"/>
      <c r="D54" s="121"/>
      <c r="F54" s="122">
        <v>7</v>
      </c>
      <c r="G54" s="124" t="s">
        <v>643</v>
      </c>
      <c r="H54" s="121"/>
      <c r="I54" s="121"/>
    </row>
  </sheetData>
  <mergeCells count="10">
    <mergeCell ref="A45:D45"/>
    <mergeCell ref="F45:I45"/>
    <mergeCell ref="A34:D34"/>
    <mergeCell ref="F34:I34"/>
    <mergeCell ref="A1:D1"/>
    <mergeCell ref="F1:I1"/>
    <mergeCell ref="A12:D12"/>
    <mergeCell ref="F12:I12"/>
    <mergeCell ref="A23:D23"/>
    <mergeCell ref="F23:I23"/>
  </mergeCells>
  <pageMargins left="0.19685039370078741" right="0" top="0.35433070866141736" bottom="0.15748031496062992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66"/>
  <sheetViews>
    <sheetView showGridLines="0" view="pageBreakPreview" zoomScale="120" zoomScaleNormal="100" workbookViewId="0">
      <selection activeCell="X10" sqref="X10"/>
    </sheetView>
  </sheetViews>
  <sheetFormatPr defaultColWidth="0" defaultRowHeight="16.5" customHeight="1" zeroHeight="1" x14ac:dyDescent="0.3"/>
  <cols>
    <col min="1" max="5" width="2.85546875" style="41" customWidth="1"/>
    <col min="6" max="6" width="1.5703125" style="41" customWidth="1"/>
    <col min="7" max="7" width="2.85546875" style="41" customWidth="1"/>
    <col min="8" max="8" width="2.28515625" style="41" customWidth="1"/>
    <col min="9" max="15" width="2.85546875" style="41" customWidth="1"/>
    <col min="16" max="16" width="3.85546875" style="41" customWidth="1"/>
    <col min="17" max="17" width="4.85546875" style="41" customWidth="1"/>
    <col min="18" max="19" width="1.7109375" style="41" customWidth="1"/>
    <col min="20" max="35" width="2.85546875" style="41" customWidth="1"/>
    <col min="36" max="36" width="4.140625" style="41" customWidth="1"/>
    <col min="37" max="43" width="2.85546875" style="41" customWidth="1"/>
    <col min="44" max="16384" width="2.85546875" style="41" hidden="1"/>
  </cols>
  <sheetData>
    <row r="1" spans="1:39" ht="13.5" customHeight="1" x14ac:dyDescent="0.3">
      <c r="A1" s="264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L1" s="279">
        <v>196</v>
      </c>
      <c r="AM1" s="279"/>
    </row>
    <row r="2" spans="1:39" ht="9.9499999999999993" customHeight="1" x14ac:dyDescent="0.3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L2" s="279"/>
      <c r="AM2" s="279"/>
    </row>
    <row r="3" spans="1:39" ht="9.9499999999999993" customHeight="1" x14ac:dyDescent="0.3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L3" s="279"/>
      <c r="AM3" s="279"/>
    </row>
    <row r="4" spans="1:39" ht="9.9499999999999993" customHeight="1" x14ac:dyDescent="0.3">
      <c r="A4" s="281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</row>
    <row r="5" spans="1:39" ht="10.5" customHeight="1" x14ac:dyDescent="0.3"/>
    <row r="6" spans="1:39" ht="12" customHeight="1" x14ac:dyDescent="0.3">
      <c r="A6" s="282" t="s">
        <v>253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T6" s="282" t="s">
        <v>253</v>
      </c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</row>
    <row r="7" spans="1:39" ht="12" customHeight="1" x14ac:dyDescent="0.3">
      <c r="A7" s="282" t="s">
        <v>254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T7" s="282" t="s">
        <v>254</v>
      </c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</row>
    <row r="8" spans="1:39" ht="4.5" customHeight="1" x14ac:dyDescent="0.3"/>
    <row r="9" spans="1:39" ht="14.25" customHeight="1" x14ac:dyDescent="0.3">
      <c r="H9" s="274"/>
      <c r="I9" s="274"/>
      <c r="J9" s="274"/>
      <c r="K9" s="274"/>
      <c r="L9" s="274"/>
      <c r="M9" s="274"/>
      <c r="N9" s="274"/>
      <c r="O9" s="274"/>
      <c r="P9" s="274"/>
      <c r="AA9" s="274"/>
      <c r="AB9" s="274"/>
      <c r="AC9" s="274"/>
      <c r="AD9" s="274"/>
      <c r="AE9" s="274"/>
      <c r="AF9" s="274"/>
      <c r="AG9" s="274"/>
      <c r="AH9" s="274"/>
      <c r="AI9" s="274"/>
    </row>
    <row r="10" spans="1:39" ht="14.25" customHeight="1" x14ac:dyDescent="0.3">
      <c r="C10" s="86" t="s">
        <v>255</v>
      </c>
      <c r="D10" s="41" t="s">
        <v>256</v>
      </c>
      <c r="W10" s="86" t="s">
        <v>255</v>
      </c>
      <c r="X10" s="41" t="s">
        <v>256</v>
      </c>
    </row>
    <row r="11" spans="1:39" ht="14.25" customHeight="1" x14ac:dyDescent="0.3">
      <c r="C11" s="86" t="s">
        <v>257</v>
      </c>
      <c r="D11" s="41" t="s">
        <v>258</v>
      </c>
      <c r="I11"/>
      <c r="J11"/>
      <c r="K11"/>
      <c r="L11"/>
      <c r="M11"/>
      <c r="N11"/>
      <c r="O11"/>
      <c r="P11"/>
      <c r="Q11"/>
      <c r="W11" s="86" t="s">
        <v>257</v>
      </c>
      <c r="X11" s="41" t="s">
        <v>258</v>
      </c>
      <c r="AB11"/>
      <c r="AC11"/>
      <c r="AD11"/>
      <c r="AE11"/>
      <c r="AF11"/>
      <c r="AG11"/>
      <c r="AH11"/>
      <c r="AI11"/>
      <c r="AJ11"/>
    </row>
    <row r="12" spans="1:39" ht="14.25" customHeight="1" x14ac:dyDescent="0.3">
      <c r="C12" s="86" t="s">
        <v>259</v>
      </c>
      <c r="D12" s="41" t="s">
        <v>260</v>
      </c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W12" s="86" t="s">
        <v>259</v>
      </c>
      <c r="X12" s="41" t="s">
        <v>260</v>
      </c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</row>
    <row r="13" spans="1:39" ht="14.25" customHeight="1" x14ac:dyDescent="0.3">
      <c r="C13" s="86" t="s">
        <v>261</v>
      </c>
      <c r="D13" s="41" t="s">
        <v>262</v>
      </c>
      <c r="H13" s="43"/>
      <c r="I13" s="54"/>
      <c r="J13" s="43"/>
      <c r="K13" s="43"/>
      <c r="L13" s="43"/>
      <c r="M13" s="43"/>
      <c r="N13" s="43"/>
      <c r="O13" s="43"/>
      <c r="P13" s="43"/>
      <c r="Q13" s="43"/>
      <c r="W13" s="86" t="s">
        <v>261</v>
      </c>
      <c r="X13" s="41" t="s">
        <v>262</v>
      </c>
      <c r="AA13" s="43"/>
      <c r="AB13" s="54"/>
      <c r="AC13" s="43"/>
      <c r="AD13" s="43"/>
      <c r="AE13" s="43"/>
      <c r="AF13" s="43"/>
      <c r="AG13" s="43"/>
      <c r="AH13" s="43"/>
      <c r="AI13" s="43"/>
      <c r="AJ13" s="43"/>
    </row>
    <row r="14" spans="1:39" ht="14.25" customHeight="1" x14ac:dyDescent="0.3">
      <c r="I14" s="54"/>
      <c r="J14" s="54"/>
      <c r="AB14" s="54"/>
      <c r="AC14" s="54"/>
    </row>
    <row r="15" spans="1:39" ht="14.25" customHeight="1" x14ac:dyDescent="0.3">
      <c r="D15" s="50" t="s">
        <v>263</v>
      </c>
      <c r="E15" s="50"/>
      <c r="F15" s="50"/>
      <c r="G15" s="50"/>
      <c r="J15" s="54"/>
      <c r="X15" s="50" t="s">
        <v>263</v>
      </c>
      <c r="Y15" s="50"/>
      <c r="Z15" s="50"/>
      <c r="AC15" s="54"/>
    </row>
    <row r="16" spans="1:39" ht="17.25" customHeight="1" x14ac:dyDescent="0.3">
      <c r="D16" s="50" t="s">
        <v>264</v>
      </c>
      <c r="E16" s="50"/>
      <c r="F16" s="50"/>
      <c r="G16" s="50"/>
      <c r="I16" s="54"/>
      <c r="J16" s="54"/>
      <c r="X16" s="50" t="s">
        <v>264</v>
      </c>
      <c r="Y16" s="50"/>
      <c r="Z16" s="50"/>
      <c r="AB16" s="54"/>
      <c r="AC16" s="54"/>
    </row>
    <row r="17" spans="1:38" ht="14.25" customHeight="1" x14ac:dyDescent="0.3">
      <c r="I17" s="55"/>
      <c r="J17" s="54"/>
      <c r="AB17" s="55"/>
      <c r="AC17" s="54"/>
    </row>
    <row r="18" spans="1:38" ht="14.25" customHeight="1" x14ac:dyDescent="0.3">
      <c r="I18" s="56"/>
      <c r="J18" s="54"/>
      <c r="AB18" s="56"/>
      <c r="AC18" s="54"/>
    </row>
    <row r="19" spans="1:38" ht="14.25" customHeight="1" x14ac:dyDescent="0.3">
      <c r="B19" s="44"/>
      <c r="J19" s="54"/>
      <c r="T19" s="44"/>
      <c r="U19" s="44"/>
      <c r="AC19" s="54"/>
    </row>
    <row r="20" spans="1:38" ht="14.25" customHeight="1" x14ac:dyDescent="0.3">
      <c r="A20" s="64"/>
      <c r="B20" s="46"/>
      <c r="J20" s="54"/>
      <c r="T20" s="44"/>
      <c r="AC20" s="54"/>
    </row>
    <row r="21" spans="1:38" ht="14.25" customHeight="1" x14ac:dyDescent="0.3">
      <c r="A21" s="44"/>
      <c r="I21" s="54"/>
      <c r="T21" s="44"/>
    </row>
    <row r="22" spans="1:38" ht="14.25" customHeight="1" x14ac:dyDescent="0.3"/>
    <row r="23" spans="1:38" ht="13.5" customHeight="1" x14ac:dyDescent="0.3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L23" s="63">
        <f>AL1+1</f>
        <v>197</v>
      </c>
    </row>
    <row r="24" spans="1:38" ht="9.9499999999999993" customHeight="1" x14ac:dyDescent="0.3">
      <c r="A24" s="264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</row>
    <row r="25" spans="1:38" ht="9.9499999999999993" customHeight="1" x14ac:dyDescent="0.3">
      <c r="A25" s="267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</row>
    <row r="26" spans="1:38" ht="9.9499999999999993" customHeight="1" x14ac:dyDescent="0.3">
      <c r="A26" s="281"/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T26" s="28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</row>
    <row r="27" spans="1:38" ht="10.5" customHeight="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spans="1:38" ht="14.25" customHeight="1" x14ac:dyDescent="0.3">
      <c r="A28" s="282" t="s">
        <v>253</v>
      </c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T28" s="282" t="s">
        <v>253</v>
      </c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8" ht="14.25" customHeight="1" x14ac:dyDescent="0.3">
      <c r="A29" s="282" t="s">
        <v>254</v>
      </c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T29" s="282" t="s">
        <v>254</v>
      </c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8" ht="4.5" customHeight="1" x14ac:dyDescent="0.3"/>
    <row r="31" spans="1:38" ht="14.25" customHeight="1" x14ac:dyDescent="0.3">
      <c r="H31" s="274"/>
      <c r="I31" s="274"/>
      <c r="J31" s="274"/>
      <c r="K31" s="274"/>
      <c r="L31" s="274"/>
      <c r="M31" s="274"/>
      <c r="N31" s="274"/>
      <c r="O31" s="274"/>
      <c r="P31" s="274"/>
      <c r="AA31" s="274"/>
      <c r="AB31" s="274"/>
      <c r="AC31" s="274"/>
      <c r="AD31" s="274"/>
      <c r="AE31" s="274"/>
      <c r="AF31" s="274"/>
      <c r="AG31" s="274"/>
      <c r="AH31" s="274"/>
      <c r="AI31" s="274"/>
    </row>
    <row r="32" spans="1:38" ht="14.25" customHeight="1" x14ac:dyDescent="0.3">
      <c r="D32" s="86" t="s">
        <v>255</v>
      </c>
      <c r="E32" s="41" t="s">
        <v>256</v>
      </c>
      <c r="W32" s="86" t="s">
        <v>255</v>
      </c>
      <c r="X32" s="41" t="s">
        <v>256</v>
      </c>
    </row>
    <row r="33" spans="1:38" ht="14.25" customHeight="1" x14ac:dyDescent="0.3">
      <c r="D33" s="86" t="s">
        <v>257</v>
      </c>
      <c r="E33" s="41" t="s">
        <v>258</v>
      </c>
      <c r="I33"/>
      <c r="J33"/>
      <c r="K33"/>
      <c r="L33"/>
      <c r="M33"/>
      <c r="N33"/>
      <c r="O33"/>
      <c r="P33"/>
      <c r="Q33"/>
      <c r="W33" s="86" t="s">
        <v>257</v>
      </c>
      <c r="X33" s="41" t="s">
        <v>258</v>
      </c>
      <c r="AB33"/>
      <c r="AC33"/>
      <c r="AD33"/>
      <c r="AE33"/>
      <c r="AF33"/>
      <c r="AG33"/>
      <c r="AH33"/>
      <c r="AI33"/>
      <c r="AJ33"/>
    </row>
    <row r="34" spans="1:38" ht="14.25" customHeight="1" x14ac:dyDescent="0.3">
      <c r="D34" s="86" t="s">
        <v>259</v>
      </c>
      <c r="E34" s="41" t="s">
        <v>260</v>
      </c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W34" s="86" t="s">
        <v>259</v>
      </c>
      <c r="X34" s="41" t="s">
        <v>260</v>
      </c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</row>
    <row r="35" spans="1:38" ht="14.25" customHeight="1" x14ac:dyDescent="0.3">
      <c r="D35" s="86" t="s">
        <v>261</v>
      </c>
      <c r="E35" s="41" t="s">
        <v>262</v>
      </c>
      <c r="H35" s="43"/>
      <c r="I35" s="54"/>
      <c r="J35" s="43"/>
      <c r="K35" s="43"/>
      <c r="L35" s="43"/>
      <c r="M35" s="43"/>
      <c r="N35" s="43"/>
      <c r="O35" s="43"/>
      <c r="P35" s="43"/>
      <c r="Q35" s="43"/>
      <c r="W35" s="86" t="s">
        <v>261</v>
      </c>
      <c r="X35" s="41" t="s">
        <v>262</v>
      </c>
      <c r="AA35" s="43"/>
      <c r="AB35" s="54"/>
      <c r="AC35" s="43"/>
      <c r="AD35" s="43"/>
      <c r="AE35" s="43"/>
      <c r="AF35" s="43"/>
      <c r="AG35" s="43"/>
      <c r="AH35" s="43"/>
      <c r="AI35" s="43"/>
      <c r="AJ35" s="43"/>
    </row>
    <row r="36" spans="1:38" ht="14.25" customHeight="1" x14ac:dyDescent="0.3">
      <c r="I36" s="54"/>
      <c r="J36" s="54"/>
      <c r="AB36" s="54"/>
      <c r="AC36" s="54"/>
    </row>
    <row r="37" spans="1:38" ht="14.25" customHeight="1" x14ac:dyDescent="0.3">
      <c r="E37" s="50" t="s">
        <v>263</v>
      </c>
      <c r="F37" s="50"/>
      <c r="G37" s="50"/>
      <c r="J37" s="54"/>
      <c r="X37" s="50" t="s">
        <v>263</v>
      </c>
      <c r="Y37" s="50"/>
      <c r="Z37" s="50"/>
      <c r="AC37" s="54"/>
    </row>
    <row r="38" spans="1:38" ht="14.25" customHeight="1" x14ac:dyDescent="0.3">
      <c r="E38" s="50" t="s">
        <v>264</v>
      </c>
      <c r="F38" s="50"/>
      <c r="G38" s="50"/>
      <c r="I38" s="54"/>
      <c r="J38" s="54"/>
      <c r="X38" s="50" t="s">
        <v>264</v>
      </c>
      <c r="Y38" s="50"/>
      <c r="Z38" s="50"/>
      <c r="AB38" s="54"/>
      <c r="AC38" s="54"/>
    </row>
    <row r="39" spans="1:38" ht="24" customHeight="1" x14ac:dyDescent="0.3">
      <c r="I39" s="55"/>
      <c r="J39" s="54"/>
      <c r="AB39" s="55"/>
      <c r="AC39" s="54"/>
    </row>
    <row r="40" spans="1:38" ht="14.25" customHeight="1" x14ac:dyDescent="0.3">
      <c r="I40" s="54"/>
      <c r="J40" s="54"/>
      <c r="AB40" s="54"/>
      <c r="AC40" s="54"/>
    </row>
    <row r="41" spans="1:38" ht="14.25" customHeight="1" x14ac:dyDescent="0.3">
      <c r="B41" s="44"/>
      <c r="I41" s="54"/>
      <c r="J41" s="54"/>
      <c r="U41" s="44"/>
      <c r="AC41" s="54"/>
    </row>
    <row r="42" spans="1:38" ht="14.25" customHeight="1" x14ac:dyDescent="0.3">
      <c r="A42" s="44"/>
      <c r="I42" s="55"/>
      <c r="J42" s="54"/>
      <c r="T42" s="44"/>
      <c r="AB42" s="55"/>
      <c r="AC42" s="54"/>
    </row>
    <row r="43" spans="1:38" ht="14.25" customHeight="1" x14ac:dyDescent="0.3">
      <c r="A43" s="44"/>
      <c r="I43" s="54"/>
      <c r="T43" s="44"/>
      <c r="AB43" s="54"/>
    </row>
    <row r="44" spans="1:38" ht="14.25" customHeight="1" x14ac:dyDescent="0.3"/>
    <row r="45" spans="1:38" ht="14.25" customHeight="1" x14ac:dyDescent="0.3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L45" s="63">
        <f>AL23+1</f>
        <v>198</v>
      </c>
    </row>
    <row r="46" spans="1:38" ht="9.9499999999999993" customHeight="1" x14ac:dyDescent="0.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</row>
    <row r="47" spans="1:38" ht="9.9499999999999993" customHeight="1" x14ac:dyDescent="0.3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</row>
    <row r="48" spans="1:38" ht="9.9499999999999993" customHeight="1" x14ac:dyDescent="0.3">
      <c r="A48" s="281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</row>
    <row r="49" spans="1:36" ht="4.5" customHeight="1" x14ac:dyDescent="0.3"/>
    <row r="50" spans="1:36" ht="14.25" customHeight="1" x14ac:dyDescent="0.3">
      <c r="A50" s="282" t="s">
        <v>253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T50" s="282" t="s">
        <v>253</v>
      </c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</row>
    <row r="51" spans="1:36" ht="14.25" customHeight="1" x14ac:dyDescent="0.3">
      <c r="A51" s="282" t="s">
        <v>254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T51" s="282" t="s">
        <v>254</v>
      </c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</row>
    <row r="52" spans="1:36" ht="4.5" customHeight="1" x14ac:dyDescent="0.3"/>
    <row r="53" spans="1:36" ht="14.25" customHeight="1" x14ac:dyDescent="0.3">
      <c r="H53" s="274"/>
      <c r="I53" s="274"/>
      <c r="J53" s="274"/>
      <c r="K53" s="274"/>
      <c r="L53" s="274"/>
      <c r="M53" s="274"/>
      <c r="N53" s="274"/>
      <c r="O53" s="274"/>
      <c r="P53" s="274"/>
      <c r="AA53" s="274"/>
      <c r="AB53" s="274"/>
      <c r="AC53" s="274"/>
      <c r="AD53" s="274"/>
      <c r="AE53" s="274"/>
      <c r="AF53" s="274"/>
      <c r="AG53" s="274"/>
      <c r="AH53" s="274"/>
      <c r="AI53" s="274"/>
    </row>
    <row r="54" spans="1:36" ht="14.25" customHeight="1" x14ac:dyDescent="0.3">
      <c r="D54" s="86" t="s">
        <v>255</v>
      </c>
      <c r="E54" s="41" t="s">
        <v>256</v>
      </c>
      <c r="W54" s="86" t="s">
        <v>255</v>
      </c>
      <c r="X54" s="41" t="s">
        <v>256</v>
      </c>
    </row>
    <row r="55" spans="1:36" ht="14.25" customHeight="1" x14ac:dyDescent="0.3">
      <c r="D55" s="86" t="s">
        <v>257</v>
      </c>
      <c r="E55" s="41" t="s">
        <v>258</v>
      </c>
      <c r="I55"/>
      <c r="J55"/>
      <c r="K55"/>
      <c r="L55"/>
      <c r="M55"/>
      <c r="N55"/>
      <c r="O55"/>
      <c r="P55"/>
      <c r="Q55"/>
      <c r="W55" s="86" t="s">
        <v>257</v>
      </c>
      <c r="X55" s="41" t="s">
        <v>258</v>
      </c>
      <c r="AB55"/>
      <c r="AC55"/>
      <c r="AD55"/>
      <c r="AE55"/>
      <c r="AF55"/>
      <c r="AG55"/>
      <c r="AH55"/>
      <c r="AI55"/>
      <c r="AJ55"/>
    </row>
    <row r="56" spans="1:36" ht="14.25" customHeight="1" x14ac:dyDescent="0.3">
      <c r="D56" s="86" t="s">
        <v>259</v>
      </c>
      <c r="E56" s="41" t="s">
        <v>260</v>
      </c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W56" s="86" t="s">
        <v>259</v>
      </c>
      <c r="X56" s="41" t="s">
        <v>260</v>
      </c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</row>
    <row r="57" spans="1:36" ht="14.25" customHeight="1" x14ac:dyDescent="0.3">
      <c r="D57" s="86" t="s">
        <v>261</v>
      </c>
      <c r="E57" s="41" t="s">
        <v>262</v>
      </c>
      <c r="H57" s="43"/>
      <c r="I57" s="54"/>
      <c r="J57" s="43"/>
      <c r="K57" s="43"/>
      <c r="L57" s="43"/>
      <c r="M57" s="43"/>
      <c r="N57" s="43"/>
      <c r="O57" s="43"/>
      <c r="P57" s="43"/>
      <c r="Q57" s="43"/>
      <c r="W57" s="86" t="s">
        <v>261</v>
      </c>
      <c r="X57" s="41" t="s">
        <v>262</v>
      </c>
      <c r="AA57" s="43"/>
      <c r="AB57" s="54"/>
      <c r="AC57" s="43"/>
      <c r="AD57" s="43"/>
      <c r="AE57" s="43"/>
      <c r="AF57" s="43"/>
      <c r="AG57" s="43"/>
      <c r="AH57" s="43"/>
      <c r="AI57" s="43"/>
      <c r="AJ57" s="43"/>
    </row>
    <row r="58" spans="1:36" ht="14.25" customHeight="1" x14ac:dyDescent="0.3">
      <c r="I58" s="54"/>
      <c r="J58" s="54"/>
      <c r="AB58" s="54"/>
      <c r="AC58" s="54"/>
    </row>
    <row r="59" spans="1:36" ht="14.25" customHeight="1" x14ac:dyDescent="0.3">
      <c r="C59" s="50"/>
      <c r="D59" s="50"/>
      <c r="E59" s="50" t="s">
        <v>263</v>
      </c>
      <c r="F59" s="50"/>
      <c r="G59" s="50"/>
      <c r="J59" s="54"/>
      <c r="X59" s="50" t="s">
        <v>263</v>
      </c>
      <c r="Y59" s="50"/>
      <c r="Z59" s="50"/>
      <c r="AC59" s="54"/>
    </row>
    <row r="60" spans="1:36" ht="14.25" customHeight="1" x14ac:dyDescent="0.3">
      <c r="C60" s="50"/>
      <c r="D60" s="50"/>
      <c r="E60" s="50" t="s">
        <v>264</v>
      </c>
      <c r="F60" s="50"/>
      <c r="G60" s="50"/>
      <c r="I60" s="54"/>
      <c r="J60" s="54"/>
      <c r="X60" s="50" t="s">
        <v>264</v>
      </c>
      <c r="Y60" s="50"/>
      <c r="Z60" s="50"/>
      <c r="AB60" s="54"/>
      <c r="AC60" s="54"/>
    </row>
    <row r="61" spans="1:36" ht="25.5" customHeight="1" x14ac:dyDescent="0.3">
      <c r="I61" s="55"/>
      <c r="J61" s="54"/>
      <c r="AB61" s="55"/>
      <c r="AC61" s="54"/>
    </row>
    <row r="62" spans="1:36" ht="14.25" customHeight="1" x14ac:dyDescent="0.3">
      <c r="I62" s="54"/>
      <c r="J62" s="54"/>
      <c r="AB62" s="54"/>
      <c r="AC62" s="54"/>
    </row>
    <row r="63" spans="1:36" ht="14.25" customHeight="1" x14ac:dyDescent="0.3">
      <c r="B63" s="44"/>
      <c r="J63" s="54"/>
      <c r="U63" s="44"/>
      <c r="AC63" s="54"/>
    </row>
    <row r="64" spans="1:36" ht="14.25" customHeight="1" x14ac:dyDescent="0.3">
      <c r="A64" s="44"/>
      <c r="I64" s="55"/>
      <c r="J64" s="54"/>
      <c r="T64" s="44"/>
      <c r="AB64" s="55"/>
      <c r="AC64" s="54"/>
    </row>
    <row r="65" spans="1:28" ht="14.25" customHeight="1" x14ac:dyDescent="0.3">
      <c r="A65" s="44"/>
      <c r="I65" s="54"/>
      <c r="T65" s="44"/>
      <c r="AB65" s="54"/>
    </row>
    <row r="66" spans="1:28" ht="14.25" customHeight="1" x14ac:dyDescent="0.3"/>
  </sheetData>
  <mergeCells count="49">
    <mergeCell ref="AL1:AM3"/>
    <mergeCell ref="A51:Q51"/>
    <mergeCell ref="T51:AJ51"/>
    <mergeCell ref="H53:P53"/>
    <mergeCell ref="AA53:AI53"/>
    <mergeCell ref="H34:Q34"/>
    <mergeCell ref="AA34:AJ34"/>
    <mergeCell ref="A45:Q45"/>
    <mergeCell ref="T45:AJ45"/>
    <mergeCell ref="A46:Q46"/>
    <mergeCell ref="T46:AJ46"/>
    <mergeCell ref="A28:Q28"/>
    <mergeCell ref="T28:AJ28"/>
    <mergeCell ref="A29:Q29"/>
    <mergeCell ref="T29:AJ29"/>
    <mergeCell ref="H31:P31"/>
    <mergeCell ref="H56:Q56"/>
    <mergeCell ref="AA56:AJ56"/>
    <mergeCell ref="A47:Q47"/>
    <mergeCell ref="T47:AJ47"/>
    <mergeCell ref="A48:Q48"/>
    <mergeCell ref="T48:AJ48"/>
    <mergeCell ref="A50:Q50"/>
    <mergeCell ref="T50:AJ50"/>
    <mergeCell ref="AA31:AI31"/>
    <mergeCell ref="A24:Q24"/>
    <mergeCell ref="T24:AJ24"/>
    <mergeCell ref="A25:Q25"/>
    <mergeCell ref="T25:AJ25"/>
    <mergeCell ref="A26:Q26"/>
    <mergeCell ref="T26:AJ26"/>
    <mergeCell ref="H9:P9"/>
    <mergeCell ref="AA9:AI9"/>
    <mergeCell ref="H12:Q12"/>
    <mergeCell ref="AA12:AJ12"/>
    <mergeCell ref="A23:Q23"/>
    <mergeCell ref="T23:AJ23"/>
    <mergeCell ref="A4:Q4"/>
    <mergeCell ref="T4:AJ4"/>
    <mergeCell ref="A6:Q6"/>
    <mergeCell ref="T6:AJ6"/>
    <mergeCell ref="A7:Q7"/>
    <mergeCell ref="T7:AJ7"/>
    <mergeCell ref="A1:Q1"/>
    <mergeCell ref="T1:AJ1"/>
    <mergeCell ref="A2:Q2"/>
    <mergeCell ref="T2:AJ2"/>
    <mergeCell ref="A3:Q3"/>
    <mergeCell ref="T3:AJ3"/>
  </mergeCells>
  <printOptions horizontalCentered="1"/>
  <pageMargins left="0.196850393700787" right="0.196850393700787" top="0.35433070866141703" bottom="0.35433070866141703" header="0.31496062992126" footer="0.31496062992126"/>
  <pageSetup paperSize="5" scale="99" orientation="portrait" horizontalDpi="300" verticalDpi="300" r:id="rId1"/>
  <colBreaks count="1" manualBreakCount="1">
    <brk id="3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autoPict="0">
                <anchor moveWithCells="1" sizeWithCells="1">
                  <from>
                    <xdr:col>39</xdr:col>
                    <xdr:colOff>66675</xdr:colOff>
                    <xdr:row>0</xdr:row>
                    <xdr:rowOff>28575</xdr:rowOff>
                  </from>
                  <to>
                    <xdr:col>41</xdr:col>
                    <xdr:colOff>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AQ66"/>
  <sheetViews>
    <sheetView showGridLines="0" view="pageBreakPreview" topLeftCell="A43" zoomScale="120" zoomScaleNormal="100" workbookViewId="0">
      <selection activeCell="AL45" sqref="AL45"/>
    </sheetView>
  </sheetViews>
  <sheetFormatPr defaultColWidth="0" defaultRowHeight="16.5" customHeight="1" zeroHeight="1" x14ac:dyDescent="0.3"/>
  <cols>
    <col min="1" max="5" width="2.85546875" style="41" customWidth="1"/>
    <col min="6" max="6" width="1.5703125" style="41" customWidth="1"/>
    <col min="7" max="7" width="2.85546875" style="41" customWidth="1"/>
    <col min="8" max="8" width="2.28515625" style="41" customWidth="1"/>
    <col min="9" max="15" width="2.85546875" style="41" customWidth="1"/>
    <col min="16" max="16" width="3.85546875" style="41" customWidth="1"/>
    <col min="17" max="17" width="4.85546875" style="41" customWidth="1"/>
    <col min="18" max="19" width="1.7109375" style="41" customWidth="1"/>
    <col min="20" max="35" width="2.85546875" style="41" customWidth="1"/>
    <col min="36" max="36" width="4.140625" style="41" customWidth="1"/>
    <col min="37" max="43" width="2.85546875" style="41" customWidth="1"/>
    <col min="44" max="16384" width="2.85546875" style="41" hidden="1"/>
  </cols>
  <sheetData>
    <row r="1" spans="1:39" ht="13.5" customHeight="1" x14ac:dyDescent="0.3">
      <c r="A1" s="260" t="s">
        <v>239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2"/>
      <c r="R1" s="42"/>
      <c r="S1" s="58"/>
      <c r="T1" s="260" t="s">
        <v>239</v>
      </c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2"/>
      <c r="AL1" s="279">
        <v>1</v>
      </c>
      <c r="AM1" s="279"/>
    </row>
    <row r="2" spans="1:39" ht="9.9499999999999993" customHeight="1" x14ac:dyDescent="0.3">
      <c r="A2" s="263" t="s">
        <v>240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5"/>
      <c r="R2" s="42"/>
      <c r="T2" s="263" t="s">
        <v>240</v>
      </c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5"/>
      <c r="AL2" s="279"/>
      <c r="AM2" s="279"/>
    </row>
    <row r="3" spans="1:39" ht="9.9499999999999993" customHeight="1" x14ac:dyDescent="0.3">
      <c r="A3" s="266" t="s">
        <v>241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8"/>
      <c r="R3" s="42"/>
      <c r="T3" s="266" t="s">
        <v>241</v>
      </c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8"/>
      <c r="AL3" s="279"/>
      <c r="AM3" s="279"/>
    </row>
    <row r="4" spans="1:39" ht="9.9499999999999993" customHeight="1" x14ac:dyDescent="0.3">
      <c r="A4" s="269" t="s">
        <v>265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1"/>
      <c r="R4" s="42"/>
      <c r="T4" s="269" t="s">
        <v>265</v>
      </c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1"/>
    </row>
    <row r="5" spans="1:39" ht="4.5" customHeight="1" x14ac:dyDescent="0.3">
      <c r="A5" s="42"/>
      <c r="Q5" s="58"/>
      <c r="R5" s="42"/>
      <c r="T5" s="42"/>
      <c r="AJ5" s="58"/>
    </row>
    <row r="6" spans="1:39" ht="12" customHeight="1" x14ac:dyDescent="0.3">
      <c r="A6" s="284" t="s">
        <v>243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5"/>
      <c r="R6" s="42"/>
      <c r="T6" s="284" t="s">
        <v>243</v>
      </c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5"/>
    </row>
    <row r="7" spans="1:39" ht="12" customHeight="1" x14ac:dyDescent="0.3">
      <c r="A7" s="284" t="s">
        <v>266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5"/>
      <c r="R7" s="42"/>
      <c r="T7" s="284" t="s">
        <v>266</v>
      </c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5"/>
    </row>
    <row r="8" spans="1:39" ht="4.5" customHeight="1" x14ac:dyDescent="0.3">
      <c r="A8" s="42"/>
      <c r="Q8" s="58"/>
      <c r="R8" s="42"/>
      <c r="T8" s="42"/>
      <c r="AJ8" s="58"/>
    </row>
    <row r="9" spans="1:39" ht="14.25" customHeight="1" x14ac:dyDescent="0.3">
      <c r="A9" s="42" t="s">
        <v>244</v>
      </c>
      <c r="G9" s="41" t="s">
        <v>245</v>
      </c>
      <c r="H9" s="273" t="str">
        <f>VLOOKUP($AL$1,datakartu[],3,0)</f>
        <v>L</v>
      </c>
      <c r="I9" s="274"/>
      <c r="J9" s="274"/>
      <c r="K9" s="274"/>
      <c r="L9" s="274"/>
      <c r="M9" s="274"/>
      <c r="N9" s="274"/>
      <c r="O9" s="274"/>
      <c r="P9" s="274"/>
      <c r="Q9" s="58"/>
      <c r="R9" s="42"/>
      <c r="T9" s="42" t="s">
        <v>244</v>
      </c>
      <c r="Z9" s="41" t="s">
        <v>245</v>
      </c>
      <c r="AA9" s="273" t="str">
        <f>H9</f>
        <v>L</v>
      </c>
      <c r="AB9" s="274"/>
      <c r="AC9" s="274"/>
      <c r="AD9" s="274"/>
      <c r="AE9" s="274"/>
      <c r="AF9" s="274"/>
      <c r="AG9" s="274"/>
      <c r="AH9" s="274"/>
      <c r="AI9" s="274"/>
      <c r="AJ9" s="58"/>
    </row>
    <row r="10" spans="1:39" ht="14.25" customHeight="1" x14ac:dyDescent="0.3">
      <c r="A10" s="42" t="s">
        <v>246</v>
      </c>
      <c r="G10" s="41" t="s">
        <v>245</v>
      </c>
      <c r="H10" s="272" t="str">
        <f>VLOOKUP($AL$1,datakartu[],4,0)</f>
        <v>Surabaya, 01 Mei 2014</v>
      </c>
      <c r="I10" s="272"/>
      <c r="J10" s="272"/>
      <c r="K10" s="272"/>
      <c r="L10" s="272"/>
      <c r="M10" s="272"/>
      <c r="N10" s="272"/>
      <c r="O10" s="272"/>
      <c r="P10" s="272"/>
      <c r="Q10" s="58"/>
      <c r="R10" s="42"/>
      <c r="T10" s="42" t="s">
        <v>246</v>
      </c>
      <c r="Z10" s="41" t="s">
        <v>245</v>
      </c>
      <c r="AA10" s="272" t="str">
        <f>H10</f>
        <v>Surabaya, 01 Mei 2014</v>
      </c>
      <c r="AB10" s="272"/>
      <c r="AC10" s="272"/>
      <c r="AD10" s="272"/>
      <c r="AE10" s="272"/>
      <c r="AF10" s="272"/>
      <c r="AG10" s="272"/>
      <c r="AH10" s="272"/>
      <c r="AI10" s="272"/>
      <c r="AJ10" s="58"/>
    </row>
    <row r="11" spans="1:39" ht="14.25" customHeight="1" x14ac:dyDescent="0.3">
      <c r="A11" s="42" t="s">
        <v>247</v>
      </c>
      <c r="G11" s="41" t="s">
        <v>245</v>
      </c>
      <c r="H11" s="41" t="str">
        <f>CONCATENATE(VLOOKUP($AL$1,datakartu[],2,0))</f>
        <v>A. ARTIANDRA MANGGALA</v>
      </c>
      <c r="I11"/>
      <c r="J11"/>
      <c r="K11"/>
      <c r="L11"/>
      <c r="M11"/>
      <c r="N11"/>
      <c r="O11"/>
      <c r="P11"/>
      <c r="Q11" s="59"/>
      <c r="R11" s="42"/>
      <c r="T11" s="42" t="s">
        <v>247</v>
      </c>
      <c r="Z11" s="41" t="s">
        <v>245</v>
      </c>
      <c r="AA11" s="272" t="str">
        <f>H11</f>
        <v>A. ARTIANDRA MANGGALA</v>
      </c>
      <c r="AB11" s="286"/>
      <c r="AC11" s="286"/>
      <c r="AD11" s="286"/>
      <c r="AE11" s="286"/>
      <c r="AF11" s="286"/>
      <c r="AG11" s="286"/>
      <c r="AH11" s="286"/>
      <c r="AI11" s="286"/>
      <c r="AJ11" s="287"/>
    </row>
    <row r="12" spans="1:39" ht="14.25" customHeight="1" x14ac:dyDescent="0.3">
      <c r="A12" s="42" t="s">
        <v>2</v>
      </c>
      <c r="G12" s="41" t="s">
        <v>245</v>
      </c>
      <c r="H12" s="272" t="str">
        <f>VLOOKUP($AL$1,datakartu[],7,0)</f>
        <v>SDN 1 MEKARSARI</v>
      </c>
      <c r="I12" s="272"/>
      <c r="J12" s="272"/>
      <c r="K12" s="272"/>
      <c r="L12" s="272"/>
      <c r="M12" s="272"/>
      <c r="N12" s="272"/>
      <c r="O12" s="272"/>
      <c r="P12" s="272"/>
      <c r="Q12" s="288"/>
      <c r="R12" s="42"/>
      <c r="T12" s="42" t="s">
        <v>2</v>
      </c>
      <c r="Z12" s="41" t="s">
        <v>245</v>
      </c>
      <c r="AA12" s="272" t="str">
        <f>H12</f>
        <v>SDN 1 MEKARSARI</v>
      </c>
      <c r="AB12" s="272"/>
      <c r="AC12" s="272"/>
      <c r="AD12" s="272"/>
      <c r="AE12" s="272"/>
      <c r="AF12" s="272"/>
      <c r="AG12" s="272"/>
      <c r="AH12" s="272"/>
      <c r="AI12" s="272"/>
      <c r="AJ12" s="288"/>
    </row>
    <row r="13" spans="1:39" ht="14.25" customHeight="1" x14ac:dyDescent="0.3">
      <c r="A13" s="42"/>
      <c r="H13" s="43"/>
      <c r="I13" s="54" t="s">
        <v>267</v>
      </c>
      <c r="J13" s="43"/>
      <c r="K13" s="43"/>
      <c r="L13" s="43"/>
      <c r="M13" s="43"/>
      <c r="N13" s="43"/>
      <c r="O13" s="43"/>
      <c r="P13" s="43"/>
      <c r="Q13" s="60"/>
      <c r="R13" s="42"/>
      <c r="T13" s="42"/>
      <c r="AA13" s="43"/>
      <c r="AB13" s="54" t="s">
        <v>267</v>
      </c>
      <c r="AC13" s="43"/>
      <c r="AD13" s="43"/>
      <c r="AE13" s="43"/>
      <c r="AF13" s="43"/>
      <c r="AG13" s="43"/>
      <c r="AH13" s="43"/>
      <c r="AI13" s="43"/>
      <c r="AJ13" s="60"/>
    </row>
    <row r="14" spans="1:39" ht="14.25" customHeight="1" x14ac:dyDescent="0.3">
      <c r="A14" s="42"/>
      <c r="I14" s="54" t="s">
        <v>248</v>
      </c>
      <c r="J14" s="54"/>
      <c r="Q14" s="58"/>
      <c r="R14" s="42"/>
      <c r="T14" s="42"/>
      <c r="AB14" s="54" t="s">
        <v>248</v>
      </c>
      <c r="AC14" s="54"/>
      <c r="AJ14" s="58"/>
    </row>
    <row r="15" spans="1:39" ht="14.25" customHeight="1" x14ac:dyDescent="0.3">
      <c r="A15" s="42"/>
      <c r="J15" s="54"/>
      <c r="Q15" s="58"/>
      <c r="R15" s="42"/>
      <c r="T15" s="42"/>
      <c r="AC15" s="54"/>
      <c r="AJ15" s="58"/>
    </row>
    <row r="16" spans="1:39" ht="17.25" customHeight="1" x14ac:dyDescent="0.3">
      <c r="A16" s="42"/>
      <c r="I16" s="54"/>
      <c r="J16" s="54"/>
      <c r="Q16" s="58"/>
      <c r="R16" s="42"/>
      <c r="T16" s="42"/>
      <c r="AB16" s="54"/>
      <c r="AC16" s="54"/>
      <c r="AJ16" s="58"/>
    </row>
    <row r="17" spans="1:38" ht="14.25" customHeight="1" x14ac:dyDescent="0.3">
      <c r="A17" s="42"/>
      <c r="I17" s="55" t="s">
        <v>268</v>
      </c>
      <c r="J17" s="54"/>
      <c r="Q17" s="58"/>
      <c r="R17" s="42"/>
      <c r="T17" s="42"/>
      <c r="AB17" s="55" t="s">
        <v>268</v>
      </c>
      <c r="AC17" s="54"/>
      <c r="AJ17" s="58"/>
    </row>
    <row r="18" spans="1:38" ht="14.25" customHeight="1" x14ac:dyDescent="0.3">
      <c r="A18" s="42"/>
      <c r="I18" s="56" t="s">
        <v>269</v>
      </c>
      <c r="J18" s="54"/>
      <c r="Q18" s="58"/>
      <c r="R18" s="42"/>
      <c r="T18" s="42"/>
      <c r="AB18" s="56" t="s">
        <v>269</v>
      </c>
      <c r="AC18" s="54"/>
      <c r="AJ18" s="58"/>
    </row>
    <row r="19" spans="1:38" ht="14.25" customHeight="1" x14ac:dyDescent="0.3">
      <c r="A19" s="42"/>
      <c r="B19" s="44" t="s">
        <v>250</v>
      </c>
      <c r="J19" s="54"/>
      <c r="Q19" s="58"/>
      <c r="R19" s="42"/>
      <c r="T19" s="52"/>
      <c r="U19" s="44" t="str">
        <f>B19</f>
        <v>*Catatan</v>
      </c>
      <c r="AC19" s="54"/>
      <c r="AJ19" s="58"/>
    </row>
    <row r="20" spans="1:38" ht="14.25" customHeight="1" x14ac:dyDescent="0.3">
      <c r="A20" s="45" t="s">
        <v>270</v>
      </c>
      <c r="B20" s="46"/>
      <c r="J20" s="54"/>
      <c r="Q20" s="58"/>
      <c r="R20" s="42"/>
      <c r="T20" s="52" t="str">
        <f>A20</f>
        <v>1. Pelaksanaan tes peserta didik baru dilaksanakan pada selasa, 27 Juni 2022</v>
      </c>
      <c r="AC20" s="54"/>
      <c r="AJ20" s="58"/>
    </row>
    <row r="21" spans="1:38" ht="14.25" customHeight="1" x14ac:dyDescent="0.3">
      <c r="A21" s="47" t="s">
        <v>251</v>
      </c>
      <c r="B21" s="48"/>
      <c r="C21" s="48"/>
      <c r="D21" s="48"/>
      <c r="E21" s="48"/>
      <c r="F21" s="48"/>
      <c r="G21" s="48"/>
      <c r="H21" s="48"/>
      <c r="I21" s="57"/>
      <c r="J21" s="48"/>
      <c r="K21" s="48"/>
      <c r="L21" s="48"/>
      <c r="M21" s="48"/>
      <c r="N21" s="48"/>
      <c r="O21" s="48"/>
      <c r="P21" s="48"/>
      <c r="Q21" s="61"/>
      <c r="R21" s="42"/>
      <c r="S21" s="58"/>
      <c r="T21" s="47" t="str">
        <f>A21</f>
        <v>2. Peserta didik yang tidak masuk pada hari tersebut dianggap mengundurkan diri</v>
      </c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61"/>
    </row>
    <row r="22" spans="1:38" ht="14.25" customHeight="1" x14ac:dyDescent="0.3"/>
    <row r="23" spans="1:38" ht="13.5" customHeight="1" x14ac:dyDescent="0.3">
      <c r="A23" s="260" t="s">
        <v>239</v>
      </c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2"/>
      <c r="R23" s="42"/>
      <c r="T23" s="260" t="s">
        <v>239</v>
      </c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2"/>
      <c r="AL23" s="63">
        <f>AL1+1</f>
        <v>2</v>
      </c>
    </row>
    <row r="24" spans="1:38" ht="9.9499999999999993" customHeight="1" x14ac:dyDescent="0.3">
      <c r="A24" s="263" t="s">
        <v>240</v>
      </c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5"/>
      <c r="R24" s="42"/>
      <c r="T24" s="263" t="s">
        <v>240</v>
      </c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5"/>
    </row>
    <row r="25" spans="1:38" ht="9.9499999999999993" customHeight="1" x14ac:dyDescent="0.3">
      <c r="A25" s="266" t="s">
        <v>241</v>
      </c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8"/>
      <c r="R25" s="42"/>
      <c r="T25" s="266" t="s">
        <v>241</v>
      </c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8"/>
    </row>
    <row r="26" spans="1:38" ht="9.9499999999999993" customHeight="1" x14ac:dyDescent="0.3">
      <c r="A26" s="269" t="s">
        <v>265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1"/>
      <c r="R26" s="42"/>
      <c r="T26" s="269" t="s">
        <v>265</v>
      </c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1"/>
    </row>
    <row r="27" spans="1:38" ht="4.5" customHeight="1" x14ac:dyDescent="0.3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2"/>
      <c r="R27" s="42"/>
      <c r="T27" s="42"/>
      <c r="AJ27" s="58"/>
    </row>
    <row r="28" spans="1:38" ht="14.25" customHeight="1" x14ac:dyDescent="0.3">
      <c r="A28" s="289" t="s">
        <v>243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1"/>
      <c r="R28" s="42"/>
      <c r="T28" s="289" t="s">
        <v>243</v>
      </c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90"/>
      <c r="AI28" s="290"/>
      <c r="AJ28" s="291"/>
    </row>
    <row r="29" spans="1:38" ht="14.25" customHeight="1" x14ac:dyDescent="0.3">
      <c r="A29" s="289" t="s">
        <v>266</v>
      </c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1"/>
      <c r="R29" s="42"/>
      <c r="T29" s="289" t="s">
        <v>266</v>
      </c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  <c r="AJ29" s="291"/>
    </row>
    <row r="30" spans="1:38" ht="4.5" customHeight="1" x14ac:dyDescent="0.3">
      <c r="A30" s="42"/>
      <c r="Q30" s="58"/>
      <c r="R30" s="42"/>
      <c r="T30" s="42"/>
      <c r="AJ30" s="58"/>
    </row>
    <row r="31" spans="1:38" ht="14.25" customHeight="1" x14ac:dyDescent="0.3">
      <c r="A31" s="42" t="s">
        <v>244</v>
      </c>
      <c r="G31" s="41" t="s">
        <v>245</v>
      </c>
      <c r="H31" s="273" t="str">
        <f>VLOOKUP($AL$23,datakartu[],3,0)</f>
        <v>L</v>
      </c>
      <c r="I31" s="274"/>
      <c r="J31" s="274"/>
      <c r="K31" s="274"/>
      <c r="L31" s="274"/>
      <c r="M31" s="274"/>
      <c r="N31" s="274"/>
      <c r="O31" s="274"/>
      <c r="P31" s="274"/>
      <c r="Q31" s="58"/>
      <c r="R31" s="42"/>
      <c r="T31" s="42" t="s">
        <v>244</v>
      </c>
      <c r="Z31" s="41" t="s">
        <v>245</v>
      </c>
      <c r="AA31" s="273" t="str">
        <f>H31</f>
        <v>L</v>
      </c>
      <c r="AB31" s="274"/>
      <c r="AC31" s="274"/>
      <c r="AD31" s="274"/>
      <c r="AE31" s="274"/>
      <c r="AF31" s="274"/>
      <c r="AG31" s="274"/>
      <c r="AH31" s="274"/>
      <c r="AI31" s="274"/>
      <c r="AJ31" s="58"/>
    </row>
    <row r="32" spans="1:38" ht="14.25" customHeight="1" x14ac:dyDescent="0.3">
      <c r="A32" s="42" t="s">
        <v>246</v>
      </c>
      <c r="G32" s="41" t="s">
        <v>245</v>
      </c>
      <c r="H32" s="272" t="str">
        <f>VLOOKUP($AL$23,datakartu[],4,0)</f>
        <v>SUNTALANGU, 25 AGUSTUS 2013</v>
      </c>
      <c r="I32" s="272"/>
      <c r="J32" s="272"/>
      <c r="K32" s="272"/>
      <c r="L32" s="272"/>
      <c r="M32" s="272"/>
      <c r="N32" s="272"/>
      <c r="O32" s="272"/>
      <c r="P32" s="272"/>
      <c r="Q32" s="58"/>
      <c r="R32" s="42"/>
      <c r="T32" s="42" t="s">
        <v>246</v>
      </c>
      <c r="Z32" s="41" t="s">
        <v>245</v>
      </c>
      <c r="AA32" s="272" t="str">
        <f>H32</f>
        <v>SUNTALANGU, 25 AGUSTUS 2013</v>
      </c>
      <c r="AB32" s="272"/>
      <c r="AC32" s="272"/>
      <c r="AD32" s="272"/>
      <c r="AE32" s="272"/>
      <c r="AF32" s="272"/>
      <c r="AG32" s="272"/>
      <c r="AH32" s="272"/>
      <c r="AI32" s="272"/>
      <c r="AJ32" s="58"/>
    </row>
    <row r="33" spans="1:38" ht="14.25" customHeight="1" x14ac:dyDescent="0.3">
      <c r="A33" s="42" t="s">
        <v>247</v>
      </c>
      <c r="G33" s="41" t="s">
        <v>245</v>
      </c>
      <c r="H33" s="272" t="str">
        <f>CONCATENATE(VLOOKUP($AL$23,datakartu[],2,0))</f>
        <v>ABDURRAHMAN RIZQI</v>
      </c>
      <c r="I33" s="272"/>
      <c r="J33" s="272"/>
      <c r="K33" s="272"/>
      <c r="L33" s="272"/>
      <c r="M33" s="272"/>
      <c r="N33" s="272"/>
      <c r="O33" s="272"/>
      <c r="P33" s="272"/>
      <c r="Q33" s="58"/>
      <c r="R33" s="42"/>
      <c r="T33" s="42" t="s">
        <v>247</v>
      </c>
      <c r="Z33" s="41" t="s">
        <v>245</v>
      </c>
      <c r="AA33" s="272" t="str">
        <f>H33</f>
        <v>ABDURRAHMAN RIZQI</v>
      </c>
      <c r="AB33" s="272"/>
      <c r="AC33" s="272"/>
      <c r="AD33" s="272"/>
      <c r="AE33" s="272"/>
      <c r="AF33" s="272"/>
      <c r="AG33" s="272"/>
      <c r="AH33" s="272"/>
      <c r="AI33" s="272"/>
      <c r="AJ33" s="58"/>
    </row>
    <row r="34" spans="1:38" ht="14.25" customHeight="1" x14ac:dyDescent="0.3">
      <c r="A34" s="42" t="s">
        <v>2</v>
      </c>
      <c r="G34" s="41" t="s">
        <v>245</v>
      </c>
      <c r="H34" s="272" t="str">
        <f>VLOOKUP($AL$23,datakartu[],7,0)</f>
        <v>SDN 1 SUNTALANGU</v>
      </c>
      <c r="I34" s="272"/>
      <c r="J34" s="272"/>
      <c r="K34" s="272"/>
      <c r="L34" s="272"/>
      <c r="M34" s="272"/>
      <c r="N34" s="272"/>
      <c r="O34" s="272"/>
      <c r="P34" s="272"/>
      <c r="Q34" s="288"/>
      <c r="R34" s="42"/>
      <c r="T34" s="42" t="s">
        <v>2</v>
      </c>
      <c r="Z34" s="41" t="s">
        <v>245</v>
      </c>
      <c r="AA34" s="272" t="str">
        <f>H34</f>
        <v>SDN 1 SUNTALANGU</v>
      </c>
      <c r="AB34" s="272"/>
      <c r="AC34" s="272"/>
      <c r="AD34" s="272"/>
      <c r="AE34" s="272"/>
      <c r="AF34" s="272"/>
      <c r="AG34" s="272"/>
      <c r="AH34" s="272"/>
      <c r="AI34" s="272"/>
      <c r="AJ34" s="288"/>
    </row>
    <row r="35" spans="1:38" ht="14.25" customHeight="1" x14ac:dyDescent="0.3">
      <c r="A35" s="42"/>
      <c r="H35" s="43"/>
      <c r="I35" s="54" t="s">
        <v>267</v>
      </c>
      <c r="J35" s="43"/>
      <c r="K35" s="43"/>
      <c r="L35" s="43"/>
      <c r="M35" s="43"/>
      <c r="N35" s="43"/>
      <c r="O35" s="43"/>
      <c r="P35" s="43"/>
      <c r="Q35" s="60"/>
      <c r="R35" s="42"/>
      <c r="T35" s="42"/>
      <c r="AA35" s="43"/>
      <c r="AB35" s="54" t="s">
        <v>267</v>
      </c>
      <c r="AC35" s="43"/>
      <c r="AD35" s="43"/>
      <c r="AE35" s="43"/>
      <c r="AF35" s="43"/>
      <c r="AG35" s="43"/>
      <c r="AH35" s="43"/>
      <c r="AI35" s="43"/>
      <c r="AJ35" s="60"/>
    </row>
    <row r="36" spans="1:38" ht="14.25" customHeight="1" x14ac:dyDescent="0.3">
      <c r="A36" s="42"/>
      <c r="I36" s="54" t="s">
        <v>248</v>
      </c>
      <c r="J36" s="54"/>
      <c r="Q36" s="58"/>
      <c r="R36" s="42"/>
      <c r="T36" s="42"/>
      <c r="AB36" s="54" t="s">
        <v>248</v>
      </c>
      <c r="AC36" s="54"/>
      <c r="AJ36" s="58"/>
    </row>
    <row r="37" spans="1:38" ht="14.25" customHeight="1" x14ac:dyDescent="0.3">
      <c r="A37" s="42"/>
      <c r="J37" s="54"/>
      <c r="Q37" s="58"/>
      <c r="R37" s="42"/>
      <c r="T37" s="42"/>
      <c r="AC37" s="54"/>
      <c r="AJ37" s="58"/>
    </row>
    <row r="38" spans="1:38" ht="14.25" customHeight="1" x14ac:dyDescent="0.3">
      <c r="A38" s="42"/>
      <c r="I38" s="54"/>
      <c r="J38" s="54"/>
      <c r="Q38" s="58"/>
      <c r="R38" s="42"/>
      <c r="T38" s="42"/>
      <c r="AB38" s="54"/>
      <c r="AC38" s="54"/>
      <c r="AJ38" s="58"/>
    </row>
    <row r="39" spans="1:38" ht="24" customHeight="1" x14ac:dyDescent="0.3">
      <c r="A39" s="42"/>
      <c r="I39" s="55" t="s">
        <v>268</v>
      </c>
      <c r="J39" s="54"/>
      <c r="Q39" s="58"/>
      <c r="R39" s="42"/>
      <c r="T39" s="42"/>
      <c r="AB39" s="55" t="s">
        <v>268</v>
      </c>
      <c r="AC39" s="54"/>
      <c r="AJ39" s="58"/>
    </row>
    <row r="40" spans="1:38" ht="14.25" customHeight="1" x14ac:dyDescent="0.3">
      <c r="A40" s="42"/>
      <c r="I40" s="56" t="s">
        <v>269</v>
      </c>
      <c r="J40" s="54"/>
      <c r="Q40" s="58"/>
      <c r="R40" s="42"/>
      <c r="T40" s="42"/>
      <c r="AB40" s="56" t="s">
        <v>269</v>
      </c>
      <c r="AC40" s="54"/>
      <c r="AJ40" s="58"/>
    </row>
    <row r="41" spans="1:38" ht="14.25" customHeight="1" x14ac:dyDescent="0.3">
      <c r="A41" s="42"/>
      <c r="B41" s="44" t="str">
        <f>B19</f>
        <v>*Catatan</v>
      </c>
      <c r="I41" s="54"/>
      <c r="J41" s="54"/>
      <c r="Q41" s="58"/>
      <c r="R41" s="42"/>
      <c r="T41" s="42"/>
      <c r="U41" s="44" t="str">
        <f>B19</f>
        <v>*Catatan</v>
      </c>
      <c r="AC41" s="54"/>
      <c r="AJ41" s="58"/>
    </row>
    <row r="42" spans="1:38" ht="14.25" customHeight="1" x14ac:dyDescent="0.3">
      <c r="A42" s="52" t="str">
        <f>A20</f>
        <v>1. Pelaksanaan tes peserta didik baru dilaksanakan pada selasa, 27 Juni 2022</v>
      </c>
      <c r="I42" s="55"/>
      <c r="J42" s="54"/>
      <c r="Q42" s="58"/>
      <c r="R42" s="42"/>
      <c r="T42" s="52" t="str">
        <f>A42</f>
        <v>1. Pelaksanaan tes peserta didik baru dilaksanakan pada selasa, 27 Juni 2022</v>
      </c>
      <c r="AB42" s="55"/>
      <c r="AC42" s="54"/>
      <c r="AJ42" s="58"/>
    </row>
    <row r="43" spans="1:38" ht="14.25" customHeight="1" x14ac:dyDescent="0.3">
      <c r="A43" s="47" t="str">
        <f>A21</f>
        <v>2. Peserta didik yang tidak masuk pada hari tersebut dianggap mengundurkan diri</v>
      </c>
      <c r="B43" s="48"/>
      <c r="C43" s="48"/>
      <c r="D43" s="48"/>
      <c r="E43" s="48"/>
      <c r="F43" s="48"/>
      <c r="G43" s="48"/>
      <c r="H43" s="48"/>
      <c r="I43" s="57"/>
      <c r="J43" s="48"/>
      <c r="K43" s="48"/>
      <c r="L43" s="48"/>
      <c r="M43" s="48"/>
      <c r="N43" s="48"/>
      <c r="O43" s="48"/>
      <c r="P43" s="48"/>
      <c r="Q43" s="61"/>
      <c r="R43" s="42"/>
      <c r="T43" s="47" t="str">
        <f>A43</f>
        <v>2. Peserta didik yang tidak masuk pada hari tersebut dianggap mengundurkan diri</v>
      </c>
      <c r="U43" s="48"/>
      <c r="V43" s="48"/>
      <c r="W43" s="48"/>
      <c r="X43" s="48"/>
      <c r="Y43" s="48"/>
      <c r="Z43" s="48"/>
      <c r="AA43" s="48"/>
      <c r="AB43" s="57"/>
      <c r="AC43" s="48"/>
      <c r="AD43" s="48"/>
      <c r="AE43" s="48"/>
      <c r="AF43" s="48"/>
      <c r="AG43" s="48"/>
      <c r="AH43" s="48"/>
      <c r="AI43" s="48"/>
      <c r="AJ43" s="61"/>
    </row>
    <row r="44" spans="1:38" ht="14.25" customHeight="1" x14ac:dyDescent="0.3"/>
    <row r="45" spans="1:38" ht="14.25" customHeight="1" x14ac:dyDescent="0.3">
      <c r="A45" s="260" t="s">
        <v>239</v>
      </c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2"/>
      <c r="R45" s="42"/>
      <c r="T45" s="260" t="s">
        <v>239</v>
      </c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2"/>
      <c r="AL45" s="63">
        <f>AL23+1</f>
        <v>3</v>
      </c>
    </row>
    <row r="46" spans="1:38" ht="9.9499999999999993" customHeight="1" x14ac:dyDescent="0.3">
      <c r="A46" s="263" t="s">
        <v>240</v>
      </c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5"/>
      <c r="R46" s="42"/>
      <c r="T46" s="263" t="s">
        <v>240</v>
      </c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5"/>
    </row>
    <row r="47" spans="1:38" ht="9.9499999999999993" customHeight="1" x14ac:dyDescent="0.3">
      <c r="A47" s="266" t="s">
        <v>241</v>
      </c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8"/>
      <c r="R47" s="42"/>
      <c r="T47" s="266" t="s">
        <v>241</v>
      </c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8"/>
    </row>
    <row r="48" spans="1:38" ht="9.9499999999999993" customHeight="1" x14ac:dyDescent="0.3">
      <c r="A48" s="269" t="s">
        <v>265</v>
      </c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1"/>
      <c r="R48" s="42"/>
      <c r="T48" s="269" t="s">
        <v>265</v>
      </c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0"/>
      <c r="AF48" s="270"/>
      <c r="AG48" s="270"/>
      <c r="AH48" s="270"/>
      <c r="AI48" s="270"/>
      <c r="AJ48" s="271"/>
    </row>
    <row r="49" spans="1:36" ht="4.5" customHeight="1" x14ac:dyDescent="0.3">
      <c r="A49" s="42"/>
      <c r="Q49" s="58"/>
      <c r="R49" s="42"/>
      <c r="T49" s="42"/>
      <c r="AJ49" s="58"/>
    </row>
    <row r="50" spans="1:36" ht="14.25" customHeight="1" x14ac:dyDescent="0.3">
      <c r="A50" s="289" t="s">
        <v>243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1"/>
      <c r="R50" s="42"/>
      <c r="T50" s="289" t="s">
        <v>243</v>
      </c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  <c r="AJ50" s="291"/>
    </row>
    <row r="51" spans="1:36" ht="14.25" customHeight="1" x14ac:dyDescent="0.3">
      <c r="A51" s="289" t="s">
        <v>266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1"/>
      <c r="R51" s="42"/>
      <c r="T51" s="289" t="s">
        <v>266</v>
      </c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1"/>
    </row>
    <row r="52" spans="1:36" ht="4.5" customHeight="1" x14ac:dyDescent="0.3">
      <c r="A52" s="42"/>
      <c r="Q52" s="58"/>
      <c r="R52" s="42"/>
      <c r="T52" s="49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62"/>
    </row>
    <row r="53" spans="1:36" ht="14.25" customHeight="1" x14ac:dyDescent="0.3">
      <c r="A53" s="42" t="s">
        <v>244</v>
      </c>
      <c r="G53" s="41" t="s">
        <v>245</v>
      </c>
      <c r="H53" s="273" t="str">
        <f>VLOOKUP($AL$45,datakartu[],3,0)</f>
        <v>L</v>
      </c>
      <c r="I53" s="274"/>
      <c r="J53" s="274"/>
      <c r="K53" s="274"/>
      <c r="L53" s="274"/>
      <c r="M53" s="274"/>
      <c r="N53" s="274"/>
      <c r="O53" s="274"/>
      <c r="P53" s="274"/>
      <c r="Q53" s="58"/>
      <c r="R53" s="42"/>
      <c r="T53" s="42" t="s">
        <v>244</v>
      </c>
      <c r="Z53" s="41" t="s">
        <v>245</v>
      </c>
      <c r="AA53" s="273" t="str">
        <f>H53</f>
        <v>L</v>
      </c>
      <c r="AB53" s="274"/>
      <c r="AC53" s="274"/>
      <c r="AD53" s="274"/>
      <c r="AE53" s="274"/>
      <c r="AF53" s="274"/>
      <c r="AG53" s="274"/>
      <c r="AH53" s="274"/>
      <c r="AI53" s="274"/>
      <c r="AJ53" s="58"/>
    </row>
    <row r="54" spans="1:36" ht="14.25" customHeight="1" x14ac:dyDescent="0.3">
      <c r="A54" s="42" t="s">
        <v>246</v>
      </c>
      <c r="G54" s="41" t="s">
        <v>245</v>
      </c>
      <c r="H54" s="272" t="str">
        <f>VLOOKUP($AL$45,datakartu[],4,0)</f>
        <v>Ketangga. 23 April 2014</v>
      </c>
      <c r="I54" s="272"/>
      <c r="J54" s="272"/>
      <c r="K54" s="272"/>
      <c r="L54" s="272"/>
      <c r="M54" s="272"/>
      <c r="N54" s="272"/>
      <c r="O54" s="272"/>
      <c r="P54" s="272"/>
      <c r="Q54" s="58"/>
      <c r="R54" s="42"/>
      <c r="T54" s="42" t="s">
        <v>246</v>
      </c>
      <c r="Z54" s="41" t="s">
        <v>245</v>
      </c>
      <c r="AA54" s="272" t="str">
        <f>H54</f>
        <v>Ketangga. 23 April 2014</v>
      </c>
      <c r="AB54" s="272"/>
      <c r="AC54" s="272"/>
      <c r="AD54" s="272"/>
      <c r="AE54" s="272"/>
      <c r="AF54" s="272"/>
      <c r="AG54" s="272"/>
      <c r="AH54" s="272"/>
      <c r="AI54" s="272"/>
      <c r="AJ54" s="58"/>
    </row>
    <row r="55" spans="1:36" ht="14.25" customHeight="1" x14ac:dyDescent="0.3">
      <c r="A55" s="42" t="s">
        <v>247</v>
      </c>
      <c r="G55" s="41" t="s">
        <v>245</v>
      </c>
      <c r="H55" s="41" t="str">
        <f>CONCATENATE(VLOOKUP($AL$45,datakartu[],2,0))</f>
        <v>Adrian Ripano</v>
      </c>
      <c r="Q55" s="58"/>
      <c r="R55" s="42"/>
      <c r="T55" s="42" t="s">
        <v>247</v>
      </c>
      <c r="Z55" s="41" t="s">
        <v>245</v>
      </c>
      <c r="AA55" s="272" t="str">
        <f>H55</f>
        <v>Adrian Ripano</v>
      </c>
      <c r="AB55" s="272"/>
      <c r="AC55" s="272"/>
      <c r="AD55" s="272"/>
      <c r="AE55" s="272"/>
      <c r="AF55" s="272"/>
      <c r="AG55" s="272"/>
      <c r="AH55" s="272"/>
      <c r="AI55" s="272"/>
      <c r="AJ55" s="58"/>
    </row>
    <row r="56" spans="1:36" ht="14.25" customHeight="1" x14ac:dyDescent="0.3">
      <c r="A56" s="42" t="s">
        <v>2</v>
      </c>
      <c r="G56" s="41" t="s">
        <v>245</v>
      </c>
      <c r="H56" s="272" t="str">
        <f>VLOOKUP($AL$45,datakartu[],7,0)</f>
        <v>SDN 2 Ketangga</v>
      </c>
      <c r="I56" s="272"/>
      <c r="J56" s="272"/>
      <c r="K56" s="272"/>
      <c r="L56" s="272"/>
      <c r="M56" s="272"/>
      <c r="N56" s="272"/>
      <c r="O56" s="272"/>
      <c r="P56" s="272"/>
      <c r="Q56" s="288"/>
      <c r="R56" s="42"/>
      <c r="T56" s="42" t="s">
        <v>2</v>
      </c>
      <c r="Z56" s="41" t="s">
        <v>245</v>
      </c>
      <c r="AA56" s="272" t="str">
        <f>H56</f>
        <v>SDN 2 Ketangga</v>
      </c>
      <c r="AB56" s="272"/>
      <c r="AC56" s="272"/>
      <c r="AD56" s="272"/>
      <c r="AE56" s="272"/>
      <c r="AF56" s="272"/>
      <c r="AG56" s="272"/>
      <c r="AH56" s="272"/>
      <c r="AI56" s="272"/>
      <c r="AJ56" s="288"/>
    </row>
    <row r="57" spans="1:36" ht="14.25" customHeight="1" x14ac:dyDescent="0.3">
      <c r="A57" s="42"/>
      <c r="H57" s="53"/>
      <c r="I57" s="54" t="s">
        <v>267</v>
      </c>
      <c r="J57" s="53"/>
      <c r="K57" s="53"/>
      <c r="M57" s="51"/>
      <c r="N57" s="51"/>
      <c r="O57" s="51"/>
      <c r="P57" s="51"/>
      <c r="Q57" s="58"/>
      <c r="R57" s="42"/>
      <c r="T57" s="42"/>
      <c r="AA57" s="53"/>
      <c r="AB57" s="54" t="s">
        <v>267</v>
      </c>
      <c r="AC57" s="53"/>
      <c r="AD57" s="53"/>
      <c r="AF57" s="51"/>
      <c r="AG57" s="51"/>
      <c r="AH57" s="51"/>
      <c r="AI57" s="51"/>
      <c r="AJ57" s="58"/>
    </row>
    <row r="58" spans="1:36" ht="14.25" customHeight="1" x14ac:dyDescent="0.3">
      <c r="A58" s="42"/>
      <c r="I58" s="54" t="s">
        <v>248</v>
      </c>
      <c r="J58" s="54"/>
      <c r="Q58" s="58"/>
      <c r="R58" s="42"/>
      <c r="T58" s="42"/>
      <c r="AB58" s="54" t="s">
        <v>248</v>
      </c>
      <c r="AC58" s="54"/>
      <c r="AJ58" s="58"/>
    </row>
    <row r="59" spans="1:36" ht="14.25" customHeight="1" x14ac:dyDescent="0.3">
      <c r="A59" s="42"/>
      <c r="I59" s="54"/>
      <c r="J59" s="54"/>
      <c r="Q59" s="58"/>
      <c r="R59" s="42"/>
      <c r="T59" s="42"/>
      <c r="AB59" s="54"/>
      <c r="AC59" s="54"/>
      <c r="AJ59" s="58"/>
    </row>
    <row r="60" spans="1:36" ht="14.25" customHeight="1" x14ac:dyDescent="0.3">
      <c r="A60" s="42"/>
      <c r="I60" s="54"/>
      <c r="J60" s="54"/>
      <c r="Q60" s="58"/>
      <c r="R60" s="42"/>
      <c r="T60" s="42"/>
      <c r="AB60" s="54"/>
      <c r="AC60" s="54"/>
      <c r="AJ60" s="58"/>
    </row>
    <row r="61" spans="1:36" ht="25.5" customHeight="1" x14ac:dyDescent="0.3">
      <c r="A61" s="42"/>
      <c r="I61" s="55" t="s">
        <v>268</v>
      </c>
      <c r="J61" s="54"/>
      <c r="Q61" s="58"/>
      <c r="R61" s="42"/>
      <c r="T61" s="42"/>
      <c r="AB61" s="55" t="s">
        <v>268</v>
      </c>
      <c r="AC61" s="54"/>
      <c r="AJ61" s="58"/>
    </row>
    <row r="62" spans="1:36" ht="14.25" customHeight="1" x14ac:dyDescent="0.3">
      <c r="A62" s="42"/>
      <c r="I62" s="56" t="s">
        <v>269</v>
      </c>
      <c r="J62" s="54"/>
      <c r="Q62" s="58"/>
      <c r="R62" s="42"/>
      <c r="T62" s="42"/>
      <c r="AB62" s="56" t="s">
        <v>269</v>
      </c>
      <c r="AC62" s="54"/>
      <c r="AJ62" s="58"/>
    </row>
    <row r="63" spans="1:36" ht="14.25" customHeight="1" x14ac:dyDescent="0.3">
      <c r="A63" s="42"/>
      <c r="B63" s="44" t="str">
        <f>B19</f>
        <v>*Catatan</v>
      </c>
      <c r="J63" s="54"/>
      <c r="Q63" s="58"/>
      <c r="R63" s="42"/>
      <c r="T63" s="42"/>
      <c r="U63" s="44" t="str">
        <f>B19</f>
        <v>*Catatan</v>
      </c>
      <c r="AC63" s="54"/>
      <c r="AJ63" s="58"/>
    </row>
    <row r="64" spans="1:36" ht="14.25" customHeight="1" x14ac:dyDescent="0.3">
      <c r="A64" s="52" t="str">
        <f>A20</f>
        <v>1. Pelaksanaan tes peserta didik baru dilaksanakan pada selasa, 27 Juni 2022</v>
      </c>
      <c r="I64" s="55"/>
      <c r="J64" s="54"/>
      <c r="Q64" s="58"/>
      <c r="R64" s="42"/>
      <c r="T64" s="52" t="str">
        <f>A64</f>
        <v>1. Pelaksanaan tes peserta didik baru dilaksanakan pada selasa, 27 Juni 2022</v>
      </c>
      <c r="AB64" s="55"/>
      <c r="AC64" s="54"/>
      <c r="AJ64" s="58"/>
    </row>
    <row r="65" spans="1:36" ht="14.25" customHeight="1" x14ac:dyDescent="0.3">
      <c r="A65" s="47" t="str">
        <f>A21</f>
        <v>2. Peserta didik yang tidak masuk pada hari tersebut dianggap mengundurkan diri</v>
      </c>
      <c r="B65" s="48"/>
      <c r="C65" s="48"/>
      <c r="D65" s="48"/>
      <c r="E65" s="48"/>
      <c r="F65" s="48"/>
      <c r="G65" s="48"/>
      <c r="H65" s="48"/>
      <c r="I65" s="57"/>
      <c r="J65" s="48"/>
      <c r="K65" s="48"/>
      <c r="L65" s="48"/>
      <c r="M65" s="48"/>
      <c r="N65" s="48"/>
      <c r="O65" s="48"/>
      <c r="P65" s="48"/>
      <c r="Q65" s="61"/>
      <c r="R65" s="42"/>
      <c r="T65" s="47" t="str">
        <f>A65</f>
        <v>2. Peserta didik yang tidak masuk pada hari tersebut dianggap mengundurkan diri</v>
      </c>
      <c r="U65" s="48"/>
      <c r="V65" s="48"/>
      <c r="W65" s="48"/>
      <c r="X65" s="48"/>
      <c r="Y65" s="48"/>
      <c r="Z65" s="48"/>
      <c r="AA65" s="48"/>
      <c r="AB65" s="57"/>
      <c r="AC65" s="48"/>
      <c r="AD65" s="48"/>
      <c r="AE65" s="48"/>
      <c r="AF65" s="48"/>
      <c r="AG65" s="48"/>
      <c r="AH65" s="48"/>
      <c r="AI65" s="48"/>
      <c r="AJ65" s="61"/>
    </row>
    <row r="66" spans="1:36" ht="14.25" customHeight="1" x14ac:dyDescent="0.3"/>
  </sheetData>
  <mergeCells count="59">
    <mergeCell ref="AL1:AM3"/>
    <mergeCell ref="H54:P54"/>
    <mergeCell ref="AA54:AI54"/>
    <mergeCell ref="AA55:AI55"/>
    <mergeCell ref="H56:Q56"/>
    <mergeCell ref="AA56:AJ56"/>
    <mergeCell ref="A50:Q50"/>
    <mergeCell ref="T50:AJ50"/>
    <mergeCell ref="A51:Q51"/>
    <mergeCell ref="T51:AJ51"/>
    <mergeCell ref="H53:P53"/>
    <mergeCell ref="AA53:AI53"/>
    <mergeCell ref="A46:Q46"/>
    <mergeCell ref="T46:AJ46"/>
    <mergeCell ref="A47:Q47"/>
    <mergeCell ref="T47:AJ47"/>
    <mergeCell ref="A48:Q48"/>
    <mergeCell ref="T48:AJ48"/>
    <mergeCell ref="H33:P33"/>
    <mergeCell ref="AA33:AI33"/>
    <mergeCell ref="H34:Q34"/>
    <mergeCell ref="AA34:AJ34"/>
    <mergeCell ref="A45:Q45"/>
    <mergeCell ref="T45:AJ45"/>
    <mergeCell ref="A29:Q29"/>
    <mergeCell ref="T29:AJ29"/>
    <mergeCell ref="H31:P31"/>
    <mergeCell ref="AA31:AI31"/>
    <mergeCell ref="H32:P32"/>
    <mergeCell ref="AA32:AI32"/>
    <mergeCell ref="A25:Q25"/>
    <mergeCell ref="T25:AJ25"/>
    <mergeCell ref="A26:Q26"/>
    <mergeCell ref="T26:AJ26"/>
    <mergeCell ref="A28:Q28"/>
    <mergeCell ref="T28:AJ28"/>
    <mergeCell ref="H12:Q12"/>
    <mergeCell ref="AA12:AJ12"/>
    <mergeCell ref="A23:Q23"/>
    <mergeCell ref="T23:AJ23"/>
    <mergeCell ref="A24:Q24"/>
    <mergeCell ref="T24:AJ24"/>
    <mergeCell ref="H9:P9"/>
    <mergeCell ref="AA9:AI9"/>
    <mergeCell ref="H10:P10"/>
    <mergeCell ref="AA10:AI10"/>
    <mergeCell ref="AA11:AJ11"/>
    <mergeCell ref="A4:Q4"/>
    <mergeCell ref="T4:AJ4"/>
    <mergeCell ref="A6:Q6"/>
    <mergeCell ref="T6:AJ6"/>
    <mergeCell ref="A7:Q7"/>
    <mergeCell ref="T7:AJ7"/>
    <mergeCell ref="A1:Q1"/>
    <mergeCell ref="T1:AJ1"/>
    <mergeCell ref="A2:Q2"/>
    <mergeCell ref="T2:AJ2"/>
    <mergeCell ref="A3:Q3"/>
    <mergeCell ref="T3:AJ3"/>
  </mergeCells>
  <printOptions horizontalCentered="1"/>
  <pageMargins left="0.196850393700787" right="0.196850393700787" top="0.35433070866141703" bottom="0.35433070866141703" header="0.31496062992126" footer="0.31496062992126"/>
  <pageSetup paperSize="5" scale="99" orientation="portrait" horizontalDpi="300" verticalDpi="300" r:id="rId1"/>
  <colBreaks count="1" manualBreakCount="1">
    <brk id="3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Spinner 5">
              <controlPr defaultSize="0" autoPict="0">
                <anchor moveWithCells="1" sizeWithCells="1">
                  <from>
                    <xdr:col>39</xdr:col>
                    <xdr:colOff>66675</xdr:colOff>
                    <xdr:row>0</xdr:row>
                    <xdr:rowOff>28575</xdr:rowOff>
                  </from>
                  <to>
                    <xdr:col>41</xdr:col>
                    <xdr:colOff>0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3"/>
  <sheetViews>
    <sheetView workbookViewId="0">
      <selection activeCell="B10" sqref="B10"/>
    </sheetView>
  </sheetViews>
  <sheetFormatPr defaultColWidth="9" defaultRowHeight="15" x14ac:dyDescent="0.25"/>
  <cols>
    <col min="1" max="1" width="4.42578125" style="2" customWidth="1"/>
    <col min="2" max="2" width="28.28515625" customWidth="1"/>
    <col min="3" max="3" width="24.140625" customWidth="1"/>
    <col min="4" max="4" width="15.42578125" style="3" customWidth="1"/>
    <col min="5" max="5" width="16.85546875" style="3" customWidth="1"/>
  </cols>
  <sheetData>
    <row r="1" spans="1:5" ht="18.75" x14ac:dyDescent="0.25">
      <c r="A1" s="292" t="s">
        <v>271</v>
      </c>
      <c r="B1" s="292"/>
      <c r="C1" s="292"/>
      <c r="D1" s="292"/>
      <c r="E1" s="292"/>
    </row>
    <row r="2" spans="1:5" ht="18.75" x14ac:dyDescent="0.25">
      <c r="A2" s="292" t="s">
        <v>240</v>
      </c>
      <c r="B2" s="292"/>
      <c r="C2" s="292"/>
      <c r="D2" s="292"/>
      <c r="E2" s="292"/>
    </row>
    <row r="3" spans="1:5" ht="18.75" x14ac:dyDescent="0.25">
      <c r="A3" s="292" t="s">
        <v>272</v>
      </c>
      <c r="B3" s="292"/>
      <c r="C3" s="292"/>
      <c r="D3" s="292"/>
      <c r="E3" s="292"/>
    </row>
    <row r="4" spans="1:5" ht="15.75" x14ac:dyDescent="0.25">
      <c r="A4" s="293" t="s">
        <v>273</v>
      </c>
      <c r="B4" s="293"/>
      <c r="C4" s="293"/>
      <c r="D4" s="293"/>
      <c r="E4" s="293"/>
    </row>
    <row r="5" spans="1:5" ht="18.75" x14ac:dyDescent="0.25">
      <c r="A5" s="4"/>
    </row>
    <row r="6" spans="1:5" ht="15.75" x14ac:dyDescent="0.25">
      <c r="A6" s="294" t="s">
        <v>274</v>
      </c>
      <c r="B6" s="294"/>
      <c r="C6" s="294"/>
      <c r="D6" s="294"/>
      <c r="E6" s="294"/>
    </row>
    <row r="7" spans="1:5" ht="15.75" x14ac:dyDescent="0.25">
      <c r="A7" s="294" t="s">
        <v>254</v>
      </c>
      <c r="B7" s="294"/>
      <c r="C7" s="294"/>
      <c r="D7" s="294"/>
      <c r="E7" s="294"/>
    </row>
    <row r="9" spans="1:5" s="1" customFormat="1" ht="24.75" customHeight="1" x14ac:dyDescent="0.25">
      <c r="A9" s="5" t="s">
        <v>275</v>
      </c>
      <c r="B9" s="5" t="s">
        <v>276</v>
      </c>
      <c r="C9" s="5" t="s">
        <v>277</v>
      </c>
      <c r="D9" s="295" t="s">
        <v>278</v>
      </c>
      <c r="E9" s="295"/>
    </row>
    <row r="10" spans="1:5" ht="16.5" x14ac:dyDescent="0.3">
      <c r="A10" s="6">
        <v>1</v>
      </c>
      <c r="B10" s="7" t="s">
        <v>279</v>
      </c>
      <c r="C10" s="8" t="s">
        <v>280</v>
      </c>
      <c r="D10" s="296">
        <v>1</v>
      </c>
      <c r="E10" s="297"/>
    </row>
    <row r="11" spans="1:5" ht="16.5" x14ac:dyDescent="0.3">
      <c r="A11" s="6">
        <v>2</v>
      </c>
      <c r="B11" s="7" t="s">
        <v>281</v>
      </c>
      <c r="C11" s="12" t="s">
        <v>280</v>
      </c>
      <c r="D11" s="298">
        <v>2</v>
      </c>
      <c r="E11" s="299">
        <v>2</v>
      </c>
    </row>
    <row r="12" spans="1:5" ht="16.5" x14ac:dyDescent="0.3">
      <c r="A12" s="6">
        <v>3</v>
      </c>
      <c r="B12" s="7" t="s">
        <v>282</v>
      </c>
      <c r="C12" s="8" t="s">
        <v>283</v>
      </c>
      <c r="D12" s="296">
        <v>3</v>
      </c>
      <c r="E12" s="297"/>
    </row>
    <row r="13" spans="1:5" ht="16.5" x14ac:dyDescent="0.3">
      <c r="A13" s="6">
        <v>4</v>
      </c>
      <c r="B13" s="7" t="s">
        <v>284</v>
      </c>
      <c r="C13" s="12" t="s">
        <v>285</v>
      </c>
      <c r="D13" s="298">
        <v>4</v>
      </c>
      <c r="E13" s="299">
        <v>2</v>
      </c>
    </row>
    <row r="14" spans="1:5" ht="16.5" x14ac:dyDescent="0.3">
      <c r="A14" s="6">
        <v>5</v>
      </c>
      <c r="B14" s="7" t="s">
        <v>286</v>
      </c>
      <c r="C14" s="8" t="s">
        <v>285</v>
      </c>
      <c r="D14" s="296">
        <v>5</v>
      </c>
      <c r="E14" s="297"/>
    </row>
    <row r="15" spans="1:5" ht="16.5" x14ac:dyDescent="0.3">
      <c r="A15" s="6">
        <v>6</v>
      </c>
      <c r="B15" s="7" t="s">
        <v>287</v>
      </c>
      <c r="C15" s="12" t="s">
        <v>288</v>
      </c>
      <c r="D15" s="298">
        <v>6</v>
      </c>
      <c r="E15" s="299">
        <v>2</v>
      </c>
    </row>
    <row r="16" spans="1:5" ht="16.5" x14ac:dyDescent="0.3">
      <c r="A16" s="6">
        <v>7</v>
      </c>
      <c r="B16" s="7" t="s">
        <v>289</v>
      </c>
      <c r="C16" s="8" t="s">
        <v>288</v>
      </c>
      <c r="D16" s="296">
        <v>7</v>
      </c>
      <c r="E16" s="297"/>
    </row>
    <row r="17" spans="1:5" ht="16.5" x14ac:dyDescent="0.3">
      <c r="A17" s="6">
        <v>8</v>
      </c>
      <c r="B17" s="7" t="s">
        <v>290</v>
      </c>
      <c r="C17" s="12" t="s">
        <v>288</v>
      </c>
      <c r="D17" s="298">
        <v>8</v>
      </c>
      <c r="E17" s="299">
        <v>2</v>
      </c>
    </row>
    <row r="18" spans="1:5" ht="16.5" x14ac:dyDescent="0.3">
      <c r="A18" s="6">
        <v>9</v>
      </c>
      <c r="B18" s="7" t="s">
        <v>291</v>
      </c>
      <c r="C18" s="8" t="s">
        <v>288</v>
      </c>
      <c r="D18" s="296">
        <v>9</v>
      </c>
      <c r="E18" s="297"/>
    </row>
    <row r="19" spans="1:5" ht="16.5" x14ac:dyDescent="0.3">
      <c r="A19" s="6">
        <v>10</v>
      </c>
      <c r="B19" s="7" t="s">
        <v>292</v>
      </c>
      <c r="C19" s="12" t="s">
        <v>293</v>
      </c>
      <c r="D19" s="298">
        <v>10</v>
      </c>
      <c r="E19" s="299">
        <v>2</v>
      </c>
    </row>
    <row r="20" spans="1:5" ht="16.5" x14ac:dyDescent="0.3">
      <c r="A20" s="6">
        <v>11</v>
      </c>
      <c r="B20" s="7" t="s">
        <v>294</v>
      </c>
      <c r="C20" s="8" t="s">
        <v>293</v>
      </c>
      <c r="D20" s="296">
        <v>11</v>
      </c>
      <c r="E20" s="297"/>
    </row>
    <row r="21" spans="1:5" ht="16.5" x14ac:dyDescent="0.3">
      <c r="A21" s="6">
        <v>12</v>
      </c>
      <c r="B21" s="7" t="s">
        <v>295</v>
      </c>
      <c r="C21" s="12" t="s">
        <v>293</v>
      </c>
      <c r="D21" s="298">
        <v>12</v>
      </c>
      <c r="E21" s="299">
        <v>2</v>
      </c>
    </row>
    <row r="22" spans="1:5" ht="16.5" x14ac:dyDescent="0.3">
      <c r="A22" s="6">
        <v>13</v>
      </c>
      <c r="B22" s="7" t="s">
        <v>296</v>
      </c>
      <c r="C22" s="8" t="s">
        <v>293</v>
      </c>
      <c r="D22" s="296">
        <v>13</v>
      </c>
      <c r="E22" s="297"/>
    </row>
    <row r="23" spans="1:5" ht="16.5" x14ac:dyDescent="0.3">
      <c r="A23" s="6">
        <v>14</v>
      </c>
      <c r="B23" s="7" t="s">
        <v>297</v>
      </c>
      <c r="C23" s="12" t="s">
        <v>298</v>
      </c>
      <c r="D23" s="298">
        <v>14</v>
      </c>
      <c r="E23" s="299">
        <v>2</v>
      </c>
    </row>
    <row r="24" spans="1:5" ht="16.5" x14ac:dyDescent="0.3">
      <c r="A24" s="6">
        <v>15</v>
      </c>
      <c r="B24" s="7" t="s">
        <v>299</v>
      </c>
      <c r="C24" s="8" t="s">
        <v>298</v>
      </c>
      <c r="D24" s="296">
        <v>15</v>
      </c>
      <c r="E24" s="297"/>
    </row>
    <row r="25" spans="1:5" ht="16.5" x14ac:dyDescent="0.3">
      <c r="A25" s="6">
        <v>16</v>
      </c>
      <c r="B25" s="7" t="s">
        <v>300</v>
      </c>
      <c r="C25" s="12" t="s">
        <v>298</v>
      </c>
      <c r="D25" s="298">
        <v>16</v>
      </c>
      <c r="E25" s="299">
        <v>2</v>
      </c>
    </row>
    <row r="26" spans="1:5" s="1" customFormat="1" ht="33" x14ac:dyDescent="0.25">
      <c r="A26" s="9">
        <v>17</v>
      </c>
      <c r="B26" s="34" t="s">
        <v>301</v>
      </c>
      <c r="C26" s="35" t="s">
        <v>53</v>
      </c>
      <c r="D26" s="300">
        <v>17</v>
      </c>
      <c r="E26" s="301"/>
    </row>
    <row r="27" spans="1:5" ht="16.5" x14ac:dyDescent="0.3">
      <c r="A27" s="6">
        <v>18</v>
      </c>
      <c r="B27" s="7" t="s">
        <v>302</v>
      </c>
      <c r="C27" s="12" t="s">
        <v>48</v>
      </c>
      <c r="D27" s="298">
        <v>18</v>
      </c>
      <c r="E27" s="299">
        <v>2</v>
      </c>
    </row>
    <row r="28" spans="1:5" ht="16.5" x14ac:dyDescent="0.3">
      <c r="A28" s="6">
        <v>19</v>
      </c>
      <c r="B28" s="7" t="s">
        <v>303</v>
      </c>
      <c r="C28" s="8" t="s">
        <v>126</v>
      </c>
      <c r="D28" s="296">
        <v>19</v>
      </c>
      <c r="E28" s="297"/>
    </row>
    <row r="29" spans="1:5" ht="16.5" x14ac:dyDescent="0.3">
      <c r="A29" s="6">
        <v>20</v>
      </c>
      <c r="B29" s="7" t="s">
        <v>304</v>
      </c>
      <c r="C29" s="11" t="s">
        <v>126</v>
      </c>
      <c r="D29" s="298">
        <v>20</v>
      </c>
      <c r="E29" s="299">
        <v>2</v>
      </c>
    </row>
    <row r="30" spans="1:5" ht="16.5" x14ac:dyDescent="0.3">
      <c r="A30" s="6">
        <v>21</v>
      </c>
      <c r="B30" s="7" t="s">
        <v>305</v>
      </c>
      <c r="C30" s="8" t="s">
        <v>126</v>
      </c>
      <c r="D30" s="296">
        <v>21</v>
      </c>
      <c r="E30" s="297"/>
    </row>
    <row r="31" spans="1:5" ht="16.5" x14ac:dyDescent="0.3">
      <c r="A31" s="6">
        <v>22</v>
      </c>
      <c r="B31" s="7" t="s">
        <v>306</v>
      </c>
      <c r="C31" s="12" t="s">
        <v>126</v>
      </c>
      <c r="D31" s="298">
        <v>22</v>
      </c>
      <c r="E31" s="299">
        <v>2</v>
      </c>
    </row>
    <row r="32" spans="1:5" ht="16.5" x14ac:dyDescent="0.3">
      <c r="A32" s="6">
        <v>23</v>
      </c>
      <c r="B32" s="7" t="s">
        <v>307</v>
      </c>
      <c r="C32" s="8" t="s">
        <v>126</v>
      </c>
      <c r="D32" s="296">
        <v>23</v>
      </c>
      <c r="E32" s="297"/>
    </row>
    <row r="33" spans="1:5" ht="16.5" x14ac:dyDescent="0.3">
      <c r="A33" s="6">
        <v>24</v>
      </c>
      <c r="B33" s="7" t="s">
        <v>308</v>
      </c>
      <c r="C33" s="11" t="s">
        <v>126</v>
      </c>
      <c r="D33" s="298">
        <v>24</v>
      </c>
      <c r="E33" s="299">
        <v>2</v>
      </c>
    </row>
    <row r="34" spans="1:5" ht="16.5" x14ac:dyDescent="0.3">
      <c r="A34" s="6">
        <v>25</v>
      </c>
      <c r="B34" s="7" t="s">
        <v>309</v>
      </c>
      <c r="C34" s="36" t="s">
        <v>126</v>
      </c>
      <c r="D34" s="296">
        <v>25</v>
      </c>
      <c r="E34" s="297"/>
    </row>
    <row r="35" spans="1:5" ht="16.5" x14ac:dyDescent="0.3">
      <c r="A35" s="6">
        <v>26</v>
      </c>
      <c r="B35" s="7" t="s">
        <v>310</v>
      </c>
      <c r="C35" s="11" t="s">
        <v>126</v>
      </c>
      <c r="D35" s="298">
        <v>26</v>
      </c>
      <c r="E35" s="299">
        <v>2</v>
      </c>
    </row>
    <row r="36" spans="1:5" ht="16.5" x14ac:dyDescent="0.3">
      <c r="A36" s="6">
        <v>27</v>
      </c>
      <c r="B36" s="7" t="s">
        <v>311</v>
      </c>
      <c r="C36" s="8" t="s">
        <v>126</v>
      </c>
      <c r="D36" s="296">
        <v>27</v>
      </c>
      <c r="E36" s="297"/>
    </row>
    <row r="37" spans="1:5" ht="16.5" x14ac:dyDescent="0.3">
      <c r="A37" s="6">
        <v>28</v>
      </c>
      <c r="B37" s="10" t="s">
        <v>312</v>
      </c>
      <c r="C37" s="12" t="s">
        <v>126</v>
      </c>
      <c r="D37" s="298">
        <v>28</v>
      </c>
      <c r="E37" s="299">
        <v>2</v>
      </c>
    </row>
    <row r="38" spans="1:5" ht="16.5" x14ac:dyDescent="0.3">
      <c r="A38" s="6">
        <v>29</v>
      </c>
      <c r="B38" s="10" t="s">
        <v>313</v>
      </c>
      <c r="C38" s="36" t="s">
        <v>314</v>
      </c>
      <c r="D38" s="296">
        <v>29</v>
      </c>
      <c r="E38" s="297"/>
    </row>
    <row r="39" spans="1:5" ht="16.5" x14ac:dyDescent="0.3">
      <c r="A39" s="6">
        <v>30</v>
      </c>
      <c r="B39" s="10" t="s">
        <v>315</v>
      </c>
      <c r="C39" s="37" t="s">
        <v>314</v>
      </c>
      <c r="D39" s="298">
        <v>30</v>
      </c>
      <c r="E39" s="299">
        <v>2</v>
      </c>
    </row>
    <row r="40" spans="1:5" ht="16.5" x14ac:dyDescent="0.3">
      <c r="A40" s="6">
        <v>31</v>
      </c>
      <c r="B40" s="10" t="s">
        <v>316</v>
      </c>
      <c r="C40" s="8" t="s">
        <v>317</v>
      </c>
      <c r="D40" s="296">
        <v>31</v>
      </c>
      <c r="E40" s="297"/>
    </row>
    <row r="41" spans="1:5" ht="16.5" x14ac:dyDescent="0.3">
      <c r="A41" s="6">
        <v>32</v>
      </c>
      <c r="B41" s="10" t="s">
        <v>318</v>
      </c>
      <c r="C41" s="11" t="s">
        <v>317</v>
      </c>
      <c r="D41" s="298">
        <v>32</v>
      </c>
      <c r="E41" s="299">
        <v>2</v>
      </c>
    </row>
    <row r="42" spans="1:5" ht="16.5" x14ac:dyDescent="0.3">
      <c r="A42" s="6">
        <v>33</v>
      </c>
      <c r="B42" s="10" t="s">
        <v>319</v>
      </c>
      <c r="C42" s="8" t="s">
        <v>317</v>
      </c>
      <c r="D42" s="296">
        <v>33</v>
      </c>
      <c r="E42" s="297"/>
    </row>
    <row r="43" spans="1:5" ht="16.5" x14ac:dyDescent="0.3">
      <c r="A43" s="6">
        <v>34</v>
      </c>
      <c r="B43" s="10" t="s">
        <v>320</v>
      </c>
      <c r="C43" s="37" t="s">
        <v>317</v>
      </c>
      <c r="D43" s="298">
        <v>34</v>
      </c>
      <c r="E43" s="299">
        <v>2</v>
      </c>
    </row>
    <row r="44" spans="1:5" ht="16.5" x14ac:dyDescent="0.3">
      <c r="A44" s="6">
        <v>35</v>
      </c>
      <c r="B44" s="10" t="s">
        <v>321</v>
      </c>
      <c r="C44" s="36" t="s">
        <v>317</v>
      </c>
      <c r="D44" s="296">
        <v>35</v>
      </c>
      <c r="E44" s="297"/>
    </row>
    <row r="45" spans="1:5" s="1" customFormat="1" ht="24.75" customHeight="1" x14ac:dyDescent="0.25">
      <c r="A45" s="5" t="s">
        <v>275</v>
      </c>
      <c r="B45" s="5" t="s">
        <v>276</v>
      </c>
      <c r="C45" s="5" t="s">
        <v>277</v>
      </c>
      <c r="D45" s="295" t="s">
        <v>278</v>
      </c>
      <c r="E45" s="295"/>
    </row>
    <row r="46" spans="1:5" ht="16.5" x14ac:dyDescent="0.3">
      <c r="A46" s="6">
        <v>36</v>
      </c>
      <c r="B46" s="10" t="s">
        <v>322</v>
      </c>
      <c r="C46" s="11" t="s">
        <v>314</v>
      </c>
      <c r="D46" s="298">
        <v>36</v>
      </c>
      <c r="E46" s="299">
        <v>2</v>
      </c>
    </row>
    <row r="47" spans="1:5" ht="16.5" x14ac:dyDescent="0.3">
      <c r="A47" s="6">
        <v>37</v>
      </c>
      <c r="B47" s="10" t="s">
        <v>323</v>
      </c>
      <c r="C47" s="8" t="s">
        <v>317</v>
      </c>
      <c r="D47" s="296">
        <v>37</v>
      </c>
      <c r="E47" s="297"/>
    </row>
    <row r="48" spans="1:5" ht="16.5" x14ac:dyDescent="0.3">
      <c r="A48" s="6">
        <v>38</v>
      </c>
      <c r="B48" s="10" t="s">
        <v>309</v>
      </c>
      <c r="C48" s="11" t="s">
        <v>317</v>
      </c>
      <c r="D48" s="298">
        <v>38</v>
      </c>
      <c r="E48" s="299">
        <v>2</v>
      </c>
    </row>
    <row r="49" spans="1:5" ht="16.5" x14ac:dyDescent="0.3">
      <c r="A49" s="6">
        <v>39</v>
      </c>
      <c r="B49" s="10" t="s">
        <v>324</v>
      </c>
      <c r="C49" s="8" t="s">
        <v>317</v>
      </c>
      <c r="D49" s="296">
        <v>39</v>
      </c>
      <c r="E49" s="297"/>
    </row>
    <row r="50" spans="1:5" ht="16.5" x14ac:dyDescent="0.3">
      <c r="A50" s="6">
        <v>40</v>
      </c>
      <c r="B50" s="10" t="s">
        <v>325</v>
      </c>
      <c r="C50" s="12" t="s">
        <v>314</v>
      </c>
      <c r="D50" s="298">
        <v>40</v>
      </c>
      <c r="E50" s="299">
        <v>2</v>
      </c>
    </row>
    <row r="51" spans="1:5" ht="16.5" x14ac:dyDescent="0.3">
      <c r="A51" s="6">
        <v>41</v>
      </c>
      <c r="B51" s="10" t="s">
        <v>326</v>
      </c>
      <c r="C51" s="38" t="s">
        <v>317</v>
      </c>
      <c r="D51" s="296">
        <v>41</v>
      </c>
      <c r="E51" s="297"/>
    </row>
    <row r="52" spans="1:5" ht="16.5" x14ac:dyDescent="0.3">
      <c r="A52" s="6">
        <v>42</v>
      </c>
      <c r="B52" s="10" t="s">
        <v>327</v>
      </c>
      <c r="C52" s="12" t="s">
        <v>314</v>
      </c>
      <c r="D52" s="298">
        <v>42</v>
      </c>
      <c r="E52" s="299">
        <v>2</v>
      </c>
    </row>
    <row r="53" spans="1:5" ht="16.5" x14ac:dyDescent="0.3">
      <c r="A53" s="6">
        <v>43</v>
      </c>
      <c r="B53" s="10" t="s">
        <v>328</v>
      </c>
      <c r="C53" s="36" t="s">
        <v>317</v>
      </c>
      <c r="D53" s="296">
        <v>43</v>
      </c>
      <c r="E53" s="297"/>
    </row>
    <row r="54" spans="1:5" ht="16.5" x14ac:dyDescent="0.3">
      <c r="A54" s="6">
        <v>44</v>
      </c>
      <c r="B54" s="10" t="s">
        <v>329</v>
      </c>
      <c r="C54" s="11" t="s">
        <v>317</v>
      </c>
      <c r="D54" s="298">
        <v>44</v>
      </c>
      <c r="E54" s="299">
        <v>2</v>
      </c>
    </row>
    <row r="55" spans="1:5" ht="16.5" x14ac:dyDescent="0.3">
      <c r="A55" s="6">
        <v>45</v>
      </c>
      <c r="B55" s="10" t="s">
        <v>330</v>
      </c>
      <c r="C55" s="8" t="s">
        <v>173</v>
      </c>
      <c r="D55" s="296">
        <v>45</v>
      </c>
      <c r="E55" s="297"/>
    </row>
    <row r="56" spans="1:5" ht="16.5" x14ac:dyDescent="0.3">
      <c r="A56" s="6">
        <v>46</v>
      </c>
      <c r="B56" s="10" t="s">
        <v>331</v>
      </c>
      <c r="C56" s="12" t="s">
        <v>173</v>
      </c>
      <c r="D56" s="298">
        <v>46</v>
      </c>
      <c r="E56" s="299">
        <v>2</v>
      </c>
    </row>
    <row r="57" spans="1:5" ht="16.5" x14ac:dyDescent="0.3">
      <c r="A57" s="6">
        <v>47</v>
      </c>
      <c r="B57" s="10" t="s">
        <v>332</v>
      </c>
      <c r="C57" s="8" t="s">
        <v>173</v>
      </c>
      <c r="D57" s="296">
        <v>47</v>
      </c>
      <c r="E57" s="297"/>
    </row>
    <row r="58" spans="1:5" ht="16.5" x14ac:dyDescent="0.3">
      <c r="A58" s="6">
        <v>48</v>
      </c>
      <c r="B58" s="10" t="s">
        <v>333</v>
      </c>
      <c r="C58" s="12" t="s">
        <v>173</v>
      </c>
      <c r="D58" s="298">
        <v>48</v>
      </c>
      <c r="E58" s="299">
        <v>2</v>
      </c>
    </row>
    <row r="59" spans="1:5" ht="16.5" x14ac:dyDescent="0.3">
      <c r="A59" s="6">
        <v>49</v>
      </c>
      <c r="B59" s="10" t="s">
        <v>334</v>
      </c>
      <c r="C59" s="8" t="s">
        <v>173</v>
      </c>
      <c r="D59" s="296">
        <v>49</v>
      </c>
      <c r="E59" s="297"/>
    </row>
    <row r="60" spans="1:5" ht="16.5" x14ac:dyDescent="0.3">
      <c r="A60" s="6">
        <v>50</v>
      </c>
      <c r="B60" s="10" t="s">
        <v>335</v>
      </c>
      <c r="C60" s="12" t="s">
        <v>173</v>
      </c>
      <c r="D60" s="298">
        <v>50</v>
      </c>
      <c r="E60" s="299">
        <v>2</v>
      </c>
    </row>
    <row r="61" spans="1:5" ht="16.5" x14ac:dyDescent="0.3">
      <c r="A61" s="6">
        <v>51</v>
      </c>
      <c r="B61" s="10" t="s">
        <v>336</v>
      </c>
      <c r="C61" s="8" t="s">
        <v>173</v>
      </c>
      <c r="D61" s="296">
        <v>51</v>
      </c>
      <c r="E61" s="297"/>
    </row>
    <row r="62" spans="1:5" ht="16.5" x14ac:dyDescent="0.3">
      <c r="A62" s="6">
        <v>52</v>
      </c>
      <c r="B62" s="10" t="s">
        <v>337</v>
      </c>
      <c r="C62" s="12" t="s">
        <v>173</v>
      </c>
      <c r="D62" s="298">
        <v>52</v>
      </c>
      <c r="E62" s="299">
        <v>2</v>
      </c>
    </row>
    <row r="63" spans="1:5" ht="16.5" x14ac:dyDescent="0.3">
      <c r="A63" s="6">
        <v>53</v>
      </c>
      <c r="B63" s="10" t="s">
        <v>338</v>
      </c>
      <c r="C63" s="8" t="s">
        <v>173</v>
      </c>
      <c r="D63" s="296">
        <v>53</v>
      </c>
      <c r="E63" s="297"/>
    </row>
    <row r="64" spans="1:5" ht="16.5" x14ac:dyDescent="0.3">
      <c r="A64" s="6">
        <v>54</v>
      </c>
      <c r="B64" s="10" t="s">
        <v>339</v>
      </c>
      <c r="C64" s="12" t="s">
        <v>173</v>
      </c>
      <c r="D64" s="298">
        <v>54</v>
      </c>
      <c r="E64" s="299">
        <v>2</v>
      </c>
    </row>
    <row r="65" spans="1:5" ht="16.5" x14ac:dyDescent="0.3">
      <c r="A65" s="6">
        <v>55</v>
      </c>
      <c r="B65" s="10" t="s">
        <v>340</v>
      </c>
      <c r="C65" s="8" t="s">
        <v>173</v>
      </c>
      <c r="D65" s="296">
        <v>55</v>
      </c>
      <c r="E65" s="297"/>
    </row>
    <row r="66" spans="1:5" ht="16.5" x14ac:dyDescent="0.3">
      <c r="A66" s="6">
        <v>56</v>
      </c>
      <c r="B66" s="10" t="s">
        <v>341</v>
      </c>
      <c r="C66" s="12" t="s">
        <v>173</v>
      </c>
      <c r="D66" s="298">
        <v>56</v>
      </c>
      <c r="E66" s="299">
        <v>2</v>
      </c>
    </row>
    <row r="67" spans="1:5" ht="16.5" x14ac:dyDescent="0.3">
      <c r="A67" s="6">
        <v>57</v>
      </c>
      <c r="B67" s="10" t="s">
        <v>342</v>
      </c>
      <c r="C67" s="8" t="s">
        <v>173</v>
      </c>
      <c r="D67" s="296">
        <v>57</v>
      </c>
      <c r="E67" s="297"/>
    </row>
    <row r="68" spans="1:5" ht="16.5" x14ac:dyDescent="0.3">
      <c r="A68" s="6">
        <v>58</v>
      </c>
      <c r="B68" s="10" t="s">
        <v>343</v>
      </c>
      <c r="C68" s="12" t="s">
        <v>173</v>
      </c>
      <c r="D68" s="298">
        <v>58</v>
      </c>
      <c r="E68" s="299">
        <v>2</v>
      </c>
    </row>
    <row r="69" spans="1:5" ht="16.5" x14ac:dyDescent="0.3">
      <c r="A69" s="6">
        <v>59</v>
      </c>
      <c r="B69" s="10" t="s">
        <v>344</v>
      </c>
      <c r="C69" s="8" t="s">
        <v>173</v>
      </c>
      <c r="D69" s="296">
        <v>59</v>
      </c>
      <c r="E69" s="297"/>
    </row>
    <row r="70" spans="1:5" ht="16.5" x14ac:dyDescent="0.3">
      <c r="A70" s="6">
        <v>60</v>
      </c>
      <c r="B70" s="10" t="s">
        <v>345</v>
      </c>
      <c r="C70" s="12" t="s">
        <v>173</v>
      </c>
      <c r="D70" s="298">
        <v>60</v>
      </c>
      <c r="E70" s="299">
        <v>2</v>
      </c>
    </row>
    <row r="71" spans="1:5" ht="16.5" x14ac:dyDescent="0.3">
      <c r="A71" s="6">
        <v>61</v>
      </c>
      <c r="B71" s="10" t="s">
        <v>346</v>
      </c>
      <c r="C71" s="8" t="s">
        <v>173</v>
      </c>
      <c r="D71" s="296">
        <v>61</v>
      </c>
      <c r="E71" s="297"/>
    </row>
    <row r="72" spans="1:5" ht="16.5" x14ac:dyDescent="0.3">
      <c r="A72" s="6">
        <v>62</v>
      </c>
      <c r="B72" s="10" t="s">
        <v>347</v>
      </c>
      <c r="C72" s="12" t="s">
        <v>173</v>
      </c>
      <c r="D72" s="298">
        <v>62</v>
      </c>
      <c r="E72" s="299">
        <v>2</v>
      </c>
    </row>
    <row r="73" spans="1:5" ht="16.5" x14ac:dyDescent="0.3">
      <c r="A73" s="6">
        <v>63</v>
      </c>
      <c r="B73" s="10" t="s">
        <v>348</v>
      </c>
      <c r="C73" s="8" t="s">
        <v>173</v>
      </c>
      <c r="D73" s="296">
        <v>63</v>
      </c>
      <c r="E73" s="297"/>
    </row>
    <row r="74" spans="1:5" ht="16.5" x14ac:dyDescent="0.3">
      <c r="A74" s="6">
        <v>64</v>
      </c>
      <c r="B74" s="10" t="s">
        <v>349</v>
      </c>
      <c r="C74" s="12" t="s">
        <v>173</v>
      </c>
      <c r="D74" s="298">
        <v>64</v>
      </c>
      <c r="E74" s="299">
        <v>2</v>
      </c>
    </row>
    <row r="75" spans="1:5" ht="16.5" x14ac:dyDescent="0.3">
      <c r="A75" s="6">
        <v>65</v>
      </c>
      <c r="B75" s="10" t="s">
        <v>350</v>
      </c>
      <c r="C75" s="8" t="s">
        <v>173</v>
      </c>
      <c r="D75" s="296">
        <v>65</v>
      </c>
      <c r="E75" s="297"/>
    </row>
    <row r="76" spans="1:5" ht="16.5" x14ac:dyDescent="0.3">
      <c r="A76" s="6">
        <v>66</v>
      </c>
      <c r="B76" s="10" t="s">
        <v>351</v>
      </c>
      <c r="C76" s="12" t="s">
        <v>173</v>
      </c>
      <c r="D76" s="298">
        <v>66</v>
      </c>
      <c r="E76" s="299">
        <v>2</v>
      </c>
    </row>
    <row r="77" spans="1:5" ht="16.5" x14ac:dyDescent="0.3">
      <c r="A77" s="6">
        <v>67</v>
      </c>
      <c r="B77" s="10" t="s">
        <v>352</v>
      </c>
      <c r="C77" s="8" t="s">
        <v>11</v>
      </c>
      <c r="D77" s="296">
        <v>67</v>
      </c>
      <c r="E77" s="297"/>
    </row>
    <row r="78" spans="1:5" ht="16.5" x14ac:dyDescent="0.3">
      <c r="A78" s="6">
        <v>68</v>
      </c>
      <c r="B78" s="10" t="s">
        <v>353</v>
      </c>
      <c r="C78" s="12" t="s">
        <v>11</v>
      </c>
      <c r="D78" s="298">
        <v>68</v>
      </c>
      <c r="E78" s="299">
        <v>2</v>
      </c>
    </row>
    <row r="79" spans="1:5" ht="16.5" x14ac:dyDescent="0.3">
      <c r="A79" s="6">
        <v>69</v>
      </c>
      <c r="B79" s="10" t="s">
        <v>354</v>
      </c>
      <c r="C79" s="8" t="s">
        <v>11</v>
      </c>
      <c r="D79" s="296">
        <v>69</v>
      </c>
      <c r="E79" s="297"/>
    </row>
    <row r="80" spans="1:5" ht="16.5" x14ac:dyDescent="0.3">
      <c r="A80" s="6">
        <v>70</v>
      </c>
      <c r="B80" s="10" t="s">
        <v>355</v>
      </c>
      <c r="C80" s="12" t="s">
        <v>11</v>
      </c>
      <c r="D80" s="298">
        <v>70</v>
      </c>
      <c r="E80" s="299">
        <v>2</v>
      </c>
    </row>
    <row r="81" spans="1:5" ht="16.5" x14ac:dyDescent="0.3">
      <c r="A81" s="6">
        <v>71</v>
      </c>
      <c r="B81" s="10" t="s">
        <v>356</v>
      </c>
      <c r="C81" s="8" t="s">
        <v>11</v>
      </c>
      <c r="D81" s="296">
        <v>71</v>
      </c>
      <c r="E81" s="297"/>
    </row>
    <row r="82" spans="1:5" ht="16.5" x14ac:dyDescent="0.3">
      <c r="A82" s="6">
        <v>72</v>
      </c>
      <c r="B82" s="10" t="s">
        <v>357</v>
      </c>
      <c r="C82" s="12" t="s">
        <v>11</v>
      </c>
      <c r="D82" s="298">
        <v>72</v>
      </c>
      <c r="E82" s="299">
        <v>2</v>
      </c>
    </row>
    <row r="83" spans="1:5" ht="16.5" x14ac:dyDescent="0.3">
      <c r="A83" s="6">
        <v>73</v>
      </c>
      <c r="B83" s="10" t="s">
        <v>358</v>
      </c>
      <c r="C83" s="8" t="s">
        <v>11</v>
      </c>
      <c r="D83" s="296">
        <v>73</v>
      </c>
      <c r="E83" s="297"/>
    </row>
    <row r="84" spans="1:5" ht="16.5" x14ac:dyDescent="0.3">
      <c r="A84" s="6">
        <v>74</v>
      </c>
      <c r="B84" s="10" t="s">
        <v>359</v>
      </c>
      <c r="C84" s="12" t="s">
        <v>11</v>
      </c>
      <c r="D84" s="298">
        <v>74</v>
      </c>
      <c r="E84" s="299">
        <v>2</v>
      </c>
    </row>
    <row r="85" spans="1:5" ht="16.5" x14ac:dyDescent="0.3">
      <c r="A85" s="6">
        <v>75</v>
      </c>
      <c r="B85" s="10" t="s">
        <v>360</v>
      </c>
      <c r="C85" s="8" t="s">
        <v>11</v>
      </c>
      <c r="D85" s="296">
        <v>75</v>
      </c>
      <c r="E85" s="297"/>
    </row>
    <row r="86" spans="1:5" ht="16.5" x14ac:dyDescent="0.3">
      <c r="A86" s="6">
        <v>76</v>
      </c>
      <c r="B86" s="10" t="s">
        <v>361</v>
      </c>
      <c r="C86" s="12" t="s">
        <v>362</v>
      </c>
      <c r="D86" s="298">
        <v>76</v>
      </c>
      <c r="E86" s="299">
        <v>2</v>
      </c>
    </row>
    <row r="87" spans="1:5" ht="16.5" x14ac:dyDescent="0.3">
      <c r="A87" s="6">
        <v>77</v>
      </c>
      <c r="B87" s="10" t="s">
        <v>363</v>
      </c>
      <c r="C87" s="8" t="s">
        <v>91</v>
      </c>
      <c r="D87" s="296">
        <v>77</v>
      </c>
      <c r="E87" s="297"/>
    </row>
    <row r="88" spans="1:5" ht="16.5" x14ac:dyDescent="0.3">
      <c r="A88" s="6">
        <v>78</v>
      </c>
      <c r="B88" s="10" t="s">
        <v>364</v>
      </c>
      <c r="C88" s="12" t="s">
        <v>91</v>
      </c>
      <c r="D88" s="298">
        <v>78</v>
      </c>
      <c r="E88" s="299">
        <v>2</v>
      </c>
    </row>
    <row r="89" spans="1:5" ht="16.5" x14ac:dyDescent="0.3">
      <c r="A89" s="6">
        <v>79</v>
      </c>
      <c r="B89" s="10" t="s">
        <v>365</v>
      </c>
      <c r="C89" s="8" t="s">
        <v>91</v>
      </c>
      <c r="D89" s="296">
        <v>79</v>
      </c>
      <c r="E89" s="297"/>
    </row>
    <row r="90" spans="1:5" s="1" customFormat="1" ht="24.75" customHeight="1" x14ac:dyDescent="0.25">
      <c r="A90" s="5" t="s">
        <v>275</v>
      </c>
      <c r="B90" s="5" t="s">
        <v>276</v>
      </c>
      <c r="C90" s="5" t="s">
        <v>277</v>
      </c>
      <c r="D90" s="295" t="s">
        <v>278</v>
      </c>
      <c r="E90" s="295"/>
    </row>
    <row r="91" spans="1:5" ht="16.5" x14ac:dyDescent="0.3">
      <c r="A91" s="6">
        <v>80</v>
      </c>
      <c r="B91" s="10" t="s">
        <v>366</v>
      </c>
      <c r="C91" s="12" t="s">
        <v>91</v>
      </c>
      <c r="D91" s="298">
        <v>80</v>
      </c>
      <c r="E91" s="299">
        <v>2</v>
      </c>
    </row>
    <row r="92" spans="1:5" ht="16.5" x14ac:dyDescent="0.3">
      <c r="A92" s="6">
        <v>81</v>
      </c>
      <c r="B92" s="10" t="s">
        <v>367</v>
      </c>
      <c r="C92" s="8" t="s">
        <v>91</v>
      </c>
      <c r="D92" s="296">
        <v>81</v>
      </c>
      <c r="E92" s="297"/>
    </row>
    <row r="93" spans="1:5" ht="16.5" x14ac:dyDescent="0.3">
      <c r="A93" s="6">
        <v>82</v>
      </c>
      <c r="B93" s="10" t="s">
        <v>368</v>
      </c>
      <c r="C93" s="12" t="s">
        <v>91</v>
      </c>
      <c r="D93" s="298">
        <v>82</v>
      </c>
      <c r="E93" s="299">
        <v>2</v>
      </c>
    </row>
    <row r="94" spans="1:5" ht="16.5" x14ac:dyDescent="0.3">
      <c r="A94" s="6">
        <v>83</v>
      </c>
      <c r="B94" s="10" t="s">
        <v>369</v>
      </c>
      <c r="C94" s="8" t="s">
        <v>91</v>
      </c>
      <c r="D94" s="296">
        <v>83</v>
      </c>
      <c r="E94" s="297"/>
    </row>
    <row r="95" spans="1:5" ht="16.5" x14ac:dyDescent="0.3">
      <c r="A95" s="6">
        <v>84</v>
      </c>
      <c r="B95" s="10" t="s">
        <v>370</v>
      </c>
      <c r="C95" s="12" t="s">
        <v>91</v>
      </c>
      <c r="D95" s="298">
        <v>84</v>
      </c>
      <c r="E95" s="299">
        <v>2</v>
      </c>
    </row>
    <row r="96" spans="1:5" ht="16.5" x14ac:dyDescent="0.3">
      <c r="A96" s="6">
        <v>85</v>
      </c>
      <c r="B96" s="10" t="s">
        <v>371</v>
      </c>
      <c r="C96" s="8" t="s">
        <v>91</v>
      </c>
      <c r="D96" s="296">
        <v>85</v>
      </c>
      <c r="E96" s="297"/>
    </row>
    <row r="97" spans="1:5" ht="16.5" x14ac:dyDescent="0.3">
      <c r="A97" s="6">
        <v>86</v>
      </c>
      <c r="B97" s="10" t="s">
        <v>372</v>
      </c>
      <c r="C97" s="12" t="s">
        <v>91</v>
      </c>
      <c r="D97" s="298">
        <v>86</v>
      </c>
      <c r="E97" s="299">
        <v>2</v>
      </c>
    </row>
    <row r="98" spans="1:5" ht="16.5" x14ac:dyDescent="0.3">
      <c r="A98" s="6">
        <v>87</v>
      </c>
      <c r="B98" s="10" t="s">
        <v>373</v>
      </c>
      <c r="C98" s="8" t="s">
        <v>91</v>
      </c>
      <c r="D98" s="296">
        <v>87</v>
      </c>
      <c r="E98" s="297"/>
    </row>
    <row r="99" spans="1:5" ht="16.5" x14ac:dyDescent="0.3">
      <c r="A99" s="6">
        <v>88</v>
      </c>
      <c r="B99" s="10" t="s">
        <v>374</v>
      </c>
      <c r="C99" s="12" t="s">
        <v>91</v>
      </c>
      <c r="D99" s="298">
        <v>88</v>
      </c>
      <c r="E99" s="299">
        <v>2</v>
      </c>
    </row>
    <row r="100" spans="1:5" ht="16.5" x14ac:dyDescent="0.3">
      <c r="A100" s="6">
        <v>89</v>
      </c>
      <c r="B100" s="10" t="s">
        <v>375</v>
      </c>
      <c r="C100" s="8" t="s">
        <v>18</v>
      </c>
      <c r="D100" s="296">
        <v>89</v>
      </c>
      <c r="E100" s="297"/>
    </row>
    <row r="101" spans="1:5" ht="16.5" x14ac:dyDescent="0.3">
      <c r="A101" s="6">
        <v>90</v>
      </c>
      <c r="B101" s="10" t="s">
        <v>376</v>
      </c>
      <c r="C101" s="12" t="s">
        <v>18</v>
      </c>
      <c r="D101" s="298">
        <v>90</v>
      </c>
      <c r="E101" s="299">
        <v>2</v>
      </c>
    </row>
    <row r="102" spans="1:5" ht="16.5" x14ac:dyDescent="0.3">
      <c r="A102" s="6">
        <v>91</v>
      </c>
      <c r="B102" s="10" t="s">
        <v>377</v>
      </c>
      <c r="C102" s="8" t="s">
        <v>18</v>
      </c>
      <c r="D102" s="296">
        <v>91</v>
      </c>
      <c r="E102" s="297"/>
    </row>
    <row r="103" spans="1:5" ht="16.5" x14ac:dyDescent="0.3">
      <c r="A103" s="6">
        <v>92</v>
      </c>
      <c r="B103" s="13" t="s">
        <v>378</v>
      </c>
      <c r="C103" s="12" t="s">
        <v>56</v>
      </c>
      <c r="D103" s="298">
        <v>92</v>
      </c>
      <c r="E103" s="299">
        <v>2</v>
      </c>
    </row>
    <row r="104" spans="1:5" ht="16.5" x14ac:dyDescent="0.3">
      <c r="A104" s="6">
        <v>93</v>
      </c>
      <c r="B104" s="13" t="s">
        <v>379</v>
      </c>
      <c r="C104" s="8" t="s">
        <v>56</v>
      </c>
      <c r="D104" s="296">
        <v>93</v>
      </c>
      <c r="E104" s="297"/>
    </row>
    <row r="105" spans="1:5" ht="16.5" x14ac:dyDescent="0.3">
      <c r="A105" s="6">
        <v>94</v>
      </c>
      <c r="B105" s="13" t="s">
        <v>380</v>
      </c>
      <c r="C105" s="12" t="s">
        <v>56</v>
      </c>
      <c r="D105" s="298">
        <v>94</v>
      </c>
      <c r="E105" s="299">
        <v>2</v>
      </c>
    </row>
    <row r="106" spans="1:5" ht="16.5" x14ac:dyDescent="0.3">
      <c r="A106" s="6">
        <v>95</v>
      </c>
      <c r="B106" s="13" t="s">
        <v>381</v>
      </c>
      <c r="C106" s="8" t="s">
        <v>56</v>
      </c>
      <c r="D106" s="296">
        <v>95</v>
      </c>
      <c r="E106" s="297"/>
    </row>
    <row r="107" spans="1:5" ht="16.5" x14ac:dyDescent="0.3">
      <c r="A107" s="6">
        <v>96</v>
      </c>
      <c r="B107" s="13" t="s">
        <v>382</v>
      </c>
      <c r="C107" s="12" t="s">
        <v>56</v>
      </c>
      <c r="D107" s="298">
        <v>96</v>
      </c>
      <c r="E107" s="299">
        <v>2</v>
      </c>
    </row>
    <row r="108" spans="1:5" ht="16.5" x14ac:dyDescent="0.3">
      <c r="A108" s="6">
        <v>97</v>
      </c>
      <c r="B108" s="13" t="s">
        <v>383</v>
      </c>
      <c r="C108" s="8" t="s">
        <v>56</v>
      </c>
      <c r="D108" s="296">
        <v>97</v>
      </c>
      <c r="E108" s="297"/>
    </row>
    <row r="109" spans="1:5" ht="16.5" x14ac:dyDescent="0.3">
      <c r="A109" s="6">
        <v>98</v>
      </c>
      <c r="B109" s="13" t="s">
        <v>384</v>
      </c>
      <c r="C109" s="12" t="s">
        <v>56</v>
      </c>
      <c r="D109" s="298">
        <v>98</v>
      </c>
      <c r="E109" s="299">
        <v>2</v>
      </c>
    </row>
    <row r="110" spans="1:5" ht="16.5" x14ac:dyDescent="0.3">
      <c r="A110" s="6">
        <v>99</v>
      </c>
      <c r="B110" s="13" t="s">
        <v>385</v>
      </c>
      <c r="C110" s="8" t="s">
        <v>56</v>
      </c>
      <c r="D110" s="296">
        <v>99</v>
      </c>
      <c r="E110" s="297"/>
    </row>
    <row r="111" spans="1:5" ht="16.5" x14ac:dyDescent="0.3">
      <c r="A111" s="6">
        <v>100</v>
      </c>
      <c r="B111" s="13" t="s">
        <v>386</v>
      </c>
      <c r="C111" s="12" t="s">
        <v>56</v>
      </c>
      <c r="D111" s="298">
        <v>100</v>
      </c>
      <c r="E111" s="299">
        <v>2</v>
      </c>
    </row>
    <row r="112" spans="1:5" ht="16.5" x14ac:dyDescent="0.3">
      <c r="A112" s="6">
        <v>101</v>
      </c>
      <c r="B112" s="13" t="s">
        <v>387</v>
      </c>
      <c r="C112" s="8" t="s">
        <v>56</v>
      </c>
      <c r="D112" s="296">
        <v>101</v>
      </c>
      <c r="E112" s="297"/>
    </row>
    <row r="113" spans="1:5" ht="16.5" x14ac:dyDescent="0.3">
      <c r="A113" s="6">
        <v>102</v>
      </c>
      <c r="B113" s="13" t="s">
        <v>388</v>
      </c>
      <c r="C113" s="12" t="s">
        <v>56</v>
      </c>
      <c r="D113" s="298">
        <v>102</v>
      </c>
      <c r="E113" s="299">
        <v>2</v>
      </c>
    </row>
    <row r="114" spans="1:5" ht="16.5" x14ac:dyDescent="0.3">
      <c r="A114" s="6">
        <v>103</v>
      </c>
      <c r="B114" s="13" t="s">
        <v>389</v>
      </c>
      <c r="C114" s="8" t="s">
        <v>56</v>
      </c>
      <c r="D114" s="296">
        <v>103</v>
      </c>
      <c r="E114" s="297"/>
    </row>
    <row r="115" spans="1:5" ht="16.5" x14ac:dyDescent="0.3">
      <c r="A115" s="6">
        <v>104</v>
      </c>
      <c r="B115" s="13" t="s">
        <v>390</v>
      </c>
      <c r="C115" s="12" t="s">
        <v>56</v>
      </c>
      <c r="D115" s="298">
        <v>104</v>
      </c>
      <c r="E115" s="299">
        <v>2</v>
      </c>
    </row>
    <row r="116" spans="1:5" ht="16.5" x14ac:dyDescent="0.3">
      <c r="A116" s="6">
        <v>105</v>
      </c>
      <c r="B116" s="13" t="s">
        <v>391</v>
      </c>
      <c r="C116" s="8" t="s">
        <v>56</v>
      </c>
      <c r="D116" s="296">
        <v>105</v>
      </c>
      <c r="E116" s="297"/>
    </row>
    <row r="117" spans="1:5" ht="16.5" x14ac:dyDescent="0.3">
      <c r="A117" s="6">
        <v>106</v>
      </c>
      <c r="B117" s="13" t="s">
        <v>392</v>
      </c>
      <c r="C117" s="12" t="s">
        <v>56</v>
      </c>
      <c r="D117" s="298">
        <v>106</v>
      </c>
      <c r="E117" s="299">
        <v>2</v>
      </c>
    </row>
    <row r="118" spans="1:5" ht="16.5" x14ac:dyDescent="0.3">
      <c r="A118" s="6">
        <v>107</v>
      </c>
      <c r="B118" s="13" t="s">
        <v>393</v>
      </c>
      <c r="C118" s="8" t="s">
        <v>56</v>
      </c>
      <c r="D118" s="296">
        <v>107</v>
      </c>
      <c r="E118" s="297"/>
    </row>
    <row r="119" spans="1:5" ht="16.5" x14ac:dyDescent="0.3">
      <c r="A119" s="6">
        <v>108</v>
      </c>
      <c r="B119" s="13" t="s">
        <v>394</v>
      </c>
      <c r="C119" s="12" t="s">
        <v>56</v>
      </c>
      <c r="D119" s="298">
        <v>108</v>
      </c>
      <c r="E119" s="299">
        <v>2</v>
      </c>
    </row>
    <row r="120" spans="1:5" ht="16.5" x14ac:dyDescent="0.3">
      <c r="A120" s="6">
        <v>109</v>
      </c>
      <c r="B120" s="13" t="s">
        <v>395</v>
      </c>
      <c r="C120" s="8" t="s">
        <v>8</v>
      </c>
      <c r="D120" s="296">
        <v>109</v>
      </c>
      <c r="E120" s="297"/>
    </row>
    <row r="121" spans="1:5" ht="16.5" x14ac:dyDescent="0.3">
      <c r="A121" s="6">
        <v>110</v>
      </c>
      <c r="B121" s="13" t="s">
        <v>396</v>
      </c>
      <c r="C121" s="12" t="s">
        <v>8</v>
      </c>
      <c r="D121" s="298">
        <v>110</v>
      </c>
      <c r="E121" s="299">
        <v>2</v>
      </c>
    </row>
    <row r="122" spans="1:5" ht="16.5" x14ac:dyDescent="0.3">
      <c r="A122" s="6">
        <v>111</v>
      </c>
      <c r="B122" s="13" t="s">
        <v>397</v>
      </c>
      <c r="C122" s="8" t="s">
        <v>8</v>
      </c>
      <c r="D122" s="296">
        <v>111</v>
      </c>
      <c r="E122" s="297"/>
    </row>
    <row r="123" spans="1:5" ht="16.5" x14ac:dyDescent="0.3">
      <c r="A123" s="6">
        <v>112</v>
      </c>
      <c r="B123" s="13" t="s">
        <v>398</v>
      </c>
      <c r="C123" s="12" t="s">
        <v>8</v>
      </c>
      <c r="D123" s="298">
        <v>112</v>
      </c>
      <c r="E123" s="299">
        <v>2</v>
      </c>
    </row>
    <row r="124" spans="1:5" ht="16.5" x14ac:dyDescent="0.3">
      <c r="A124" s="6">
        <v>113</v>
      </c>
      <c r="B124" s="13" t="s">
        <v>399</v>
      </c>
      <c r="C124" s="8" t="s">
        <v>8</v>
      </c>
      <c r="D124" s="296">
        <v>113</v>
      </c>
      <c r="E124" s="297"/>
    </row>
    <row r="125" spans="1:5" ht="16.5" x14ac:dyDescent="0.3">
      <c r="A125" s="6">
        <v>114</v>
      </c>
      <c r="B125" s="13" t="s">
        <v>400</v>
      </c>
      <c r="C125" s="12" t="s">
        <v>8</v>
      </c>
      <c r="D125" s="298">
        <v>114</v>
      </c>
      <c r="E125" s="299">
        <v>2</v>
      </c>
    </row>
    <row r="126" spans="1:5" ht="16.5" x14ac:dyDescent="0.3">
      <c r="A126" s="6">
        <v>115</v>
      </c>
      <c r="B126" s="13" t="s">
        <v>401</v>
      </c>
      <c r="C126" s="8" t="s">
        <v>8</v>
      </c>
      <c r="D126" s="296">
        <v>115</v>
      </c>
      <c r="E126" s="297"/>
    </row>
    <row r="127" spans="1:5" ht="16.5" x14ac:dyDescent="0.3">
      <c r="A127" s="6">
        <v>116</v>
      </c>
      <c r="B127" s="13" t="s">
        <v>402</v>
      </c>
      <c r="C127" s="12" t="s">
        <v>8</v>
      </c>
      <c r="D127" s="298">
        <v>116</v>
      </c>
      <c r="E127" s="299">
        <v>2</v>
      </c>
    </row>
    <row r="128" spans="1:5" ht="16.5" x14ac:dyDescent="0.3">
      <c r="A128" s="6">
        <v>117</v>
      </c>
      <c r="B128" s="13" t="s">
        <v>403</v>
      </c>
      <c r="C128" s="8" t="s">
        <v>8</v>
      </c>
      <c r="D128" s="296">
        <v>117</v>
      </c>
      <c r="E128" s="297"/>
    </row>
    <row r="129" spans="1:5" ht="16.5" x14ac:dyDescent="0.3">
      <c r="A129" s="6">
        <v>118</v>
      </c>
      <c r="B129" s="13" t="s">
        <v>404</v>
      </c>
      <c r="C129" s="12" t="s">
        <v>8</v>
      </c>
      <c r="D129" s="298">
        <v>118</v>
      </c>
      <c r="E129" s="299">
        <v>2</v>
      </c>
    </row>
    <row r="130" spans="1:5" ht="16.5" x14ac:dyDescent="0.3">
      <c r="A130" s="6">
        <v>119</v>
      </c>
      <c r="B130" s="7" t="s">
        <v>405</v>
      </c>
      <c r="C130" s="7" t="s">
        <v>406</v>
      </c>
      <c r="D130" s="296">
        <v>119</v>
      </c>
      <c r="E130" s="297"/>
    </row>
    <row r="131" spans="1:5" ht="16.5" x14ac:dyDescent="0.3">
      <c r="A131" s="6">
        <v>120</v>
      </c>
      <c r="B131" s="7" t="s">
        <v>407</v>
      </c>
      <c r="C131" s="7" t="s">
        <v>406</v>
      </c>
      <c r="D131" s="298">
        <v>120</v>
      </c>
      <c r="E131" s="299">
        <v>2</v>
      </c>
    </row>
    <row r="132" spans="1:5" ht="16.5" x14ac:dyDescent="0.3">
      <c r="A132" s="6">
        <v>121</v>
      </c>
      <c r="B132" s="7" t="s">
        <v>408</v>
      </c>
      <c r="C132" s="8" t="s">
        <v>406</v>
      </c>
      <c r="D132" s="296">
        <v>121</v>
      </c>
      <c r="E132" s="297"/>
    </row>
    <row r="133" spans="1:5" ht="16.5" x14ac:dyDescent="0.3">
      <c r="A133" s="6">
        <v>122</v>
      </c>
      <c r="B133" s="13" t="s">
        <v>409</v>
      </c>
      <c r="C133" s="12" t="s">
        <v>181</v>
      </c>
      <c r="D133" s="298">
        <v>122</v>
      </c>
      <c r="E133" s="299">
        <v>2</v>
      </c>
    </row>
    <row r="134" spans="1:5" ht="16.5" x14ac:dyDescent="0.3">
      <c r="A134" s="6">
        <v>123</v>
      </c>
      <c r="B134" s="13" t="s">
        <v>410</v>
      </c>
      <c r="C134" s="8" t="s">
        <v>181</v>
      </c>
      <c r="D134" s="296">
        <v>123</v>
      </c>
      <c r="E134" s="297"/>
    </row>
    <row r="135" spans="1:5" s="1" customFormat="1" ht="24.75" customHeight="1" x14ac:dyDescent="0.25">
      <c r="A135" s="5" t="s">
        <v>275</v>
      </c>
      <c r="B135" s="5" t="s">
        <v>276</v>
      </c>
      <c r="C135" s="5" t="s">
        <v>277</v>
      </c>
      <c r="D135" s="295" t="s">
        <v>278</v>
      </c>
      <c r="E135" s="295"/>
    </row>
    <row r="136" spans="1:5" ht="16.5" x14ac:dyDescent="0.3">
      <c r="A136" s="6">
        <v>124</v>
      </c>
      <c r="B136" s="13" t="s">
        <v>411</v>
      </c>
      <c r="C136" s="12" t="s">
        <v>181</v>
      </c>
      <c r="D136" s="298">
        <v>124</v>
      </c>
      <c r="E136" s="299">
        <v>2</v>
      </c>
    </row>
    <row r="137" spans="1:5" ht="16.5" x14ac:dyDescent="0.3">
      <c r="A137" s="6">
        <v>125</v>
      </c>
      <c r="B137" s="13" t="s">
        <v>412</v>
      </c>
      <c r="C137" s="8" t="s">
        <v>181</v>
      </c>
      <c r="D137" s="296">
        <v>125</v>
      </c>
      <c r="E137" s="297"/>
    </row>
    <row r="138" spans="1:5" ht="16.5" x14ac:dyDescent="0.3">
      <c r="A138" s="6">
        <v>126</v>
      </c>
      <c r="B138" s="13" t="s">
        <v>413</v>
      </c>
      <c r="C138" s="12" t="s">
        <v>181</v>
      </c>
      <c r="D138" s="298">
        <v>126</v>
      </c>
      <c r="E138" s="299">
        <v>2</v>
      </c>
    </row>
    <row r="139" spans="1:5" ht="16.5" x14ac:dyDescent="0.3">
      <c r="A139" s="6">
        <v>127</v>
      </c>
      <c r="B139" s="13" t="s">
        <v>414</v>
      </c>
      <c r="C139" s="8" t="s">
        <v>181</v>
      </c>
      <c r="D139" s="296">
        <v>127</v>
      </c>
      <c r="E139" s="297"/>
    </row>
    <row r="140" spans="1:5" ht="16.5" x14ac:dyDescent="0.3">
      <c r="A140" s="6">
        <v>128</v>
      </c>
      <c r="B140" s="13" t="s">
        <v>415</v>
      </c>
      <c r="C140" s="12" t="s">
        <v>181</v>
      </c>
      <c r="D140" s="298">
        <v>128</v>
      </c>
      <c r="E140" s="299">
        <v>2</v>
      </c>
    </row>
    <row r="141" spans="1:5" ht="16.5" x14ac:dyDescent="0.3">
      <c r="A141" s="6">
        <v>129</v>
      </c>
      <c r="B141" s="13" t="s">
        <v>416</v>
      </c>
      <c r="C141" s="8" t="s">
        <v>181</v>
      </c>
      <c r="D141" s="296">
        <v>129</v>
      </c>
      <c r="E141" s="297"/>
    </row>
    <row r="142" spans="1:5" ht="16.5" x14ac:dyDescent="0.3">
      <c r="A142" s="6">
        <v>130</v>
      </c>
      <c r="B142" s="7" t="s">
        <v>417</v>
      </c>
      <c r="C142" s="12" t="s">
        <v>28</v>
      </c>
      <c r="D142" s="298">
        <v>130</v>
      </c>
      <c r="E142" s="299">
        <v>2</v>
      </c>
    </row>
    <row r="143" spans="1:5" ht="16.5" x14ac:dyDescent="0.3">
      <c r="A143" s="6">
        <v>131</v>
      </c>
      <c r="B143" s="13" t="s">
        <v>418</v>
      </c>
      <c r="C143" s="8" t="s">
        <v>108</v>
      </c>
      <c r="D143" s="296">
        <v>131</v>
      </c>
      <c r="E143" s="297"/>
    </row>
    <row r="144" spans="1:5" ht="16.5" x14ac:dyDescent="0.3">
      <c r="A144" s="6">
        <v>132</v>
      </c>
      <c r="B144" s="13" t="s">
        <v>419</v>
      </c>
      <c r="C144" s="12" t="s">
        <v>108</v>
      </c>
      <c r="D144" s="298">
        <v>132</v>
      </c>
      <c r="E144" s="299">
        <v>2</v>
      </c>
    </row>
    <row r="145" spans="1:5" ht="16.5" x14ac:dyDescent="0.3">
      <c r="A145" s="6">
        <v>133</v>
      </c>
      <c r="B145" s="13" t="s">
        <v>420</v>
      </c>
      <c r="C145" s="8" t="s">
        <v>108</v>
      </c>
      <c r="D145" s="296">
        <v>133</v>
      </c>
      <c r="E145" s="297"/>
    </row>
    <row r="146" spans="1:5" ht="16.5" x14ac:dyDescent="0.3">
      <c r="A146" s="6">
        <v>134</v>
      </c>
      <c r="B146" s="13" t="s">
        <v>421</v>
      </c>
      <c r="C146" s="12" t="s">
        <v>108</v>
      </c>
      <c r="D146" s="298">
        <v>134</v>
      </c>
      <c r="E146" s="299">
        <v>2</v>
      </c>
    </row>
    <row r="147" spans="1:5" ht="16.5" x14ac:dyDescent="0.3">
      <c r="A147" s="6">
        <v>135</v>
      </c>
      <c r="B147" s="13" t="s">
        <v>422</v>
      </c>
      <c r="C147" s="8" t="s">
        <v>108</v>
      </c>
      <c r="D147" s="296">
        <v>135</v>
      </c>
      <c r="E147" s="297"/>
    </row>
    <row r="148" spans="1:5" ht="16.5" x14ac:dyDescent="0.3">
      <c r="A148" s="6">
        <v>136</v>
      </c>
      <c r="B148" s="13" t="s">
        <v>423</v>
      </c>
      <c r="C148" s="12" t="s">
        <v>108</v>
      </c>
      <c r="D148" s="298">
        <v>136</v>
      </c>
      <c r="E148" s="299">
        <v>2</v>
      </c>
    </row>
    <row r="149" spans="1:5" ht="16.5" x14ac:dyDescent="0.3">
      <c r="A149" s="6">
        <v>137</v>
      </c>
      <c r="B149" s="13" t="s">
        <v>424</v>
      </c>
      <c r="C149" s="8" t="s">
        <v>108</v>
      </c>
      <c r="D149" s="296">
        <v>137</v>
      </c>
      <c r="E149" s="297"/>
    </row>
    <row r="150" spans="1:5" ht="16.5" x14ac:dyDescent="0.3">
      <c r="A150" s="6">
        <v>138</v>
      </c>
      <c r="B150" s="13" t="s">
        <v>425</v>
      </c>
      <c r="C150" s="12" t="s">
        <v>108</v>
      </c>
      <c r="D150" s="298">
        <v>138</v>
      </c>
      <c r="E150" s="299">
        <v>2</v>
      </c>
    </row>
    <row r="151" spans="1:5" ht="16.5" x14ac:dyDescent="0.3">
      <c r="A151" s="6">
        <v>139</v>
      </c>
      <c r="B151" s="13" t="s">
        <v>426</v>
      </c>
      <c r="C151" s="8" t="s">
        <v>108</v>
      </c>
      <c r="D151" s="296">
        <v>139</v>
      </c>
      <c r="E151" s="297"/>
    </row>
    <row r="152" spans="1:5" ht="16.5" x14ac:dyDescent="0.3">
      <c r="A152" s="6">
        <v>140</v>
      </c>
      <c r="B152" s="13" t="s">
        <v>427</v>
      </c>
      <c r="C152" s="12" t="s">
        <v>108</v>
      </c>
      <c r="D152" s="298">
        <v>140</v>
      </c>
      <c r="E152" s="299">
        <v>2</v>
      </c>
    </row>
    <row r="153" spans="1:5" ht="16.5" x14ac:dyDescent="0.3">
      <c r="A153" s="6">
        <v>141</v>
      </c>
      <c r="B153" s="13" t="s">
        <v>428</v>
      </c>
      <c r="C153" s="8" t="s">
        <v>108</v>
      </c>
      <c r="D153" s="296">
        <v>141</v>
      </c>
      <c r="E153" s="297"/>
    </row>
    <row r="154" spans="1:5" ht="16.5" x14ac:dyDescent="0.3">
      <c r="A154" s="6">
        <v>142</v>
      </c>
      <c r="B154" s="13" t="s">
        <v>429</v>
      </c>
      <c r="C154" s="12" t="s">
        <v>108</v>
      </c>
      <c r="D154" s="298">
        <v>142</v>
      </c>
      <c r="E154" s="299">
        <v>2</v>
      </c>
    </row>
    <row r="155" spans="1:5" ht="16.5" x14ac:dyDescent="0.3">
      <c r="A155" s="6">
        <v>143</v>
      </c>
      <c r="B155" s="13" t="s">
        <v>430</v>
      </c>
      <c r="C155" s="8" t="s">
        <v>108</v>
      </c>
      <c r="D155" s="296">
        <v>143</v>
      </c>
      <c r="E155" s="297"/>
    </row>
    <row r="156" spans="1:5" ht="16.5" x14ac:dyDescent="0.3">
      <c r="A156" s="6">
        <v>144</v>
      </c>
      <c r="B156" s="13" t="s">
        <v>431</v>
      </c>
      <c r="C156" s="12" t="s">
        <v>108</v>
      </c>
      <c r="D156" s="298">
        <v>144</v>
      </c>
      <c r="E156" s="299">
        <v>2</v>
      </c>
    </row>
    <row r="157" spans="1:5" ht="16.5" x14ac:dyDescent="0.3">
      <c r="A157" s="6">
        <v>145</v>
      </c>
      <c r="B157" s="13" t="s">
        <v>432</v>
      </c>
      <c r="C157" s="8" t="s">
        <v>108</v>
      </c>
      <c r="D157" s="296">
        <v>145</v>
      </c>
      <c r="E157" s="297"/>
    </row>
    <row r="158" spans="1:5" ht="16.5" x14ac:dyDescent="0.3">
      <c r="A158" s="6">
        <v>146</v>
      </c>
      <c r="B158" s="13" t="s">
        <v>433</v>
      </c>
      <c r="C158" s="12" t="s">
        <v>108</v>
      </c>
      <c r="D158" s="298">
        <v>146</v>
      </c>
      <c r="E158" s="299">
        <v>2</v>
      </c>
    </row>
    <row r="159" spans="1:5" ht="16.5" x14ac:dyDescent="0.3">
      <c r="A159" s="6">
        <v>147</v>
      </c>
      <c r="B159" s="13" t="s">
        <v>434</v>
      </c>
      <c r="C159" s="8" t="s">
        <v>108</v>
      </c>
      <c r="D159" s="296">
        <v>147</v>
      </c>
      <c r="E159" s="297"/>
    </row>
    <row r="160" spans="1:5" ht="16.5" x14ac:dyDescent="0.3">
      <c r="A160" s="6">
        <v>148</v>
      </c>
      <c r="B160" s="13" t="s">
        <v>435</v>
      </c>
      <c r="C160" s="12" t="s">
        <v>108</v>
      </c>
      <c r="D160" s="298">
        <v>148</v>
      </c>
      <c r="E160" s="299">
        <v>2</v>
      </c>
    </row>
    <row r="161" spans="1:5" ht="16.5" x14ac:dyDescent="0.3">
      <c r="A161" s="6">
        <v>149</v>
      </c>
      <c r="B161" s="13" t="s">
        <v>436</v>
      </c>
      <c r="C161" s="8" t="s">
        <v>108</v>
      </c>
      <c r="D161" s="296">
        <v>149</v>
      </c>
      <c r="E161" s="297"/>
    </row>
    <row r="162" spans="1:5" ht="16.5" x14ac:dyDescent="0.3">
      <c r="A162" s="6">
        <v>150</v>
      </c>
      <c r="B162" s="13" t="s">
        <v>437</v>
      </c>
      <c r="C162" s="12" t="s">
        <v>108</v>
      </c>
      <c r="D162" s="298">
        <v>150</v>
      </c>
      <c r="E162" s="299">
        <v>2</v>
      </c>
    </row>
    <row r="163" spans="1:5" ht="16.5" x14ac:dyDescent="0.3">
      <c r="A163" s="6">
        <v>151</v>
      </c>
      <c r="B163" s="39" t="s">
        <v>438</v>
      </c>
      <c r="C163" s="8" t="s">
        <v>173</v>
      </c>
      <c r="D163" s="296">
        <v>151</v>
      </c>
      <c r="E163" s="297"/>
    </row>
    <row r="164" spans="1:5" ht="16.5" x14ac:dyDescent="0.3">
      <c r="A164" s="6">
        <v>152</v>
      </c>
      <c r="B164" s="13" t="s">
        <v>439</v>
      </c>
      <c r="C164" s="12" t="s">
        <v>6</v>
      </c>
      <c r="D164" s="298">
        <v>152</v>
      </c>
      <c r="E164" s="299">
        <v>2</v>
      </c>
    </row>
    <row r="165" spans="1:5" ht="16.5" x14ac:dyDescent="0.3">
      <c r="A165" s="6">
        <v>153</v>
      </c>
      <c r="B165" s="13" t="s">
        <v>440</v>
      </c>
      <c r="C165" s="8" t="s">
        <v>6</v>
      </c>
      <c r="D165" s="296">
        <v>153</v>
      </c>
      <c r="E165" s="297"/>
    </row>
    <row r="166" spans="1:5" ht="16.5" x14ac:dyDescent="0.3">
      <c r="A166" s="6">
        <v>154</v>
      </c>
      <c r="B166" s="13" t="s">
        <v>441</v>
      </c>
      <c r="C166" s="12" t="s">
        <v>6</v>
      </c>
      <c r="D166" s="298">
        <v>154</v>
      </c>
      <c r="E166" s="299">
        <v>2</v>
      </c>
    </row>
    <row r="167" spans="1:5" ht="16.5" x14ac:dyDescent="0.3">
      <c r="A167" s="6">
        <v>155</v>
      </c>
      <c r="B167" s="13" t="s">
        <v>442</v>
      </c>
      <c r="C167" s="8" t="s">
        <v>6</v>
      </c>
      <c r="D167" s="296">
        <v>155</v>
      </c>
      <c r="E167" s="297"/>
    </row>
    <row r="168" spans="1:5" ht="16.5" x14ac:dyDescent="0.3">
      <c r="A168" s="6">
        <v>156</v>
      </c>
      <c r="B168" s="13" t="s">
        <v>443</v>
      </c>
      <c r="C168" s="12" t="s">
        <v>6</v>
      </c>
      <c r="D168" s="298">
        <v>156</v>
      </c>
      <c r="E168" s="299">
        <v>2</v>
      </c>
    </row>
    <row r="169" spans="1:5" ht="16.5" x14ac:dyDescent="0.3">
      <c r="A169" s="6">
        <v>157</v>
      </c>
      <c r="B169" s="13" t="s">
        <v>444</v>
      </c>
      <c r="C169" s="8" t="s">
        <v>6</v>
      </c>
      <c r="D169" s="296">
        <v>157</v>
      </c>
      <c r="E169" s="297"/>
    </row>
    <row r="170" spans="1:5" ht="16.5" x14ac:dyDescent="0.3">
      <c r="A170" s="6">
        <v>158</v>
      </c>
      <c r="B170" s="13" t="s">
        <v>445</v>
      </c>
      <c r="C170" s="12" t="s">
        <v>6</v>
      </c>
      <c r="D170" s="298">
        <v>158</v>
      </c>
      <c r="E170" s="299">
        <v>2</v>
      </c>
    </row>
    <row r="171" spans="1:5" ht="16.5" x14ac:dyDescent="0.3">
      <c r="A171" s="6">
        <v>159</v>
      </c>
      <c r="B171" s="13" t="s">
        <v>446</v>
      </c>
      <c r="C171" s="8" t="s">
        <v>6</v>
      </c>
      <c r="D171" s="296">
        <v>159</v>
      </c>
      <c r="E171" s="297"/>
    </row>
    <row r="172" spans="1:5" ht="16.5" x14ac:dyDescent="0.3">
      <c r="A172" s="6">
        <v>160</v>
      </c>
      <c r="B172" s="13" t="s">
        <v>447</v>
      </c>
      <c r="C172" s="12" t="s">
        <v>6</v>
      </c>
      <c r="D172" s="298">
        <v>160</v>
      </c>
      <c r="E172" s="299">
        <v>2</v>
      </c>
    </row>
    <row r="173" spans="1:5" ht="16.5" x14ac:dyDescent="0.3">
      <c r="A173" s="6">
        <v>161</v>
      </c>
      <c r="B173" s="13" t="s">
        <v>448</v>
      </c>
      <c r="C173" s="8" t="s">
        <v>6</v>
      </c>
      <c r="D173" s="296">
        <v>161</v>
      </c>
      <c r="E173" s="297"/>
    </row>
    <row r="174" spans="1:5" ht="16.5" x14ac:dyDescent="0.3">
      <c r="A174" s="6">
        <v>162</v>
      </c>
      <c r="B174" s="13" t="s">
        <v>449</v>
      </c>
      <c r="C174" s="12" t="s">
        <v>6</v>
      </c>
      <c r="D174" s="298">
        <v>162</v>
      </c>
      <c r="E174" s="299">
        <v>2</v>
      </c>
    </row>
    <row r="175" spans="1:5" ht="16.5" x14ac:dyDescent="0.3">
      <c r="A175" s="6">
        <v>163</v>
      </c>
      <c r="B175" s="13" t="s">
        <v>450</v>
      </c>
      <c r="C175" s="8" t="s">
        <v>6</v>
      </c>
      <c r="D175" s="296">
        <v>163</v>
      </c>
      <c r="E175" s="297"/>
    </row>
    <row r="176" spans="1:5" ht="16.5" x14ac:dyDescent="0.3">
      <c r="A176" s="6">
        <v>164</v>
      </c>
      <c r="B176" s="13" t="s">
        <v>451</v>
      </c>
      <c r="C176" s="12" t="s">
        <v>6</v>
      </c>
      <c r="D176" s="298">
        <v>164</v>
      </c>
      <c r="E176" s="299">
        <v>2</v>
      </c>
    </row>
    <row r="177" spans="1:5" ht="16.5" x14ac:dyDescent="0.3">
      <c r="A177" s="6">
        <v>165</v>
      </c>
      <c r="B177" s="7" t="s">
        <v>452</v>
      </c>
      <c r="C177" s="8" t="s">
        <v>453</v>
      </c>
      <c r="D177" s="296">
        <v>165</v>
      </c>
      <c r="E177" s="297"/>
    </row>
    <row r="178" spans="1:5" ht="16.5" x14ac:dyDescent="0.3">
      <c r="A178" s="6">
        <v>166</v>
      </c>
      <c r="B178" s="7" t="s">
        <v>454</v>
      </c>
      <c r="C178" s="12" t="s">
        <v>453</v>
      </c>
      <c r="D178" s="298">
        <v>166</v>
      </c>
      <c r="E178" s="299">
        <v>2</v>
      </c>
    </row>
    <row r="179" spans="1:5" ht="16.5" x14ac:dyDescent="0.3">
      <c r="A179" s="6">
        <v>167</v>
      </c>
      <c r="B179" s="13" t="s">
        <v>455</v>
      </c>
      <c r="C179" s="8" t="s">
        <v>59</v>
      </c>
      <c r="D179" s="296">
        <v>167</v>
      </c>
      <c r="E179" s="297"/>
    </row>
    <row r="180" spans="1:5" s="1" customFormat="1" ht="24.75" customHeight="1" x14ac:dyDescent="0.25">
      <c r="A180" s="5" t="s">
        <v>275</v>
      </c>
      <c r="B180" s="5" t="s">
        <v>276</v>
      </c>
      <c r="C180" s="5" t="s">
        <v>277</v>
      </c>
      <c r="D180" s="295" t="s">
        <v>278</v>
      </c>
      <c r="E180" s="295"/>
    </row>
    <row r="181" spans="1:5" ht="16.5" x14ac:dyDescent="0.3">
      <c r="A181" s="6">
        <v>168</v>
      </c>
      <c r="B181" s="13" t="s">
        <v>456</v>
      </c>
      <c r="C181" s="12" t="s">
        <v>59</v>
      </c>
      <c r="D181" s="298">
        <v>168</v>
      </c>
      <c r="E181" s="299">
        <v>2</v>
      </c>
    </row>
    <row r="182" spans="1:5" ht="16.5" x14ac:dyDescent="0.3">
      <c r="A182" s="6">
        <v>169</v>
      </c>
      <c r="B182" s="40" t="s">
        <v>457</v>
      </c>
      <c r="C182" s="8" t="s">
        <v>59</v>
      </c>
      <c r="D182" s="296">
        <v>169</v>
      </c>
      <c r="E182" s="297"/>
    </row>
    <row r="183" spans="1:5" ht="16.5" x14ac:dyDescent="0.3">
      <c r="A183" s="6">
        <v>170</v>
      </c>
      <c r="B183" s="40" t="s">
        <v>458</v>
      </c>
      <c r="C183" s="12" t="s">
        <v>59</v>
      </c>
      <c r="D183" s="298">
        <v>170</v>
      </c>
      <c r="E183" s="299">
        <v>2</v>
      </c>
    </row>
    <row r="184" spans="1:5" ht="16.5" x14ac:dyDescent="0.3">
      <c r="A184" s="6">
        <v>171</v>
      </c>
      <c r="B184" s="40" t="s">
        <v>459</v>
      </c>
      <c r="C184" s="8" t="s">
        <v>59</v>
      </c>
      <c r="D184" s="296">
        <v>171</v>
      </c>
      <c r="E184" s="297"/>
    </row>
    <row r="185" spans="1:5" ht="16.5" x14ac:dyDescent="0.3">
      <c r="A185" s="6">
        <v>172</v>
      </c>
      <c r="B185" s="40" t="s">
        <v>460</v>
      </c>
      <c r="C185" s="12" t="s">
        <v>59</v>
      </c>
      <c r="D185" s="298">
        <v>172</v>
      </c>
      <c r="E185" s="299">
        <v>2</v>
      </c>
    </row>
    <row r="186" spans="1:5" ht="16.5" x14ac:dyDescent="0.3">
      <c r="A186" s="6">
        <v>173</v>
      </c>
      <c r="B186" s="40" t="s">
        <v>461</v>
      </c>
      <c r="C186" s="8" t="s">
        <v>59</v>
      </c>
      <c r="D186" s="296">
        <v>173</v>
      </c>
      <c r="E186" s="297"/>
    </row>
    <row r="187" spans="1:5" ht="16.5" x14ac:dyDescent="0.3">
      <c r="A187" s="6">
        <v>174</v>
      </c>
      <c r="B187" s="40" t="s">
        <v>462</v>
      </c>
      <c r="C187" s="12" t="s">
        <v>59</v>
      </c>
      <c r="D187" s="298">
        <v>174</v>
      </c>
      <c r="E187" s="299">
        <v>2</v>
      </c>
    </row>
    <row r="188" spans="1:5" ht="16.5" x14ac:dyDescent="0.3">
      <c r="A188" s="6">
        <v>175</v>
      </c>
      <c r="B188" s="40" t="s">
        <v>463</v>
      </c>
      <c r="C188" s="8" t="s">
        <v>59</v>
      </c>
      <c r="D188" s="296">
        <v>175</v>
      </c>
      <c r="E188" s="297"/>
    </row>
    <row r="189" spans="1:5" ht="16.5" x14ac:dyDescent="0.3">
      <c r="A189" s="6">
        <v>176</v>
      </c>
      <c r="B189" s="40" t="s">
        <v>464</v>
      </c>
      <c r="C189" s="12" t="s">
        <v>59</v>
      </c>
      <c r="D189" s="298">
        <v>176</v>
      </c>
      <c r="E189" s="299">
        <v>2</v>
      </c>
    </row>
    <row r="190" spans="1:5" ht="16.5" x14ac:dyDescent="0.3">
      <c r="A190" s="6">
        <v>177</v>
      </c>
      <c r="B190" s="40" t="s">
        <v>465</v>
      </c>
      <c r="C190" s="8" t="s">
        <v>59</v>
      </c>
      <c r="D190" s="296">
        <v>177</v>
      </c>
      <c r="E190" s="297"/>
    </row>
    <row r="191" spans="1:5" ht="16.5" x14ac:dyDescent="0.3">
      <c r="A191" s="6">
        <v>178</v>
      </c>
      <c r="B191" s="40" t="s">
        <v>466</v>
      </c>
      <c r="C191" s="12" t="s">
        <v>59</v>
      </c>
      <c r="D191" s="298">
        <v>178</v>
      </c>
      <c r="E191" s="299">
        <v>2</v>
      </c>
    </row>
    <row r="192" spans="1:5" ht="16.5" x14ac:dyDescent="0.3">
      <c r="A192" s="6">
        <v>179</v>
      </c>
      <c r="B192" s="40" t="s">
        <v>467</v>
      </c>
      <c r="C192" s="8" t="s">
        <v>59</v>
      </c>
      <c r="D192" s="296">
        <v>179</v>
      </c>
      <c r="E192" s="297"/>
    </row>
    <row r="193" spans="1:5" ht="16.5" x14ac:dyDescent="0.3">
      <c r="A193" s="6">
        <v>180</v>
      </c>
      <c r="B193" s="40" t="s">
        <v>468</v>
      </c>
      <c r="C193" s="12" t="s">
        <v>59</v>
      </c>
      <c r="D193" s="298">
        <v>180</v>
      </c>
      <c r="E193" s="299">
        <v>2</v>
      </c>
    </row>
    <row r="194" spans="1:5" ht="16.5" x14ac:dyDescent="0.3">
      <c r="A194" s="6">
        <v>181</v>
      </c>
      <c r="B194" s="40" t="s">
        <v>469</v>
      </c>
      <c r="C194" s="8" t="s">
        <v>59</v>
      </c>
      <c r="D194" s="296">
        <v>181</v>
      </c>
      <c r="E194" s="297"/>
    </row>
    <row r="195" spans="1:5" ht="16.5" x14ac:dyDescent="0.3">
      <c r="A195" s="6">
        <v>182</v>
      </c>
      <c r="B195" s="10" t="s">
        <v>470</v>
      </c>
      <c r="C195" s="12" t="s">
        <v>471</v>
      </c>
      <c r="D195" s="298">
        <v>182</v>
      </c>
      <c r="E195" s="299">
        <v>2</v>
      </c>
    </row>
    <row r="196" spans="1:5" ht="16.5" x14ac:dyDescent="0.3">
      <c r="A196" s="6">
        <v>183</v>
      </c>
      <c r="B196" s="40" t="s">
        <v>472</v>
      </c>
      <c r="C196" s="8" t="s">
        <v>4</v>
      </c>
      <c r="D196" s="296">
        <v>183</v>
      </c>
      <c r="E196" s="297"/>
    </row>
    <row r="197" spans="1:5" ht="16.5" x14ac:dyDescent="0.3">
      <c r="A197" s="6">
        <v>184</v>
      </c>
      <c r="B197" s="10" t="s">
        <v>473</v>
      </c>
      <c r="C197" s="12" t="s">
        <v>4</v>
      </c>
      <c r="D197" s="298">
        <v>184</v>
      </c>
      <c r="E197" s="299">
        <v>2</v>
      </c>
    </row>
    <row r="198" spans="1:5" ht="16.5" x14ac:dyDescent="0.3">
      <c r="A198" s="6">
        <v>185</v>
      </c>
      <c r="B198" s="40" t="s">
        <v>474</v>
      </c>
      <c r="C198" s="8" t="s">
        <v>78</v>
      </c>
      <c r="D198" s="296">
        <v>185</v>
      </c>
      <c r="E198" s="297"/>
    </row>
    <row r="199" spans="1:5" ht="16.5" x14ac:dyDescent="0.3">
      <c r="A199" s="6">
        <v>186</v>
      </c>
      <c r="B199" s="40" t="s">
        <v>475</v>
      </c>
      <c r="C199" s="12" t="s">
        <v>78</v>
      </c>
      <c r="D199" s="298">
        <v>186</v>
      </c>
      <c r="E199" s="299">
        <v>2</v>
      </c>
    </row>
    <row r="200" spans="1:5" ht="16.5" x14ac:dyDescent="0.3">
      <c r="A200" s="6">
        <v>187</v>
      </c>
      <c r="B200" s="40" t="s">
        <v>476</v>
      </c>
      <c r="C200" s="8" t="s">
        <v>78</v>
      </c>
      <c r="D200" s="296">
        <v>187</v>
      </c>
      <c r="E200" s="297"/>
    </row>
    <row r="201" spans="1:5" ht="16.5" x14ac:dyDescent="0.3">
      <c r="A201" s="6">
        <v>188</v>
      </c>
      <c r="B201" s="40" t="s">
        <v>477</v>
      </c>
      <c r="C201" s="12" t="s">
        <v>78</v>
      </c>
      <c r="D201" s="298">
        <v>188</v>
      </c>
      <c r="E201" s="299">
        <v>2</v>
      </c>
    </row>
    <row r="202" spans="1:5" ht="16.5" x14ac:dyDescent="0.3">
      <c r="A202" s="6">
        <v>189</v>
      </c>
      <c r="B202" s="40" t="s">
        <v>478</v>
      </c>
      <c r="C202" s="8" t="s">
        <v>78</v>
      </c>
      <c r="D202" s="296">
        <v>189</v>
      </c>
      <c r="E202" s="297"/>
    </row>
    <row r="203" spans="1:5" ht="16.5" x14ac:dyDescent="0.3">
      <c r="A203" s="6">
        <v>190</v>
      </c>
      <c r="B203" s="40" t="s">
        <v>479</v>
      </c>
      <c r="C203" s="12" t="s">
        <v>78</v>
      </c>
      <c r="D203" s="298">
        <v>190</v>
      </c>
      <c r="E203" s="299">
        <v>2</v>
      </c>
    </row>
    <row r="204" spans="1:5" ht="16.5" x14ac:dyDescent="0.3">
      <c r="A204" s="6">
        <v>191</v>
      </c>
      <c r="B204" s="40" t="s">
        <v>480</v>
      </c>
      <c r="C204" s="8" t="s">
        <v>78</v>
      </c>
      <c r="D204" s="296">
        <v>191</v>
      </c>
      <c r="E204" s="297"/>
    </row>
    <row r="205" spans="1:5" ht="16.5" x14ac:dyDescent="0.3">
      <c r="A205" s="6">
        <v>192</v>
      </c>
      <c r="B205" s="40" t="s">
        <v>481</v>
      </c>
      <c r="C205" s="12" t="s">
        <v>78</v>
      </c>
      <c r="D205" s="298">
        <v>192</v>
      </c>
      <c r="E205" s="299">
        <v>2</v>
      </c>
    </row>
    <row r="206" spans="1:5" ht="16.5" x14ac:dyDescent="0.3">
      <c r="A206" s="6">
        <v>193</v>
      </c>
      <c r="B206" s="40" t="s">
        <v>482</v>
      </c>
      <c r="C206" s="8" t="s">
        <v>78</v>
      </c>
      <c r="D206" s="296">
        <v>193</v>
      </c>
      <c r="E206" s="297"/>
    </row>
    <row r="207" spans="1:5" ht="16.5" x14ac:dyDescent="0.3">
      <c r="A207" s="6">
        <v>194</v>
      </c>
      <c r="B207" s="40" t="s">
        <v>483</v>
      </c>
      <c r="C207" s="12" t="s">
        <v>78</v>
      </c>
      <c r="D207" s="298">
        <v>194</v>
      </c>
      <c r="E207" s="299">
        <v>2</v>
      </c>
    </row>
    <row r="208" spans="1:5" ht="16.5" x14ac:dyDescent="0.3">
      <c r="A208" s="6">
        <v>195</v>
      </c>
      <c r="B208" s="40" t="s">
        <v>484</v>
      </c>
      <c r="C208" s="8" t="s">
        <v>78</v>
      </c>
      <c r="D208" s="296">
        <v>195</v>
      </c>
      <c r="E208" s="297"/>
    </row>
    <row r="209" spans="1:5" ht="16.5" x14ac:dyDescent="0.3">
      <c r="A209" s="6">
        <v>196</v>
      </c>
      <c r="B209" s="40" t="s">
        <v>485</v>
      </c>
      <c r="C209" s="12" t="s">
        <v>78</v>
      </c>
      <c r="D209" s="298">
        <v>196</v>
      </c>
      <c r="E209" s="299">
        <v>2</v>
      </c>
    </row>
    <row r="210" spans="1:5" ht="16.5" x14ac:dyDescent="0.3">
      <c r="A210" s="6">
        <v>197</v>
      </c>
      <c r="B210" s="40" t="s">
        <v>486</v>
      </c>
      <c r="C210" s="8" t="s">
        <v>78</v>
      </c>
      <c r="D210" s="296">
        <v>197</v>
      </c>
      <c r="E210" s="297"/>
    </row>
    <row r="211" spans="1:5" ht="16.5" x14ac:dyDescent="0.3">
      <c r="A211" s="6">
        <v>198</v>
      </c>
      <c r="B211" s="40" t="s">
        <v>487</v>
      </c>
      <c r="C211" s="12" t="s">
        <v>78</v>
      </c>
      <c r="D211" s="298">
        <v>198</v>
      </c>
      <c r="E211" s="299">
        <v>2</v>
      </c>
    </row>
    <row r="212" spans="1:5" ht="16.5" x14ac:dyDescent="0.3">
      <c r="A212" s="6">
        <v>199</v>
      </c>
      <c r="B212" s="40" t="s">
        <v>488</v>
      </c>
      <c r="C212" s="8" t="s">
        <v>78</v>
      </c>
      <c r="D212" s="296">
        <v>199</v>
      </c>
      <c r="E212" s="297"/>
    </row>
    <row r="213" spans="1:5" ht="16.5" x14ac:dyDescent="0.3">
      <c r="A213" s="6">
        <v>200</v>
      </c>
      <c r="B213" s="40" t="s">
        <v>489</v>
      </c>
      <c r="C213" s="12" t="s">
        <v>78</v>
      </c>
      <c r="D213" s="298">
        <v>200</v>
      </c>
      <c r="E213" s="299">
        <v>2</v>
      </c>
    </row>
    <row r="214" spans="1:5" ht="16.5" x14ac:dyDescent="0.3">
      <c r="A214" s="6">
        <v>201</v>
      </c>
      <c r="B214" s="40" t="s">
        <v>490</v>
      </c>
      <c r="C214" s="8" t="s">
        <v>78</v>
      </c>
      <c r="D214" s="296">
        <v>201</v>
      </c>
      <c r="E214" s="297"/>
    </row>
    <row r="215" spans="1:5" ht="16.5" x14ac:dyDescent="0.3">
      <c r="A215" s="6">
        <v>202</v>
      </c>
      <c r="B215" s="10" t="s">
        <v>491</v>
      </c>
      <c r="C215" s="7" t="s">
        <v>24</v>
      </c>
      <c r="D215" s="298">
        <v>202</v>
      </c>
      <c r="E215" s="299">
        <v>2</v>
      </c>
    </row>
    <row r="216" spans="1:5" ht="16.5" x14ac:dyDescent="0.3">
      <c r="A216" s="6">
        <v>203</v>
      </c>
      <c r="B216" s="10" t="s">
        <v>492</v>
      </c>
      <c r="C216" s="7" t="s">
        <v>24</v>
      </c>
      <c r="D216" s="296">
        <v>203</v>
      </c>
      <c r="E216" s="297"/>
    </row>
    <row r="217" spans="1:5" ht="16.5" x14ac:dyDescent="0.3">
      <c r="A217" s="6">
        <v>204</v>
      </c>
      <c r="B217" s="10" t="s">
        <v>493</v>
      </c>
      <c r="C217" s="7" t="s">
        <v>494</v>
      </c>
      <c r="D217" s="298">
        <v>204</v>
      </c>
      <c r="E217" s="299">
        <v>2</v>
      </c>
    </row>
    <row r="218" spans="1:5" ht="16.5" x14ac:dyDescent="0.3">
      <c r="A218" s="6">
        <v>205</v>
      </c>
      <c r="B218" s="10" t="s">
        <v>495</v>
      </c>
      <c r="C218" s="7" t="s">
        <v>494</v>
      </c>
      <c r="D218" s="296">
        <v>205</v>
      </c>
      <c r="E218" s="297"/>
    </row>
    <row r="219" spans="1:5" ht="16.5" x14ac:dyDescent="0.3">
      <c r="A219" s="6">
        <v>206</v>
      </c>
      <c r="B219" s="10" t="s">
        <v>496</v>
      </c>
      <c r="C219" s="7" t="s">
        <v>494</v>
      </c>
      <c r="D219" s="298">
        <v>206</v>
      </c>
      <c r="E219" s="299">
        <v>2</v>
      </c>
    </row>
    <row r="220" spans="1:5" ht="16.5" x14ac:dyDescent="0.3">
      <c r="A220" s="6">
        <v>207</v>
      </c>
      <c r="B220" s="10" t="s">
        <v>497</v>
      </c>
      <c r="C220" s="7" t="s">
        <v>494</v>
      </c>
      <c r="D220" s="296">
        <v>207</v>
      </c>
      <c r="E220" s="297"/>
    </row>
    <row r="221" spans="1:5" ht="16.5" x14ac:dyDescent="0.3">
      <c r="A221" s="6">
        <v>208</v>
      </c>
      <c r="B221" s="10" t="s">
        <v>498</v>
      </c>
      <c r="C221" s="7" t="s">
        <v>494</v>
      </c>
      <c r="D221" s="298">
        <v>208</v>
      </c>
      <c r="E221" s="299">
        <v>2</v>
      </c>
    </row>
    <row r="222" spans="1:5" ht="16.5" x14ac:dyDescent="0.3">
      <c r="A222" s="6">
        <v>209</v>
      </c>
      <c r="B222" s="10" t="s">
        <v>499</v>
      </c>
      <c r="C222" s="7" t="s">
        <v>494</v>
      </c>
      <c r="D222" s="296">
        <v>209</v>
      </c>
      <c r="E222" s="297"/>
    </row>
    <row r="223" spans="1:5" x14ac:dyDescent="0.25">
      <c r="B223" s="14"/>
    </row>
  </sheetData>
  <mergeCells count="220">
    <mergeCell ref="D219:E219"/>
    <mergeCell ref="D220:E220"/>
    <mergeCell ref="D221:E221"/>
    <mergeCell ref="D222:E222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E1"/>
    <mergeCell ref="A2:E2"/>
    <mergeCell ref="A3:E3"/>
    <mergeCell ref="A4:E4"/>
    <mergeCell ref="A6:E6"/>
    <mergeCell ref="A7:E7"/>
    <mergeCell ref="D9:E9"/>
    <mergeCell ref="D10:E10"/>
    <mergeCell ref="D11:E11"/>
  </mergeCells>
  <pageMargins left="0.70866141732283505" right="0.45" top="0.74803149606299202" bottom="0.74803149606299202" header="0.31496062992126" footer="0.31496062992126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3"/>
  <sheetViews>
    <sheetView workbookViewId="0">
      <selection activeCell="H26" sqref="H26"/>
    </sheetView>
  </sheetViews>
  <sheetFormatPr defaultColWidth="9" defaultRowHeight="15" x14ac:dyDescent="0.25"/>
  <cols>
    <col min="1" max="1" width="4.42578125" style="2" customWidth="1"/>
    <col min="2" max="2" width="28.28515625" customWidth="1"/>
    <col min="3" max="3" width="24.140625" customWidth="1"/>
    <col min="4" max="4" width="15.42578125" style="3" customWidth="1"/>
    <col min="5" max="5" width="16.85546875" style="3" customWidth="1"/>
  </cols>
  <sheetData>
    <row r="1" spans="1:5" ht="18.75" x14ac:dyDescent="0.25">
      <c r="A1" s="292" t="s">
        <v>271</v>
      </c>
      <c r="B1" s="292"/>
      <c r="C1" s="292"/>
      <c r="D1" s="292"/>
      <c r="E1" s="292"/>
    </row>
    <row r="2" spans="1:5" ht="18.75" x14ac:dyDescent="0.25">
      <c r="A2" s="292" t="s">
        <v>240</v>
      </c>
      <c r="B2" s="292"/>
      <c r="C2" s="292"/>
      <c r="D2" s="292"/>
      <c r="E2" s="292"/>
    </row>
    <row r="3" spans="1:5" ht="18.75" x14ac:dyDescent="0.25">
      <c r="A3" s="292" t="s">
        <v>272</v>
      </c>
      <c r="B3" s="292"/>
      <c r="C3" s="292"/>
      <c r="D3" s="292"/>
      <c r="E3" s="292"/>
    </row>
    <row r="4" spans="1:5" ht="15.75" x14ac:dyDescent="0.25">
      <c r="A4" s="293" t="s">
        <v>273</v>
      </c>
      <c r="B4" s="293"/>
      <c r="C4" s="293"/>
      <c r="D4" s="293"/>
      <c r="E4" s="293"/>
    </row>
    <row r="5" spans="1:5" ht="18.75" x14ac:dyDescent="0.25">
      <c r="A5" s="4"/>
    </row>
    <row r="6" spans="1:5" ht="15.75" x14ac:dyDescent="0.25">
      <c r="A6" s="294" t="s">
        <v>274</v>
      </c>
      <c r="B6" s="294"/>
      <c r="C6" s="294"/>
      <c r="D6" s="294"/>
      <c r="E6" s="294"/>
    </row>
    <row r="7" spans="1:5" ht="15.75" x14ac:dyDescent="0.25">
      <c r="A7" s="294" t="s">
        <v>254</v>
      </c>
      <c r="B7" s="294"/>
      <c r="C7" s="294"/>
      <c r="D7" s="294"/>
      <c r="E7" s="294"/>
    </row>
    <row r="9" spans="1:5" s="1" customFormat="1" ht="24.75" customHeight="1" x14ac:dyDescent="0.25">
      <c r="A9" s="5" t="s">
        <v>275</v>
      </c>
      <c r="B9" s="5" t="s">
        <v>276</v>
      </c>
      <c r="C9" s="5" t="s">
        <v>277</v>
      </c>
      <c r="D9" s="295" t="s">
        <v>278</v>
      </c>
      <c r="E9" s="295"/>
    </row>
    <row r="10" spans="1:5" ht="16.5" x14ac:dyDescent="0.3">
      <c r="A10" s="6">
        <v>1</v>
      </c>
      <c r="B10" s="7" t="s">
        <v>279</v>
      </c>
      <c r="C10" s="8" t="s">
        <v>280</v>
      </c>
      <c r="D10" s="296">
        <v>1</v>
      </c>
      <c r="E10" s="297"/>
    </row>
    <row r="11" spans="1:5" ht="16.5" x14ac:dyDescent="0.3">
      <c r="A11" s="6">
        <v>2</v>
      </c>
      <c r="B11" s="7" t="s">
        <v>281</v>
      </c>
      <c r="C11" s="12" t="s">
        <v>280</v>
      </c>
      <c r="D11" s="298">
        <v>2</v>
      </c>
      <c r="E11" s="299">
        <v>2</v>
      </c>
    </row>
    <row r="12" spans="1:5" ht="16.5" x14ac:dyDescent="0.3">
      <c r="A12" s="6">
        <v>3</v>
      </c>
      <c r="B12" s="7" t="s">
        <v>282</v>
      </c>
      <c r="C12" s="8" t="s">
        <v>283</v>
      </c>
      <c r="D12" s="296">
        <v>3</v>
      </c>
      <c r="E12" s="297"/>
    </row>
    <row r="13" spans="1:5" ht="16.5" x14ac:dyDescent="0.3">
      <c r="A13" s="6">
        <v>4</v>
      </c>
      <c r="B13" s="7" t="s">
        <v>284</v>
      </c>
      <c r="C13" s="12" t="s">
        <v>285</v>
      </c>
      <c r="D13" s="298">
        <v>4</v>
      </c>
      <c r="E13" s="299">
        <v>2</v>
      </c>
    </row>
    <row r="14" spans="1:5" ht="16.5" x14ac:dyDescent="0.3">
      <c r="A14" s="6">
        <v>5</v>
      </c>
      <c r="B14" s="7" t="s">
        <v>286</v>
      </c>
      <c r="C14" s="8" t="s">
        <v>285</v>
      </c>
      <c r="D14" s="296">
        <v>5</v>
      </c>
      <c r="E14" s="297"/>
    </row>
    <row r="15" spans="1:5" ht="16.5" x14ac:dyDescent="0.3">
      <c r="A15" s="6">
        <v>6</v>
      </c>
      <c r="B15" s="7" t="s">
        <v>287</v>
      </c>
      <c r="C15" s="12" t="s">
        <v>288</v>
      </c>
      <c r="D15" s="298">
        <v>6</v>
      </c>
      <c r="E15" s="299">
        <v>2</v>
      </c>
    </row>
    <row r="16" spans="1:5" ht="16.5" x14ac:dyDescent="0.3">
      <c r="A16" s="6">
        <v>7</v>
      </c>
      <c r="B16" s="7" t="s">
        <v>289</v>
      </c>
      <c r="C16" s="8" t="s">
        <v>288</v>
      </c>
      <c r="D16" s="296">
        <v>7</v>
      </c>
      <c r="E16" s="297"/>
    </row>
    <row r="17" spans="1:5" ht="16.5" x14ac:dyDescent="0.3">
      <c r="A17" s="6">
        <v>8</v>
      </c>
      <c r="B17" s="7" t="s">
        <v>290</v>
      </c>
      <c r="C17" s="12" t="s">
        <v>288</v>
      </c>
      <c r="D17" s="298">
        <v>8</v>
      </c>
      <c r="E17" s="299">
        <v>2</v>
      </c>
    </row>
    <row r="18" spans="1:5" ht="16.5" x14ac:dyDescent="0.3">
      <c r="A18" s="6">
        <v>9</v>
      </c>
      <c r="B18" s="7" t="s">
        <v>291</v>
      </c>
      <c r="C18" s="8" t="s">
        <v>288</v>
      </c>
      <c r="D18" s="296">
        <v>9</v>
      </c>
      <c r="E18" s="297"/>
    </row>
    <row r="19" spans="1:5" ht="16.5" x14ac:dyDescent="0.3">
      <c r="A19" s="6">
        <v>10</v>
      </c>
      <c r="B19" s="7" t="s">
        <v>292</v>
      </c>
      <c r="C19" s="12" t="s">
        <v>293</v>
      </c>
      <c r="D19" s="298">
        <v>10</v>
      </c>
      <c r="E19" s="299">
        <v>2</v>
      </c>
    </row>
    <row r="20" spans="1:5" ht="16.5" x14ac:dyDescent="0.3">
      <c r="A20" s="6">
        <v>11</v>
      </c>
      <c r="B20" s="7" t="s">
        <v>294</v>
      </c>
      <c r="C20" s="8" t="s">
        <v>293</v>
      </c>
      <c r="D20" s="296">
        <v>11</v>
      </c>
      <c r="E20" s="297"/>
    </row>
    <row r="21" spans="1:5" ht="16.5" x14ac:dyDescent="0.3">
      <c r="A21" s="6">
        <v>12</v>
      </c>
      <c r="B21" s="7" t="s">
        <v>295</v>
      </c>
      <c r="C21" s="12" t="s">
        <v>293</v>
      </c>
      <c r="D21" s="298">
        <v>12</v>
      </c>
      <c r="E21" s="299">
        <v>2</v>
      </c>
    </row>
    <row r="22" spans="1:5" ht="16.5" x14ac:dyDescent="0.3">
      <c r="A22" s="6">
        <v>13</v>
      </c>
      <c r="B22" s="7" t="s">
        <v>296</v>
      </c>
      <c r="C22" s="8" t="s">
        <v>293</v>
      </c>
      <c r="D22" s="296">
        <v>13</v>
      </c>
      <c r="E22" s="297"/>
    </row>
    <row r="23" spans="1:5" ht="16.5" x14ac:dyDescent="0.3">
      <c r="A23" s="6">
        <v>14</v>
      </c>
      <c r="B23" s="7" t="s">
        <v>297</v>
      </c>
      <c r="C23" s="12" t="s">
        <v>298</v>
      </c>
      <c r="D23" s="298">
        <v>14</v>
      </c>
      <c r="E23" s="299">
        <v>2</v>
      </c>
    </row>
    <row r="24" spans="1:5" ht="16.5" x14ac:dyDescent="0.3">
      <c r="A24" s="6">
        <v>15</v>
      </c>
      <c r="B24" s="7" t="s">
        <v>299</v>
      </c>
      <c r="C24" s="8" t="s">
        <v>298</v>
      </c>
      <c r="D24" s="296">
        <v>15</v>
      </c>
      <c r="E24" s="297"/>
    </row>
    <row r="25" spans="1:5" ht="16.5" x14ac:dyDescent="0.3">
      <c r="A25" s="6">
        <v>16</v>
      </c>
      <c r="B25" s="7" t="s">
        <v>300</v>
      </c>
      <c r="C25" s="12" t="s">
        <v>298</v>
      </c>
      <c r="D25" s="298">
        <v>16</v>
      </c>
      <c r="E25" s="299">
        <v>2</v>
      </c>
    </row>
    <row r="26" spans="1:5" s="1" customFormat="1" ht="33" x14ac:dyDescent="0.25">
      <c r="A26" s="9">
        <v>17</v>
      </c>
      <c r="B26" s="34" t="s">
        <v>301</v>
      </c>
      <c r="C26" s="35" t="s">
        <v>53</v>
      </c>
      <c r="D26" s="300">
        <v>17</v>
      </c>
      <c r="E26" s="301"/>
    </row>
    <row r="27" spans="1:5" ht="16.5" x14ac:dyDescent="0.3">
      <c r="A27" s="6">
        <v>18</v>
      </c>
      <c r="B27" s="7" t="s">
        <v>302</v>
      </c>
      <c r="C27" s="12" t="s">
        <v>48</v>
      </c>
      <c r="D27" s="298">
        <v>18</v>
      </c>
      <c r="E27" s="299">
        <v>2</v>
      </c>
    </row>
    <row r="28" spans="1:5" ht="16.5" x14ac:dyDescent="0.3">
      <c r="A28" s="6">
        <v>19</v>
      </c>
      <c r="B28" s="7" t="s">
        <v>303</v>
      </c>
      <c r="C28" s="8" t="s">
        <v>126</v>
      </c>
      <c r="D28" s="296">
        <v>19</v>
      </c>
      <c r="E28" s="297"/>
    </row>
    <row r="29" spans="1:5" ht="16.5" x14ac:dyDescent="0.3">
      <c r="A29" s="6">
        <v>20</v>
      </c>
      <c r="B29" s="7" t="s">
        <v>304</v>
      </c>
      <c r="C29" s="11" t="s">
        <v>126</v>
      </c>
      <c r="D29" s="298">
        <v>20</v>
      </c>
      <c r="E29" s="299">
        <v>2</v>
      </c>
    </row>
    <row r="30" spans="1:5" ht="16.5" x14ac:dyDescent="0.3">
      <c r="A30" s="6">
        <v>21</v>
      </c>
      <c r="B30" s="7" t="s">
        <v>305</v>
      </c>
      <c r="C30" s="8" t="s">
        <v>126</v>
      </c>
      <c r="D30" s="296">
        <v>21</v>
      </c>
      <c r="E30" s="297"/>
    </row>
    <row r="31" spans="1:5" ht="16.5" x14ac:dyDescent="0.3">
      <c r="A31" s="6">
        <v>22</v>
      </c>
      <c r="B31" s="7" t="s">
        <v>306</v>
      </c>
      <c r="C31" s="12" t="s">
        <v>126</v>
      </c>
      <c r="D31" s="298">
        <v>22</v>
      </c>
      <c r="E31" s="299">
        <v>2</v>
      </c>
    </row>
    <row r="32" spans="1:5" ht="16.5" x14ac:dyDescent="0.3">
      <c r="A32" s="6">
        <v>23</v>
      </c>
      <c r="B32" s="7" t="s">
        <v>307</v>
      </c>
      <c r="C32" s="8" t="s">
        <v>126</v>
      </c>
      <c r="D32" s="296">
        <v>23</v>
      </c>
      <c r="E32" s="297"/>
    </row>
    <row r="33" spans="1:5" ht="16.5" x14ac:dyDescent="0.3">
      <c r="A33" s="6">
        <v>24</v>
      </c>
      <c r="B33" s="7" t="s">
        <v>308</v>
      </c>
      <c r="C33" s="11" t="s">
        <v>126</v>
      </c>
      <c r="D33" s="298">
        <v>24</v>
      </c>
      <c r="E33" s="299">
        <v>2</v>
      </c>
    </row>
    <row r="34" spans="1:5" ht="16.5" x14ac:dyDescent="0.3">
      <c r="A34" s="6">
        <v>25</v>
      </c>
      <c r="B34" s="7" t="s">
        <v>309</v>
      </c>
      <c r="C34" s="36" t="s">
        <v>126</v>
      </c>
      <c r="D34" s="296">
        <v>25</v>
      </c>
      <c r="E34" s="297"/>
    </row>
    <row r="35" spans="1:5" ht="16.5" x14ac:dyDescent="0.3">
      <c r="A35" s="6">
        <v>26</v>
      </c>
      <c r="B35" s="7" t="s">
        <v>310</v>
      </c>
      <c r="C35" s="11" t="s">
        <v>126</v>
      </c>
      <c r="D35" s="298">
        <v>26</v>
      </c>
      <c r="E35" s="299">
        <v>2</v>
      </c>
    </row>
    <row r="36" spans="1:5" ht="16.5" x14ac:dyDescent="0.3">
      <c r="A36" s="6">
        <v>27</v>
      </c>
      <c r="B36" s="7" t="s">
        <v>311</v>
      </c>
      <c r="C36" s="8" t="s">
        <v>126</v>
      </c>
      <c r="D36" s="296">
        <v>27</v>
      </c>
      <c r="E36" s="297"/>
    </row>
    <row r="37" spans="1:5" ht="16.5" x14ac:dyDescent="0.3">
      <c r="A37" s="6">
        <v>28</v>
      </c>
      <c r="B37" s="10" t="s">
        <v>312</v>
      </c>
      <c r="C37" s="12" t="s">
        <v>126</v>
      </c>
      <c r="D37" s="298">
        <v>28</v>
      </c>
      <c r="E37" s="299">
        <v>2</v>
      </c>
    </row>
    <row r="38" spans="1:5" ht="16.5" x14ac:dyDescent="0.3">
      <c r="A38" s="6">
        <v>29</v>
      </c>
      <c r="B38" s="10" t="s">
        <v>313</v>
      </c>
      <c r="C38" s="36" t="s">
        <v>314</v>
      </c>
      <c r="D38" s="296">
        <v>29</v>
      </c>
      <c r="E38" s="297"/>
    </row>
    <row r="39" spans="1:5" ht="16.5" x14ac:dyDescent="0.3">
      <c r="A39" s="6">
        <v>30</v>
      </c>
      <c r="B39" s="10" t="s">
        <v>315</v>
      </c>
      <c r="C39" s="37" t="s">
        <v>314</v>
      </c>
      <c r="D39" s="298">
        <v>30</v>
      </c>
      <c r="E39" s="299">
        <v>2</v>
      </c>
    </row>
    <row r="40" spans="1:5" ht="16.5" x14ac:dyDescent="0.3">
      <c r="A40" s="6">
        <v>31</v>
      </c>
      <c r="B40" s="10" t="s">
        <v>316</v>
      </c>
      <c r="C40" s="8" t="s">
        <v>317</v>
      </c>
      <c r="D40" s="296">
        <v>31</v>
      </c>
      <c r="E40" s="297"/>
    </row>
    <row r="41" spans="1:5" ht="16.5" x14ac:dyDescent="0.3">
      <c r="A41" s="6">
        <v>32</v>
      </c>
      <c r="B41" s="10" t="s">
        <v>318</v>
      </c>
      <c r="C41" s="11" t="s">
        <v>317</v>
      </c>
      <c r="D41" s="298">
        <v>32</v>
      </c>
      <c r="E41" s="299">
        <v>2</v>
      </c>
    </row>
    <row r="42" spans="1:5" ht="16.5" x14ac:dyDescent="0.3">
      <c r="A42" s="6">
        <v>33</v>
      </c>
      <c r="B42" s="10" t="s">
        <v>319</v>
      </c>
      <c r="C42" s="8" t="s">
        <v>317</v>
      </c>
      <c r="D42" s="296">
        <v>33</v>
      </c>
      <c r="E42" s="297"/>
    </row>
    <row r="43" spans="1:5" ht="16.5" x14ac:dyDescent="0.3">
      <c r="A43" s="6">
        <v>34</v>
      </c>
      <c r="B43" s="10" t="s">
        <v>320</v>
      </c>
      <c r="C43" s="37" t="s">
        <v>317</v>
      </c>
      <c r="D43" s="298">
        <v>34</v>
      </c>
      <c r="E43" s="299">
        <v>2</v>
      </c>
    </row>
    <row r="44" spans="1:5" ht="16.5" x14ac:dyDescent="0.3">
      <c r="A44" s="6">
        <v>35</v>
      </c>
      <c r="B44" s="10" t="s">
        <v>321</v>
      </c>
      <c r="C44" s="36" t="s">
        <v>317</v>
      </c>
      <c r="D44" s="296">
        <v>35</v>
      </c>
      <c r="E44" s="297"/>
    </row>
    <row r="45" spans="1:5" s="1" customFormat="1" ht="24.75" customHeight="1" x14ac:dyDescent="0.25">
      <c r="A45" s="5" t="s">
        <v>275</v>
      </c>
      <c r="B45" s="5" t="s">
        <v>276</v>
      </c>
      <c r="C45" s="5" t="s">
        <v>277</v>
      </c>
      <c r="D45" s="295" t="s">
        <v>278</v>
      </c>
      <c r="E45" s="295"/>
    </row>
    <row r="46" spans="1:5" ht="16.5" x14ac:dyDescent="0.3">
      <c r="A46" s="6">
        <v>36</v>
      </c>
      <c r="B46" s="10" t="s">
        <v>322</v>
      </c>
      <c r="C46" s="11" t="s">
        <v>314</v>
      </c>
      <c r="D46" s="298">
        <v>36</v>
      </c>
      <c r="E46" s="299">
        <v>2</v>
      </c>
    </row>
    <row r="47" spans="1:5" ht="16.5" x14ac:dyDescent="0.3">
      <c r="A47" s="6">
        <v>37</v>
      </c>
      <c r="B47" s="10" t="s">
        <v>323</v>
      </c>
      <c r="C47" s="8" t="s">
        <v>317</v>
      </c>
      <c r="D47" s="296">
        <v>37</v>
      </c>
      <c r="E47" s="297"/>
    </row>
    <row r="48" spans="1:5" ht="16.5" x14ac:dyDescent="0.3">
      <c r="A48" s="6">
        <v>38</v>
      </c>
      <c r="B48" s="10" t="s">
        <v>309</v>
      </c>
      <c r="C48" s="11" t="s">
        <v>317</v>
      </c>
      <c r="D48" s="298">
        <v>38</v>
      </c>
      <c r="E48" s="299">
        <v>2</v>
      </c>
    </row>
    <row r="49" spans="1:5" ht="16.5" x14ac:dyDescent="0.3">
      <c r="A49" s="6">
        <v>39</v>
      </c>
      <c r="B49" s="10" t="s">
        <v>324</v>
      </c>
      <c r="C49" s="8" t="s">
        <v>317</v>
      </c>
      <c r="D49" s="296">
        <v>39</v>
      </c>
      <c r="E49" s="297"/>
    </row>
    <row r="50" spans="1:5" ht="16.5" x14ac:dyDescent="0.3">
      <c r="A50" s="6">
        <v>40</v>
      </c>
      <c r="B50" s="10" t="s">
        <v>325</v>
      </c>
      <c r="C50" s="12" t="s">
        <v>314</v>
      </c>
      <c r="D50" s="298">
        <v>40</v>
      </c>
      <c r="E50" s="299">
        <v>2</v>
      </c>
    </row>
    <row r="51" spans="1:5" ht="16.5" x14ac:dyDescent="0.3">
      <c r="A51" s="6">
        <v>41</v>
      </c>
      <c r="B51" s="10" t="s">
        <v>326</v>
      </c>
      <c r="C51" s="38" t="s">
        <v>317</v>
      </c>
      <c r="D51" s="296">
        <v>41</v>
      </c>
      <c r="E51" s="297"/>
    </row>
    <row r="52" spans="1:5" ht="16.5" x14ac:dyDescent="0.3">
      <c r="A52" s="6">
        <v>42</v>
      </c>
      <c r="B52" s="10" t="s">
        <v>327</v>
      </c>
      <c r="C52" s="12" t="s">
        <v>314</v>
      </c>
      <c r="D52" s="298">
        <v>42</v>
      </c>
      <c r="E52" s="299">
        <v>2</v>
      </c>
    </row>
    <row r="53" spans="1:5" ht="16.5" x14ac:dyDescent="0.3">
      <c r="A53" s="6">
        <v>43</v>
      </c>
      <c r="B53" s="10" t="s">
        <v>328</v>
      </c>
      <c r="C53" s="36" t="s">
        <v>317</v>
      </c>
      <c r="D53" s="296">
        <v>43</v>
      </c>
      <c r="E53" s="297"/>
    </row>
    <row r="54" spans="1:5" ht="16.5" x14ac:dyDescent="0.3">
      <c r="A54" s="6">
        <v>44</v>
      </c>
      <c r="B54" s="10" t="s">
        <v>329</v>
      </c>
      <c r="C54" s="11" t="s">
        <v>317</v>
      </c>
      <c r="D54" s="298">
        <v>44</v>
      </c>
      <c r="E54" s="299">
        <v>2</v>
      </c>
    </row>
    <row r="55" spans="1:5" ht="16.5" x14ac:dyDescent="0.3">
      <c r="A55" s="6">
        <v>45</v>
      </c>
      <c r="B55" s="10" t="s">
        <v>330</v>
      </c>
      <c r="C55" s="8" t="s">
        <v>173</v>
      </c>
      <c r="D55" s="296">
        <v>45</v>
      </c>
      <c r="E55" s="297"/>
    </row>
    <row r="56" spans="1:5" ht="16.5" x14ac:dyDescent="0.3">
      <c r="A56" s="6">
        <v>46</v>
      </c>
      <c r="B56" s="10" t="s">
        <v>331</v>
      </c>
      <c r="C56" s="12" t="s">
        <v>173</v>
      </c>
      <c r="D56" s="298">
        <v>46</v>
      </c>
      <c r="E56" s="299">
        <v>2</v>
      </c>
    </row>
    <row r="57" spans="1:5" ht="16.5" x14ac:dyDescent="0.3">
      <c r="A57" s="6">
        <v>47</v>
      </c>
      <c r="B57" s="10" t="s">
        <v>332</v>
      </c>
      <c r="C57" s="8" t="s">
        <v>173</v>
      </c>
      <c r="D57" s="296">
        <v>47</v>
      </c>
      <c r="E57" s="297"/>
    </row>
    <row r="58" spans="1:5" ht="16.5" x14ac:dyDescent="0.3">
      <c r="A58" s="6">
        <v>48</v>
      </c>
      <c r="B58" s="10" t="s">
        <v>333</v>
      </c>
      <c r="C58" s="12" t="s">
        <v>173</v>
      </c>
      <c r="D58" s="298">
        <v>48</v>
      </c>
      <c r="E58" s="299">
        <v>2</v>
      </c>
    </row>
    <row r="59" spans="1:5" ht="16.5" x14ac:dyDescent="0.3">
      <c r="A59" s="6">
        <v>49</v>
      </c>
      <c r="B59" s="10" t="s">
        <v>334</v>
      </c>
      <c r="C59" s="8" t="s">
        <v>173</v>
      </c>
      <c r="D59" s="296">
        <v>49</v>
      </c>
      <c r="E59" s="297"/>
    </row>
    <row r="60" spans="1:5" ht="16.5" x14ac:dyDescent="0.3">
      <c r="A60" s="6">
        <v>50</v>
      </c>
      <c r="B60" s="10" t="s">
        <v>335</v>
      </c>
      <c r="C60" s="12" t="s">
        <v>173</v>
      </c>
      <c r="D60" s="298">
        <v>50</v>
      </c>
      <c r="E60" s="299">
        <v>2</v>
      </c>
    </row>
    <row r="61" spans="1:5" ht="16.5" x14ac:dyDescent="0.3">
      <c r="A61" s="6">
        <v>51</v>
      </c>
      <c r="B61" s="10" t="s">
        <v>336</v>
      </c>
      <c r="C61" s="8" t="s">
        <v>173</v>
      </c>
      <c r="D61" s="296">
        <v>51</v>
      </c>
      <c r="E61" s="297"/>
    </row>
    <row r="62" spans="1:5" ht="16.5" x14ac:dyDescent="0.3">
      <c r="A62" s="6">
        <v>52</v>
      </c>
      <c r="B62" s="10" t="s">
        <v>337</v>
      </c>
      <c r="C62" s="12" t="s">
        <v>173</v>
      </c>
      <c r="D62" s="298">
        <v>52</v>
      </c>
      <c r="E62" s="299">
        <v>2</v>
      </c>
    </row>
    <row r="63" spans="1:5" ht="16.5" x14ac:dyDescent="0.3">
      <c r="A63" s="6">
        <v>53</v>
      </c>
      <c r="B63" s="10" t="s">
        <v>338</v>
      </c>
      <c r="C63" s="8" t="s">
        <v>173</v>
      </c>
      <c r="D63" s="296">
        <v>53</v>
      </c>
      <c r="E63" s="297"/>
    </row>
    <row r="64" spans="1:5" ht="16.5" x14ac:dyDescent="0.3">
      <c r="A64" s="6">
        <v>54</v>
      </c>
      <c r="B64" s="10" t="s">
        <v>339</v>
      </c>
      <c r="C64" s="12" t="s">
        <v>173</v>
      </c>
      <c r="D64" s="298">
        <v>54</v>
      </c>
      <c r="E64" s="299">
        <v>2</v>
      </c>
    </row>
    <row r="65" spans="1:5" ht="16.5" x14ac:dyDescent="0.3">
      <c r="A65" s="6">
        <v>55</v>
      </c>
      <c r="B65" s="10" t="s">
        <v>340</v>
      </c>
      <c r="C65" s="8" t="s">
        <v>173</v>
      </c>
      <c r="D65" s="296">
        <v>55</v>
      </c>
      <c r="E65" s="297"/>
    </row>
    <row r="66" spans="1:5" ht="16.5" x14ac:dyDescent="0.3">
      <c r="A66" s="6">
        <v>56</v>
      </c>
      <c r="B66" s="10" t="s">
        <v>341</v>
      </c>
      <c r="C66" s="12" t="s">
        <v>173</v>
      </c>
      <c r="D66" s="298">
        <v>56</v>
      </c>
      <c r="E66" s="299">
        <v>2</v>
      </c>
    </row>
    <row r="67" spans="1:5" ht="16.5" x14ac:dyDescent="0.3">
      <c r="A67" s="6">
        <v>57</v>
      </c>
      <c r="B67" s="10" t="s">
        <v>342</v>
      </c>
      <c r="C67" s="8" t="s">
        <v>173</v>
      </c>
      <c r="D67" s="296">
        <v>57</v>
      </c>
      <c r="E67" s="297"/>
    </row>
    <row r="68" spans="1:5" ht="16.5" x14ac:dyDescent="0.3">
      <c r="A68" s="6">
        <v>58</v>
      </c>
      <c r="B68" s="10" t="s">
        <v>343</v>
      </c>
      <c r="C68" s="12" t="s">
        <v>173</v>
      </c>
      <c r="D68" s="298">
        <v>58</v>
      </c>
      <c r="E68" s="299">
        <v>2</v>
      </c>
    </row>
    <row r="69" spans="1:5" ht="16.5" x14ac:dyDescent="0.3">
      <c r="A69" s="6">
        <v>59</v>
      </c>
      <c r="B69" s="10" t="s">
        <v>344</v>
      </c>
      <c r="C69" s="8" t="s">
        <v>173</v>
      </c>
      <c r="D69" s="296">
        <v>59</v>
      </c>
      <c r="E69" s="297"/>
    </row>
    <row r="70" spans="1:5" ht="16.5" x14ac:dyDescent="0.3">
      <c r="A70" s="6">
        <v>60</v>
      </c>
      <c r="B70" s="10" t="s">
        <v>345</v>
      </c>
      <c r="C70" s="12" t="s">
        <v>173</v>
      </c>
      <c r="D70" s="298">
        <v>60</v>
      </c>
      <c r="E70" s="299">
        <v>2</v>
      </c>
    </row>
    <row r="71" spans="1:5" ht="16.5" x14ac:dyDescent="0.3">
      <c r="A71" s="6">
        <v>61</v>
      </c>
      <c r="B71" s="10" t="s">
        <v>346</v>
      </c>
      <c r="C71" s="8" t="s">
        <v>173</v>
      </c>
      <c r="D71" s="296">
        <v>61</v>
      </c>
      <c r="E71" s="297"/>
    </row>
    <row r="72" spans="1:5" ht="16.5" x14ac:dyDescent="0.3">
      <c r="A72" s="6">
        <v>62</v>
      </c>
      <c r="B72" s="10" t="s">
        <v>347</v>
      </c>
      <c r="C72" s="12" t="s">
        <v>173</v>
      </c>
      <c r="D72" s="298">
        <v>62</v>
      </c>
      <c r="E72" s="299">
        <v>2</v>
      </c>
    </row>
    <row r="73" spans="1:5" ht="16.5" x14ac:dyDescent="0.3">
      <c r="A73" s="6">
        <v>63</v>
      </c>
      <c r="B73" s="10" t="s">
        <v>348</v>
      </c>
      <c r="C73" s="8" t="s">
        <v>173</v>
      </c>
      <c r="D73" s="296">
        <v>63</v>
      </c>
      <c r="E73" s="297"/>
    </row>
    <row r="74" spans="1:5" ht="16.5" x14ac:dyDescent="0.3">
      <c r="A74" s="6">
        <v>64</v>
      </c>
      <c r="B74" s="10" t="s">
        <v>349</v>
      </c>
      <c r="C74" s="12" t="s">
        <v>173</v>
      </c>
      <c r="D74" s="298">
        <v>64</v>
      </c>
      <c r="E74" s="299">
        <v>2</v>
      </c>
    </row>
    <row r="75" spans="1:5" ht="16.5" x14ac:dyDescent="0.3">
      <c r="A75" s="6">
        <v>65</v>
      </c>
      <c r="B75" s="10" t="s">
        <v>350</v>
      </c>
      <c r="C75" s="8" t="s">
        <v>173</v>
      </c>
      <c r="D75" s="296">
        <v>65</v>
      </c>
      <c r="E75" s="297"/>
    </row>
    <row r="76" spans="1:5" ht="16.5" x14ac:dyDescent="0.3">
      <c r="A76" s="6">
        <v>66</v>
      </c>
      <c r="B76" s="10" t="s">
        <v>351</v>
      </c>
      <c r="C76" s="12" t="s">
        <v>173</v>
      </c>
      <c r="D76" s="298">
        <v>66</v>
      </c>
      <c r="E76" s="299">
        <v>2</v>
      </c>
    </row>
    <row r="77" spans="1:5" ht="16.5" x14ac:dyDescent="0.3">
      <c r="A77" s="6">
        <v>67</v>
      </c>
      <c r="B77" s="10" t="s">
        <v>352</v>
      </c>
      <c r="C77" s="8" t="s">
        <v>11</v>
      </c>
      <c r="D77" s="296">
        <v>67</v>
      </c>
      <c r="E77" s="297"/>
    </row>
    <row r="78" spans="1:5" ht="16.5" x14ac:dyDescent="0.3">
      <c r="A78" s="6">
        <v>68</v>
      </c>
      <c r="B78" s="10" t="s">
        <v>353</v>
      </c>
      <c r="C78" s="12" t="s">
        <v>11</v>
      </c>
      <c r="D78" s="298">
        <v>68</v>
      </c>
      <c r="E78" s="299">
        <v>2</v>
      </c>
    </row>
    <row r="79" spans="1:5" ht="16.5" x14ac:dyDescent="0.3">
      <c r="A79" s="6">
        <v>69</v>
      </c>
      <c r="B79" s="10" t="s">
        <v>354</v>
      </c>
      <c r="C79" s="8" t="s">
        <v>11</v>
      </c>
      <c r="D79" s="296">
        <v>69</v>
      </c>
      <c r="E79" s="297"/>
    </row>
    <row r="80" spans="1:5" ht="16.5" x14ac:dyDescent="0.3">
      <c r="A80" s="6">
        <v>70</v>
      </c>
      <c r="B80" s="10" t="s">
        <v>355</v>
      </c>
      <c r="C80" s="12" t="s">
        <v>11</v>
      </c>
      <c r="D80" s="298">
        <v>70</v>
      </c>
      <c r="E80" s="299">
        <v>2</v>
      </c>
    </row>
    <row r="81" spans="1:5" ht="16.5" x14ac:dyDescent="0.3">
      <c r="A81" s="6">
        <v>71</v>
      </c>
      <c r="B81" s="10" t="s">
        <v>356</v>
      </c>
      <c r="C81" s="8" t="s">
        <v>11</v>
      </c>
      <c r="D81" s="296">
        <v>71</v>
      </c>
      <c r="E81" s="297"/>
    </row>
    <row r="82" spans="1:5" ht="16.5" x14ac:dyDescent="0.3">
      <c r="A82" s="6">
        <v>72</v>
      </c>
      <c r="B82" s="10" t="s">
        <v>357</v>
      </c>
      <c r="C82" s="12" t="s">
        <v>11</v>
      </c>
      <c r="D82" s="298">
        <v>72</v>
      </c>
      <c r="E82" s="299">
        <v>2</v>
      </c>
    </row>
    <row r="83" spans="1:5" ht="16.5" x14ac:dyDescent="0.3">
      <c r="A83" s="6">
        <v>73</v>
      </c>
      <c r="B83" s="10" t="s">
        <v>358</v>
      </c>
      <c r="C83" s="8" t="s">
        <v>11</v>
      </c>
      <c r="D83" s="296">
        <v>73</v>
      </c>
      <c r="E83" s="297"/>
    </row>
    <row r="84" spans="1:5" ht="16.5" x14ac:dyDescent="0.3">
      <c r="A84" s="6">
        <v>74</v>
      </c>
      <c r="B84" s="10" t="s">
        <v>359</v>
      </c>
      <c r="C84" s="12" t="s">
        <v>11</v>
      </c>
      <c r="D84" s="298">
        <v>74</v>
      </c>
      <c r="E84" s="299">
        <v>2</v>
      </c>
    </row>
    <row r="85" spans="1:5" ht="16.5" x14ac:dyDescent="0.3">
      <c r="A85" s="6">
        <v>75</v>
      </c>
      <c r="B85" s="10" t="s">
        <v>360</v>
      </c>
      <c r="C85" s="8" t="s">
        <v>11</v>
      </c>
      <c r="D85" s="296">
        <v>75</v>
      </c>
      <c r="E85" s="297"/>
    </row>
    <row r="86" spans="1:5" ht="16.5" x14ac:dyDescent="0.3">
      <c r="A86" s="6">
        <v>76</v>
      </c>
      <c r="B86" s="10" t="s">
        <v>361</v>
      </c>
      <c r="C86" s="12" t="s">
        <v>362</v>
      </c>
      <c r="D86" s="298">
        <v>76</v>
      </c>
      <c r="E86" s="299">
        <v>2</v>
      </c>
    </row>
    <row r="87" spans="1:5" ht="16.5" x14ac:dyDescent="0.3">
      <c r="A87" s="6">
        <v>77</v>
      </c>
      <c r="B87" s="10" t="s">
        <v>363</v>
      </c>
      <c r="C87" s="8" t="s">
        <v>91</v>
      </c>
      <c r="D87" s="296">
        <v>77</v>
      </c>
      <c r="E87" s="297"/>
    </row>
    <row r="88" spans="1:5" ht="16.5" x14ac:dyDescent="0.3">
      <c r="A88" s="6">
        <v>78</v>
      </c>
      <c r="B88" s="10" t="s">
        <v>364</v>
      </c>
      <c r="C88" s="12" t="s">
        <v>91</v>
      </c>
      <c r="D88" s="298">
        <v>78</v>
      </c>
      <c r="E88" s="299">
        <v>2</v>
      </c>
    </row>
    <row r="89" spans="1:5" ht="16.5" x14ac:dyDescent="0.3">
      <c r="A89" s="6">
        <v>79</v>
      </c>
      <c r="B89" s="10" t="s">
        <v>365</v>
      </c>
      <c r="C89" s="8" t="s">
        <v>91</v>
      </c>
      <c r="D89" s="296">
        <v>79</v>
      </c>
      <c r="E89" s="297"/>
    </row>
    <row r="90" spans="1:5" s="1" customFormat="1" ht="24.75" customHeight="1" x14ac:dyDescent="0.25">
      <c r="A90" s="5" t="s">
        <v>275</v>
      </c>
      <c r="B90" s="5" t="s">
        <v>276</v>
      </c>
      <c r="C90" s="5" t="s">
        <v>277</v>
      </c>
      <c r="D90" s="295" t="s">
        <v>278</v>
      </c>
      <c r="E90" s="295"/>
    </row>
    <row r="91" spans="1:5" ht="16.5" x14ac:dyDescent="0.3">
      <c r="A91" s="6">
        <v>80</v>
      </c>
      <c r="B91" s="10" t="s">
        <v>366</v>
      </c>
      <c r="C91" s="12" t="s">
        <v>91</v>
      </c>
      <c r="D91" s="298">
        <v>80</v>
      </c>
      <c r="E91" s="299">
        <v>2</v>
      </c>
    </row>
    <row r="92" spans="1:5" ht="16.5" x14ac:dyDescent="0.3">
      <c r="A92" s="6">
        <v>81</v>
      </c>
      <c r="B92" s="10" t="s">
        <v>367</v>
      </c>
      <c r="C92" s="8" t="s">
        <v>91</v>
      </c>
      <c r="D92" s="296">
        <v>81</v>
      </c>
      <c r="E92" s="297"/>
    </row>
    <row r="93" spans="1:5" ht="16.5" x14ac:dyDescent="0.3">
      <c r="A93" s="6">
        <v>82</v>
      </c>
      <c r="B93" s="10" t="s">
        <v>368</v>
      </c>
      <c r="C93" s="12" t="s">
        <v>91</v>
      </c>
      <c r="D93" s="298">
        <v>82</v>
      </c>
      <c r="E93" s="299">
        <v>2</v>
      </c>
    </row>
    <row r="94" spans="1:5" ht="16.5" x14ac:dyDescent="0.3">
      <c r="A94" s="6">
        <v>83</v>
      </c>
      <c r="B94" s="10" t="s">
        <v>369</v>
      </c>
      <c r="C94" s="8" t="s">
        <v>91</v>
      </c>
      <c r="D94" s="296">
        <v>83</v>
      </c>
      <c r="E94" s="297"/>
    </row>
    <row r="95" spans="1:5" ht="16.5" x14ac:dyDescent="0.3">
      <c r="A95" s="6">
        <v>84</v>
      </c>
      <c r="B95" s="10" t="s">
        <v>370</v>
      </c>
      <c r="C95" s="12" t="s">
        <v>91</v>
      </c>
      <c r="D95" s="298">
        <v>84</v>
      </c>
      <c r="E95" s="299">
        <v>2</v>
      </c>
    </row>
    <row r="96" spans="1:5" ht="16.5" x14ac:dyDescent="0.3">
      <c r="A96" s="6">
        <v>85</v>
      </c>
      <c r="B96" s="10" t="s">
        <v>371</v>
      </c>
      <c r="C96" s="8" t="s">
        <v>91</v>
      </c>
      <c r="D96" s="296">
        <v>85</v>
      </c>
      <c r="E96" s="297"/>
    </row>
    <row r="97" spans="1:5" ht="16.5" x14ac:dyDescent="0.3">
      <c r="A97" s="6">
        <v>86</v>
      </c>
      <c r="B97" s="10" t="s">
        <v>372</v>
      </c>
      <c r="C97" s="12" t="s">
        <v>91</v>
      </c>
      <c r="D97" s="298">
        <v>86</v>
      </c>
      <c r="E97" s="299">
        <v>2</v>
      </c>
    </row>
    <row r="98" spans="1:5" ht="16.5" x14ac:dyDescent="0.3">
      <c r="A98" s="6">
        <v>87</v>
      </c>
      <c r="B98" s="10" t="s">
        <v>373</v>
      </c>
      <c r="C98" s="8" t="s">
        <v>91</v>
      </c>
      <c r="D98" s="296">
        <v>87</v>
      </c>
      <c r="E98" s="297"/>
    </row>
    <row r="99" spans="1:5" ht="16.5" x14ac:dyDescent="0.3">
      <c r="A99" s="6">
        <v>88</v>
      </c>
      <c r="B99" s="10" t="s">
        <v>374</v>
      </c>
      <c r="C99" s="12" t="s">
        <v>91</v>
      </c>
      <c r="D99" s="298">
        <v>88</v>
      </c>
      <c r="E99" s="299">
        <v>2</v>
      </c>
    </row>
    <row r="100" spans="1:5" ht="16.5" x14ac:dyDescent="0.3">
      <c r="A100" s="6">
        <v>89</v>
      </c>
      <c r="B100" s="10" t="s">
        <v>375</v>
      </c>
      <c r="C100" s="8" t="s">
        <v>18</v>
      </c>
      <c r="D100" s="296">
        <v>89</v>
      </c>
      <c r="E100" s="297"/>
    </row>
    <row r="101" spans="1:5" ht="16.5" x14ac:dyDescent="0.3">
      <c r="A101" s="6">
        <v>90</v>
      </c>
      <c r="B101" s="10" t="s">
        <v>376</v>
      </c>
      <c r="C101" s="12" t="s">
        <v>18</v>
      </c>
      <c r="D101" s="298">
        <v>90</v>
      </c>
      <c r="E101" s="299">
        <v>2</v>
      </c>
    </row>
    <row r="102" spans="1:5" ht="16.5" x14ac:dyDescent="0.3">
      <c r="A102" s="6">
        <v>91</v>
      </c>
      <c r="B102" s="10" t="s">
        <v>377</v>
      </c>
      <c r="C102" s="8" t="s">
        <v>18</v>
      </c>
      <c r="D102" s="296">
        <v>91</v>
      </c>
      <c r="E102" s="297"/>
    </row>
    <row r="103" spans="1:5" ht="16.5" x14ac:dyDescent="0.3">
      <c r="A103" s="6">
        <v>92</v>
      </c>
      <c r="B103" s="13" t="s">
        <v>378</v>
      </c>
      <c r="C103" s="12" t="s">
        <v>56</v>
      </c>
      <c r="D103" s="298">
        <v>92</v>
      </c>
      <c r="E103" s="299">
        <v>2</v>
      </c>
    </row>
    <row r="104" spans="1:5" ht="16.5" x14ac:dyDescent="0.3">
      <c r="A104" s="6">
        <v>93</v>
      </c>
      <c r="B104" s="13" t="s">
        <v>379</v>
      </c>
      <c r="C104" s="8" t="s">
        <v>56</v>
      </c>
      <c r="D104" s="296">
        <v>93</v>
      </c>
      <c r="E104" s="297"/>
    </row>
    <row r="105" spans="1:5" ht="16.5" x14ac:dyDescent="0.3">
      <c r="A105" s="6">
        <v>94</v>
      </c>
      <c r="B105" s="13" t="s">
        <v>380</v>
      </c>
      <c r="C105" s="12" t="s">
        <v>56</v>
      </c>
      <c r="D105" s="298">
        <v>94</v>
      </c>
      <c r="E105" s="299">
        <v>2</v>
      </c>
    </row>
    <row r="106" spans="1:5" ht="16.5" x14ac:dyDescent="0.3">
      <c r="A106" s="6">
        <v>95</v>
      </c>
      <c r="B106" s="13" t="s">
        <v>381</v>
      </c>
      <c r="C106" s="8" t="s">
        <v>56</v>
      </c>
      <c r="D106" s="296">
        <v>95</v>
      </c>
      <c r="E106" s="297"/>
    </row>
    <row r="107" spans="1:5" ht="16.5" x14ac:dyDescent="0.3">
      <c r="A107" s="6">
        <v>96</v>
      </c>
      <c r="B107" s="13" t="s">
        <v>382</v>
      </c>
      <c r="C107" s="12" t="s">
        <v>56</v>
      </c>
      <c r="D107" s="298">
        <v>96</v>
      </c>
      <c r="E107" s="299">
        <v>2</v>
      </c>
    </row>
    <row r="108" spans="1:5" ht="16.5" x14ac:dyDescent="0.3">
      <c r="A108" s="6">
        <v>97</v>
      </c>
      <c r="B108" s="13" t="s">
        <v>383</v>
      </c>
      <c r="C108" s="8" t="s">
        <v>56</v>
      </c>
      <c r="D108" s="296">
        <v>97</v>
      </c>
      <c r="E108" s="297"/>
    </row>
    <row r="109" spans="1:5" ht="16.5" x14ac:dyDescent="0.3">
      <c r="A109" s="6">
        <v>98</v>
      </c>
      <c r="B109" s="13" t="s">
        <v>384</v>
      </c>
      <c r="C109" s="12" t="s">
        <v>56</v>
      </c>
      <c r="D109" s="298">
        <v>98</v>
      </c>
      <c r="E109" s="299">
        <v>2</v>
      </c>
    </row>
    <row r="110" spans="1:5" ht="16.5" x14ac:dyDescent="0.3">
      <c r="A110" s="6">
        <v>99</v>
      </c>
      <c r="B110" s="13" t="s">
        <v>385</v>
      </c>
      <c r="C110" s="8" t="s">
        <v>56</v>
      </c>
      <c r="D110" s="296">
        <v>99</v>
      </c>
      <c r="E110" s="297"/>
    </row>
    <row r="111" spans="1:5" ht="16.5" x14ac:dyDescent="0.3">
      <c r="A111" s="6">
        <v>100</v>
      </c>
      <c r="B111" s="13" t="s">
        <v>386</v>
      </c>
      <c r="C111" s="12" t="s">
        <v>56</v>
      </c>
      <c r="D111" s="298">
        <v>100</v>
      </c>
      <c r="E111" s="299">
        <v>2</v>
      </c>
    </row>
    <row r="112" spans="1:5" ht="16.5" x14ac:dyDescent="0.3">
      <c r="A112" s="6">
        <v>101</v>
      </c>
      <c r="B112" s="13" t="s">
        <v>387</v>
      </c>
      <c r="C112" s="8" t="s">
        <v>56</v>
      </c>
      <c r="D112" s="296">
        <v>101</v>
      </c>
      <c r="E112" s="297"/>
    </row>
    <row r="113" spans="1:5" ht="16.5" x14ac:dyDescent="0.3">
      <c r="A113" s="6">
        <v>102</v>
      </c>
      <c r="B113" s="13" t="s">
        <v>388</v>
      </c>
      <c r="C113" s="12" t="s">
        <v>56</v>
      </c>
      <c r="D113" s="298">
        <v>102</v>
      </c>
      <c r="E113" s="299">
        <v>2</v>
      </c>
    </row>
    <row r="114" spans="1:5" ht="16.5" x14ac:dyDescent="0.3">
      <c r="A114" s="6">
        <v>103</v>
      </c>
      <c r="B114" s="13" t="s">
        <v>389</v>
      </c>
      <c r="C114" s="8" t="s">
        <v>56</v>
      </c>
      <c r="D114" s="296">
        <v>103</v>
      </c>
      <c r="E114" s="297"/>
    </row>
    <row r="115" spans="1:5" ht="16.5" x14ac:dyDescent="0.3">
      <c r="A115" s="6">
        <v>104</v>
      </c>
      <c r="B115" s="13" t="s">
        <v>390</v>
      </c>
      <c r="C115" s="12" t="s">
        <v>56</v>
      </c>
      <c r="D115" s="298">
        <v>104</v>
      </c>
      <c r="E115" s="299">
        <v>2</v>
      </c>
    </row>
    <row r="116" spans="1:5" ht="16.5" x14ac:dyDescent="0.3">
      <c r="A116" s="6">
        <v>105</v>
      </c>
      <c r="B116" s="13" t="s">
        <v>391</v>
      </c>
      <c r="C116" s="8" t="s">
        <v>56</v>
      </c>
      <c r="D116" s="296">
        <v>105</v>
      </c>
      <c r="E116" s="297"/>
    </row>
    <row r="117" spans="1:5" ht="16.5" x14ac:dyDescent="0.3">
      <c r="A117" s="6">
        <v>106</v>
      </c>
      <c r="B117" s="13" t="s">
        <v>392</v>
      </c>
      <c r="C117" s="12" t="s">
        <v>56</v>
      </c>
      <c r="D117" s="298">
        <v>106</v>
      </c>
      <c r="E117" s="299">
        <v>2</v>
      </c>
    </row>
    <row r="118" spans="1:5" ht="16.5" x14ac:dyDescent="0.3">
      <c r="A118" s="6">
        <v>107</v>
      </c>
      <c r="B118" s="13" t="s">
        <v>393</v>
      </c>
      <c r="C118" s="8" t="s">
        <v>56</v>
      </c>
      <c r="D118" s="296">
        <v>107</v>
      </c>
      <c r="E118" s="297"/>
    </row>
    <row r="119" spans="1:5" ht="16.5" x14ac:dyDescent="0.3">
      <c r="A119" s="6">
        <v>108</v>
      </c>
      <c r="B119" s="13" t="s">
        <v>394</v>
      </c>
      <c r="C119" s="12" t="s">
        <v>56</v>
      </c>
      <c r="D119" s="298">
        <v>108</v>
      </c>
      <c r="E119" s="299">
        <v>2</v>
      </c>
    </row>
    <row r="120" spans="1:5" ht="16.5" x14ac:dyDescent="0.3">
      <c r="A120" s="6">
        <v>109</v>
      </c>
      <c r="B120" s="13" t="s">
        <v>395</v>
      </c>
      <c r="C120" s="8" t="s">
        <v>8</v>
      </c>
      <c r="D120" s="296">
        <v>109</v>
      </c>
      <c r="E120" s="297"/>
    </row>
    <row r="121" spans="1:5" ht="16.5" x14ac:dyDescent="0.3">
      <c r="A121" s="6">
        <v>110</v>
      </c>
      <c r="B121" s="13" t="s">
        <v>396</v>
      </c>
      <c r="C121" s="12" t="s">
        <v>8</v>
      </c>
      <c r="D121" s="298">
        <v>110</v>
      </c>
      <c r="E121" s="299">
        <v>2</v>
      </c>
    </row>
    <row r="122" spans="1:5" ht="16.5" x14ac:dyDescent="0.3">
      <c r="A122" s="6">
        <v>111</v>
      </c>
      <c r="B122" s="13" t="s">
        <v>397</v>
      </c>
      <c r="C122" s="8" t="s">
        <v>8</v>
      </c>
      <c r="D122" s="296">
        <v>111</v>
      </c>
      <c r="E122" s="297"/>
    </row>
    <row r="123" spans="1:5" ht="16.5" x14ac:dyDescent="0.3">
      <c r="A123" s="6">
        <v>112</v>
      </c>
      <c r="B123" s="13" t="s">
        <v>398</v>
      </c>
      <c r="C123" s="12" t="s">
        <v>8</v>
      </c>
      <c r="D123" s="298">
        <v>112</v>
      </c>
      <c r="E123" s="299">
        <v>2</v>
      </c>
    </row>
    <row r="124" spans="1:5" ht="16.5" x14ac:dyDescent="0.3">
      <c r="A124" s="6">
        <v>113</v>
      </c>
      <c r="B124" s="13" t="s">
        <v>399</v>
      </c>
      <c r="C124" s="8" t="s">
        <v>8</v>
      </c>
      <c r="D124" s="296">
        <v>113</v>
      </c>
      <c r="E124" s="297"/>
    </row>
    <row r="125" spans="1:5" ht="16.5" x14ac:dyDescent="0.3">
      <c r="A125" s="6">
        <v>114</v>
      </c>
      <c r="B125" s="13" t="s">
        <v>400</v>
      </c>
      <c r="C125" s="12" t="s">
        <v>8</v>
      </c>
      <c r="D125" s="298">
        <v>114</v>
      </c>
      <c r="E125" s="299">
        <v>2</v>
      </c>
    </row>
    <row r="126" spans="1:5" ht="16.5" x14ac:dyDescent="0.3">
      <c r="A126" s="6">
        <v>115</v>
      </c>
      <c r="B126" s="13" t="s">
        <v>401</v>
      </c>
      <c r="C126" s="8" t="s">
        <v>8</v>
      </c>
      <c r="D126" s="296">
        <v>115</v>
      </c>
      <c r="E126" s="297"/>
    </row>
    <row r="127" spans="1:5" ht="16.5" x14ac:dyDescent="0.3">
      <c r="A127" s="6">
        <v>116</v>
      </c>
      <c r="B127" s="13" t="s">
        <v>402</v>
      </c>
      <c r="C127" s="12" t="s">
        <v>8</v>
      </c>
      <c r="D127" s="298">
        <v>116</v>
      </c>
      <c r="E127" s="299">
        <v>2</v>
      </c>
    </row>
    <row r="128" spans="1:5" ht="16.5" x14ac:dyDescent="0.3">
      <c r="A128" s="6">
        <v>117</v>
      </c>
      <c r="B128" s="13" t="s">
        <v>403</v>
      </c>
      <c r="C128" s="8" t="s">
        <v>8</v>
      </c>
      <c r="D128" s="296">
        <v>117</v>
      </c>
      <c r="E128" s="297"/>
    </row>
    <row r="129" spans="1:5" ht="16.5" x14ac:dyDescent="0.3">
      <c r="A129" s="6">
        <v>118</v>
      </c>
      <c r="B129" s="13" t="s">
        <v>404</v>
      </c>
      <c r="C129" s="12" t="s">
        <v>8</v>
      </c>
      <c r="D129" s="298">
        <v>118</v>
      </c>
      <c r="E129" s="299">
        <v>2</v>
      </c>
    </row>
    <row r="130" spans="1:5" ht="16.5" x14ac:dyDescent="0.3">
      <c r="A130" s="6">
        <v>119</v>
      </c>
      <c r="B130" s="7" t="s">
        <v>405</v>
      </c>
      <c r="C130" s="7" t="s">
        <v>406</v>
      </c>
      <c r="D130" s="296">
        <v>119</v>
      </c>
      <c r="E130" s="297"/>
    </row>
    <row r="131" spans="1:5" ht="16.5" x14ac:dyDescent="0.3">
      <c r="A131" s="6">
        <v>120</v>
      </c>
      <c r="B131" s="7" t="s">
        <v>407</v>
      </c>
      <c r="C131" s="7" t="s">
        <v>406</v>
      </c>
      <c r="D131" s="298">
        <v>120</v>
      </c>
      <c r="E131" s="299">
        <v>2</v>
      </c>
    </row>
    <row r="132" spans="1:5" ht="16.5" x14ac:dyDescent="0.3">
      <c r="A132" s="6">
        <v>121</v>
      </c>
      <c r="B132" s="7" t="s">
        <v>408</v>
      </c>
      <c r="C132" s="8" t="s">
        <v>406</v>
      </c>
      <c r="D132" s="296">
        <v>121</v>
      </c>
      <c r="E132" s="297"/>
    </row>
    <row r="133" spans="1:5" ht="16.5" x14ac:dyDescent="0.3">
      <c r="A133" s="6">
        <v>122</v>
      </c>
      <c r="B133" s="13" t="s">
        <v>409</v>
      </c>
      <c r="C133" s="12" t="s">
        <v>181</v>
      </c>
      <c r="D133" s="298">
        <v>122</v>
      </c>
      <c r="E133" s="299">
        <v>2</v>
      </c>
    </row>
    <row r="134" spans="1:5" ht="16.5" x14ac:dyDescent="0.3">
      <c r="A134" s="6">
        <v>123</v>
      </c>
      <c r="B134" s="13" t="s">
        <v>410</v>
      </c>
      <c r="C134" s="8" t="s">
        <v>181</v>
      </c>
      <c r="D134" s="296">
        <v>123</v>
      </c>
      <c r="E134" s="297"/>
    </row>
    <row r="135" spans="1:5" s="1" customFormat="1" ht="24.75" customHeight="1" x14ac:dyDescent="0.25">
      <c r="A135" s="5" t="s">
        <v>275</v>
      </c>
      <c r="B135" s="5" t="s">
        <v>276</v>
      </c>
      <c r="C135" s="5" t="s">
        <v>277</v>
      </c>
      <c r="D135" s="295" t="s">
        <v>278</v>
      </c>
      <c r="E135" s="295"/>
    </row>
    <row r="136" spans="1:5" ht="16.5" x14ac:dyDescent="0.3">
      <c r="A136" s="6">
        <v>124</v>
      </c>
      <c r="B136" s="13" t="s">
        <v>411</v>
      </c>
      <c r="C136" s="12" t="s">
        <v>181</v>
      </c>
      <c r="D136" s="298">
        <v>124</v>
      </c>
      <c r="E136" s="299">
        <v>2</v>
      </c>
    </row>
    <row r="137" spans="1:5" ht="16.5" x14ac:dyDescent="0.3">
      <c r="A137" s="6">
        <v>125</v>
      </c>
      <c r="B137" s="13" t="s">
        <v>412</v>
      </c>
      <c r="C137" s="8" t="s">
        <v>181</v>
      </c>
      <c r="D137" s="296">
        <v>125</v>
      </c>
      <c r="E137" s="297"/>
    </row>
    <row r="138" spans="1:5" ht="16.5" x14ac:dyDescent="0.3">
      <c r="A138" s="6">
        <v>126</v>
      </c>
      <c r="B138" s="13" t="s">
        <v>413</v>
      </c>
      <c r="C138" s="12" t="s">
        <v>181</v>
      </c>
      <c r="D138" s="298">
        <v>126</v>
      </c>
      <c r="E138" s="299">
        <v>2</v>
      </c>
    </row>
    <row r="139" spans="1:5" ht="16.5" x14ac:dyDescent="0.3">
      <c r="A139" s="6">
        <v>127</v>
      </c>
      <c r="B139" s="13" t="s">
        <v>414</v>
      </c>
      <c r="C139" s="8" t="s">
        <v>181</v>
      </c>
      <c r="D139" s="296">
        <v>127</v>
      </c>
      <c r="E139" s="297"/>
    </row>
    <row r="140" spans="1:5" ht="16.5" x14ac:dyDescent="0.3">
      <c r="A140" s="6">
        <v>128</v>
      </c>
      <c r="B140" s="13" t="s">
        <v>415</v>
      </c>
      <c r="C140" s="12" t="s">
        <v>181</v>
      </c>
      <c r="D140" s="298">
        <v>128</v>
      </c>
      <c r="E140" s="299">
        <v>2</v>
      </c>
    </row>
    <row r="141" spans="1:5" ht="16.5" x14ac:dyDescent="0.3">
      <c r="A141" s="6">
        <v>129</v>
      </c>
      <c r="B141" s="13" t="s">
        <v>416</v>
      </c>
      <c r="C141" s="8" t="s">
        <v>181</v>
      </c>
      <c r="D141" s="296">
        <v>129</v>
      </c>
      <c r="E141" s="297"/>
    </row>
    <row r="142" spans="1:5" ht="16.5" x14ac:dyDescent="0.3">
      <c r="A142" s="6">
        <v>130</v>
      </c>
      <c r="B142" s="7" t="s">
        <v>417</v>
      </c>
      <c r="C142" s="12" t="s">
        <v>28</v>
      </c>
      <c r="D142" s="298">
        <v>130</v>
      </c>
      <c r="E142" s="299">
        <v>2</v>
      </c>
    </row>
    <row r="143" spans="1:5" ht="16.5" x14ac:dyDescent="0.3">
      <c r="A143" s="6">
        <v>131</v>
      </c>
      <c r="B143" s="13" t="s">
        <v>418</v>
      </c>
      <c r="C143" s="8" t="s">
        <v>108</v>
      </c>
      <c r="D143" s="296">
        <v>131</v>
      </c>
      <c r="E143" s="297"/>
    </row>
    <row r="144" spans="1:5" ht="16.5" x14ac:dyDescent="0.3">
      <c r="A144" s="6">
        <v>132</v>
      </c>
      <c r="B144" s="13" t="s">
        <v>419</v>
      </c>
      <c r="C144" s="12" t="s">
        <v>108</v>
      </c>
      <c r="D144" s="298">
        <v>132</v>
      </c>
      <c r="E144" s="299">
        <v>2</v>
      </c>
    </row>
    <row r="145" spans="1:5" ht="16.5" x14ac:dyDescent="0.3">
      <c r="A145" s="6">
        <v>133</v>
      </c>
      <c r="B145" s="13" t="s">
        <v>420</v>
      </c>
      <c r="C145" s="8" t="s">
        <v>108</v>
      </c>
      <c r="D145" s="296">
        <v>133</v>
      </c>
      <c r="E145" s="297"/>
    </row>
    <row r="146" spans="1:5" ht="16.5" x14ac:dyDescent="0.3">
      <c r="A146" s="6">
        <v>134</v>
      </c>
      <c r="B146" s="13" t="s">
        <v>421</v>
      </c>
      <c r="C146" s="12" t="s">
        <v>108</v>
      </c>
      <c r="D146" s="298">
        <v>134</v>
      </c>
      <c r="E146" s="299">
        <v>2</v>
      </c>
    </row>
    <row r="147" spans="1:5" ht="16.5" x14ac:dyDescent="0.3">
      <c r="A147" s="6">
        <v>135</v>
      </c>
      <c r="B147" s="13" t="s">
        <v>422</v>
      </c>
      <c r="C147" s="8" t="s">
        <v>108</v>
      </c>
      <c r="D147" s="296">
        <v>135</v>
      </c>
      <c r="E147" s="297"/>
    </row>
    <row r="148" spans="1:5" ht="16.5" x14ac:dyDescent="0.3">
      <c r="A148" s="6">
        <v>136</v>
      </c>
      <c r="B148" s="13" t="s">
        <v>423</v>
      </c>
      <c r="C148" s="12" t="s">
        <v>108</v>
      </c>
      <c r="D148" s="298">
        <v>136</v>
      </c>
      <c r="E148" s="299">
        <v>2</v>
      </c>
    </row>
    <row r="149" spans="1:5" ht="16.5" x14ac:dyDescent="0.3">
      <c r="A149" s="6">
        <v>137</v>
      </c>
      <c r="B149" s="13" t="s">
        <v>424</v>
      </c>
      <c r="C149" s="8" t="s">
        <v>108</v>
      </c>
      <c r="D149" s="296">
        <v>137</v>
      </c>
      <c r="E149" s="297"/>
    </row>
    <row r="150" spans="1:5" ht="16.5" x14ac:dyDescent="0.3">
      <c r="A150" s="6">
        <v>138</v>
      </c>
      <c r="B150" s="13" t="s">
        <v>425</v>
      </c>
      <c r="C150" s="12" t="s">
        <v>108</v>
      </c>
      <c r="D150" s="298">
        <v>138</v>
      </c>
      <c r="E150" s="299">
        <v>2</v>
      </c>
    </row>
    <row r="151" spans="1:5" ht="16.5" x14ac:dyDescent="0.3">
      <c r="A151" s="6">
        <v>139</v>
      </c>
      <c r="B151" s="13" t="s">
        <v>426</v>
      </c>
      <c r="C151" s="8" t="s">
        <v>108</v>
      </c>
      <c r="D151" s="296">
        <v>139</v>
      </c>
      <c r="E151" s="297"/>
    </row>
    <row r="152" spans="1:5" ht="16.5" x14ac:dyDescent="0.3">
      <c r="A152" s="6">
        <v>140</v>
      </c>
      <c r="B152" s="13" t="s">
        <v>427</v>
      </c>
      <c r="C152" s="12" t="s">
        <v>108</v>
      </c>
      <c r="D152" s="298">
        <v>140</v>
      </c>
      <c r="E152" s="299">
        <v>2</v>
      </c>
    </row>
    <row r="153" spans="1:5" ht="16.5" x14ac:dyDescent="0.3">
      <c r="A153" s="6">
        <v>141</v>
      </c>
      <c r="B153" s="13" t="s">
        <v>428</v>
      </c>
      <c r="C153" s="8" t="s">
        <v>108</v>
      </c>
      <c r="D153" s="296">
        <v>141</v>
      </c>
      <c r="E153" s="297"/>
    </row>
    <row r="154" spans="1:5" ht="16.5" x14ac:dyDescent="0.3">
      <c r="A154" s="6">
        <v>142</v>
      </c>
      <c r="B154" s="13" t="s">
        <v>429</v>
      </c>
      <c r="C154" s="12" t="s">
        <v>108</v>
      </c>
      <c r="D154" s="298">
        <v>142</v>
      </c>
      <c r="E154" s="299">
        <v>2</v>
      </c>
    </row>
    <row r="155" spans="1:5" ht="16.5" x14ac:dyDescent="0.3">
      <c r="A155" s="6">
        <v>143</v>
      </c>
      <c r="B155" s="13" t="s">
        <v>430</v>
      </c>
      <c r="C155" s="8" t="s">
        <v>108</v>
      </c>
      <c r="D155" s="296">
        <v>143</v>
      </c>
      <c r="E155" s="297"/>
    </row>
    <row r="156" spans="1:5" ht="16.5" x14ac:dyDescent="0.3">
      <c r="A156" s="6">
        <v>144</v>
      </c>
      <c r="B156" s="13" t="s">
        <v>431</v>
      </c>
      <c r="C156" s="12" t="s">
        <v>108</v>
      </c>
      <c r="D156" s="298">
        <v>144</v>
      </c>
      <c r="E156" s="299">
        <v>2</v>
      </c>
    </row>
    <row r="157" spans="1:5" ht="16.5" x14ac:dyDescent="0.3">
      <c r="A157" s="6">
        <v>145</v>
      </c>
      <c r="B157" s="13" t="s">
        <v>432</v>
      </c>
      <c r="C157" s="8" t="s">
        <v>108</v>
      </c>
      <c r="D157" s="296">
        <v>145</v>
      </c>
      <c r="E157" s="297"/>
    </row>
    <row r="158" spans="1:5" ht="16.5" x14ac:dyDescent="0.3">
      <c r="A158" s="6">
        <v>146</v>
      </c>
      <c r="B158" s="13" t="s">
        <v>433</v>
      </c>
      <c r="C158" s="12" t="s">
        <v>108</v>
      </c>
      <c r="D158" s="298">
        <v>146</v>
      </c>
      <c r="E158" s="299">
        <v>2</v>
      </c>
    </row>
    <row r="159" spans="1:5" ht="16.5" x14ac:dyDescent="0.3">
      <c r="A159" s="6">
        <v>147</v>
      </c>
      <c r="B159" s="13" t="s">
        <v>434</v>
      </c>
      <c r="C159" s="8" t="s">
        <v>108</v>
      </c>
      <c r="D159" s="296">
        <v>147</v>
      </c>
      <c r="E159" s="297"/>
    </row>
    <row r="160" spans="1:5" ht="16.5" x14ac:dyDescent="0.3">
      <c r="A160" s="6">
        <v>148</v>
      </c>
      <c r="B160" s="13" t="s">
        <v>435</v>
      </c>
      <c r="C160" s="12" t="s">
        <v>108</v>
      </c>
      <c r="D160" s="298">
        <v>148</v>
      </c>
      <c r="E160" s="299">
        <v>2</v>
      </c>
    </row>
    <row r="161" spans="1:5" ht="16.5" x14ac:dyDescent="0.3">
      <c r="A161" s="6">
        <v>149</v>
      </c>
      <c r="B161" s="13" t="s">
        <v>436</v>
      </c>
      <c r="C161" s="8" t="s">
        <v>108</v>
      </c>
      <c r="D161" s="296">
        <v>149</v>
      </c>
      <c r="E161" s="297"/>
    </row>
    <row r="162" spans="1:5" ht="16.5" x14ac:dyDescent="0.3">
      <c r="A162" s="6">
        <v>150</v>
      </c>
      <c r="B162" s="13" t="s">
        <v>437</v>
      </c>
      <c r="C162" s="12" t="s">
        <v>108</v>
      </c>
      <c r="D162" s="298">
        <v>150</v>
      </c>
      <c r="E162" s="299">
        <v>2</v>
      </c>
    </row>
    <row r="163" spans="1:5" ht="16.5" x14ac:dyDescent="0.3">
      <c r="A163" s="6">
        <v>151</v>
      </c>
      <c r="B163" s="39" t="s">
        <v>438</v>
      </c>
      <c r="C163" s="8" t="s">
        <v>173</v>
      </c>
      <c r="D163" s="296">
        <v>151</v>
      </c>
      <c r="E163" s="297"/>
    </row>
    <row r="164" spans="1:5" ht="16.5" x14ac:dyDescent="0.3">
      <c r="A164" s="6">
        <v>152</v>
      </c>
      <c r="B164" s="13" t="s">
        <v>439</v>
      </c>
      <c r="C164" s="12" t="s">
        <v>6</v>
      </c>
      <c r="D164" s="298">
        <v>152</v>
      </c>
      <c r="E164" s="299">
        <v>2</v>
      </c>
    </row>
    <row r="165" spans="1:5" ht="16.5" x14ac:dyDescent="0.3">
      <c r="A165" s="6">
        <v>153</v>
      </c>
      <c r="B165" s="13" t="s">
        <v>440</v>
      </c>
      <c r="C165" s="8" t="s">
        <v>6</v>
      </c>
      <c r="D165" s="296">
        <v>153</v>
      </c>
      <c r="E165" s="297"/>
    </row>
    <row r="166" spans="1:5" ht="16.5" x14ac:dyDescent="0.3">
      <c r="A166" s="6">
        <v>154</v>
      </c>
      <c r="B166" s="13" t="s">
        <v>441</v>
      </c>
      <c r="C166" s="12" t="s">
        <v>6</v>
      </c>
      <c r="D166" s="298">
        <v>154</v>
      </c>
      <c r="E166" s="299">
        <v>2</v>
      </c>
    </row>
    <row r="167" spans="1:5" ht="16.5" x14ac:dyDescent="0.3">
      <c r="A167" s="6">
        <v>155</v>
      </c>
      <c r="B167" s="13" t="s">
        <v>442</v>
      </c>
      <c r="C167" s="8" t="s">
        <v>6</v>
      </c>
      <c r="D167" s="296">
        <v>155</v>
      </c>
      <c r="E167" s="297"/>
    </row>
    <row r="168" spans="1:5" ht="16.5" x14ac:dyDescent="0.3">
      <c r="A168" s="6">
        <v>156</v>
      </c>
      <c r="B168" s="13" t="s">
        <v>443</v>
      </c>
      <c r="C168" s="12" t="s">
        <v>6</v>
      </c>
      <c r="D168" s="298">
        <v>156</v>
      </c>
      <c r="E168" s="299">
        <v>2</v>
      </c>
    </row>
    <row r="169" spans="1:5" ht="16.5" x14ac:dyDescent="0.3">
      <c r="A169" s="6">
        <v>157</v>
      </c>
      <c r="B169" s="13" t="s">
        <v>444</v>
      </c>
      <c r="C169" s="8" t="s">
        <v>6</v>
      </c>
      <c r="D169" s="296">
        <v>157</v>
      </c>
      <c r="E169" s="297"/>
    </row>
    <row r="170" spans="1:5" ht="16.5" x14ac:dyDescent="0.3">
      <c r="A170" s="6">
        <v>158</v>
      </c>
      <c r="B170" s="13" t="s">
        <v>445</v>
      </c>
      <c r="C170" s="12" t="s">
        <v>6</v>
      </c>
      <c r="D170" s="298">
        <v>158</v>
      </c>
      <c r="E170" s="299">
        <v>2</v>
      </c>
    </row>
    <row r="171" spans="1:5" ht="16.5" x14ac:dyDescent="0.3">
      <c r="A171" s="6">
        <v>159</v>
      </c>
      <c r="B171" s="13" t="s">
        <v>446</v>
      </c>
      <c r="C171" s="8" t="s">
        <v>6</v>
      </c>
      <c r="D171" s="296">
        <v>159</v>
      </c>
      <c r="E171" s="297"/>
    </row>
    <row r="172" spans="1:5" ht="16.5" x14ac:dyDescent="0.3">
      <c r="A172" s="6">
        <v>160</v>
      </c>
      <c r="B172" s="13" t="s">
        <v>447</v>
      </c>
      <c r="C172" s="12" t="s">
        <v>6</v>
      </c>
      <c r="D172" s="298">
        <v>160</v>
      </c>
      <c r="E172" s="299">
        <v>2</v>
      </c>
    </row>
    <row r="173" spans="1:5" ht="16.5" x14ac:dyDescent="0.3">
      <c r="A173" s="6">
        <v>161</v>
      </c>
      <c r="B173" s="13" t="s">
        <v>448</v>
      </c>
      <c r="C173" s="8" t="s">
        <v>6</v>
      </c>
      <c r="D173" s="296">
        <v>161</v>
      </c>
      <c r="E173" s="297"/>
    </row>
    <row r="174" spans="1:5" ht="16.5" x14ac:dyDescent="0.3">
      <c r="A174" s="6">
        <v>162</v>
      </c>
      <c r="B174" s="13" t="s">
        <v>449</v>
      </c>
      <c r="C174" s="12" t="s">
        <v>6</v>
      </c>
      <c r="D174" s="298">
        <v>162</v>
      </c>
      <c r="E174" s="299">
        <v>2</v>
      </c>
    </row>
    <row r="175" spans="1:5" ht="16.5" x14ac:dyDescent="0.3">
      <c r="A175" s="6">
        <v>163</v>
      </c>
      <c r="B175" s="13" t="s">
        <v>450</v>
      </c>
      <c r="C175" s="8" t="s">
        <v>6</v>
      </c>
      <c r="D175" s="296">
        <v>163</v>
      </c>
      <c r="E175" s="297"/>
    </row>
    <row r="176" spans="1:5" ht="16.5" x14ac:dyDescent="0.3">
      <c r="A176" s="6">
        <v>164</v>
      </c>
      <c r="B176" s="13" t="s">
        <v>451</v>
      </c>
      <c r="C176" s="12" t="s">
        <v>6</v>
      </c>
      <c r="D176" s="298">
        <v>164</v>
      </c>
      <c r="E176" s="299">
        <v>2</v>
      </c>
    </row>
    <row r="177" spans="1:5" ht="16.5" x14ac:dyDescent="0.3">
      <c r="A177" s="6">
        <v>165</v>
      </c>
      <c r="B177" s="7" t="s">
        <v>452</v>
      </c>
      <c r="C177" s="8" t="s">
        <v>453</v>
      </c>
      <c r="D177" s="296">
        <v>165</v>
      </c>
      <c r="E177" s="297"/>
    </row>
    <row r="178" spans="1:5" ht="16.5" x14ac:dyDescent="0.3">
      <c r="A178" s="6">
        <v>166</v>
      </c>
      <c r="B178" s="7" t="s">
        <v>454</v>
      </c>
      <c r="C178" s="12" t="s">
        <v>453</v>
      </c>
      <c r="D178" s="298">
        <v>166</v>
      </c>
      <c r="E178" s="299">
        <v>2</v>
      </c>
    </row>
    <row r="179" spans="1:5" ht="16.5" x14ac:dyDescent="0.3">
      <c r="A179" s="6">
        <v>167</v>
      </c>
      <c r="B179" s="13" t="s">
        <v>455</v>
      </c>
      <c r="C179" s="8" t="s">
        <v>59</v>
      </c>
      <c r="D179" s="296">
        <v>167</v>
      </c>
      <c r="E179" s="297"/>
    </row>
    <row r="180" spans="1:5" s="1" customFormat="1" ht="24.75" customHeight="1" x14ac:dyDescent="0.25">
      <c r="A180" s="5" t="s">
        <v>275</v>
      </c>
      <c r="B180" s="5" t="s">
        <v>276</v>
      </c>
      <c r="C180" s="5" t="s">
        <v>277</v>
      </c>
      <c r="D180" s="295" t="s">
        <v>278</v>
      </c>
      <c r="E180" s="295"/>
    </row>
    <row r="181" spans="1:5" ht="16.5" x14ac:dyDescent="0.3">
      <c r="A181" s="6">
        <v>168</v>
      </c>
      <c r="B181" s="13" t="s">
        <v>456</v>
      </c>
      <c r="C181" s="12" t="s">
        <v>59</v>
      </c>
      <c r="D181" s="298">
        <v>168</v>
      </c>
      <c r="E181" s="299">
        <v>2</v>
      </c>
    </row>
    <row r="182" spans="1:5" ht="16.5" x14ac:dyDescent="0.3">
      <c r="A182" s="6">
        <v>169</v>
      </c>
      <c r="B182" s="40" t="s">
        <v>457</v>
      </c>
      <c r="C182" s="8" t="s">
        <v>59</v>
      </c>
      <c r="D182" s="296">
        <v>169</v>
      </c>
      <c r="E182" s="297"/>
    </row>
    <row r="183" spans="1:5" ht="16.5" x14ac:dyDescent="0.3">
      <c r="A183" s="6">
        <v>170</v>
      </c>
      <c r="B183" s="40" t="s">
        <v>458</v>
      </c>
      <c r="C183" s="12" t="s">
        <v>59</v>
      </c>
      <c r="D183" s="298">
        <v>170</v>
      </c>
      <c r="E183" s="299">
        <v>2</v>
      </c>
    </row>
    <row r="184" spans="1:5" ht="16.5" x14ac:dyDescent="0.3">
      <c r="A184" s="6">
        <v>171</v>
      </c>
      <c r="B184" s="40" t="s">
        <v>459</v>
      </c>
      <c r="C184" s="8" t="s">
        <v>59</v>
      </c>
      <c r="D184" s="296">
        <v>171</v>
      </c>
      <c r="E184" s="297"/>
    </row>
    <row r="185" spans="1:5" ht="16.5" x14ac:dyDescent="0.3">
      <c r="A185" s="6">
        <v>172</v>
      </c>
      <c r="B185" s="40" t="s">
        <v>460</v>
      </c>
      <c r="C185" s="12" t="s">
        <v>59</v>
      </c>
      <c r="D185" s="298">
        <v>172</v>
      </c>
      <c r="E185" s="299">
        <v>2</v>
      </c>
    </row>
    <row r="186" spans="1:5" ht="16.5" x14ac:dyDescent="0.3">
      <c r="A186" s="6">
        <v>173</v>
      </c>
      <c r="B186" s="40" t="s">
        <v>461</v>
      </c>
      <c r="C186" s="8" t="s">
        <v>59</v>
      </c>
      <c r="D186" s="296">
        <v>173</v>
      </c>
      <c r="E186" s="297"/>
    </row>
    <row r="187" spans="1:5" ht="16.5" x14ac:dyDescent="0.3">
      <c r="A187" s="6">
        <v>174</v>
      </c>
      <c r="B187" s="40" t="s">
        <v>462</v>
      </c>
      <c r="C187" s="12" t="s">
        <v>59</v>
      </c>
      <c r="D187" s="298">
        <v>174</v>
      </c>
      <c r="E187" s="299">
        <v>2</v>
      </c>
    </row>
    <row r="188" spans="1:5" ht="16.5" x14ac:dyDescent="0.3">
      <c r="A188" s="6">
        <v>175</v>
      </c>
      <c r="B188" s="40" t="s">
        <v>463</v>
      </c>
      <c r="C188" s="8" t="s">
        <v>59</v>
      </c>
      <c r="D188" s="296">
        <v>175</v>
      </c>
      <c r="E188" s="297"/>
    </row>
    <row r="189" spans="1:5" ht="16.5" x14ac:dyDescent="0.3">
      <c r="A189" s="6">
        <v>176</v>
      </c>
      <c r="B189" s="40" t="s">
        <v>464</v>
      </c>
      <c r="C189" s="12" t="s">
        <v>59</v>
      </c>
      <c r="D189" s="298">
        <v>176</v>
      </c>
      <c r="E189" s="299">
        <v>2</v>
      </c>
    </row>
    <row r="190" spans="1:5" ht="16.5" x14ac:dyDescent="0.3">
      <c r="A190" s="6">
        <v>177</v>
      </c>
      <c r="B190" s="40" t="s">
        <v>465</v>
      </c>
      <c r="C190" s="8" t="s">
        <v>59</v>
      </c>
      <c r="D190" s="296">
        <v>177</v>
      </c>
      <c r="E190" s="297"/>
    </row>
    <row r="191" spans="1:5" ht="16.5" x14ac:dyDescent="0.3">
      <c r="A191" s="6">
        <v>178</v>
      </c>
      <c r="B191" s="40" t="s">
        <v>466</v>
      </c>
      <c r="C191" s="12" t="s">
        <v>59</v>
      </c>
      <c r="D191" s="298">
        <v>178</v>
      </c>
      <c r="E191" s="299">
        <v>2</v>
      </c>
    </row>
    <row r="192" spans="1:5" ht="16.5" x14ac:dyDescent="0.3">
      <c r="A192" s="6">
        <v>179</v>
      </c>
      <c r="B192" s="40" t="s">
        <v>467</v>
      </c>
      <c r="C192" s="8" t="s">
        <v>59</v>
      </c>
      <c r="D192" s="296">
        <v>179</v>
      </c>
      <c r="E192" s="297"/>
    </row>
    <row r="193" spans="1:5" ht="16.5" x14ac:dyDescent="0.3">
      <c r="A193" s="6">
        <v>180</v>
      </c>
      <c r="B193" s="40" t="s">
        <v>468</v>
      </c>
      <c r="C193" s="12" t="s">
        <v>59</v>
      </c>
      <c r="D193" s="298">
        <v>180</v>
      </c>
      <c r="E193" s="299">
        <v>2</v>
      </c>
    </row>
    <row r="194" spans="1:5" ht="16.5" x14ac:dyDescent="0.3">
      <c r="A194" s="6">
        <v>181</v>
      </c>
      <c r="B194" s="40" t="s">
        <v>469</v>
      </c>
      <c r="C194" s="8" t="s">
        <v>59</v>
      </c>
      <c r="D194" s="296">
        <v>181</v>
      </c>
      <c r="E194" s="297"/>
    </row>
    <row r="195" spans="1:5" ht="16.5" x14ac:dyDescent="0.3">
      <c r="A195" s="6">
        <v>182</v>
      </c>
      <c r="B195" s="10" t="s">
        <v>470</v>
      </c>
      <c r="C195" s="12" t="s">
        <v>471</v>
      </c>
      <c r="D195" s="298">
        <v>182</v>
      </c>
      <c r="E195" s="299">
        <v>2</v>
      </c>
    </row>
    <row r="196" spans="1:5" ht="16.5" x14ac:dyDescent="0.3">
      <c r="A196" s="6">
        <v>183</v>
      </c>
      <c r="B196" s="40" t="s">
        <v>472</v>
      </c>
      <c r="C196" s="8" t="s">
        <v>4</v>
      </c>
      <c r="D196" s="296">
        <v>183</v>
      </c>
      <c r="E196" s="297"/>
    </row>
    <row r="197" spans="1:5" ht="16.5" x14ac:dyDescent="0.3">
      <c r="A197" s="6">
        <v>184</v>
      </c>
      <c r="B197" s="10" t="s">
        <v>473</v>
      </c>
      <c r="C197" s="12" t="s">
        <v>4</v>
      </c>
      <c r="D197" s="298">
        <v>184</v>
      </c>
      <c r="E197" s="299">
        <v>2</v>
      </c>
    </row>
    <row r="198" spans="1:5" ht="16.5" x14ac:dyDescent="0.3">
      <c r="A198" s="6">
        <v>185</v>
      </c>
      <c r="B198" s="40" t="s">
        <v>474</v>
      </c>
      <c r="C198" s="8" t="s">
        <v>78</v>
      </c>
      <c r="D198" s="296">
        <v>185</v>
      </c>
      <c r="E198" s="297"/>
    </row>
    <row r="199" spans="1:5" ht="16.5" x14ac:dyDescent="0.3">
      <c r="A199" s="6">
        <v>186</v>
      </c>
      <c r="B199" s="40" t="s">
        <v>475</v>
      </c>
      <c r="C199" s="12" t="s">
        <v>78</v>
      </c>
      <c r="D199" s="298">
        <v>186</v>
      </c>
      <c r="E199" s="299">
        <v>2</v>
      </c>
    </row>
    <row r="200" spans="1:5" ht="16.5" x14ac:dyDescent="0.3">
      <c r="A200" s="6">
        <v>187</v>
      </c>
      <c r="B200" s="40" t="s">
        <v>476</v>
      </c>
      <c r="C200" s="8" t="s">
        <v>78</v>
      </c>
      <c r="D200" s="296">
        <v>187</v>
      </c>
      <c r="E200" s="297"/>
    </row>
    <row r="201" spans="1:5" ht="16.5" x14ac:dyDescent="0.3">
      <c r="A201" s="6">
        <v>188</v>
      </c>
      <c r="B201" s="40" t="s">
        <v>477</v>
      </c>
      <c r="C201" s="12" t="s">
        <v>78</v>
      </c>
      <c r="D201" s="298">
        <v>188</v>
      </c>
      <c r="E201" s="299">
        <v>2</v>
      </c>
    </row>
    <row r="202" spans="1:5" ht="16.5" x14ac:dyDescent="0.3">
      <c r="A202" s="6">
        <v>189</v>
      </c>
      <c r="B202" s="40" t="s">
        <v>478</v>
      </c>
      <c r="C202" s="8" t="s">
        <v>78</v>
      </c>
      <c r="D202" s="296">
        <v>189</v>
      </c>
      <c r="E202" s="297"/>
    </row>
    <row r="203" spans="1:5" ht="16.5" x14ac:dyDescent="0.3">
      <c r="A203" s="6">
        <v>190</v>
      </c>
      <c r="B203" s="40" t="s">
        <v>479</v>
      </c>
      <c r="C203" s="12" t="s">
        <v>78</v>
      </c>
      <c r="D203" s="298">
        <v>190</v>
      </c>
      <c r="E203" s="299">
        <v>2</v>
      </c>
    </row>
    <row r="204" spans="1:5" ht="16.5" x14ac:dyDescent="0.3">
      <c r="A204" s="6">
        <v>191</v>
      </c>
      <c r="B204" s="40" t="s">
        <v>480</v>
      </c>
      <c r="C204" s="8" t="s">
        <v>78</v>
      </c>
      <c r="D204" s="296">
        <v>191</v>
      </c>
      <c r="E204" s="297"/>
    </row>
    <row r="205" spans="1:5" ht="16.5" x14ac:dyDescent="0.3">
      <c r="A205" s="6">
        <v>192</v>
      </c>
      <c r="B205" s="40" t="s">
        <v>481</v>
      </c>
      <c r="C205" s="12" t="s">
        <v>78</v>
      </c>
      <c r="D205" s="298">
        <v>192</v>
      </c>
      <c r="E205" s="299">
        <v>2</v>
      </c>
    </row>
    <row r="206" spans="1:5" ht="16.5" x14ac:dyDescent="0.3">
      <c r="A206" s="6">
        <v>193</v>
      </c>
      <c r="B206" s="40" t="s">
        <v>482</v>
      </c>
      <c r="C206" s="8" t="s">
        <v>78</v>
      </c>
      <c r="D206" s="296">
        <v>193</v>
      </c>
      <c r="E206" s="297"/>
    </row>
    <row r="207" spans="1:5" ht="16.5" x14ac:dyDescent="0.3">
      <c r="A207" s="6">
        <v>194</v>
      </c>
      <c r="B207" s="40" t="s">
        <v>483</v>
      </c>
      <c r="C207" s="12" t="s">
        <v>78</v>
      </c>
      <c r="D207" s="298">
        <v>194</v>
      </c>
      <c r="E207" s="299">
        <v>2</v>
      </c>
    </row>
    <row r="208" spans="1:5" ht="16.5" x14ac:dyDescent="0.3">
      <c r="A208" s="6">
        <v>195</v>
      </c>
      <c r="B208" s="40" t="s">
        <v>484</v>
      </c>
      <c r="C208" s="8" t="s">
        <v>78</v>
      </c>
      <c r="D208" s="296">
        <v>195</v>
      </c>
      <c r="E208" s="297"/>
    </row>
    <row r="209" spans="1:5" ht="16.5" x14ac:dyDescent="0.3">
      <c r="A209" s="6">
        <v>196</v>
      </c>
      <c r="B209" s="40" t="s">
        <v>485</v>
      </c>
      <c r="C209" s="12" t="s">
        <v>78</v>
      </c>
      <c r="D209" s="298">
        <v>196</v>
      </c>
      <c r="E209" s="299">
        <v>2</v>
      </c>
    </row>
    <row r="210" spans="1:5" ht="16.5" x14ac:dyDescent="0.3">
      <c r="A210" s="6">
        <v>197</v>
      </c>
      <c r="B210" s="40" t="s">
        <v>486</v>
      </c>
      <c r="C210" s="8" t="s">
        <v>78</v>
      </c>
      <c r="D210" s="296">
        <v>197</v>
      </c>
      <c r="E210" s="297"/>
    </row>
    <row r="211" spans="1:5" ht="16.5" x14ac:dyDescent="0.3">
      <c r="A211" s="6">
        <v>198</v>
      </c>
      <c r="B211" s="40" t="s">
        <v>487</v>
      </c>
      <c r="C211" s="12" t="s">
        <v>78</v>
      </c>
      <c r="D211" s="298">
        <v>198</v>
      </c>
      <c r="E211" s="299">
        <v>2</v>
      </c>
    </row>
    <row r="212" spans="1:5" ht="16.5" x14ac:dyDescent="0.3">
      <c r="A212" s="6">
        <v>199</v>
      </c>
      <c r="B212" s="40" t="s">
        <v>488</v>
      </c>
      <c r="C212" s="8" t="s">
        <v>78</v>
      </c>
      <c r="D212" s="296">
        <v>199</v>
      </c>
      <c r="E212" s="297"/>
    </row>
    <row r="213" spans="1:5" ht="16.5" x14ac:dyDescent="0.3">
      <c r="A213" s="6">
        <v>200</v>
      </c>
      <c r="B213" s="40" t="s">
        <v>489</v>
      </c>
      <c r="C213" s="12" t="s">
        <v>78</v>
      </c>
      <c r="D213" s="298">
        <v>200</v>
      </c>
      <c r="E213" s="299">
        <v>2</v>
      </c>
    </row>
    <row r="214" spans="1:5" ht="16.5" x14ac:dyDescent="0.3">
      <c r="A214" s="6">
        <v>201</v>
      </c>
      <c r="B214" s="40" t="s">
        <v>490</v>
      </c>
      <c r="C214" s="8" t="s">
        <v>78</v>
      </c>
      <c r="D214" s="296">
        <v>201</v>
      </c>
      <c r="E214" s="297"/>
    </row>
    <row r="215" spans="1:5" ht="16.5" x14ac:dyDescent="0.3">
      <c r="A215" s="6">
        <v>202</v>
      </c>
      <c r="B215" s="10" t="s">
        <v>491</v>
      </c>
      <c r="C215" s="7" t="s">
        <v>24</v>
      </c>
      <c r="D215" s="298">
        <v>202</v>
      </c>
      <c r="E215" s="299">
        <v>2</v>
      </c>
    </row>
    <row r="216" spans="1:5" ht="16.5" x14ac:dyDescent="0.3">
      <c r="A216" s="6">
        <v>203</v>
      </c>
      <c r="B216" s="10" t="s">
        <v>492</v>
      </c>
      <c r="C216" s="7" t="s">
        <v>24</v>
      </c>
      <c r="D216" s="296">
        <v>203</v>
      </c>
      <c r="E216" s="297"/>
    </row>
    <row r="217" spans="1:5" ht="16.5" x14ac:dyDescent="0.3">
      <c r="A217" s="6">
        <v>204</v>
      </c>
      <c r="B217" s="10" t="s">
        <v>493</v>
      </c>
      <c r="C217" s="7" t="s">
        <v>494</v>
      </c>
      <c r="D217" s="298">
        <v>204</v>
      </c>
      <c r="E217" s="299">
        <v>2</v>
      </c>
    </row>
    <row r="218" spans="1:5" ht="16.5" x14ac:dyDescent="0.3">
      <c r="A218" s="6">
        <v>205</v>
      </c>
      <c r="B218" s="10" t="s">
        <v>495</v>
      </c>
      <c r="C218" s="7" t="s">
        <v>494</v>
      </c>
      <c r="D218" s="296">
        <v>205</v>
      </c>
      <c r="E218" s="297"/>
    </row>
    <row r="219" spans="1:5" ht="16.5" x14ac:dyDescent="0.3">
      <c r="A219" s="6">
        <v>206</v>
      </c>
      <c r="B219" s="10" t="s">
        <v>496</v>
      </c>
      <c r="C219" s="7" t="s">
        <v>494</v>
      </c>
      <c r="D219" s="298">
        <v>206</v>
      </c>
      <c r="E219" s="299">
        <v>2</v>
      </c>
    </row>
    <row r="220" spans="1:5" ht="16.5" x14ac:dyDescent="0.3">
      <c r="A220" s="6">
        <v>207</v>
      </c>
      <c r="B220" s="10" t="s">
        <v>497</v>
      </c>
      <c r="C220" s="7" t="s">
        <v>494</v>
      </c>
      <c r="D220" s="296">
        <v>207</v>
      </c>
      <c r="E220" s="297"/>
    </row>
    <row r="221" spans="1:5" ht="16.5" x14ac:dyDescent="0.3">
      <c r="A221" s="6">
        <v>208</v>
      </c>
      <c r="B221" s="10" t="s">
        <v>498</v>
      </c>
      <c r="C221" s="7" t="s">
        <v>494</v>
      </c>
      <c r="D221" s="298">
        <v>208</v>
      </c>
      <c r="E221" s="299">
        <v>2</v>
      </c>
    </row>
    <row r="222" spans="1:5" ht="16.5" x14ac:dyDescent="0.3">
      <c r="A222" s="6">
        <v>209</v>
      </c>
      <c r="B222" s="10" t="s">
        <v>499</v>
      </c>
      <c r="C222" s="7" t="s">
        <v>494</v>
      </c>
      <c r="D222" s="296">
        <v>209</v>
      </c>
      <c r="E222" s="297"/>
    </row>
    <row r="223" spans="1:5" x14ac:dyDescent="0.25">
      <c r="B223" s="14"/>
    </row>
  </sheetData>
  <mergeCells count="220">
    <mergeCell ref="D219:E219"/>
    <mergeCell ref="D220:E220"/>
    <mergeCell ref="D221:E221"/>
    <mergeCell ref="D222:E222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E1"/>
    <mergeCell ref="A2:E2"/>
    <mergeCell ref="A3:E3"/>
    <mergeCell ref="A4:E4"/>
    <mergeCell ref="A6:E6"/>
    <mergeCell ref="A7:E7"/>
    <mergeCell ref="D9:E9"/>
    <mergeCell ref="D10:E10"/>
    <mergeCell ref="D11:E11"/>
  </mergeCells>
  <pageMargins left="0.70866141732283505" right="0.45" top="0.74803149606299202" bottom="0.74803149606299202" header="0.31496062992126" footer="0.31496062992126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4"/>
  <sheetViews>
    <sheetView topLeftCell="A9" workbookViewId="0">
      <selection activeCell="G1" sqref="G1:G44"/>
    </sheetView>
  </sheetViews>
  <sheetFormatPr defaultColWidth="9" defaultRowHeight="15" x14ac:dyDescent="0.25"/>
  <sheetData>
    <row r="1" spans="1:16" x14ac:dyDescent="0.25">
      <c r="A1">
        <v>1</v>
      </c>
      <c r="B1" t="s">
        <v>500</v>
      </c>
      <c r="C1" t="s">
        <v>3</v>
      </c>
      <c r="D1" t="s">
        <v>279</v>
      </c>
      <c r="F1" t="s">
        <v>501</v>
      </c>
      <c r="G1" t="s">
        <v>280</v>
      </c>
    </row>
    <row r="2" spans="1:16" x14ac:dyDescent="0.25">
      <c r="A2">
        <v>33</v>
      </c>
      <c r="B2" t="s">
        <v>500</v>
      </c>
      <c r="D2" t="s">
        <v>281</v>
      </c>
      <c r="F2" t="s">
        <v>501</v>
      </c>
      <c r="G2" t="s">
        <v>280</v>
      </c>
    </row>
    <row r="3" spans="1:16" x14ac:dyDescent="0.25">
      <c r="A3">
        <v>2</v>
      </c>
      <c r="B3" t="s">
        <v>502</v>
      </c>
      <c r="C3" t="s">
        <v>5</v>
      </c>
      <c r="D3" t="s">
        <v>282</v>
      </c>
      <c r="F3">
        <v>39214</v>
      </c>
      <c r="G3" t="s">
        <v>283</v>
      </c>
      <c r="P3" t="s">
        <v>282</v>
      </c>
    </row>
    <row r="4" spans="1:16" x14ac:dyDescent="0.25">
      <c r="A4">
        <v>4</v>
      </c>
      <c r="B4" t="s">
        <v>503</v>
      </c>
      <c r="C4" t="s">
        <v>9</v>
      </c>
      <c r="D4" t="s">
        <v>284</v>
      </c>
      <c r="F4">
        <v>39090</v>
      </c>
      <c r="G4" t="s">
        <v>285</v>
      </c>
      <c r="P4" t="s">
        <v>284</v>
      </c>
    </row>
    <row r="5" spans="1:16" x14ac:dyDescent="0.25">
      <c r="A5">
        <v>7</v>
      </c>
      <c r="B5" t="s">
        <v>504</v>
      </c>
      <c r="C5" t="s">
        <v>13</v>
      </c>
      <c r="D5" t="s">
        <v>286</v>
      </c>
      <c r="F5" t="s">
        <v>505</v>
      </c>
      <c r="G5" t="s">
        <v>285</v>
      </c>
      <c r="P5" t="s">
        <v>286</v>
      </c>
    </row>
    <row r="6" spans="1:16" x14ac:dyDescent="0.25">
      <c r="A6">
        <v>3</v>
      </c>
      <c r="B6" t="s">
        <v>506</v>
      </c>
      <c r="C6" t="s">
        <v>7</v>
      </c>
      <c r="D6" t="s">
        <v>287</v>
      </c>
      <c r="F6" t="s">
        <v>507</v>
      </c>
      <c r="G6" t="s">
        <v>288</v>
      </c>
      <c r="P6" t="s">
        <v>287</v>
      </c>
    </row>
    <row r="7" spans="1:16" x14ac:dyDescent="0.25">
      <c r="A7">
        <v>5</v>
      </c>
      <c r="B7" t="s">
        <v>508</v>
      </c>
      <c r="C7" t="s">
        <v>10</v>
      </c>
      <c r="D7" t="s">
        <v>289</v>
      </c>
      <c r="F7" t="s">
        <v>509</v>
      </c>
      <c r="G7" t="s">
        <v>288</v>
      </c>
      <c r="P7" t="s">
        <v>289</v>
      </c>
    </row>
    <row r="8" spans="1:16" x14ac:dyDescent="0.25">
      <c r="A8">
        <v>6</v>
      </c>
      <c r="B8" t="s">
        <v>510</v>
      </c>
      <c r="C8" t="s">
        <v>12</v>
      </c>
      <c r="D8" t="s">
        <v>290</v>
      </c>
      <c r="F8">
        <v>39670</v>
      </c>
      <c r="G8" t="s">
        <v>288</v>
      </c>
      <c r="P8" t="s">
        <v>290</v>
      </c>
    </row>
    <row r="9" spans="1:16" x14ac:dyDescent="0.25">
      <c r="A9">
        <v>8</v>
      </c>
      <c r="B9" t="s">
        <v>511</v>
      </c>
      <c r="C9" t="s">
        <v>14</v>
      </c>
      <c r="D9" t="s">
        <v>291</v>
      </c>
      <c r="F9">
        <v>39626</v>
      </c>
      <c r="G9" t="s">
        <v>288</v>
      </c>
      <c r="P9" t="s">
        <v>291</v>
      </c>
    </row>
    <row r="10" spans="1:16" x14ac:dyDescent="0.25">
      <c r="A10">
        <v>9</v>
      </c>
      <c r="B10" t="s">
        <v>512</v>
      </c>
      <c r="C10" t="s">
        <v>15</v>
      </c>
      <c r="D10" t="s">
        <v>292</v>
      </c>
      <c r="F10">
        <v>39630</v>
      </c>
      <c r="G10" t="s">
        <v>293</v>
      </c>
      <c r="P10" t="s">
        <v>292</v>
      </c>
    </row>
    <row r="11" spans="1:16" x14ac:dyDescent="0.25">
      <c r="A11">
        <v>10</v>
      </c>
      <c r="B11" t="s">
        <v>513</v>
      </c>
      <c r="C11" t="s">
        <v>16</v>
      </c>
      <c r="D11" t="s">
        <v>294</v>
      </c>
      <c r="F11">
        <v>39454</v>
      </c>
      <c r="G11" t="s">
        <v>293</v>
      </c>
      <c r="P11" t="s">
        <v>294</v>
      </c>
    </row>
    <row r="12" spans="1:16" x14ac:dyDescent="0.25">
      <c r="A12">
        <v>11</v>
      </c>
      <c r="B12" t="s">
        <v>514</v>
      </c>
      <c r="C12" t="s">
        <v>17</v>
      </c>
      <c r="D12" t="s">
        <v>295</v>
      </c>
      <c r="F12">
        <v>39891</v>
      </c>
      <c r="G12" t="s">
        <v>293</v>
      </c>
      <c r="P12" t="s">
        <v>295</v>
      </c>
    </row>
    <row r="13" spans="1:16" x14ac:dyDescent="0.25">
      <c r="A13">
        <v>13</v>
      </c>
      <c r="B13" t="s">
        <v>515</v>
      </c>
      <c r="C13" t="s">
        <v>20</v>
      </c>
      <c r="D13" t="s">
        <v>296</v>
      </c>
      <c r="F13">
        <v>39790</v>
      </c>
      <c r="G13" t="s">
        <v>293</v>
      </c>
      <c r="P13" t="s">
        <v>296</v>
      </c>
    </row>
    <row r="14" spans="1:16" x14ac:dyDescent="0.25">
      <c r="A14">
        <v>14</v>
      </c>
      <c r="B14" t="s">
        <v>516</v>
      </c>
      <c r="C14" t="s">
        <v>21</v>
      </c>
      <c r="D14" t="s">
        <v>297</v>
      </c>
      <c r="F14">
        <v>39244</v>
      </c>
      <c r="G14" t="s">
        <v>298</v>
      </c>
      <c r="P14" t="s">
        <v>297</v>
      </c>
    </row>
    <row r="15" spans="1:16" x14ac:dyDescent="0.25">
      <c r="A15">
        <v>16</v>
      </c>
      <c r="B15" t="s">
        <v>517</v>
      </c>
      <c r="C15" t="s">
        <v>23</v>
      </c>
      <c r="D15" t="s">
        <v>299</v>
      </c>
      <c r="F15">
        <v>39670</v>
      </c>
      <c r="G15" t="s">
        <v>298</v>
      </c>
      <c r="P15" t="s">
        <v>299</v>
      </c>
    </row>
    <row r="16" spans="1:16" x14ac:dyDescent="0.25">
      <c r="A16">
        <v>17</v>
      </c>
      <c r="B16" t="s">
        <v>518</v>
      </c>
      <c r="C16" t="s">
        <v>25</v>
      </c>
      <c r="D16" t="s">
        <v>300</v>
      </c>
      <c r="F16">
        <v>39761</v>
      </c>
      <c r="G16" t="s">
        <v>298</v>
      </c>
      <c r="P16" t="s">
        <v>300</v>
      </c>
    </row>
    <row r="17" spans="1:7" x14ac:dyDescent="0.25">
      <c r="A17">
        <v>12</v>
      </c>
      <c r="B17" t="s">
        <v>519</v>
      </c>
      <c r="C17" t="s">
        <v>19</v>
      </c>
      <c r="D17" t="s">
        <v>301</v>
      </c>
      <c r="F17">
        <v>39573</v>
      </c>
      <c r="G17" t="s">
        <v>53</v>
      </c>
    </row>
    <row r="18" spans="1:7" x14ac:dyDescent="0.25">
      <c r="A18">
        <v>15</v>
      </c>
      <c r="B18" t="s">
        <v>520</v>
      </c>
      <c r="C18" t="s">
        <v>22</v>
      </c>
      <c r="D18" t="s">
        <v>302</v>
      </c>
      <c r="F18">
        <v>39296</v>
      </c>
      <c r="G18" t="s">
        <v>48</v>
      </c>
    </row>
    <row r="19" spans="1:7" x14ac:dyDescent="0.25">
      <c r="A19">
        <v>21</v>
      </c>
      <c r="B19" t="s">
        <v>521</v>
      </c>
      <c r="D19" t="s">
        <v>303</v>
      </c>
      <c r="F19">
        <v>39821</v>
      </c>
      <c r="G19" t="s">
        <v>126</v>
      </c>
    </row>
    <row r="20" spans="1:7" x14ac:dyDescent="0.25">
      <c r="A20">
        <v>22</v>
      </c>
      <c r="B20" t="s">
        <v>522</v>
      </c>
      <c r="D20" t="s">
        <v>304</v>
      </c>
      <c r="F20" t="s">
        <v>523</v>
      </c>
      <c r="G20" t="s">
        <v>126</v>
      </c>
    </row>
    <row r="21" spans="1:7" x14ac:dyDescent="0.25">
      <c r="A21">
        <v>23</v>
      </c>
      <c r="B21" t="s">
        <v>524</v>
      </c>
      <c r="D21" t="s">
        <v>305</v>
      </c>
      <c r="F21" t="s">
        <v>525</v>
      </c>
      <c r="G21" t="s">
        <v>126</v>
      </c>
    </row>
    <row r="22" spans="1:7" x14ac:dyDescent="0.25">
      <c r="A22">
        <v>27</v>
      </c>
      <c r="B22" t="s">
        <v>526</v>
      </c>
      <c r="D22" t="s">
        <v>306</v>
      </c>
      <c r="F22">
        <v>39630</v>
      </c>
      <c r="G22" t="s">
        <v>126</v>
      </c>
    </row>
    <row r="23" spans="1:7" x14ac:dyDescent="0.25">
      <c r="A23">
        <v>28</v>
      </c>
      <c r="B23" t="s">
        <v>527</v>
      </c>
      <c r="D23" t="s">
        <v>307</v>
      </c>
      <c r="F23">
        <v>39490</v>
      </c>
      <c r="G23" t="s">
        <v>126</v>
      </c>
    </row>
    <row r="24" spans="1:7" x14ac:dyDescent="0.25">
      <c r="A24">
        <v>30</v>
      </c>
      <c r="B24" t="s">
        <v>528</v>
      </c>
      <c r="D24" t="s">
        <v>308</v>
      </c>
      <c r="F24" t="s">
        <v>529</v>
      </c>
      <c r="G24" t="s">
        <v>126</v>
      </c>
    </row>
    <row r="25" spans="1:7" x14ac:dyDescent="0.25">
      <c r="A25">
        <v>34</v>
      </c>
      <c r="B25" t="s">
        <v>530</v>
      </c>
      <c r="D25" t="s">
        <v>531</v>
      </c>
      <c r="F25" t="s">
        <v>532</v>
      </c>
      <c r="G25" t="s">
        <v>126</v>
      </c>
    </row>
    <row r="26" spans="1:7" x14ac:dyDescent="0.25">
      <c r="A26">
        <v>39</v>
      </c>
      <c r="B26" t="s">
        <v>530</v>
      </c>
      <c r="D26" t="s">
        <v>310</v>
      </c>
      <c r="F26">
        <v>39666</v>
      </c>
      <c r="G26" t="s">
        <v>126</v>
      </c>
    </row>
    <row r="27" spans="1:7" x14ac:dyDescent="0.25">
      <c r="A27">
        <v>40</v>
      </c>
      <c r="B27" t="s">
        <v>533</v>
      </c>
      <c r="D27" t="s">
        <v>311</v>
      </c>
      <c r="F27">
        <v>39093</v>
      </c>
      <c r="G27" t="s">
        <v>126</v>
      </c>
    </row>
    <row r="28" spans="1:7" x14ac:dyDescent="0.25">
      <c r="A28">
        <v>41</v>
      </c>
      <c r="B28" t="s">
        <v>534</v>
      </c>
      <c r="D28" t="s">
        <v>312</v>
      </c>
      <c r="F28" t="s">
        <v>535</v>
      </c>
      <c r="G28" t="s">
        <v>126</v>
      </c>
    </row>
    <row r="29" spans="1:7" x14ac:dyDescent="0.25">
      <c r="A29">
        <v>18</v>
      </c>
      <c r="B29" t="s">
        <v>536</v>
      </c>
      <c r="D29" t="s">
        <v>313</v>
      </c>
      <c r="F29">
        <v>39772</v>
      </c>
      <c r="G29" t="s">
        <v>314</v>
      </c>
    </row>
    <row r="30" spans="1:7" x14ac:dyDescent="0.25">
      <c r="A30">
        <v>19</v>
      </c>
      <c r="B30" t="s">
        <v>537</v>
      </c>
      <c r="D30" t="s">
        <v>315</v>
      </c>
      <c r="F30">
        <v>39690</v>
      </c>
      <c r="G30" t="s">
        <v>314</v>
      </c>
    </row>
    <row r="31" spans="1:7" x14ac:dyDescent="0.25">
      <c r="A31">
        <v>20</v>
      </c>
      <c r="B31" t="s">
        <v>538</v>
      </c>
      <c r="D31" t="s">
        <v>539</v>
      </c>
      <c r="F31">
        <v>39535</v>
      </c>
      <c r="G31" t="s">
        <v>317</v>
      </c>
    </row>
    <row r="32" spans="1:7" x14ac:dyDescent="0.25">
      <c r="A32">
        <v>24</v>
      </c>
      <c r="B32" t="s">
        <v>540</v>
      </c>
      <c r="D32" t="s">
        <v>541</v>
      </c>
      <c r="F32">
        <v>39318</v>
      </c>
      <c r="G32" t="s">
        <v>317</v>
      </c>
    </row>
    <row r="33" spans="1:7" x14ac:dyDescent="0.25">
      <c r="A33">
        <v>25</v>
      </c>
      <c r="B33" t="s">
        <v>542</v>
      </c>
      <c r="D33" t="s">
        <v>543</v>
      </c>
      <c r="F33">
        <v>39552</v>
      </c>
      <c r="G33" t="s">
        <v>317</v>
      </c>
    </row>
    <row r="34" spans="1:7" x14ac:dyDescent="0.25">
      <c r="A34">
        <v>26</v>
      </c>
      <c r="B34" t="s">
        <v>544</v>
      </c>
      <c r="D34" t="s">
        <v>545</v>
      </c>
      <c r="F34">
        <v>39785</v>
      </c>
      <c r="G34" t="s">
        <v>317</v>
      </c>
    </row>
    <row r="35" spans="1:7" x14ac:dyDescent="0.25">
      <c r="A35">
        <v>29</v>
      </c>
      <c r="B35" t="s">
        <v>546</v>
      </c>
      <c r="D35" t="s">
        <v>547</v>
      </c>
      <c r="F35">
        <v>39533</v>
      </c>
      <c r="G35" t="s">
        <v>317</v>
      </c>
    </row>
    <row r="36" spans="1:7" x14ac:dyDescent="0.25">
      <c r="A36">
        <v>31</v>
      </c>
      <c r="B36" t="s">
        <v>548</v>
      </c>
      <c r="D36" t="s">
        <v>322</v>
      </c>
      <c r="F36">
        <v>39178</v>
      </c>
      <c r="G36" t="s">
        <v>314</v>
      </c>
    </row>
    <row r="37" spans="1:7" x14ac:dyDescent="0.25">
      <c r="A37">
        <v>32</v>
      </c>
      <c r="B37" t="s">
        <v>549</v>
      </c>
      <c r="D37" t="s">
        <v>550</v>
      </c>
      <c r="F37">
        <v>39512</v>
      </c>
      <c r="G37" t="s">
        <v>317</v>
      </c>
    </row>
    <row r="38" spans="1:7" x14ac:dyDescent="0.25">
      <c r="A38">
        <v>35</v>
      </c>
      <c r="B38" t="s">
        <v>551</v>
      </c>
      <c r="D38" t="s">
        <v>552</v>
      </c>
      <c r="F38">
        <v>39448</v>
      </c>
      <c r="G38" t="s">
        <v>317</v>
      </c>
    </row>
    <row r="39" spans="1:7" x14ac:dyDescent="0.25">
      <c r="A39">
        <v>36</v>
      </c>
      <c r="B39" t="s">
        <v>553</v>
      </c>
      <c r="D39" t="s">
        <v>325</v>
      </c>
      <c r="F39">
        <v>39639</v>
      </c>
      <c r="G39" t="s">
        <v>317</v>
      </c>
    </row>
    <row r="40" spans="1:7" x14ac:dyDescent="0.25">
      <c r="A40">
        <v>37</v>
      </c>
      <c r="B40" t="s">
        <v>554</v>
      </c>
      <c r="D40" t="s">
        <v>555</v>
      </c>
      <c r="F40" t="s">
        <v>556</v>
      </c>
      <c r="G40" t="s">
        <v>314</v>
      </c>
    </row>
    <row r="41" spans="1:7" x14ac:dyDescent="0.25">
      <c r="A41">
        <v>38</v>
      </c>
      <c r="B41" t="s">
        <v>557</v>
      </c>
      <c r="D41" t="s">
        <v>327</v>
      </c>
      <c r="F41">
        <v>39428</v>
      </c>
      <c r="G41" t="s">
        <v>317</v>
      </c>
    </row>
    <row r="42" spans="1:7" x14ac:dyDescent="0.25">
      <c r="A42">
        <v>42</v>
      </c>
      <c r="B42" t="s">
        <v>558</v>
      </c>
      <c r="D42" t="s">
        <v>559</v>
      </c>
      <c r="F42" t="s">
        <v>560</v>
      </c>
      <c r="G42" t="s">
        <v>314</v>
      </c>
    </row>
    <row r="43" spans="1:7" x14ac:dyDescent="0.25">
      <c r="A43">
        <v>43</v>
      </c>
      <c r="B43" t="s">
        <v>561</v>
      </c>
      <c r="D43" t="s">
        <v>562</v>
      </c>
      <c r="F43">
        <v>39442</v>
      </c>
      <c r="G43" t="s">
        <v>317</v>
      </c>
    </row>
    <row r="44" spans="1:7" x14ac:dyDescent="0.25">
      <c r="A44">
        <v>44</v>
      </c>
      <c r="B44" t="s">
        <v>563</v>
      </c>
      <c r="F44">
        <v>39653</v>
      </c>
      <c r="G44" t="s">
        <v>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66"/>
  <sheetViews>
    <sheetView topLeftCell="A10" workbookViewId="0">
      <selection activeCell="A17" sqref="A17"/>
    </sheetView>
  </sheetViews>
  <sheetFormatPr defaultColWidth="9" defaultRowHeight="15" x14ac:dyDescent="0.25"/>
  <cols>
    <col min="1" max="1" width="4.7109375" customWidth="1"/>
    <col min="2" max="2" width="5.7109375" customWidth="1"/>
    <col min="3" max="3" width="38.5703125" customWidth="1"/>
    <col min="4" max="4" width="3.7109375" customWidth="1"/>
    <col min="5" max="9" width="5.7109375" customWidth="1"/>
    <col min="10" max="10" width="17.140625" customWidth="1"/>
  </cols>
  <sheetData>
    <row r="1" spans="1:10" x14ac:dyDescent="0.25">
      <c r="A1" s="303" t="s">
        <v>239</v>
      </c>
      <c r="B1" s="303"/>
      <c r="C1" s="303"/>
      <c r="D1" s="303"/>
      <c r="E1" s="303"/>
      <c r="F1" s="303"/>
      <c r="G1" s="303"/>
      <c r="H1" s="303"/>
      <c r="I1" s="303"/>
      <c r="J1" s="303"/>
    </row>
    <row r="2" spans="1:10" x14ac:dyDescent="0.25">
      <c r="A2" s="303" t="s">
        <v>240</v>
      </c>
      <c r="B2" s="303"/>
      <c r="C2" s="303"/>
      <c r="D2" s="303"/>
      <c r="E2" s="303"/>
      <c r="F2" s="303"/>
      <c r="G2" s="303"/>
      <c r="H2" s="303"/>
      <c r="I2" s="303"/>
      <c r="J2" s="303"/>
    </row>
    <row r="3" spans="1:10" ht="15.75" x14ac:dyDescent="0.25">
      <c r="A3" s="247" t="s">
        <v>241</v>
      </c>
      <c r="B3" s="247"/>
      <c r="C3" s="247"/>
      <c r="D3" s="247"/>
      <c r="E3" s="247"/>
      <c r="F3" s="247"/>
      <c r="G3" s="247"/>
      <c r="H3" s="247"/>
      <c r="I3" s="247"/>
      <c r="J3" s="247"/>
    </row>
    <row r="4" spans="1:10" x14ac:dyDescent="0.25">
      <c r="A4" s="304" t="s">
        <v>564</v>
      </c>
      <c r="B4" s="304"/>
      <c r="C4" s="304"/>
      <c r="D4" s="304"/>
      <c r="E4" s="304"/>
      <c r="F4" s="304"/>
      <c r="G4" s="304"/>
      <c r="H4" s="304"/>
      <c r="I4" s="304"/>
      <c r="J4" s="304"/>
    </row>
    <row r="5" spans="1:10" x14ac:dyDescent="0.25">
      <c r="A5" s="15"/>
      <c r="B5" s="15"/>
      <c r="C5" s="15"/>
      <c r="D5" s="15"/>
      <c r="E5" s="15"/>
      <c r="F5" s="15"/>
    </row>
    <row r="6" spans="1:10" x14ac:dyDescent="0.25">
      <c r="A6" s="257" t="s">
        <v>700</v>
      </c>
      <c r="B6" s="257"/>
      <c r="C6" s="257"/>
      <c r="D6" s="257"/>
      <c r="E6" s="257"/>
      <c r="F6" s="257"/>
      <c r="G6" s="257"/>
      <c r="H6" s="257"/>
      <c r="I6" s="257"/>
      <c r="J6" s="257"/>
    </row>
    <row r="7" spans="1:10" x14ac:dyDescent="0.25">
      <c r="A7" s="257" t="s">
        <v>701</v>
      </c>
      <c r="B7" s="257"/>
      <c r="C7" s="257"/>
      <c r="D7" s="257"/>
      <c r="E7" s="257"/>
      <c r="F7" s="257"/>
      <c r="G7" s="257"/>
      <c r="H7" s="257"/>
      <c r="I7" s="257"/>
      <c r="J7" s="257"/>
    </row>
    <row r="8" spans="1:10" x14ac:dyDescent="0.25">
      <c r="A8" s="15"/>
      <c r="B8" s="15"/>
      <c r="C8" s="15"/>
      <c r="D8" s="15"/>
      <c r="E8" s="15"/>
      <c r="F8" s="15"/>
    </row>
    <row r="9" spans="1:10" x14ac:dyDescent="0.25">
      <c r="A9" s="16" t="s">
        <v>565</v>
      </c>
      <c r="B9" s="15"/>
      <c r="C9" s="16" t="s">
        <v>736</v>
      </c>
      <c r="D9" s="15"/>
      <c r="E9" s="15"/>
      <c r="F9" s="15"/>
    </row>
    <row r="11" spans="1:10" x14ac:dyDescent="0.25">
      <c r="A11" s="302" t="s">
        <v>566</v>
      </c>
      <c r="B11" s="302"/>
      <c r="C11" s="305" t="s">
        <v>246</v>
      </c>
      <c r="D11" s="305" t="s">
        <v>252</v>
      </c>
      <c r="E11" s="302" t="s">
        <v>567</v>
      </c>
      <c r="F11" s="302"/>
      <c r="G11" s="302"/>
      <c r="H11" s="302"/>
      <c r="I11" s="302"/>
      <c r="J11" s="305" t="s">
        <v>568</v>
      </c>
    </row>
    <row r="12" spans="1:10" ht="39" x14ac:dyDescent="0.25">
      <c r="A12" s="17" t="s">
        <v>569</v>
      </c>
      <c r="B12" s="17" t="s">
        <v>570</v>
      </c>
      <c r="C12" s="306"/>
      <c r="D12" s="306"/>
      <c r="E12" s="18" t="s">
        <v>571</v>
      </c>
      <c r="F12" s="18" t="s">
        <v>572</v>
      </c>
      <c r="G12" s="18" t="s">
        <v>573</v>
      </c>
      <c r="H12" s="18" t="s">
        <v>574</v>
      </c>
      <c r="I12" s="18" t="s">
        <v>575</v>
      </c>
      <c r="J12" s="306"/>
    </row>
    <row r="13" spans="1:10" x14ac:dyDescent="0.25">
      <c r="A13" s="19">
        <v>1</v>
      </c>
      <c r="B13" s="87" t="s">
        <v>3</v>
      </c>
      <c r="C13" s="98" t="str">
        <f>DataSiswa!B2</f>
        <v>A. ARTIANDRA MANGGALA</v>
      </c>
      <c r="D13" s="19" t="str">
        <f>DataSiswa!C2</f>
        <v>L</v>
      </c>
      <c r="E13" s="22"/>
      <c r="F13" s="22"/>
      <c r="G13" s="22"/>
      <c r="H13" s="22"/>
      <c r="I13" s="22"/>
      <c r="J13" s="21"/>
    </row>
    <row r="14" spans="1:10" x14ac:dyDescent="0.25">
      <c r="A14" s="22">
        <v>2</v>
      </c>
      <c r="B14" s="87" t="s">
        <v>5</v>
      </c>
      <c r="C14" s="98" t="str">
        <f>DataSiswa!B3</f>
        <v>ABDURRAHMAN RIZQI</v>
      </c>
      <c r="D14" s="19" t="str">
        <f>DataSiswa!C3</f>
        <v>L</v>
      </c>
      <c r="E14" s="23"/>
      <c r="F14" s="23"/>
      <c r="G14" s="23"/>
      <c r="H14" s="23"/>
      <c r="I14" s="23"/>
      <c r="J14" s="26" t="s">
        <v>576</v>
      </c>
    </row>
    <row r="15" spans="1:10" x14ac:dyDescent="0.25">
      <c r="A15" s="19">
        <v>3</v>
      </c>
      <c r="B15" s="87" t="s">
        <v>7</v>
      </c>
      <c r="C15" s="98" t="str">
        <f>DataSiswa!B4</f>
        <v>Adrian Ripano</v>
      </c>
      <c r="D15" s="19" t="str">
        <f>DataSiswa!C4</f>
        <v>L</v>
      </c>
      <c r="E15" s="23"/>
      <c r="F15" s="23"/>
      <c r="G15" s="23"/>
      <c r="H15" s="23"/>
      <c r="I15" s="23"/>
      <c r="J15" s="26" t="s">
        <v>577</v>
      </c>
    </row>
    <row r="16" spans="1:10" x14ac:dyDescent="0.25">
      <c r="A16" s="19">
        <v>4</v>
      </c>
      <c r="B16" s="87" t="s">
        <v>9</v>
      </c>
      <c r="C16" s="98" t="str">
        <f>DataSiswa!B5</f>
        <v>AFDHAL GILANG RAHMAN</v>
      </c>
      <c r="D16" s="19" t="str">
        <f>DataSiswa!C5</f>
        <v>L</v>
      </c>
      <c r="E16" s="23"/>
      <c r="F16" s="23"/>
      <c r="G16" s="23"/>
      <c r="H16" s="23"/>
      <c r="I16" s="23"/>
      <c r="J16" s="26" t="s">
        <v>578</v>
      </c>
    </row>
    <row r="17" spans="1:10" x14ac:dyDescent="0.25">
      <c r="A17" s="22">
        <v>5</v>
      </c>
      <c r="B17" s="87" t="s">
        <v>10</v>
      </c>
      <c r="C17" s="98" t="str">
        <f>DataSiswa!B6</f>
        <v>Afriana Ida Melia</v>
      </c>
      <c r="D17" s="19" t="str">
        <f>DataSiswa!C6</f>
        <v>P</v>
      </c>
      <c r="E17" s="23"/>
      <c r="F17" s="23"/>
      <c r="G17" s="23"/>
      <c r="H17" s="23"/>
      <c r="I17" s="23"/>
      <c r="J17" s="26" t="s">
        <v>579</v>
      </c>
    </row>
    <row r="18" spans="1:10" x14ac:dyDescent="0.25">
      <c r="A18" s="19">
        <v>6</v>
      </c>
      <c r="B18" s="87" t="s">
        <v>12</v>
      </c>
      <c r="C18" s="98" t="str">
        <f>DataSiswa!B7</f>
        <v>AHYAR RASYIDIN</v>
      </c>
      <c r="D18" s="19" t="str">
        <f>DataSiswa!C7</f>
        <v>L</v>
      </c>
      <c r="E18" s="23"/>
      <c r="F18" s="23"/>
      <c r="G18" s="23"/>
      <c r="H18" s="23"/>
      <c r="I18" s="23"/>
      <c r="J18" s="26" t="s">
        <v>580</v>
      </c>
    </row>
    <row r="19" spans="1:10" x14ac:dyDescent="0.25">
      <c r="A19" s="19">
        <v>7</v>
      </c>
      <c r="B19" s="87" t="s">
        <v>13</v>
      </c>
      <c r="C19" s="98" t="str">
        <f>DataSiswa!B8</f>
        <v>AIRIN SABRINA ZUHRI</v>
      </c>
      <c r="D19" s="19" t="str">
        <f>DataSiswa!C8</f>
        <v>P</v>
      </c>
      <c r="E19" s="23"/>
      <c r="F19" s="23"/>
      <c r="G19" s="23"/>
      <c r="H19" s="23"/>
      <c r="I19" s="23"/>
      <c r="J19" s="26"/>
    </row>
    <row r="20" spans="1:10" x14ac:dyDescent="0.25">
      <c r="A20" s="22">
        <v>8</v>
      </c>
      <c r="B20" s="87" t="s">
        <v>14</v>
      </c>
      <c r="C20" s="98" t="str">
        <f>DataSiswa!B9</f>
        <v>AJWAD DILARA</v>
      </c>
      <c r="D20" s="19" t="str">
        <f>DataSiswa!C9</f>
        <v>P</v>
      </c>
      <c r="E20" s="23"/>
      <c r="F20" s="23"/>
      <c r="G20" s="23"/>
      <c r="H20" s="23"/>
      <c r="I20" s="23"/>
      <c r="J20" s="26"/>
    </row>
    <row r="21" spans="1:10" x14ac:dyDescent="0.25">
      <c r="A21" s="19">
        <v>9</v>
      </c>
      <c r="B21" s="87" t="s">
        <v>15</v>
      </c>
      <c r="C21" s="98" t="str">
        <f>DataSiswa!B10</f>
        <v>AKIVA NAILA</v>
      </c>
      <c r="D21" s="19" t="str">
        <f>DataSiswa!C10</f>
        <v>P</v>
      </c>
      <c r="E21" s="23"/>
      <c r="F21" s="23"/>
      <c r="G21" s="23"/>
      <c r="H21" s="23"/>
      <c r="I21" s="23"/>
      <c r="J21" s="26"/>
    </row>
    <row r="22" spans="1:10" x14ac:dyDescent="0.25">
      <c r="A22" s="19">
        <v>10</v>
      </c>
      <c r="B22" s="87" t="s">
        <v>16</v>
      </c>
      <c r="C22" s="98" t="str">
        <f>DataSiswa!B11</f>
        <v>AL PREDO HEIYANTO</v>
      </c>
      <c r="D22" s="19" t="str">
        <f>DataSiswa!C11</f>
        <v>L</v>
      </c>
      <c r="E22" s="23"/>
      <c r="F22" s="23"/>
      <c r="G22" s="23"/>
      <c r="H22" s="23"/>
      <c r="I22" s="23"/>
      <c r="J22" s="26" t="s">
        <v>581</v>
      </c>
    </row>
    <row r="23" spans="1:10" x14ac:dyDescent="0.25">
      <c r="A23" s="22">
        <v>11</v>
      </c>
      <c r="B23" s="87" t="s">
        <v>17</v>
      </c>
      <c r="C23" s="98" t="str">
        <f>DataSiswa!B12</f>
        <v>ALBY NAZROFI</v>
      </c>
      <c r="D23" s="19" t="str">
        <f>DataSiswa!C12</f>
        <v>L</v>
      </c>
      <c r="E23" s="23"/>
      <c r="F23" s="23"/>
      <c r="G23" s="23"/>
      <c r="H23" s="23"/>
      <c r="I23" s="23"/>
      <c r="J23" s="26" t="s">
        <v>582</v>
      </c>
    </row>
    <row r="24" spans="1:10" x14ac:dyDescent="0.25">
      <c r="A24" s="19">
        <v>12</v>
      </c>
      <c r="B24" s="87" t="s">
        <v>19</v>
      </c>
      <c r="C24" s="98" t="str">
        <f>DataSiswa!B13</f>
        <v>ALFIA SHAFIYYA</v>
      </c>
      <c r="D24" s="19" t="str">
        <f>DataSiswa!C13</f>
        <v>P</v>
      </c>
      <c r="E24" s="23"/>
      <c r="F24" s="23"/>
      <c r="G24" s="23"/>
      <c r="H24" s="23"/>
      <c r="I24" s="23"/>
      <c r="J24" s="26" t="s">
        <v>583</v>
      </c>
    </row>
    <row r="25" spans="1:10" x14ac:dyDescent="0.25">
      <c r="A25" s="19">
        <v>13</v>
      </c>
      <c r="B25" s="87" t="s">
        <v>20</v>
      </c>
      <c r="C25" s="98" t="str">
        <f>DataSiswa!B14</f>
        <v>ALFIAN PRATAMA</v>
      </c>
      <c r="D25" s="19" t="str">
        <f>DataSiswa!C14</f>
        <v>L</v>
      </c>
      <c r="E25" s="23"/>
      <c r="F25" s="23"/>
      <c r="G25" s="23"/>
      <c r="H25" s="23"/>
      <c r="I25" s="23"/>
      <c r="J25" s="26" t="s">
        <v>584</v>
      </c>
    </row>
    <row r="26" spans="1:10" x14ac:dyDescent="0.25">
      <c r="A26" s="22">
        <v>14</v>
      </c>
      <c r="B26" s="87" t="s">
        <v>21</v>
      </c>
      <c r="C26" s="98" t="str">
        <f>DataSiswa!B15</f>
        <v>ALFINA SYAKILA</v>
      </c>
      <c r="D26" s="19" t="str">
        <f>DataSiswa!C15</f>
        <v>P</v>
      </c>
      <c r="E26" s="23"/>
      <c r="F26" s="23"/>
      <c r="G26" s="23"/>
      <c r="H26" s="23"/>
      <c r="I26" s="23"/>
      <c r="J26" s="26" t="s">
        <v>585</v>
      </c>
    </row>
    <row r="27" spans="1:10" x14ac:dyDescent="0.25">
      <c r="A27" s="19">
        <v>15</v>
      </c>
      <c r="B27" s="87" t="s">
        <v>22</v>
      </c>
      <c r="C27" s="98" t="str">
        <f>DataSiswa!B16</f>
        <v>ALIFHA NURUL IDHA</v>
      </c>
      <c r="D27" s="19" t="str">
        <f>DataSiswa!C16</f>
        <v>P</v>
      </c>
      <c r="E27" s="23"/>
      <c r="F27" s="23"/>
      <c r="G27" s="23"/>
      <c r="H27" s="23"/>
      <c r="I27" s="23"/>
      <c r="J27" s="26" t="s">
        <v>586</v>
      </c>
    </row>
    <row r="28" spans="1:10" x14ac:dyDescent="0.25">
      <c r="A28" s="19">
        <v>16</v>
      </c>
      <c r="B28" s="87" t="s">
        <v>23</v>
      </c>
      <c r="C28" s="98" t="str">
        <f>DataSiswa!B17</f>
        <v>ALISYA LATIFAH</v>
      </c>
      <c r="D28" s="19" t="str">
        <f>DataSiswa!C17</f>
        <v>P</v>
      </c>
      <c r="E28" s="23"/>
      <c r="F28" s="23"/>
      <c r="G28" s="23"/>
      <c r="H28" s="23"/>
      <c r="I28" s="23"/>
      <c r="J28" s="26"/>
    </row>
    <row r="29" spans="1:10" x14ac:dyDescent="0.25">
      <c r="A29" s="22">
        <v>17</v>
      </c>
      <c r="B29" s="87" t="s">
        <v>25</v>
      </c>
      <c r="C29" s="98" t="str">
        <f>DataSiswa!B18</f>
        <v>ALMIRA KISYA ADIBHA</v>
      </c>
      <c r="D29" s="19" t="str">
        <f>DataSiswa!C18</f>
        <v>P</v>
      </c>
      <c r="E29" s="23"/>
      <c r="F29" s="23"/>
      <c r="G29" s="23"/>
      <c r="H29" s="23"/>
      <c r="I29" s="23"/>
      <c r="J29" s="26"/>
    </row>
    <row r="30" spans="1:10" x14ac:dyDescent="0.25">
      <c r="A30" s="19">
        <v>18</v>
      </c>
      <c r="B30" s="87" t="s">
        <v>26</v>
      </c>
      <c r="C30" s="98" t="str">
        <f>DataSiswa!B19</f>
        <v>AMELIA NA'IM</v>
      </c>
      <c r="D30" s="19" t="str">
        <f>DataSiswa!C19</f>
        <v>P</v>
      </c>
      <c r="E30" s="23"/>
      <c r="F30" s="23"/>
      <c r="G30" s="23"/>
      <c r="H30" s="23"/>
      <c r="I30" s="23"/>
      <c r="J30" s="26"/>
    </row>
    <row r="31" spans="1:10" x14ac:dyDescent="0.25">
      <c r="A31" s="19">
        <v>19</v>
      </c>
      <c r="B31" s="87" t="s">
        <v>27</v>
      </c>
      <c r="C31" s="98" t="str">
        <f>DataSiswa!B20</f>
        <v>AMELIA SEPTIAZZAHRA</v>
      </c>
      <c r="D31" s="19" t="str">
        <f>DataSiswa!C20</f>
        <v>P</v>
      </c>
      <c r="E31" s="23"/>
      <c r="F31" s="23"/>
      <c r="G31" s="23"/>
      <c r="H31" s="23"/>
      <c r="I31" s="23"/>
      <c r="J31" s="26"/>
    </row>
    <row r="32" spans="1:10" x14ac:dyDescent="0.25">
      <c r="A32" s="22">
        <v>20</v>
      </c>
      <c r="B32" s="87" t="s">
        <v>29</v>
      </c>
      <c r="C32" s="98" t="str">
        <f>DataSiswa!B21</f>
        <v>AMIAN ABINTANG</v>
      </c>
      <c r="D32" s="19" t="str">
        <f>DataSiswa!C21</f>
        <v>L</v>
      </c>
      <c r="E32" s="23"/>
      <c r="F32" s="23"/>
      <c r="G32" s="23"/>
      <c r="H32" s="23"/>
      <c r="I32" s="23"/>
      <c r="J32" s="26"/>
    </row>
    <row r="33" spans="1:10" x14ac:dyDescent="0.25">
      <c r="A33" s="19">
        <v>21</v>
      </c>
      <c r="B33" s="87" t="s">
        <v>30</v>
      </c>
      <c r="C33" s="98" t="str">
        <f>DataSiswa!B22</f>
        <v>AMRU DHAFFA AL-GHAZY</v>
      </c>
      <c r="D33" s="19" t="str">
        <f>DataSiswa!C22</f>
        <v>L</v>
      </c>
      <c r="E33" s="23"/>
      <c r="F33" s="23"/>
      <c r="G33" s="23"/>
      <c r="H33" s="23"/>
      <c r="I33" s="23"/>
      <c r="J33" s="26"/>
    </row>
    <row r="34" spans="1:10" x14ac:dyDescent="0.25">
      <c r="A34" s="19">
        <v>22</v>
      </c>
      <c r="B34" s="87" t="s">
        <v>31</v>
      </c>
      <c r="C34" s="98" t="str">
        <f>DataSiswa!B23</f>
        <v>ANDIKA ROHMAN ALMAHFUZ</v>
      </c>
      <c r="D34" s="19" t="str">
        <f>DataSiswa!C23</f>
        <v>L</v>
      </c>
      <c r="E34" s="23"/>
      <c r="F34" s="23"/>
      <c r="G34" s="23"/>
      <c r="H34" s="23"/>
      <c r="I34" s="23"/>
      <c r="J34" s="26"/>
    </row>
    <row r="35" spans="1:10" x14ac:dyDescent="0.25">
      <c r="A35" s="22">
        <v>23</v>
      </c>
      <c r="B35" s="87" t="s">
        <v>32</v>
      </c>
      <c r="C35" s="98" t="str">
        <f>DataSiswa!B24</f>
        <v>Andra Dwi Putra</v>
      </c>
      <c r="D35" s="19" t="str">
        <f>DataSiswa!C24</f>
        <v>L</v>
      </c>
      <c r="E35" s="23"/>
      <c r="F35" s="23"/>
      <c r="G35" s="23"/>
      <c r="H35" s="23"/>
      <c r="I35" s="23"/>
      <c r="J35" s="26"/>
    </row>
    <row r="36" spans="1:10" x14ac:dyDescent="0.25">
      <c r="A36" s="19">
        <v>24</v>
      </c>
      <c r="B36" s="87" t="s">
        <v>33</v>
      </c>
      <c r="C36" s="98" t="str">
        <f>DataSiswa!B25</f>
        <v>ANGGI WAHYUDI</v>
      </c>
      <c r="D36" s="19" t="str">
        <f>DataSiswa!C25</f>
        <v>L</v>
      </c>
      <c r="E36" s="23"/>
      <c r="F36" s="23"/>
      <c r="G36" s="23"/>
      <c r="H36" s="23"/>
      <c r="I36" s="23"/>
      <c r="J36" s="26"/>
    </row>
    <row r="37" spans="1:10" x14ac:dyDescent="0.25">
      <c r="A37" s="19">
        <v>25</v>
      </c>
      <c r="B37" s="87" t="s">
        <v>34</v>
      </c>
      <c r="C37" s="98" t="str">
        <f>DataSiswa!B26</f>
        <v>AQILA DWI RAHAYU PUTRI</v>
      </c>
      <c r="D37" s="19" t="str">
        <f>DataSiswa!C26</f>
        <v>P</v>
      </c>
      <c r="E37" s="23"/>
      <c r="F37" s="23"/>
      <c r="G37" s="23"/>
      <c r="H37" s="23"/>
      <c r="I37" s="23"/>
      <c r="J37" s="26"/>
    </row>
    <row r="38" spans="1:10" x14ac:dyDescent="0.25">
      <c r="A38" s="22">
        <v>26</v>
      </c>
      <c r="B38" s="87" t="s">
        <v>35</v>
      </c>
      <c r="C38" s="98" t="str">
        <f>DataSiswa!B27</f>
        <v>ARKAN MISPIRIL AZWA</v>
      </c>
      <c r="D38" s="19" t="str">
        <f>DataSiswa!C27</f>
        <v>L</v>
      </c>
      <c r="E38" s="23"/>
      <c r="F38" s="23"/>
      <c r="G38" s="23"/>
      <c r="H38" s="23"/>
      <c r="I38" s="23"/>
      <c r="J38" s="26"/>
    </row>
    <row r="39" spans="1:10" x14ac:dyDescent="0.25">
      <c r="A39" s="19">
        <v>27</v>
      </c>
      <c r="B39" s="87" t="s">
        <v>36</v>
      </c>
      <c r="C39" s="98" t="str">
        <f>DataSiswa!B28</f>
        <v>ARPA ARYA SAPUTRA</v>
      </c>
      <c r="D39" s="19" t="str">
        <f>DataSiswa!C28</f>
        <v>L</v>
      </c>
      <c r="E39" s="23"/>
      <c r="F39" s="23"/>
      <c r="G39" s="23"/>
      <c r="H39" s="23"/>
      <c r="I39" s="23"/>
      <c r="J39" s="26"/>
    </row>
    <row r="40" spans="1:10" x14ac:dyDescent="0.25">
      <c r="A40" s="19">
        <v>28</v>
      </c>
      <c r="B40" s="87" t="s">
        <v>37</v>
      </c>
      <c r="C40" s="98" t="str">
        <f>DataSiswa!B29</f>
        <v>ARSAD ARSYADI AZIZUROHIM</v>
      </c>
      <c r="D40" s="19" t="str">
        <f>DataSiswa!C29</f>
        <v>L</v>
      </c>
      <c r="E40" s="23"/>
      <c r="F40" s="23"/>
      <c r="G40" s="26"/>
      <c r="H40" s="23"/>
      <c r="I40" s="23"/>
      <c r="J40" s="26"/>
    </row>
    <row r="41" spans="1:10" x14ac:dyDescent="0.25">
      <c r="A41" s="19">
        <v>29</v>
      </c>
      <c r="B41" s="87" t="s">
        <v>38</v>
      </c>
      <c r="C41" s="98" t="str">
        <f>DataSiswa!B30</f>
        <v>AZIRUL HAQ</v>
      </c>
      <c r="D41" s="19" t="str">
        <f>DataSiswa!C30</f>
        <v>L</v>
      </c>
      <c r="E41" s="23"/>
      <c r="F41" s="23"/>
      <c r="G41" s="26"/>
      <c r="H41" s="23"/>
      <c r="I41" s="23"/>
      <c r="J41" s="26"/>
    </row>
    <row r="42" spans="1:10" x14ac:dyDescent="0.25">
      <c r="A42" s="30"/>
      <c r="B42" s="2"/>
      <c r="C42" s="14"/>
      <c r="D42" s="15"/>
      <c r="E42" s="15"/>
      <c r="F42" s="15"/>
      <c r="H42" s="15"/>
      <c r="I42" s="15"/>
    </row>
    <row r="43" spans="1:10" x14ac:dyDescent="0.25">
      <c r="A43" s="29"/>
      <c r="B43" s="2"/>
      <c r="C43" s="14"/>
      <c r="D43" s="15"/>
      <c r="E43" s="15"/>
      <c r="F43" s="15"/>
      <c r="H43" s="15"/>
      <c r="I43" s="15"/>
    </row>
    <row r="44" spans="1:10" x14ac:dyDescent="0.25">
      <c r="A44" s="30"/>
      <c r="B44" s="2"/>
      <c r="C44" s="14"/>
      <c r="D44" s="15"/>
      <c r="E44" s="15"/>
      <c r="F44" s="15"/>
      <c r="G44" s="15" t="s">
        <v>703</v>
      </c>
      <c r="H44" s="15"/>
      <c r="I44" s="15"/>
    </row>
    <row r="45" spans="1:10" x14ac:dyDescent="0.25">
      <c r="A45" s="29"/>
      <c r="B45" s="2"/>
      <c r="C45" s="14"/>
      <c r="D45" s="15"/>
      <c r="E45" s="15"/>
      <c r="F45" s="15"/>
      <c r="G45" s="15" t="s">
        <v>587</v>
      </c>
      <c r="H45" s="15"/>
      <c r="I45" s="15"/>
    </row>
    <row r="46" spans="1:10" x14ac:dyDescent="0.25">
      <c r="A46" s="30"/>
      <c r="B46" s="2"/>
      <c r="C46" s="14"/>
      <c r="D46" s="15"/>
      <c r="E46" s="15"/>
      <c r="F46" s="15"/>
      <c r="G46" s="15"/>
      <c r="H46" s="15"/>
      <c r="I46" s="15"/>
    </row>
    <row r="47" spans="1:10" x14ac:dyDescent="0.25">
      <c r="A47" s="29"/>
      <c r="B47" s="2"/>
      <c r="C47" s="14"/>
      <c r="D47" s="15"/>
      <c r="E47" s="15"/>
      <c r="F47" s="15"/>
      <c r="G47" s="15"/>
      <c r="H47" s="15"/>
      <c r="I47" s="15"/>
    </row>
    <row r="48" spans="1:10" x14ac:dyDescent="0.25">
      <c r="A48" s="29"/>
      <c r="B48" s="2"/>
      <c r="C48" s="14"/>
      <c r="D48" s="15"/>
      <c r="E48" s="15"/>
      <c r="F48" s="15"/>
      <c r="G48" s="31" t="s">
        <v>702</v>
      </c>
      <c r="H48" s="15"/>
      <c r="I48" s="15"/>
    </row>
    <row r="49" spans="1:10" x14ac:dyDescent="0.25">
      <c r="A49" s="29"/>
      <c r="B49" s="2"/>
      <c r="C49" s="14"/>
      <c r="D49" s="15"/>
      <c r="E49" s="15"/>
      <c r="F49" s="15"/>
      <c r="G49" s="15" t="s">
        <v>588</v>
      </c>
      <c r="H49" s="15"/>
      <c r="I49" s="15"/>
    </row>
    <row r="50" spans="1:10" x14ac:dyDescent="0.25">
      <c r="A50" s="29"/>
      <c r="B50" s="2"/>
      <c r="C50" s="14"/>
      <c r="D50" s="15"/>
      <c r="E50" s="15"/>
      <c r="F50" s="15"/>
      <c r="G50" s="15"/>
      <c r="H50" s="15"/>
      <c r="I50" s="15"/>
    </row>
    <row r="51" spans="1:10" x14ac:dyDescent="0.25">
      <c r="A51" s="29"/>
      <c r="B51" s="2"/>
      <c r="C51" s="14"/>
      <c r="D51" s="15"/>
      <c r="E51" s="15"/>
      <c r="F51" s="15"/>
      <c r="G51" s="15"/>
      <c r="H51" s="15"/>
      <c r="I51" s="15"/>
    </row>
    <row r="52" spans="1:10" x14ac:dyDescent="0.25">
      <c r="A52" s="29"/>
      <c r="B52" s="2"/>
      <c r="C52" s="14"/>
      <c r="D52" s="15"/>
      <c r="E52" s="15"/>
      <c r="F52" s="15"/>
      <c r="G52" s="15"/>
      <c r="H52" s="15"/>
      <c r="I52" s="15"/>
    </row>
    <row r="53" spans="1:10" x14ac:dyDescent="0.25">
      <c r="A53" s="303" t="s">
        <v>239</v>
      </c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 x14ac:dyDescent="0.25">
      <c r="A54" s="303" t="s">
        <v>240</v>
      </c>
      <c r="B54" s="303"/>
      <c r="C54" s="303"/>
      <c r="D54" s="303"/>
      <c r="E54" s="303"/>
      <c r="F54" s="303"/>
      <c r="G54" s="303"/>
      <c r="H54" s="303"/>
      <c r="I54" s="303"/>
      <c r="J54" s="303"/>
    </row>
    <row r="55" spans="1:10" ht="15.75" x14ac:dyDescent="0.25">
      <c r="A55" s="247" t="s">
        <v>241</v>
      </c>
      <c r="B55" s="247"/>
      <c r="C55" s="247"/>
      <c r="D55" s="247"/>
      <c r="E55" s="247"/>
      <c r="F55" s="247"/>
      <c r="G55" s="247"/>
      <c r="H55" s="247"/>
      <c r="I55" s="247"/>
      <c r="J55" s="247"/>
    </row>
    <row r="56" spans="1:10" ht="15.75" thickBot="1" x14ac:dyDescent="0.3">
      <c r="A56" s="304" t="s">
        <v>564</v>
      </c>
      <c r="B56" s="304"/>
      <c r="C56" s="304"/>
      <c r="D56" s="304"/>
      <c r="E56" s="304"/>
      <c r="F56" s="304"/>
      <c r="G56" s="304"/>
      <c r="H56" s="304"/>
      <c r="I56" s="304"/>
      <c r="J56" s="304"/>
    </row>
    <row r="57" spans="1:10" x14ac:dyDescent="0.25">
      <c r="A57" s="15"/>
      <c r="B57" s="15"/>
      <c r="C57" s="15"/>
      <c r="D57" s="15"/>
      <c r="E57" s="15"/>
      <c r="F57" s="15"/>
    </row>
    <row r="58" spans="1:10" x14ac:dyDescent="0.25">
      <c r="A58" s="257" t="s">
        <v>700</v>
      </c>
      <c r="B58" s="257"/>
      <c r="C58" s="257"/>
      <c r="D58" s="257"/>
      <c r="E58" s="257"/>
      <c r="F58" s="257"/>
      <c r="G58" s="257"/>
      <c r="H58" s="257"/>
      <c r="I58" s="257"/>
      <c r="J58" s="257"/>
    </row>
    <row r="59" spans="1:10" x14ac:dyDescent="0.25">
      <c r="A59" s="257" t="s">
        <v>701</v>
      </c>
      <c r="B59" s="257"/>
      <c r="C59" s="257"/>
      <c r="D59" s="257"/>
      <c r="E59" s="257"/>
      <c r="F59" s="257"/>
      <c r="G59" s="257"/>
      <c r="H59" s="257"/>
      <c r="I59" s="257"/>
      <c r="J59" s="257"/>
    </row>
    <row r="60" spans="1:10" x14ac:dyDescent="0.25">
      <c r="A60" s="30"/>
      <c r="B60" s="2"/>
      <c r="C60" s="14"/>
      <c r="D60" s="15"/>
      <c r="E60" s="15"/>
      <c r="F60" s="15"/>
      <c r="G60" s="15"/>
      <c r="H60" s="15"/>
      <c r="I60" s="15"/>
    </row>
    <row r="61" spans="1:10" x14ac:dyDescent="0.25">
      <c r="A61" s="16" t="s">
        <v>565</v>
      </c>
      <c r="B61" s="2"/>
      <c r="C61" s="16" t="s">
        <v>736</v>
      </c>
      <c r="D61" s="15"/>
      <c r="E61" s="15"/>
      <c r="F61" s="15"/>
      <c r="G61" s="15"/>
      <c r="H61" s="15"/>
      <c r="I61" s="15"/>
    </row>
    <row r="62" spans="1:10" x14ac:dyDescent="0.25">
      <c r="A62" s="29"/>
      <c r="B62" s="15"/>
      <c r="C62" s="15"/>
      <c r="D62" s="15"/>
      <c r="E62" s="15"/>
      <c r="F62" s="15"/>
      <c r="G62" s="15"/>
      <c r="H62" s="15"/>
      <c r="I62" s="15"/>
    </row>
    <row r="63" spans="1:10" x14ac:dyDescent="0.25">
      <c r="A63" s="302" t="s">
        <v>566</v>
      </c>
      <c r="B63" s="302"/>
      <c r="C63" s="305" t="s">
        <v>246</v>
      </c>
      <c r="D63" s="305" t="s">
        <v>252</v>
      </c>
      <c r="E63" s="302" t="s">
        <v>567</v>
      </c>
      <c r="F63" s="302"/>
      <c r="G63" s="302"/>
      <c r="H63" s="302"/>
      <c r="I63" s="302"/>
      <c r="J63" s="305" t="s">
        <v>568</v>
      </c>
    </row>
    <row r="64" spans="1:10" ht="39" x14ac:dyDescent="0.25">
      <c r="A64" s="24" t="s">
        <v>569</v>
      </c>
      <c r="B64" s="24" t="s">
        <v>570</v>
      </c>
      <c r="C64" s="306"/>
      <c r="D64" s="306"/>
      <c r="E64" s="25" t="s">
        <v>571</v>
      </c>
      <c r="F64" s="25" t="s">
        <v>572</v>
      </c>
      <c r="G64" s="25" t="s">
        <v>573</v>
      </c>
      <c r="H64" s="25" t="s">
        <v>574</v>
      </c>
      <c r="I64" s="25" t="s">
        <v>575</v>
      </c>
      <c r="J64" s="306"/>
    </row>
    <row r="65" spans="1:10" x14ac:dyDescent="0.25">
      <c r="A65" s="19">
        <v>1</v>
      </c>
      <c r="B65" s="205" t="s">
        <v>39</v>
      </c>
      <c r="C65" s="137" t="str">
        <f>DataSiswa!B31</f>
        <v>AZIZ SUDDDIN WAHID</v>
      </c>
      <c r="D65" s="19" t="str">
        <f>DataSiswa!C31</f>
        <v>L</v>
      </c>
      <c r="E65" s="22"/>
      <c r="F65" s="22"/>
      <c r="G65" s="22"/>
      <c r="H65" s="22"/>
      <c r="I65" s="22"/>
      <c r="J65" s="28"/>
    </row>
    <row r="66" spans="1:10" x14ac:dyDescent="0.25">
      <c r="A66" s="22">
        <v>2</v>
      </c>
      <c r="B66" s="205" t="s">
        <v>40</v>
      </c>
      <c r="C66" s="137" t="str">
        <f>DataSiswa!B32</f>
        <v>AZMI HAIL</v>
      </c>
      <c r="D66" s="19" t="str">
        <f>DataSiswa!C32</f>
        <v>L</v>
      </c>
      <c r="E66" s="23"/>
      <c r="F66" s="23"/>
      <c r="G66" s="23"/>
      <c r="H66" s="23"/>
      <c r="I66" s="23"/>
      <c r="J66" s="26" t="s">
        <v>576</v>
      </c>
    </row>
    <row r="67" spans="1:10" x14ac:dyDescent="0.25">
      <c r="A67" s="19">
        <v>3</v>
      </c>
      <c r="B67" s="205" t="s">
        <v>41</v>
      </c>
      <c r="C67" s="137" t="str">
        <f>DataSiswa!B33</f>
        <v>AZRATUL ZAONA</v>
      </c>
      <c r="D67" s="19" t="str">
        <f>DataSiswa!C33</f>
        <v>P</v>
      </c>
      <c r="E67" s="23"/>
      <c r="F67" s="23"/>
      <c r="G67" s="23"/>
      <c r="H67" s="23"/>
      <c r="I67" s="23"/>
      <c r="J67" s="26" t="s">
        <v>577</v>
      </c>
    </row>
    <row r="68" spans="1:10" x14ac:dyDescent="0.25">
      <c r="A68" s="19">
        <v>4</v>
      </c>
      <c r="B68" s="205" t="s">
        <v>42</v>
      </c>
      <c r="C68" s="137" t="str">
        <f>DataSiswa!B34</f>
        <v>BAHIYYA ATIQA PAIHA</v>
      </c>
      <c r="D68" s="19" t="str">
        <f>DataSiswa!C34</f>
        <v>P</v>
      </c>
      <c r="E68" s="23"/>
      <c r="F68" s="23"/>
      <c r="G68" s="23"/>
      <c r="H68" s="23"/>
      <c r="I68" s="23"/>
      <c r="J68" s="26" t="s">
        <v>578</v>
      </c>
    </row>
    <row r="69" spans="1:10" x14ac:dyDescent="0.25">
      <c r="A69" s="22">
        <v>5</v>
      </c>
      <c r="B69" s="205" t="s">
        <v>43</v>
      </c>
      <c r="C69" s="137" t="str">
        <f>DataSiswa!B35</f>
        <v>BAIQ AINUL MALASARI</v>
      </c>
      <c r="D69" s="19" t="str">
        <f>DataSiswa!C35</f>
        <v>P</v>
      </c>
      <c r="E69" s="23"/>
      <c r="F69" s="23"/>
      <c r="G69" s="23"/>
      <c r="H69" s="23"/>
      <c r="I69" s="23"/>
      <c r="J69" s="26" t="s">
        <v>579</v>
      </c>
    </row>
    <row r="70" spans="1:10" x14ac:dyDescent="0.25">
      <c r="A70" s="19">
        <v>6</v>
      </c>
      <c r="B70" s="205" t="s">
        <v>44</v>
      </c>
      <c r="C70" s="137" t="str">
        <f>DataSiswa!B36</f>
        <v>BAIQ ALFINA NURHIDAYATI</v>
      </c>
      <c r="D70" s="19" t="str">
        <f>DataSiswa!C36</f>
        <v>P</v>
      </c>
      <c r="E70" s="23"/>
      <c r="F70" s="23"/>
      <c r="G70" s="23"/>
      <c r="H70" s="23"/>
      <c r="I70" s="23"/>
      <c r="J70" s="26" t="s">
        <v>580</v>
      </c>
    </row>
    <row r="71" spans="1:10" x14ac:dyDescent="0.25">
      <c r="A71" s="19">
        <v>7</v>
      </c>
      <c r="B71" s="205" t="s">
        <v>45</v>
      </c>
      <c r="C71" s="137" t="str">
        <f>DataSiswa!B37</f>
        <v>BAIQ JANNATUL QOLBINA SYAHRANI</v>
      </c>
      <c r="D71" s="19" t="str">
        <f>DataSiswa!C37</f>
        <v>P</v>
      </c>
      <c r="E71" s="23"/>
      <c r="F71" s="23"/>
      <c r="G71" s="23"/>
      <c r="H71" s="23"/>
      <c r="I71" s="23"/>
      <c r="J71" s="26"/>
    </row>
    <row r="72" spans="1:10" x14ac:dyDescent="0.25">
      <c r="A72" s="22">
        <v>8</v>
      </c>
      <c r="B72" s="205" t="s">
        <v>46</v>
      </c>
      <c r="C72" s="137" t="str">
        <f>DataSiswa!B38</f>
        <v>BAIQ JIHAN FARHANA</v>
      </c>
      <c r="D72" s="19" t="str">
        <f>DataSiswa!C38</f>
        <v>P</v>
      </c>
      <c r="E72" s="23"/>
      <c r="F72" s="23"/>
      <c r="G72" s="23"/>
      <c r="H72" s="23"/>
      <c r="I72" s="23"/>
      <c r="J72" s="26"/>
    </row>
    <row r="73" spans="1:10" x14ac:dyDescent="0.25">
      <c r="A73" s="19">
        <v>9</v>
      </c>
      <c r="B73" s="205" t="s">
        <v>47</v>
      </c>
      <c r="C73" s="137" t="str">
        <f>DataSiswa!B39</f>
        <v>BAIQ NUR RIZKA TASYA</v>
      </c>
      <c r="D73" s="19" t="str">
        <f>DataSiswa!C39</f>
        <v>P</v>
      </c>
      <c r="E73" s="23"/>
      <c r="F73" s="23"/>
      <c r="G73" s="23"/>
      <c r="H73" s="23"/>
      <c r="I73" s="23"/>
      <c r="J73" s="26"/>
    </row>
    <row r="74" spans="1:10" x14ac:dyDescent="0.25">
      <c r="A74" s="19">
        <v>10</v>
      </c>
      <c r="B74" s="205" t="s">
        <v>49</v>
      </c>
      <c r="C74" s="137" t="str">
        <f>DataSiswa!B40</f>
        <v>BAIQ OKTA NILA SAPITRI</v>
      </c>
      <c r="D74" s="19" t="str">
        <f>DataSiswa!C40</f>
        <v>P</v>
      </c>
      <c r="E74" s="23"/>
      <c r="F74" s="23"/>
      <c r="G74" s="23"/>
      <c r="H74" s="23"/>
      <c r="I74" s="23"/>
      <c r="J74" s="26" t="s">
        <v>581</v>
      </c>
    </row>
    <row r="75" spans="1:10" x14ac:dyDescent="0.25">
      <c r="A75" s="22">
        <v>11</v>
      </c>
      <c r="B75" s="205" t="s">
        <v>50</v>
      </c>
      <c r="C75" s="137" t="str">
        <f>DataSiswa!B41</f>
        <v>BAIQ PEBRIANI</v>
      </c>
      <c r="D75" s="19" t="str">
        <f>DataSiswa!C41</f>
        <v>P</v>
      </c>
      <c r="E75" s="23"/>
      <c r="F75" s="23"/>
      <c r="G75" s="23"/>
      <c r="H75" s="23"/>
      <c r="I75" s="23"/>
      <c r="J75" s="26" t="s">
        <v>582</v>
      </c>
    </row>
    <row r="76" spans="1:10" x14ac:dyDescent="0.25">
      <c r="A76" s="19">
        <v>12</v>
      </c>
      <c r="B76" s="205" t="s">
        <v>51</v>
      </c>
      <c r="C76" s="137" t="str">
        <f>DataSiswa!B42</f>
        <v>BAIQ SALBY NURIN NAZWA</v>
      </c>
      <c r="D76" s="19" t="str">
        <f>DataSiswa!C42</f>
        <v>P</v>
      </c>
      <c r="E76" s="23"/>
      <c r="F76" s="23"/>
      <c r="G76" s="23"/>
      <c r="H76" s="23"/>
      <c r="I76" s="23"/>
      <c r="J76" s="26" t="s">
        <v>583</v>
      </c>
    </row>
    <row r="77" spans="1:10" x14ac:dyDescent="0.25">
      <c r="A77" s="19">
        <v>13</v>
      </c>
      <c r="B77" s="205" t="s">
        <v>52</v>
      </c>
      <c r="C77" s="137" t="str">
        <f>DataSiswa!B43</f>
        <v>Baiq Sherina Aeni Putri</v>
      </c>
      <c r="D77" s="19" t="str">
        <f>DataSiswa!C43</f>
        <v>P</v>
      </c>
      <c r="E77" s="23"/>
      <c r="F77" s="23"/>
      <c r="G77" s="23"/>
      <c r="H77" s="23"/>
      <c r="I77" s="23"/>
      <c r="J77" s="26" t="s">
        <v>584</v>
      </c>
    </row>
    <row r="78" spans="1:10" x14ac:dyDescent="0.25">
      <c r="A78" s="22">
        <v>14</v>
      </c>
      <c r="B78" s="205" t="s">
        <v>54</v>
      </c>
      <c r="C78" s="137" t="str">
        <f>DataSiswa!B44</f>
        <v>BAIQ VANIA ZAHRANI</v>
      </c>
      <c r="D78" s="19" t="str">
        <f>DataSiswa!C44</f>
        <v>P</v>
      </c>
      <c r="E78" s="23"/>
      <c r="F78" s="23"/>
      <c r="G78" s="23"/>
      <c r="H78" s="23"/>
      <c r="I78" s="23"/>
      <c r="J78" s="26" t="s">
        <v>585</v>
      </c>
    </row>
    <row r="79" spans="1:10" x14ac:dyDescent="0.25">
      <c r="A79" s="19">
        <v>15</v>
      </c>
      <c r="B79" s="205" t="s">
        <v>55</v>
      </c>
      <c r="C79" s="137" t="str">
        <f>DataSiswa!B45</f>
        <v>BINTANG ALIF KHALFANI</v>
      </c>
      <c r="D79" s="19" t="str">
        <f>DataSiswa!C45</f>
        <v>L</v>
      </c>
      <c r="E79" s="23"/>
      <c r="F79" s="23"/>
      <c r="G79" s="23"/>
      <c r="H79" s="23"/>
      <c r="I79" s="23"/>
      <c r="J79" s="26" t="s">
        <v>586</v>
      </c>
    </row>
    <row r="80" spans="1:10" x14ac:dyDescent="0.25">
      <c r="A80" s="19">
        <v>16</v>
      </c>
      <c r="B80" s="205" t="s">
        <v>57</v>
      </c>
      <c r="C80" s="137" t="str">
        <f>DataSiswa!B46</f>
        <v>BQ. NABILA ANGGRAENI PUTRI</v>
      </c>
      <c r="D80" s="19" t="str">
        <f>DataSiswa!C46</f>
        <v>P</v>
      </c>
      <c r="E80" s="23"/>
      <c r="F80" s="23"/>
      <c r="G80" s="23"/>
      <c r="H80" s="23"/>
      <c r="I80" s="23"/>
      <c r="J80" s="26"/>
    </row>
    <row r="81" spans="1:10" x14ac:dyDescent="0.25">
      <c r="A81" s="22">
        <v>17</v>
      </c>
      <c r="B81" s="205" t="s">
        <v>58</v>
      </c>
      <c r="C81" s="137" t="str">
        <f>DataSiswa!B47</f>
        <v>BQ. PADILA AZIZAH</v>
      </c>
      <c r="D81" s="19" t="str">
        <f>DataSiswa!C47</f>
        <v>P</v>
      </c>
      <c r="E81" s="23"/>
      <c r="F81" s="23"/>
      <c r="G81" s="23"/>
      <c r="H81" s="23"/>
      <c r="I81" s="23"/>
      <c r="J81" s="26"/>
    </row>
    <row r="82" spans="1:10" x14ac:dyDescent="0.25">
      <c r="A82" s="19">
        <v>18</v>
      </c>
      <c r="B82" s="205" t="s">
        <v>60</v>
      </c>
      <c r="C82" s="137" t="str">
        <f>DataSiswa!B48</f>
        <v>BQ. PUTRI MALINI</v>
      </c>
      <c r="D82" s="19" t="str">
        <f>DataSiswa!C48</f>
        <v>P</v>
      </c>
      <c r="E82" s="23"/>
      <c r="F82" s="23"/>
      <c r="G82" s="23"/>
      <c r="H82" s="23"/>
      <c r="I82" s="23"/>
      <c r="J82" s="26"/>
    </row>
    <row r="83" spans="1:10" x14ac:dyDescent="0.25">
      <c r="A83" s="19">
        <v>19</v>
      </c>
      <c r="B83" s="205" t="s">
        <v>61</v>
      </c>
      <c r="C83" s="137" t="str">
        <f>DataSiswa!B49</f>
        <v>CHAERUL IHSAN</v>
      </c>
      <c r="D83" s="19" t="str">
        <f>DataSiswa!C49</f>
        <v>L</v>
      </c>
      <c r="E83" s="23"/>
      <c r="F83" s="23"/>
      <c r="G83" s="23"/>
      <c r="H83" s="23"/>
      <c r="I83" s="23"/>
      <c r="J83" s="26"/>
    </row>
    <row r="84" spans="1:10" x14ac:dyDescent="0.25">
      <c r="A84" s="22">
        <v>20</v>
      </c>
      <c r="B84" s="205" t="s">
        <v>62</v>
      </c>
      <c r="C84" s="137" t="str">
        <f>DataSiswa!B50</f>
        <v>CITRA KHAERONNISA</v>
      </c>
      <c r="D84" s="19" t="str">
        <f>DataSiswa!C50</f>
        <v>P</v>
      </c>
      <c r="E84" s="23"/>
      <c r="F84" s="23"/>
      <c r="G84" s="23"/>
      <c r="H84" s="23"/>
      <c r="I84" s="23"/>
      <c r="J84" s="26"/>
    </row>
    <row r="85" spans="1:10" x14ac:dyDescent="0.25">
      <c r="A85" s="19">
        <v>21</v>
      </c>
      <c r="B85" s="205" t="s">
        <v>63</v>
      </c>
      <c r="C85" s="137" t="str">
        <f>DataSiswa!B51</f>
        <v>DANIEL PUTRA MAULANA</v>
      </c>
      <c r="D85" s="19" t="str">
        <f>DataSiswa!C51</f>
        <v>L</v>
      </c>
      <c r="E85" s="23"/>
      <c r="F85" s="23"/>
      <c r="G85" s="23"/>
      <c r="H85" s="23"/>
      <c r="I85" s="23"/>
      <c r="J85" s="26"/>
    </row>
    <row r="86" spans="1:10" x14ac:dyDescent="0.25">
      <c r="A86" s="19">
        <v>22</v>
      </c>
      <c r="B86" s="205" t="s">
        <v>64</v>
      </c>
      <c r="C86" s="137" t="str">
        <f>DataSiswa!B52</f>
        <v>DEA AULIA</v>
      </c>
      <c r="D86" s="19" t="str">
        <f>DataSiswa!C52</f>
        <v>P</v>
      </c>
      <c r="E86" s="23"/>
      <c r="F86" s="23"/>
      <c r="G86" s="23"/>
      <c r="H86" s="23"/>
      <c r="I86" s="23"/>
      <c r="J86" s="26"/>
    </row>
    <row r="87" spans="1:10" x14ac:dyDescent="0.25">
      <c r="A87" s="22">
        <v>23</v>
      </c>
      <c r="B87" s="205" t="s">
        <v>65</v>
      </c>
      <c r="C87" s="137" t="str">
        <f>DataSiswa!B53</f>
        <v>DEEPHIKA HANIFA</v>
      </c>
      <c r="D87" s="19" t="str">
        <f>DataSiswa!C53</f>
        <v>P</v>
      </c>
      <c r="E87" s="23"/>
      <c r="F87" s="23"/>
      <c r="G87" s="23"/>
      <c r="H87" s="23"/>
      <c r="I87" s="23"/>
      <c r="J87" s="26"/>
    </row>
    <row r="88" spans="1:10" x14ac:dyDescent="0.25">
      <c r="A88" s="19">
        <v>24</v>
      </c>
      <c r="B88" s="205" t="s">
        <v>66</v>
      </c>
      <c r="C88" s="137" t="str">
        <f>DataSiswa!B54</f>
        <v>DELISA MIFTAQIN</v>
      </c>
      <c r="D88" s="19" t="str">
        <f>DataSiswa!C54</f>
        <v>P</v>
      </c>
      <c r="E88" s="23"/>
      <c r="F88" s="23"/>
      <c r="G88" s="23"/>
      <c r="H88" s="23"/>
      <c r="I88" s="23"/>
      <c r="J88" s="26"/>
    </row>
    <row r="89" spans="1:10" x14ac:dyDescent="0.25">
      <c r="A89" s="19">
        <v>25</v>
      </c>
      <c r="B89" s="205" t="s">
        <v>67</v>
      </c>
      <c r="C89" s="137" t="str">
        <f>DataSiswa!B55</f>
        <v>DENDE  LWING PUTRI SYAKILA</v>
      </c>
      <c r="D89" s="19" t="str">
        <f>DataSiswa!C55</f>
        <v>P</v>
      </c>
      <c r="E89" s="23"/>
      <c r="F89" s="23"/>
      <c r="G89" s="23"/>
      <c r="H89" s="23"/>
      <c r="I89" s="23"/>
      <c r="J89" s="26"/>
    </row>
    <row r="90" spans="1:10" x14ac:dyDescent="0.25">
      <c r="A90" s="22">
        <v>26</v>
      </c>
      <c r="B90" s="205" t="s">
        <v>68</v>
      </c>
      <c r="C90" s="137" t="str">
        <f>DataSiswa!B56</f>
        <v>DINA NIKMATUL AULIA</v>
      </c>
      <c r="D90" s="19" t="str">
        <f>DataSiswa!C56</f>
        <v>P</v>
      </c>
      <c r="E90" s="23"/>
      <c r="F90" s="23"/>
      <c r="G90" s="23"/>
      <c r="H90" s="23"/>
      <c r="I90" s="23"/>
      <c r="J90" s="26"/>
    </row>
    <row r="91" spans="1:10" x14ac:dyDescent="0.25">
      <c r="A91" s="19">
        <v>27</v>
      </c>
      <c r="B91" s="205" t="s">
        <v>69</v>
      </c>
      <c r="C91" s="137" t="str">
        <f>DataSiswa!B57</f>
        <v>DINATUL HADIS</v>
      </c>
      <c r="D91" s="19" t="str">
        <f>DataSiswa!C57</f>
        <v>P</v>
      </c>
      <c r="E91" s="23"/>
      <c r="F91" s="23"/>
      <c r="G91" s="23"/>
      <c r="H91" s="23"/>
      <c r="I91" s="23"/>
      <c r="J91" s="26"/>
    </row>
    <row r="92" spans="1:10" x14ac:dyDescent="0.25">
      <c r="A92" s="19">
        <v>28</v>
      </c>
      <c r="B92" s="205" t="s">
        <v>70</v>
      </c>
      <c r="C92" s="137" t="str">
        <f>DataSiswa!B58</f>
        <v>DIVA WIRANSAH</v>
      </c>
      <c r="D92" s="19" t="str">
        <f>DataSiswa!C58</f>
        <v>L</v>
      </c>
      <c r="E92" s="23"/>
      <c r="F92" s="23"/>
      <c r="G92" s="23"/>
      <c r="H92" s="26"/>
      <c r="I92" s="23"/>
      <c r="J92" s="26"/>
    </row>
    <row r="93" spans="1:10" x14ac:dyDescent="0.25">
      <c r="A93" s="30">
        <v>29</v>
      </c>
      <c r="B93" s="205" t="s">
        <v>71</v>
      </c>
      <c r="C93" s="137" t="str">
        <f>DataSiswa!B59</f>
        <v>DWI SRI DINA MELIZA</v>
      </c>
      <c r="D93" s="19" t="str">
        <f>DataSiswa!C59</f>
        <v>P</v>
      </c>
      <c r="E93" s="23"/>
      <c r="F93" s="23"/>
      <c r="G93" s="23"/>
      <c r="H93" s="26"/>
      <c r="I93" s="23"/>
      <c r="J93" s="26"/>
    </row>
    <row r="94" spans="1:10" x14ac:dyDescent="0.25">
      <c r="A94" s="30"/>
      <c r="B94" s="126"/>
      <c r="C94" s="14"/>
      <c r="D94" s="30"/>
      <c r="E94" s="15"/>
      <c r="F94" s="15"/>
      <c r="G94" s="15"/>
      <c r="I94" s="15"/>
    </row>
    <row r="95" spans="1:10" x14ac:dyDescent="0.25">
      <c r="A95" s="30"/>
      <c r="B95" s="126"/>
      <c r="C95" s="14"/>
      <c r="D95" s="30"/>
      <c r="E95" s="15"/>
      <c r="F95" s="15"/>
      <c r="G95" s="15"/>
      <c r="I95" s="15"/>
    </row>
    <row r="96" spans="1:10" x14ac:dyDescent="0.25">
      <c r="A96" s="30"/>
      <c r="B96" s="126"/>
      <c r="C96" s="14"/>
      <c r="D96" s="30"/>
      <c r="E96" s="15"/>
      <c r="F96" s="15"/>
      <c r="G96" s="15"/>
      <c r="H96" s="15" t="s">
        <v>703</v>
      </c>
      <c r="I96" s="15"/>
    </row>
    <row r="97" spans="1:10" x14ac:dyDescent="0.25">
      <c r="A97" s="30"/>
      <c r="B97" s="126"/>
      <c r="C97" s="14"/>
      <c r="D97" s="30"/>
      <c r="E97" s="15"/>
      <c r="F97" s="15"/>
      <c r="G97" s="15"/>
      <c r="H97" s="15" t="s">
        <v>587</v>
      </c>
      <c r="I97" s="15"/>
    </row>
    <row r="98" spans="1:10" x14ac:dyDescent="0.25">
      <c r="A98" s="30"/>
      <c r="B98" s="126"/>
      <c r="C98" s="14"/>
      <c r="D98" s="30"/>
      <c r="E98" s="15"/>
      <c r="F98" s="15"/>
      <c r="G98" s="15"/>
      <c r="H98" s="15"/>
      <c r="I98" s="15"/>
    </row>
    <row r="99" spans="1:10" x14ac:dyDescent="0.25">
      <c r="A99" s="30"/>
      <c r="B99" s="126"/>
      <c r="C99" s="14"/>
      <c r="D99" s="30"/>
      <c r="E99" s="15"/>
      <c r="F99" s="15"/>
      <c r="G99" s="15"/>
      <c r="H99" s="15"/>
      <c r="I99" s="15"/>
    </row>
    <row r="100" spans="1:10" x14ac:dyDescent="0.25">
      <c r="A100" s="30"/>
      <c r="B100" s="126"/>
      <c r="C100" s="14"/>
      <c r="D100" s="30"/>
      <c r="E100" s="15"/>
      <c r="F100" s="15"/>
      <c r="G100" s="15"/>
      <c r="H100" s="31" t="s">
        <v>702</v>
      </c>
      <c r="I100" s="15"/>
    </row>
    <row r="101" spans="1:10" x14ac:dyDescent="0.25">
      <c r="A101" s="30"/>
      <c r="B101" s="126"/>
      <c r="C101" s="14"/>
      <c r="D101" s="30"/>
      <c r="E101" s="15"/>
      <c r="F101" s="15"/>
      <c r="G101" s="15"/>
      <c r="H101" s="15" t="s">
        <v>588</v>
      </c>
      <c r="I101" s="15"/>
    </row>
    <row r="102" spans="1:10" x14ac:dyDescent="0.25">
      <c r="A102" s="30"/>
      <c r="B102" s="126"/>
      <c r="C102" s="14"/>
      <c r="D102" s="30"/>
      <c r="E102" s="15"/>
      <c r="F102" s="15"/>
      <c r="G102" s="15"/>
      <c r="H102" s="15"/>
      <c r="I102" s="15"/>
    </row>
    <row r="103" spans="1:10" x14ac:dyDescent="0.25">
      <c r="A103" s="30"/>
      <c r="B103" s="126"/>
      <c r="C103" s="14"/>
      <c r="D103" s="30"/>
      <c r="E103" s="15"/>
      <c r="F103" s="15"/>
      <c r="G103" s="15"/>
      <c r="H103" s="15"/>
      <c r="I103" s="15"/>
    </row>
    <row r="104" spans="1:10" x14ac:dyDescent="0.25">
      <c r="A104" s="30"/>
      <c r="B104" s="126"/>
      <c r="C104" s="14"/>
      <c r="D104" s="30"/>
      <c r="E104" s="15"/>
      <c r="F104" s="15"/>
      <c r="G104" s="15"/>
      <c r="H104" s="15"/>
      <c r="I104" s="15"/>
    </row>
    <row r="105" spans="1:10" x14ac:dyDescent="0.25">
      <c r="A105" s="303" t="s">
        <v>239</v>
      </c>
      <c r="B105" s="303"/>
      <c r="C105" s="303"/>
      <c r="D105" s="303"/>
      <c r="E105" s="303"/>
      <c r="F105" s="303"/>
      <c r="G105" s="303"/>
      <c r="H105" s="303"/>
      <c r="I105" s="303"/>
      <c r="J105" s="303"/>
    </row>
    <row r="106" spans="1:10" x14ac:dyDescent="0.25">
      <c r="A106" s="303" t="s">
        <v>240</v>
      </c>
      <c r="B106" s="303"/>
      <c r="C106" s="303"/>
      <c r="D106" s="303"/>
      <c r="E106" s="303"/>
      <c r="F106" s="303"/>
      <c r="G106" s="303"/>
      <c r="H106" s="303"/>
      <c r="I106" s="303"/>
      <c r="J106" s="303"/>
    </row>
    <row r="107" spans="1:10" ht="15.75" x14ac:dyDescent="0.25">
      <c r="A107" s="247" t="s">
        <v>241</v>
      </c>
      <c r="B107" s="247"/>
      <c r="C107" s="247"/>
      <c r="D107" s="247"/>
      <c r="E107" s="247"/>
      <c r="F107" s="247"/>
      <c r="G107" s="247"/>
      <c r="H107" s="247"/>
      <c r="I107" s="247"/>
      <c r="J107" s="247"/>
    </row>
    <row r="108" spans="1:10" ht="15.75" thickBot="1" x14ac:dyDescent="0.3">
      <c r="A108" s="304" t="s">
        <v>564</v>
      </c>
      <c r="B108" s="304"/>
      <c r="C108" s="304"/>
      <c r="D108" s="304"/>
      <c r="E108" s="304"/>
      <c r="F108" s="304"/>
      <c r="G108" s="304"/>
      <c r="H108" s="304"/>
      <c r="I108" s="304"/>
      <c r="J108" s="304"/>
    </row>
    <row r="109" spans="1:10" x14ac:dyDescent="0.25">
      <c r="A109" s="15"/>
      <c r="B109" s="15"/>
      <c r="C109" s="15"/>
      <c r="D109" s="15"/>
      <c r="E109" s="15"/>
      <c r="F109" s="15"/>
    </row>
    <row r="110" spans="1:10" x14ac:dyDescent="0.25">
      <c r="A110" s="257" t="s">
        <v>700</v>
      </c>
      <c r="B110" s="257"/>
      <c r="C110" s="257"/>
      <c r="D110" s="257"/>
      <c r="E110" s="257"/>
      <c r="F110" s="257"/>
      <c r="G110" s="257"/>
      <c r="H110" s="257"/>
      <c r="I110" s="257"/>
      <c r="J110" s="257"/>
    </row>
    <row r="111" spans="1:10" x14ac:dyDescent="0.25">
      <c r="A111" s="257" t="s">
        <v>701</v>
      </c>
      <c r="B111" s="257"/>
      <c r="C111" s="257"/>
      <c r="D111" s="257"/>
      <c r="E111" s="257"/>
      <c r="F111" s="257"/>
      <c r="G111" s="257"/>
      <c r="H111" s="257"/>
      <c r="I111" s="257"/>
      <c r="J111" s="257"/>
    </row>
    <row r="112" spans="1:10" x14ac:dyDescent="0.25">
      <c r="A112" s="29"/>
      <c r="B112" s="126"/>
      <c r="C112" s="14"/>
      <c r="D112" s="15"/>
      <c r="E112" s="15"/>
      <c r="F112" s="15"/>
      <c r="G112" s="15"/>
      <c r="H112" s="15"/>
      <c r="I112" s="15"/>
    </row>
    <row r="113" spans="1:10" x14ac:dyDescent="0.25">
      <c r="A113" s="16" t="s">
        <v>565</v>
      </c>
      <c r="B113" s="126"/>
      <c r="C113" s="16" t="s">
        <v>736</v>
      </c>
      <c r="D113" s="15"/>
      <c r="E113" s="15"/>
      <c r="F113" s="15"/>
      <c r="G113" s="15"/>
      <c r="H113" s="15"/>
      <c r="I113" s="15"/>
    </row>
    <row r="114" spans="1:10" x14ac:dyDescent="0.25">
      <c r="A114" s="29"/>
      <c r="B114" s="126"/>
      <c r="C114" s="14"/>
      <c r="D114" s="15"/>
      <c r="E114" s="15"/>
      <c r="F114" s="15"/>
      <c r="G114" s="15"/>
      <c r="H114" s="15"/>
      <c r="I114" s="15"/>
    </row>
    <row r="115" spans="1:10" x14ac:dyDescent="0.25">
      <c r="A115" s="302" t="s">
        <v>566</v>
      </c>
      <c r="B115" s="302"/>
      <c r="C115" s="305" t="s">
        <v>246</v>
      </c>
      <c r="D115" s="305" t="s">
        <v>252</v>
      </c>
      <c r="E115" s="302" t="s">
        <v>567</v>
      </c>
      <c r="F115" s="302"/>
      <c r="G115" s="302"/>
      <c r="H115" s="302"/>
      <c r="I115" s="302"/>
      <c r="J115" s="305" t="s">
        <v>568</v>
      </c>
    </row>
    <row r="116" spans="1:10" ht="39" x14ac:dyDescent="0.25">
      <c r="A116" s="24" t="s">
        <v>569</v>
      </c>
      <c r="B116" s="24" t="s">
        <v>570</v>
      </c>
      <c r="C116" s="306"/>
      <c r="D116" s="306"/>
      <c r="E116" s="25" t="s">
        <v>571</v>
      </c>
      <c r="F116" s="25" t="s">
        <v>572</v>
      </c>
      <c r="G116" s="25" t="s">
        <v>573</v>
      </c>
      <c r="H116" s="25" t="s">
        <v>574</v>
      </c>
      <c r="I116" s="25" t="s">
        <v>575</v>
      </c>
      <c r="J116" s="306"/>
    </row>
    <row r="117" spans="1:10" x14ac:dyDescent="0.25">
      <c r="A117" s="19">
        <v>1</v>
      </c>
      <c r="B117" s="205" t="s">
        <v>72</v>
      </c>
      <c r="C117" s="137" t="str">
        <f>DataSiswa!B60</f>
        <v>DZAKYAN ARROHMAN</v>
      </c>
      <c r="D117" s="19" t="str">
        <f>DataSiswa!C60</f>
        <v>L</v>
      </c>
      <c r="E117" s="22"/>
      <c r="F117" s="22"/>
      <c r="G117" s="22"/>
      <c r="H117" s="22"/>
      <c r="I117" s="22"/>
      <c r="J117" s="21"/>
    </row>
    <row r="118" spans="1:10" x14ac:dyDescent="0.25">
      <c r="A118" s="22">
        <v>2</v>
      </c>
      <c r="B118" s="205" t="s">
        <v>73</v>
      </c>
      <c r="C118" s="137" t="str">
        <f>DataSiswa!B61</f>
        <v>ELYA RIZKIA WATI</v>
      </c>
      <c r="D118" s="19" t="str">
        <f>DataSiswa!C61</f>
        <v>P</v>
      </c>
      <c r="E118" s="26"/>
      <c r="F118" s="26"/>
      <c r="G118" s="26"/>
      <c r="H118" s="26"/>
      <c r="I118" s="26"/>
      <c r="J118" s="26" t="s">
        <v>576</v>
      </c>
    </row>
    <row r="119" spans="1:10" x14ac:dyDescent="0.25">
      <c r="A119" s="19">
        <v>3</v>
      </c>
      <c r="B119" s="205" t="s">
        <v>74</v>
      </c>
      <c r="C119" s="137" t="str">
        <f>DataSiswa!B62</f>
        <v>FACHRI ZAFRAN KHAIRI</v>
      </c>
      <c r="D119" s="19" t="str">
        <f>DataSiswa!C62</f>
        <v>L</v>
      </c>
      <c r="E119" s="26"/>
      <c r="F119" s="26"/>
      <c r="G119" s="26"/>
      <c r="H119" s="26"/>
      <c r="I119" s="26"/>
      <c r="J119" s="26" t="s">
        <v>577</v>
      </c>
    </row>
    <row r="120" spans="1:10" x14ac:dyDescent="0.25">
      <c r="A120" s="19">
        <v>4</v>
      </c>
      <c r="B120" s="205" t="s">
        <v>75</v>
      </c>
      <c r="C120" s="137" t="str">
        <f>DataSiswa!B63</f>
        <v xml:space="preserve">FARIZA ELYSIA AZAHRA </v>
      </c>
      <c r="D120" s="19" t="str">
        <f>DataSiswa!C63</f>
        <v>P</v>
      </c>
      <c r="E120" s="26"/>
      <c r="F120" s="26"/>
      <c r="G120" s="26"/>
      <c r="H120" s="26"/>
      <c r="I120" s="26"/>
      <c r="J120" s="26" t="s">
        <v>578</v>
      </c>
    </row>
    <row r="121" spans="1:10" x14ac:dyDescent="0.25">
      <c r="A121" s="22">
        <v>5</v>
      </c>
      <c r="B121" s="205" t="s">
        <v>76</v>
      </c>
      <c r="C121" s="137" t="str">
        <f>DataSiswa!B64</f>
        <v>FATIN SYAHIRA</v>
      </c>
      <c r="D121" s="19" t="str">
        <f>DataSiswa!C64</f>
        <v>P</v>
      </c>
      <c r="E121" s="26"/>
      <c r="F121" s="26"/>
      <c r="G121" s="26"/>
      <c r="H121" s="26"/>
      <c r="I121" s="26"/>
      <c r="J121" s="26" t="s">
        <v>579</v>
      </c>
    </row>
    <row r="122" spans="1:10" x14ac:dyDescent="0.25">
      <c r="A122" s="19">
        <v>6</v>
      </c>
      <c r="B122" s="205" t="s">
        <v>77</v>
      </c>
      <c r="C122" s="137" t="str">
        <f>DataSiswa!B65</f>
        <v>FATIN VERONICA</v>
      </c>
      <c r="D122" s="19" t="str">
        <f>DataSiswa!C65</f>
        <v>P</v>
      </c>
      <c r="E122" s="26"/>
      <c r="F122" s="26"/>
      <c r="G122" s="26"/>
      <c r="H122" s="26"/>
      <c r="I122" s="26"/>
      <c r="J122" s="26" t="s">
        <v>580</v>
      </c>
    </row>
    <row r="123" spans="1:10" x14ac:dyDescent="0.25">
      <c r="A123" s="19">
        <v>7</v>
      </c>
      <c r="B123" s="205" t="s">
        <v>79</v>
      </c>
      <c r="C123" s="137" t="str">
        <f>DataSiswa!B66</f>
        <v>FIKI WIBANDI</v>
      </c>
      <c r="D123" s="19" t="str">
        <f>DataSiswa!C66</f>
        <v>L</v>
      </c>
      <c r="E123" s="26"/>
      <c r="F123" s="26"/>
      <c r="G123" s="26"/>
      <c r="H123" s="26"/>
      <c r="I123" s="26"/>
      <c r="J123" s="26"/>
    </row>
    <row r="124" spans="1:10" x14ac:dyDescent="0.25">
      <c r="A124" s="22">
        <v>8</v>
      </c>
      <c r="B124" s="205" t="s">
        <v>80</v>
      </c>
      <c r="C124" s="137" t="str">
        <f>DataSiswa!B67</f>
        <v>FITA ZAHRA AZIZA</v>
      </c>
      <c r="D124" s="19" t="str">
        <f>DataSiswa!C67</f>
        <v>P</v>
      </c>
      <c r="E124" s="26"/>
      <c r="F124" s="26"/>
      <c r="G124" s="26"/>
      <c r="H124" s="26"/>
      <c r="I124" s="26"/>
      <c r="J124" s="26"/>
    </row>
    <row r="125" spans="1:10" x14ac:dyDescent="0.25">
      <c r="A125" s="19">
        <v>9</v>
      </c>
      <c r="B125" s="205" t="s">
        <v>81</v>
      </c>
      <c r="C125" s="137" t="str">
        <f>DataSiswa!B68</f>
        <v>GEA AMESILA</v>
      </c>
      <c r="D125" s="19" t="str">
        <f>DataSiswa!C68</f>
        <v>P</v>
      </c>
      <c r="E125" s="26"/>
      <c r="F125" s="26"/>
      <c r="G125" s="26"/>
      <c r="H125" s="26"/>
      <c r="I125" s="26"/>
      <c r="J125" s="26"/>
    </row>
    <row r="126" spans="1:10" x14ac:dyDescent="0.25">
      <c r="A126" s="19">
        <v>10</v>
      </c>
      <c r="B126" s="205" t="s">
        <v>82</v>
      </c>
      <c r="C126" s="137" t="str">
        <f>DataSiswa!B69</f>
        <v>GIO GEPANI</v>
      </c>
      <c r="D126" s="19" t="str">
        <f>DataSiswa!C69</f>
        <v>L</v>
      </c>
      <c r="E126" s="26"/>
      <c r="F126" s="26"/>
      <c r="G126" s="26"/>
      <c r="H126" s="26"/>
      <c r="I126" s="26"/>
      <c r="J126" s="26" t="s">
        <v>581</v>
      </c>
    </row>
    <row r="127" spans="1:10" x14ac:dyDescent="0.25">
      <c r="A127" s="22">
        <v>11</v>
      </c>
      <c r="B127" s="205" t="s">
        <v>83</v>
      </c>
      <c r="C127" s="137" t="str">
        <f>DataSiswa!B70</f>
        <v>GUMBANG ABDI. S</v>
      </c>
      <c r="D127" s="19" t="str">
        <f>DataSiswa!C70</f>
        <v>L</v>
      </c>
      <c r="E127" s="26"/>
      <c r="F127" s="26"/>
      <c r="G127" s="26"/>
      <c r="H127" s="26"/>
      <c r="I127" s="26"/>
      <c r="J127" s="26" t="s">
        <v>582</v>
      </c>
    </row>
    <row r="128" spans="1:10" x14ac:dyDescent="0.25">
      <c r="A128" s="19">
        <v>12</v>
      </c>
      <c r="B128" s="205" t="s">
        <v>84</v>
      </c>
      <c r="C128" s="137" t="str">
        <f>DataSiswa!B71</f>
        <v>HAFIFI</v>
      </c>
      <c r="D128" s="19" t="str">
        <f>DataSiswa!C71</f>
        <v>L</v>
      </c>
      <c r="E128" s="26"/>
      <c r="F128" s="26"/>
      <c r="G128" s="26"/>
      <c r="H128" s="26"/>
      <c r="I128" s="26"/>
      <c r="J128" s="26" t="s">
        <v>583</v>
      </c>
    </row>
    <row r="129" spans="1:10" x14ac:dyDescent="0.25">
      <c r="A129" s="19">
        <v>13</v>
      </c>
      <c r="B129" s="205" t="s">
        <v>85</v>
      </c>
      <c r="C129" s="137" t="str">
        <f>DataSiswa!B72</f>
        <v>HAFIZA KHAIRA LUBNA</v>
      </c>
      <c r="D129" s="19" t="str">
        <f>DataSiswa!C72</f>
        <v>P</v>
      </c>
      <c r="E129" s="26"/>
      <c r="F129" s="26"/>
      <c r="G129" s="26"/>
      <c r="H129" s="26"/>
      <c r="I129" s="26"/>
      <c r="J129" s="26" t="s">
        <v>584</v>
      </c>
    </row>
    <row r="130" spans="1:10" x14ac:dyDescent="0.25">
      <c r="A130" s="22">
        <v>14</v>
      </c>
      <c r="B130" s="205" t="s">
        <v>86</v>
      </c>
      <c r="C130" s="137" t="str">
        <f>DataSiswa!B73</f>
        <v>Halika Ulyani</v>
      </c>
      <c r="D130" s="19" t="str">
        <f>DataSiswa!C73</f>
        <v>P</v>
      </c>
      <c r="E130" s="26"/>
      <c r="F130" s="26"/>
      <c r="G130" s="26"/>
      <c r="H130" s="26"/>
      <c r="I130" s="26"/>
      <c r="J130" s="26" t="s">
        <v>585</v>
      </c>
    </row>
    <row r="131" spans="1:10" x14ac:dyDescent="0.25">
      <c r="A131" s="19">
        <v>15</v>
      </c>
      <c r="B131" s="205" t="s">
        <v>87</v>
      </c>
      <c r="C131" s="137" t="str">
        <f>DataSiswa!B74</f>
        <v>HAYGA RAZUL ASRI</v>
      </c>
      <c r="D131" s="19" t="str">
        <f>DataSiswa!C74</f>
        <v>P</v>
      </c>
      <c r="E131" s="26"/>
      <c r="F131" s="26"/>
      <c r="G131" s="26"/>
      <c r="H131" s="26"/>
      <c r="I131" s="26"/>
      <c r="J131" s="26" t="s">
        <v>586</v>
      </c>
    </row>
    <row r="132" spans="1:10" x14ac:dyDescent="0.25">
      <c r="A132" s="19">
        <v>16</v>
      </c>
      <c r="B132" s="205" t="s">
        <v>88</v>
      </c>
      <c r="C132" s="137" t="str">
        <f>DataSiswa!B75</f>
        <v>Humaidiah Lestari</v>
      </c>
      <c r="D132" s="19" t="str">
        <f>DataSiswa!C75</f>
        <v>P</v>
      </c>
      <c r="E132" s="26"/>
      <c r="F132" s="26"/>
      <c r="G132" s="26"/>
      <c r="H132" s="26"/>
      <c r="I132" s="26"/>
      <c r="J132" s="26"/>
    </row>
    <row r="133" spans="1:10" x14ac:dyDescent="0.25">
      <c r="A133" s="22">
        <v>17</v>
      </c>
      <c r="B133" s="205" t="s">
        <v>89</v>
      </c>
      <c r="C133" s="137" t="str">
        <f>DataSiswa!B76</f>
        <v>HUSNUL KHOTIMAH</v>
      </c>
      <c r="D133" s="19" t="str">
        <f>DataSiswa!C76</f>
        <v>P</v>
      </c>
      <c r="E133" s="26"/>
      <c r="F133" s="26"/>
      <c r="G133" s="26"/>
      <c r="H133" s="26"/>
      <c r="I133" s="26"/>
      <c r="J133" s="26"/>
    </row>
    <row r="134" spans="1:10" x14ac:dyDescent="0.25">
      <c r="A134" s="19">
        <v>18</v>
      </c>
      <c r="B134" s="205" t="s">
        <v>90</v>
      </c>
      <c r="C134" s="137" t="str">
        <f>DataSiswa!B77</f>
        <v>IKA ELPIANI</v>
      </c>
      <c r="D134" s="19" t="str">
        <f>DataSiswa!C77</f>
        <v>P</v>
      </c>
      <c r="E134" s="26"/>
      <c r="F134" s="26"/>
      <c r="G134" s="26"/>
      <c r="H134" s="26"/>
      <c r="I134" s="26"/>
      <c r="J134" s="26"/>
    </row>
    <row r="135" spans="1:10" x14ac:dyDescent="0.25">
      <c r="A135" s="19">
        <v>19</v>
      </c>
      <c r="B135" s="205" t="s">
        <v>92</v>
      </c>
      <c r="C135" s="137" t="str">
        <f>DataSiswa!B78</f>
        <v>IKLIL JINAN</v>
      </c>
      <c r="D135" s="19" t="str">
        <f>DataSiswa!C78</f>
        <v>L</v>
      </c>
      <c r="E135" s="26"/>
      <c r="F135" s="26"/>
      <c r="G135" s="26"/>
      <c r="H135" s="26"/>
      <c r="I135" s="26"/>
      <c r="J135" s="26"/>
    </row>
    <row r="136" spans="1:10" x14ac:dyDescent="0.25">
      <c r="A136" s="22">
        <v>20</v>
      </c>
      <c r="B136" s="205" t="s">
        <v>93</v>
      </c>
      <c r="C136" s="137" t="str">
        <f>DataSiswa!B79</f>
        <v xml:space="preserve">INDRIANI SYAFITRI </v>
      </c>
      <c r="D136" s="19" t="str">
        <f>DataSiswa!C79</f>
        <v>P</v>
      </c>
      <c r="E136" s="26"/>
      <c r="F136" s="26"/>
      <c r="G136" s="26"/>
      <c r="H136" s="26"/>
      <c r="I136" s="26"/>
      <c r="J136" s="26"/>
    </row>
    <row r="137" spans="1:10" x14ac:dyDescent="0.25">
      <c r="A137" s="19">
        <v>21</v>
      </c>
      <c r="B137" s="205" t="s">
        <v>94</v>
      </c>
      <c r="C137" s="137" t="str">
        <f>DataSiswa!B80</f>
        <v>JILAN AZ'ZAHRA</v>
      </c>
      <c r="D137" s="19" t="str">
        <f>DataSiswa!C80</f>
        <v>P</v>
      </c>
      <c r="E137" s="26"/>
      <c r="F137" s="26"/>
      <c r="G137" s="26"/>
      <c r="H137" s="26"/>
      <c r="I137" s="26"/>
      <c r="J137" s="26"/>
    </row>
    <row r="138" spans="1:10" x14ac:dyDescent="0.25">
      <c r="A138" s="19">
        <v>22</v>
      </c>
      <c r="B138" s="205" t="s">
        <v>95</v>
      </c>
      <c r="C138" s="137" t="str">
        <f>DataSiswa!B81</f>
        <v>JIZAN HUMAERU</v>
      </c>
      <c r="D138" s="19" t="str">
        <f>DataSiswa!C81</f>
        <v>L</v>
      </c>
      <c r="E138" s="26"/>
      <c r="F138" s="26"/>
      <c r="G138" s="26"/>
      <c r="H138" s="26"/>
      <c r="I138" s="26"/>
      <c r="J138" s="26"/>
    </row>
    <row r="139" spans="1:10" x14ac:dyDescent="0.25">
      <c r="A139" s="22">
        <v>23</v>
      </c>
      <c r="B139" s="205" t="s">
        <v>96</v>
      </c>
      <c r="C139" s="137" t="str">
        <f>DataSiswa!B82</f>
        <v>JUHANA</v>
      </c>
      <c r="D139" s="19" t="str">
        <f>DataSiswa!C82</f>
        <v>P</v>
      </c>
      <c r="E139" s="26"/>
      <c r="F139" s="26"/>
      <c r="G139" s="26"/>
      <c r="H139" s="26"/>
      <c r="I139" s="26"/>
      <c r="J139" s="26"/>
    </row>
    <row r="140" spans="1:10" x14ac:dyDescent="0.25">
      <c r="A140" s="19">
        <v>24</v>
      </c>
      <c r="B140" s="205" t="s">
        <v>97</v>
      </c>
      <c r="C140" s="137" t="str">
        <f>DataSiswa!B83</f>
        <v>JULIA TASYA RAMDHANI</v>
      </c>
      <c r="D140" s="19" t="str">
        <f>DataSiswa!C83</f>
        <v>P</v>
      </c>
      <c r="E140" s="26"/>
      <c r="F140" s="26"/>
      <c r="G140" s="26"/>
      <c r="H140" s="26"/>
      <c r="I140" s="26"/>
      <c r="J140" s="26"/>
    </row>
    <row r="141" spans="1:10" x14ac:dyDescent="0.25">
      <c r="A141" s="19">
        <v>25</v>
      </c>
      <c r="B141" s="205" t="s">
        <v>98</v>
      </c>
      <c r="C141" s="137" t="str">
        <f>DataSiswa!B84</f>
        <v>KAYLA ZIVARA MEYDEANDRA</v>
      </c>
      <c r="D141" s="19" t="str">
        <f>DataSiswa!C84</f>
        <v>P</v>
      </c>
      <c r="E141" s="26"/>
      <c r="F141" s="26"/>
      <c r="G141" s="26"/>
      <c r="H141" s="26"/>
      <c r="I141" s="26"/>
      <c r="J141" s="26"/>
    </row>
    <row r="142" spans="1:10" x14ac:dyDescent="0.25">
      <c r="A142" s="22">
        <v>26</v>
      </c>
      <c r="B142" s="205" t="s">
        <v>99</v>
      </c>
      <c r="C142" s="137" t="str">
        <f>DataSiswa!B85</f>
        <v>KHAIRUN NISA</v>
      </c>
      <c r="D142" s="19" t="str">
        <f>DataSiswa!C85</f>
        <v>P</v>
      </c>
      <c r="E142" s="26"/>
      <c r="F142" s="26"/>
      <c r="G142" s="26"/>
      <c r="H142" s="26"/>
      <c r="I142" s="26"/>
      <c r="J142" s="26"/>
    </row>
    <row r="143" spans="1:10" x14ac:dyDescent="0.25">
      <c r="A143" s="19">
        <v>27</v>
      </c>
      <c r="B143" s="205" t="s">
        <v>100</v>
      </c>
      <c r="C143" s="137" t="str">
        <f>DataSiswa!B86</f>
        <v xml:space="preserve">KIKI FAREL </v>
      </c>
      <c r="D143" s="19" t="str">
        <f>DataSiswa!C86</f>
        <v>L</v>
      </c>
      <c r="E143" s="26"/>
      <c r="F143" s="26"/>
      <c r="G143" s="26"/>
      <c r="H143" s="26"/>
      <c r="I143" s="26"/>
      <c r="J143" s="26"/>
    </row>
    <row r="144" spans="1:10" x14ac:dyDescent="0.25">
      <c r="A144" s="19">
        <v>28</v>
      </c>
      <c r="B144" s="205" t="s">
        <v>101</v>
      </c>
      <c r="C144" s="137" t="str">
        <f>DataSiswa!B87</f>
        <v>LABIB ABDUR ROZAK</v>
      </c>
      <c r="D144" s="19" t="str">
        <f>DataSiswa!C87</f>
        <v>L</v>
      </c>
      <c r="E144" s="26"/>
      <c r="F144" s="26"/>
      <c r="G144" s="26"/>
      <c r="H144" s="26"/>
      <c r="I144" s="26"/>
      <c r="J144" s="26"/>
    </row>
    <row r="145" spans="1:10" x14ac:dyDescent="0.25">
      <c r="A145" s="30">
        <v>29</v>
      </c>
      <c r="B145" s="205" t="s">
        <v>102</v>
      </c>
      <c r="C145" s="137" t="str">
        <f>DataSiswa!B88</f>
        <v>LALU AL AKBAR SAPUTRA</v>
      </c>
      <c r="D145" s="19" t="str">
        <f>DataSiswa!C88</f>
        <v>L</v>
      </c>
      <c r="E145" s="26"/>
      <c r="F145" s="26"/>
      <c r="G145" s="26"/>
      <c r="H145" s="26"/>
      <c r="I145" s="26"/>
      <c r="J145" s="26"/>
    </row>
    <row r="146" spans="1:10" x14ac:dyDescent="0.25">
      <c r="A146" s="29"/>
      <c r="H146" s="32"/>
      <c r="I146" s="32"/>
      <c r="J146" s="32"/>
    </row>
    <row r="147" spans="1:10" x14ac:dyDescent="0.25">
      <c r="A147" s="30"/>
      <c r="G147" s="15" t="s">
        <v>703</v>
      </c>
    </row>
    <row r="148" spans="1:10" x14ac:dyDescent="0.25">
      <c r="A148" s="29"/>
      <c r="G148" s="15" t="s">
        <v>587</v>
      </c>
    </row>
    <row r="149" spans="1:10" x14ac:dyDescent="0.25">
      <c r="A149" s="30"/>
      <c r="G149" s="15"/>
    </row>
    <row r="150" spans="1:10" x14ac:dyDescent="0.25">
      <c r="A150" s="30"/>
      <c r="G150" s="15"/>
    </row>
    <row r="151" spans="1:10" x14ac:dyDescent="0.25">
      <c r="A151" s="30"/>
      <c r="G151" s="31" t="s">
        <v>702</v>
      </c>
    </row>
    <row r="152" spans="1:10" x14ac:dyDescent="0.25">
      <c r="A152" s="30"/>
      <c r="G152" s="15" t="s">
        <v>588</v>
      </c>
    </row>
    <row r="153" spans="1:10" x14ac:dyDescent="0.25">
      <c r="A153" s="30"/>
    </row>
    <row r="154" spans="1:10" x14ac:dyDescent="0.25">
      <c r="A154" s="30"/>
    </row>
    <row r="155" spans="1:10" x14ac:dyDescent="0.25">
      <c r="A155" s="30"/>
    </row>
    <row r="156" spans="1:10" x14ac:dyDescent="0.25">
      <c r="A156" s="30"/>
    </row>
    <row r="157" spans="1:10" x14ac:dyDescent="0.25">
      <c r="A157" s="303" t="s">
        <v>239</v>
      </c>
      <c r="B157" s="303"/>
      <c r="C157" s="303"/>
      <c r="D157" s="303"/>
      <c r="E157" s="303"/>
      <c r="F157" s="303"/>
      <c r="G157" s="303"/>
      <c r="H157" s="303"/>
      <c r="I157" s="303"/>
      <c r="J157" s="303"/>
    </row>
    <row r="158" spans="1:10" x14ac:dyDescent="0.25">
      <c r="A158" s="303" t="s">
        <v>240</v>
      </c>
      <c r="B158" s="303"/>
      <c r="C158" s="303"/>
      <c r="D158" s="303"/>
      <c r="E158" s="303"/>
      <c r="F158" s="303"/>
      <c r="G158" s="303"/>
      <c r="H158" s="303"/>
      <c r="I158" s="303"/>
      <c r="J158" s="303"/>
    </row>
    <row r="159" spans="1:10" ht="15.75" x14ac:dyDescent="0.25">
      <c r="A159" s="247" t="s">
        <v>241</v>
      </c>
      <c r="B159" s="247"/>
      <c r="C159" s="247"/>
      <c r="D159" s="247"/>
      <c r="E159" s="247"/>
      <c r="F159" s="247"/>
      <c r="G159" s="247"/>
      <c r="H159" s="247"/>
      <c r="I159" s="247"/>
      <c r="J159" s="247"/>
    </row>
    <row r="160" spans="1:10" ht="15.75" thickBot="1" x14ac:dyDescent="0.3">
      <c r="A160" s="304" t="s">
        <v>564</v>
      </c>
      <c r="B160" s="304"/>
      <c r="C160" s="304"/>
      <c r="D160" s="304"/>
      <c r="E160" s="304"/>
      <c r="F160" s="304"/>
      <c r="G160" s="304"/>
      <c r="H160" s="304"/>
      <c r="I160" s="304"/>
      <c r="J160" s="304"/>
    </row>
    <row r="161" spans="1:10" x14ac:dyDescent="0.25">
      <c r="A161" s="15"/>
      <c r="B161" s="15"/>
      <c r="C161" s="15"/>
      <c r="D161" s="15"/>
      <c r="E161" s="15"/>
      <c r="F161" s="15"/>
    </row>
    <row r="162" spans="1:10" x14ac:dyDescent="0.25">
      <c r="A162" s="257" t="s">
        <v>700</v>
      </c>
      <c r="B162" s="257"/>
      <c r="C162" s="257"/>
      <c r="D162" s="257"/>
      <c r="E162" s="257"/>
      <c r="F162" s="257"/>
      <c r="G162" s="257"/>
      <c r="H162" s="257"/>
      <c r="I162" s="257"/>
      <c r="J162" s="257"/>
    </row>
    <row r="163" spans="1:10" x14ac:dyDescent="0.25">
      <c r="A163" s="257" t="s">
        <v>701</v>
      </c>
      <c r="B163" s="257"/>
      <c r="C163" s="257"/>
      <c r="D163" s="257"/>
      <c r="E163" s="257"/>
      <c r="F163" s="257"/>
      <c r="G163" s="257"/>
      <c r="H163" s="257"/>
      <c r="I163" s="257"/>
      <c r="J163" s="257"/>
    </row>
    <row r="164" spans="1:10" x14ac:dyDescent="0.25">
      <c r="A164" s="29"/>
    </row>
    <row r="165" spans="1:10" x14ac:dyDescent="0.25">
      <c r="A165" s="16" t="s">
        <v>565</v>
      </c>
      <c r="B165" s="15"/>
      <c r="C165" s="16" t="s">
        <v>736</v>
      </c>
      <c r="D165" s="15"/>
      <c r="E165" s="15"/>
      <c r="F165" s="15"/>
    </row>
    <row r="166" spans="1:10" x14ac:dyDescent="0.25">
      <c r="A166" s="29"/>
    </row>
    <row r="167" spans="1:10" x14ac:dyDescent="0.25">
      <c r="A167" s="302" t="s">
        <v>566</v>
      </c>
      <c r="B167" s="302"/>
      <c r="C167" s="305" t="s">
        <v>246</v>
      </c>
      <c r="D167" s="305" t="s">
        <v>252</v>
      </c>
      <c r="E167" s="302" t="s">
        <v>567</v>
      </c>
      <c r="F167" s="302"/>
      <c r="G167" s="302"/>
      <c r="H167" s="302"/>
      <c r="I167" s="302"/>
      <c r="J167" s="305" t="s">
        <v>568</v>
      </c>
    </row>
    <row r="168" spans="1:10" ht="39" x14ac:dyDescent="0.25">
      <c r="A168" s="24" t="s">
        <v>569</v>
      </c>
      <c r="B168" s="24" t="s">
        <v>570</v>
      </c>
      <c r="C168" s="306"/>
      <c r="D168" s="306"/>
      <c r="E168" s="25" t="s">
        <v>571</v>
      </c>
      <c r="F168" s="25" t="s">
        <v>572</v>
      </c>
      <c r="G168" s="25" t="s">
        <v>573</v>
      </c>
      <c r="H168" s="25" t="s">
        <v>574</v>
      </c>
      <c r="I168" s="25" t="s">
        <v>575</v>
      </c>
      <c r="J168" s="306"/>
    </row>
    <row r="169" spans="1:10" x14ac:dyDescent="0.25">
      <c r="A169" s="19">
        <v>1</v>
      </c>
      <c r="B169" s="205" t="s">
        <v>103</v>
      </c>
      <c r="C169" s="137" t="str">
        <f>DataSiswa!B89</f>
        <v>LALU ARLAN SAPUTRA</v>
      </c>
      <c r="D169" s="19" t="str">
        <f>DataSiswa!C89</f>
        <v>L</v>
      </c>
      <c r="E169" s="22"/>
      <c r="F169" s="22"/>
      <c r="G169" s="22"/>
      <c r="H169" s="22"/>
      <c r="I169" s="22"/>
      <c r="J169" s="21"/>
    </row>
    <row r="170" spans="1:10" x14ac:dyDescent="0.25">
      <c r="A170" s="22">
        <v>2</v>
      </c>
      <c r="B170" s="205" t="s">
        <v>104</v>
      </c>
      <c r="C170" s="137" t="str">
        <f>DataSiswa!B90</f>
        <v>LALU GERRI ADAM MAHSAR</v>
      </c>
      <c r="D170" s="19" t="str">
        <f>DataSiswa!C90</f>
        <v>L</v>
      </c>
      <c r="E170" s="26"/>
      <c r="F170" s="26"/>
      <c r="G170" s="26"/>
      <c r="H170" s="26"/>
      <c r="I170" s="26"/>
      <c r="J170" s="26" t="s">
        <v>576</v>
      </c>
    </row>
    <row r="171" spans="1:10" x14ac:dyDescent="0.25">
      <c r="A171" s="19">
        <v>3</v>
      </c>
      <c r="B171" s="205" t="s">
        <v>105</v>
      </c>
      <c r="C171" s="137" t="str">
        <f>DataSiswa!B91</f>
        <v>LALU MUH. FAHRI AKBAR</v>
      </c>
      <c r="D171" s="19" t="str">
        <f>DataSiswa!C91</f>
        <v>L</v>
      </c>
      <c r="E171" s="26"/>
      <c r="F171" s="26"/>
      <c r="G171" s="26"/>
      <c r="H171" s="26"/>
      <c r="I171" s="26"/>
      <c r="J171" s="26" t="s">
        <v>577</v>
      </c>
    </row>
    <row r="172" spans="1:10" x14ac:dyDescent="0.25">
      <c r="A172" s="19">
        <v>4</v>
      </c>
      <c r="B172" s="205" t="s">
        <v>106</v>
      </c>
      <c r="C172" s="137" t="str">
        <f>DataSiswa!B92</f>
        <v>LALU MUHAMMAD ALIF HIDAYAT</v>
      </c>
      <c r="D172" s="19" t="str">
        <f>DataSiswa!C92</f>
        <v>L</v>
      </c>
      <c r="E172" s="26"/>
      <c r="F172" s="26"/>
      <c r="G172" s="26"/>
      <c r="H172" s="26"/>
      <c r="I172" s="26"/>
      <c r="J172" s="26" t="s">
        <v>578</v>
      </c>
    </row>
    <row r="173" spans="1:10" x14ac:dyDescent="0.25">
      <c r="A173" s="22">
        <v>5</v>
      </c>
      <c r="B173" s="205" t="s">
        <v>107</v>
      </c>
      <c r="C173" s="137" t="str">
        <f>DataSiswa!B93</f>
        <v>LALU MUHAMMAD HABIB MAOLANA</v>
      </c>
      <c r="D173" s="19" t="str">
        <f>DataSiswa!C93</f>
        <v>L</v>
      </c>
      <c r="E173" s="26"/>
      <c r="F173" s="26"/>
      <c r="G173" s="26"/>
      <c r="H173" s="26"/>
      <c r="I173" s="26"/>
      <c r="J173" s="26" t="s">
        <v>579</v>
      </c>
    </row>
    <row r="174" spans="1:10" x14ac:dyDescent="0.25">
      <c r="A174" s="19">
        <v>6</v>
      </c>
      <c r="B174" s="205" t="s">
        <v>109</v>
      </c>
      <c r="C174" s="137" t="str">
        <f>DataSiswa!B94</f>
        <v>LALU MUHAMMAD RAMA PUTRA</v>
      </c>
      <c r="D174" s="19" t="str">
        <f>DataSiswa!C94</f>
        <v>L</v>
      </c>
      <c r="E174" s="26"/>
      <c r="F174" s="26"/>
      <c r="G174" s="26"/>
      <c r="H174" s="26"/>
      <c r="I174" s="26"/>
      <c r="J174" s="26" t="s">
        <v>580</v>
      </c>
    </row>
    <row r="175" spans="1:10" x14ac:dyDescent="0.25">
      <c r="A175" s="19">
        <v>7</v>
      </c>
      <c r="B175" s="205" t="s">
        <v>110</v>
      </c>
      <c r="C175" s="137" t="str">
        <f>DataSiswa!B95</f>
        <v>LALU RAHMAT SRINATA ATGAH</v>
      </c>
      <c r="D175" s="19" t="str">
        <f>DataSiswa!C95</f>
        <v>L</v>
      </c>
      <c r="E175" s="26"/>
      <c r="F175" s="26"/>
      <c r="G175" s="26"/>
      <c r="H175" s="26"/>
      <c r="I175" s="26"/>
      <c r="J175" s="26"/>
    </row>
    <row r="176" spans="1:10" x14ac:dyDescent="0.25">
      <c r="A176" s="22">
        <v>8</v>
      </c>
      <c r="B176" s="205" t="s">
        <v>111</v>
      </c>
      <c r="C176" s="137" t="str">
        <f>DataSiswa!B96</f>
        <v>LALU ROMI RIAWAN</v>
      </c>
      <c r="D176" s="19" t="str">
        <f>DataSiswa!C96</f>
        <v>L</v>
      </c>
      <c r="E176" s="26"/>
      <c r="F176" s="26"/>
      <c r="G176" s="26"/>
      <c r="H176" s="26"/>
      <c r="I176" s="26"/>
      <c r="J176" s="26"/>
    </row>
    <row r="177" spans="1:10" x14ac:dyDescent="0.25">
      <c r="A177" s="19">
        <v>9</v>
      </c>
      <c r="B177" s="205" t="s">
        <v>112</v>
      </c>
      <c r="C177" s="137" t="str">
        <f>DataSiswa!B97</f>
        <v>Lalu Satria Pandwinata</v>
      </c>
      <c r="D177" s="19" t="str">
        <f>DataSiswa!C97</f>
        <v>L</v>
      </c>
      <c r="E177" s="26"/>
      <c r="F177" s="26"/>
      <c r="G177" s="26"/>
      <c r="H177" s="26"/>
      <c r="I177" s="26"/>
      <c r="J177" s="26"/>
    </row>
    <row r="178" spans="1:10" x14ac:dyDescent="0.25">
      <c r="A178" s="19">
        <v>10</v>
      </c>
      <c r="B178" s="205" t="s">
        <v>113</v>
      </c>
      <c r="C178" s="137" t="str">
        <f>DataSiswa!B98</f>
        <v>LARA RABIATUL AINI</v>
      </c>
      <c r="D178" s="19" t="str">
        <f>DataSiswa!C98</f>
        <v>P</v>
      </c>
      <c r="E178" s="26"/>
      <c r="F178" s="26"/>
      <c r="G178" s="26"/>
      <c r="H178" s="26"/>
      <c r="I178" s="26"/>
      <c r="J178" s="26" t="s">
        <v>581</v>
      </c>
    </row>
    <row r="179" spans="1:10" x14ac:dyDescent="0.25">
      <c r="A179" s="22">
        <v>11</v>
      </c>
      <c r="B179" s="205" t="s">
        <v>114</v>
      </c>
      <c r="C179" s="137" t="str">
        <f>DataSiswa!B99</f>
        <v>LIVIA RUDAINI</v>
      </c>
      <c r="D179" s="19" t="str">
        <f>DataSiswa!C99</f>
        <v>P</v>
      </c>
      <c r="E179" s="26"/>
      <c r="F179" s="26"/>
      <c r="G179" s="26"/>
      <c r="H179" s="26"/>
      <c r="I179" s="26"/>
      <c r="J179" s="26" t="s">
        <v>582</v>
      </c>
    </row>
    <row r="180" spans="1:10" x14ac:dyDescent="0.25">
      <c r="A180" s="19">
        <v>12</v>
      </c>
      <c r="B180" s="205" t="s">
        <v>115</v>
      </c>
      <c r="C180" s="137" t="str">
        <f>DataSiswa!B100</f>
        <v>LIVIANTIKA TAMARA</v>
      </c>
      <c r="D180" s="19" t="str">
        <f>DataSiswa!C100</f>
        <v>P</v>
      </c>
      <c r="E180" s="26"/>
      <c r="F180" s="26"/>
      <c r="G180" s="26"/>
      <c r="H180" s="26"/>
      <c r="I180" s="26"/>
      <c r="J180" s="26" t="s">
        <v>583</v>
      </c>
    </row>
    <row r="181" spans="1:10" x14ac:dyDescent="0.25">
      <c r="A181" s="19">
        <v>13</v>
      </c>
      <c r="B181" s="205" t="s">
        <v>116</v>
      </c>
      <c r="C181" s="137" t="str">
        <f>DataSiswa!B101</f>
        <v>LIYONY</v>
      </c>
      <c r="D181" s="19" t="str">
        <f>DataSiswa!C101</f>
        <v>P</v>
      </c>
      <c r="E181" s="26"/>
      <c r="F181" s="26"/>
      <c r="G181" s="26"/>
      <c r="H181" s="26"/>
      <c r="I181" s="26"/>
      <c r="J181" s="26" t="s">
        <v>584</v>
      </c>
    </row>
    <row r="182" spans="1:10" x14ac:dyDescent="0.25">
      <c r="A182" s="22">
        <v>14</v>
      </c>
      <c r="B182" s="205" t="s">
        <v>117</v>
      </c>
      <c r="C182" s="137" t="str">
        <f>DataSiswa!B102</f>
        <v>LL. ALFINO RIZKY MAULANA</v>
      </c>
      <c r="D182" s="19" t="str">
        <f>DataSiswa!C102</f>
        <v>L</v>
      </c>
      <c r="E182" s="26"/>
      <c r="F182" s="26"/>
      <c r="G182" s="26"/>
      <c r="H182" s="26"/>
      <c r="I182" s="26"/>
      <c r="J182" s="26" t="s">
        <v>585</v>
      </c>
    </row>
    <row r="183" spans="1:10" x14ac:dyDescent="0.25">
      <c r="A183" s="19">
        <v>15</v>
      </c>
      <c r="B183" s="205" t="s">
        <v>118</v>
      </c>
      <c r="C183" s="137" t="str">
        <f>DataSiswa!B103</f>
        <v>LL. M. RIFIAN RAHMAN</v>
      </c>
      <c r="D183" s="19" t="str">
        <f>DataSiswa!C103</f>
        <v>L</v>
      </c>
      <c r="E183" s="26"/>
      <c r="F183" s="26"/>
      <c r="G183" s="26"/>
      <c r="H183" s="26"/>
      <c r="I183" s="26"/>
      <c r="J183" s="26" t="s">
        <v>586</v>
      </c>
    </row>
    <row r="184" spans="1:10" x14ac:dyDescent="0.25">
      <c r="A184" s="19">
        <v>16</v>
      </c>
      <c r="B184" s="205" t="s">
        <v>119</v>
      </c>
      <c r="C184" s="137" t="str">
        <f>DataSiswa!B104</f>
        <v>LL. RAHADIAN AZKA PAHRAZA</v>
      </c>
      <c r="D184" s="19" t="str">
        <f>DataSiswa!C104</f>
        <v>L</v>
      </c>
      <c r="E184" s="26"/>
      <c r="F184" s="26"/>
      <c r="G184" s="26"/>
      <c r="H184" s="26"/>
      <c r="I184" s="26"/>
      <c r="J184" s="26"/>
    </row>
    <row r="185" spans="1:10" x14ac:dyDescent="0.25">
      <c r="A185" s="22">
        <v>17</v>
      </c>
      <c r="B185" s="205" t="s">
        <v>120</v>
      </c>
      <c r="C185" s="137" t="str">
        <f>DataSiswa!B105</f>
        <v>LUBNA AYU SUGIMAN</v>
      </c>
      <c r="D185" s="19" t="str">
        <f>DataSiswa!C105</f>
        <v>P</v>
      </c>
      <c r="E185" s="26"/>
      <c r="F185" s="26"/>
      <c r="G185" s="26"/>
      <c r="H185" s="26"/>
      <c r="I185" s="26"/>
      <c r="J185" s="26"/>
    </row>
    <row r="186" spans="1:10" x14ac:dyDescent="0.25">
      <c r="A186" s="19">
        <v>18</v>
      </c>
      <c r="B186" s="205" t="s">
        <v>121</v>
      </c>
      <c r="C186" s="137" t="str">
        <f>DataSiswa!B106</f>
        <v>M. ANNIZAR ILIYAS</v>
      </c>
      <c r="D186" s="19" t="str">
        <f>DataSiswa!C106</f>
        <v>L</v>
      </c>
      <c r="E186" s="26"/>
      <c r="F186" s="26"/>
      <c r="G186" s="26"/>
      <c r="H186" s="26"/>
      <c r="I186" s="26"/>
      <c r="J186" s="26"/>
    </row>
    <row r="187" spans="1:10" x14ac:dyDescent="0.25">
      <c r="A187" s="19">
        <v>19</v>
      </c>
      <c r="B187" s="205" t="s">
        <v>122</v>
      </c>
      <c r="C187" s="137" t="str">
        <f>DataSiswa!B107</f>
        <v>M. ARTANA SAPUTRA</v>
      </c>
      <c r="D187" s="19" t="str">
        <f>DataSiswa!C107</f>
        <v>L</v>
      </c>
      <c r="E187" s="26"/>
      <c r="F187" s="26"/>
      <c r="G187" s="26"/>
      <c r="H187" s="26"/>
      <c r="I187" s="26"/>
      <c r="J187" s="26"/>
    </row>
    <row r="188" spans="1:10" x14ac:dyDescent="0.25">
      <c r="A188" s="22">
        <v>20</v>
      </c>
      <c r="B188" s="205" t="s">
        <v>123</v>
      </c>
      <c r="C188" s="137" t="str">
        <f>DataSiswa!B108</f>
        <v xml:space="preserve">M. DELPIN AZHARI </v>
      </c>
      <c r="D188" s="19" t="str">
        <f>DataSiswa!C108</f>
        <v>L</v>
      </c>
      <c r="E188" s="26"/>
      <c r="F188" s="26"/>
      <c r="G188" s="26"/>
      <c r="H188" s="26"/>
      <c r="I188" s="26"/>
      <c r="J188" s="26"/>
    </row>
    <row r="189" spans="1:10" x14ac:dyDescent="0.25">
      <c r="A189" s="19">
        <v>21</v>
      </c>
      <c r="B189" s="205" t="s">
        <v>124</v>
      </c>
      <c r="C189" s="137" t="str">
        <f>DataSiswa!B109</f>
        <v>M. DHAKWAN ABIYYU GHAISAN</v>
      </c>
      <c r="D189" s="19" t="str">
        <f>DataSiswa!C109</f>
        <v>L</v>
      </c>
      <c r="E189" s="26"/>
      <c r="F189" s="26"/>
      <c r="G189" s="26"/>
      <c r="H189" s="26"/>
      <c r="I189" s="26"/>
      <c r="J189" s="26"/>
    </row>
    <row r="190" spans="1:10" x14ac:dyDescent="0.25">
      <c r="A190" s="19">
        <v>22</v>
      </c>
      <c r="B190" s="205" t="s">
        <v>125</v>
      </c>
      <c r="C190" s="137" t="str">
        <f>DataSiswa!B110</f>
        <v>M. DIRJA HATTA</v>
      </c>
      <c r="D190" s="19" t="str">
        <f>DataSiswa!C110</f>
        <v>L</v>
      </c>
      <c r="E190" s="26"/>
      <c r="F190" s="26"/>
      <c r="G190" s="26"/>
      <c r="H190" s="26"/>
      <c r="I190" s="26"/>
      <c r="J190" s="26"/>
    </row>
    <row r="191" spans="1:10" x14ac:dyDescent="0.25">
      <c r="A191" s="22">
        <v>23</v>
      </c>
      <c r="B191" s="205" t="s">
        <v>127</v>
      </c>
      <c r="C191" s="137" t="str">
        <f>DataSiswa!B111</f>
        <v>M. Dzaki Athalaizz Tsani</v>
      </c>
      <c r="D191" s="19" t="str">
        <f>DataSiswa!C111</f>
        <v>L</v>
      </c>
      <c r="E191" s="26"/>
      <c r="F191" s="26"/>
      <c r="G191" s="26"/>
      <c r="H191" s="26"/>
      <c r="I191" s="26"/>
      <c r="J191" s="26"/>
    </row>
    <row r="192" spans="1:10" x14ac:dyDescent="0.25">
      <c r="A192" s="19">
        <v>24</v>
      </c>
      <c r="B192" s="205" t="s">
        <v>128</v>
      </c>
      <c r="C192" s="137" t="str">
        <f>DataSiswa!B112</f>
        <v>M. Faesal Hamsadi</v>
      </c>
      <c r="D192" s="19" t="str">
        <f>DataSiswa!C112</f>
        <v>L</v>
      </c>
      <c r="E192" s="26"/>
      <c r="F192" s="26"/>
      <c r="G192" s="26"/>
      <c r="H192" s="26"/>
      <c r="I192" s="26"/>
      <c r="J192" s="26"/>
    </row>
    <row r="193" spans="1:10" x14ac:dyDescent="0.25">
      <c r="A193" s="19">
        <v>25</v>
      </c>
      <c r="B193" s="205" t="s">
        <v>129</v>
      </c>
      <c r="C193" s="137" t="str">
        <f>DataSiswa!B113</f>
        <v>M. FAHMI IKRAM</v>
      </c>
      <c r="D193" s="19" t="str">
        <f>DataSiswa!C113</f>
        <v>L</v>
      </c>
      <c r="E193" s="26"/>
      <c r="F193" s="26"/>
      <c r="G193" s="26"/>
      <c r="H193" s="26"/>
      <c r="I193" s="26"/>
      <c r="J193" s="26"/>
    </row>
    <row r="194" spans="1:10" x14ac:dyDescent="0.25">
      <c r="A194" s="22">
        <v>26</v>
      </c>
      <c r="B194" s="205" t="s">
        <v>130</v>
      </c>
      <c r="C194" s="137" t="str">
        <f>DataSiswa!B114</f>
        <v>M. FAOZAN</v>
      </c>
      <c r="D194" s="19" t="str">
        <f>DataSiswa!C114</f>
        <v>L</v>
      </c>
      <c r="E194" s="26"/>
      <c r="F194" s="26"/>
      <c r="G194" s="26"/>
      <c r="H194" s="26"/>
      <c r="I194" s="26"/>
      <c r="J194" s="26"/>
    </row>
    <row r="195" spans="1:10" x14ac:dyDescent="0.25">
      <c r="A195" s="19">
        <v>27</v>
      </c>
      <c r="B195" s="205" t="s">
        <v>131</v>
      </c>
      <c r="C195" s="137" t="str">
        <f>DataSiswa!B115</f>
        <v>M. HAFIZ ADZKA</v>
      </c>
      <c r="D195" s="19" t="str">
        <f>DataSiswa!C115</f>
        <v>L</v>
      </c>
      <c r="E195" s="26"/>
      <c r="F195" s="26"/>
      <c r="G195" s="26"/>
      <c r="H195" s="26"/>
      <c r="I195" s="26"/>
      <c r="J195" s="26"/>
    </row>
    <row r="196" spans="1:10" x14ac:dyDescent="0.25">
      <c r="A196" s="19">
        <v>28</v>
      </c>
      <c r="B196" s="205" t="s">
        <v>132</v>
      </c>
      <c r="C196" s="137" t="str">
        <f>DataSiswa!B116</f>
        <v>M. HAPIPUDIN</v>
      </c>
      <c r="D196" s="19" t="str">
        <f>DataSiswa!C116</f>
        <v>L</v>
      </c>
      <c r="E196" s="26"/>
      <c r="F196" s="26"/>
      <c r="G196" s="26"/>
      <c r="H196" s="26"/>
      <c r="I196" s="26"/>
      <c r="J196" s="26"/>
    </row>
    <row r="197" spans="1:10" x14ac:dyDescent="0.25">
      <c r="A197" s="22">
        <v>29</v>
      </c>
      <c r="B197" s="205" t="s">
        <v>133</v>
      </c>
      <c r="C197" s="137" t="str">
        <f>DataSiswa!B117</f>
        <v>M. HARPAN AZHARI</v>
      </c>
      <c r="D197" s="19" t="str">
        <f>DataSiswa!C117</f>
        <v>L</v>
      </c>
      <c r="E197" s="26"/>
      <c r="F197" s="26"/>
      <c r="G197" s="26"/>
      <c r="H197" s="26"/>
      <c r="I197" s="26"/>
      <c r="J197" s="26"/>
    </row>
    <row r="198" spans="1:10" x14ac:dyDescent="0.25">
      <c r="A198" s="29"/>
      <c r="B198" s="2"/>
      <c r="C198" s="134"/>
    </row>
    <row r="199" spans="1:10" x14ac:dyDescent="0.25">
      <c r="A199" s="30"/>
      <c r="B199" s="2"/>
      <c r="C199" s="134"/>
    </row>
    <row r="200" spans="1:10" x14ac:dyDescent="0.25">
      <c r="A200" s="29"/>
      <c r="B200" s="2"/>
      <c r="C200" s="134"/>
      <c r="G200" s="15" t="s">
        <v>703</v>
      </c>
    </row>
    <row r="201" spans="1:10" x14ac:dyDescent="0.25">
      <c r="A201" s="30"/>
      <c r="B201" s="2"/>
      <c r="C201" s="134"/>
      <c r="G201" s="15" t="s">
        <v>587</v>
      </c>
    </row>
    <row r="202" spans="1:10" x14ac:dyDescent="0.25">
      <c r="A202" s="30"/>
      <c r="B202" s="2"/>
      <c r="C202" s="134"/>
      <c r="G202" s="15"/>
    </row>
    <row r="203" spans="1:10" x14ac:dyDescent="0.25">
      <c r="A203" s="30"/>
      <c r="B203" s="2"/>
      <c r="C203" s="134"/>
      <c r="G203" s="15"/>
    </row>
    <row r="204" spans="1:10" x14ac:dyDescent="0.25">
      <c r="A204" s="30"/>
      <c r="B204" s="2"/>
      <c r="C204" s="134"/>
      <c r="G204" s="31" t="s">
        <v>702</v>
      </c>
    </row>
    <row r="205" spans="1:10" x14ac:dyDescent="0.25">
      <c r="A205" s="30"/>
      <c r="B205" s="2"/>
      <c r="C205" s="134"/>
      <c r="G205" s="15" t="s">
        <v>588</v>
      </c>
    </row>
    <row r="206" spans="1:10" x14ac:dyDescent="0.25">
      <c r="A206" s="30"/>
      <c r="B206" s="2"/>
      <c r="C206" s="134"/>
      <c r="G206" s="15"/>
    </row>
    <row r="207" spans="1:10" x14ac:dyDescent="0.25">
      <c r="A207" s="30"/>
      <c r="B207" s="2"/>
      <c r="C207" s="134"/>
      <c r="G207" s="15"/>
    </row>
    <row r="208" spans="1:10" x14ac:dyDescent="0.25">
      <c r="A208" s="30"/>
      <c r="B208" s="2"/>
      <c r="C208" s="134"/>
      <c r="G208" s="15"/>
    </row>
    <row r="209" spans="1:10" x14ac:dyDescent="0.25">
      <c r="A209" s="303" t="s">
        <v>239</v>
      </c>
      <c r="B209" s="303"/>
      <c r="C209" s="303"/>
      <c r="D209" s="303"/>
      <c r="E209" s="303"/>
      <c r="F209" s="303"/>
      <c r="G209" s="303"/>
      <c r="H209" s="303"/>
      <c r="I209" s="303"/>
      <c r="J209" s="303"/>
    </row>
    <row r="210" spans="1:10" x14ac:dyDescent="0.25">
      <c r="A210" s="303" t="s">
        <v>240</v>
      </c>
      <c r="B210" s="303"/>
      <c r="C210" s="303"/>
      <c r="D210" s="303"/>
      <c r="E210" s="303"/>
      <c r="F210" s="303"/>
      <c r="G210" s="303"/>
      <c r="H210" s="303"/>
      <c r="I210" s="303"/>
      <c r="J210" s="303"/>
    </row>
    <row r="211" spans="1:10" ht="15.75" x14ac:dyDescent="0.25">
      <c r="A211" s="247" t="s">
        <v>241</v>
      </c>
      <c r="B211" s="247"/>
      <c r="C211" s="247"/>
      <c r="D211" s="247"/>
      <c r="E211" s="247"/>
      <c r="F211" s="247"/>
      <c r="G211" s="247"/>
      <c r="H211" s="247"/>
      <c r="I211" s="247"/>
      <c r="J211" s="247"/>
    </row>
    <row r="212" spans="1:10" ht="15.75" thickBot="1" x14ac:dyDescent="0.3">
      <c r="A212" s="304" t="s">
        <v>564</v>
      </c>
      <c r="B212" s="304"/>
      <c r="C212" s="304"/>
      <c r="D212" s="304"/>
      <c r="E212" s="304"/>
      <c r="F212" s="304"/>
      <c r="G212" s="304"/>
      <c r="H212" s="304"/>
      <c r="I212" s="304"/>
      <c r="J212" s="304"/>
    </row>
    <row r="213" spans="1:10" x14ac:dyDescent="0.25">
      <c r="A213" s="15"/>
      <c r="B213" s="15"/>
      <c r="C213" s="15"/>
      <c r="D213" s="15"/>
      <c r="E213" s="15"/>
      <c r="F213" s="15"/>
    </row>
    <row r="214" spans="1:10" x14ac:dyDescent="0.25">
      <c r="A214" s="257" t="s">
        <v>700</v>
      </c>
      <c r="B214" s="257"/>
      <c r="C214" s="257"/>
      <c r="D214" s="257"/>
      <c r="E214" s="257"/>
      <c r="F214" s="257"/>
      <c r="G214" s="257"/>
      <c r="H214" s="257"/>
      <c r="I214" s="257"/>
      <c r="J214" s="257"/>
    </row>
    <row r="215" spans="1:10" x14ac:dyDescent="0.25">
      <c r="A215" s="257" t="s">
        <v>701</v>
      </c>
      <c r="B215" s="257"/>
      <c r="C215" s="257"/>
      <c r="D215" s="257"/>
      <c r="E215" s="257"/>
      <c r="F215" s="257"/>
      <c r="G215" s="257"/>
      <c r="H215" s="257"/>
      <c r="I215" s="257"/>
      <c r="J215" s="257"/>
    </row>
    <row r="216" spans="1:10" x14ac:dyDescent="0.25">
      <c r="A216" s="29"/>
      <c r="B216" s="2"/>
      <c r="C216" s="134"/>
    </row>
    <row r="217" spans="1:10" x14ac:dyDescent="0.25">
      <c r="A217" s="16" t="s">
        <v>565</v>
      </c>
      <c r="B217" s="2"/>
      <c r="C217" s="16" t="s">
        <v>736</v>
      </c>
    </row>
    <row r="218" spans="1:10" x14ac:dyDescent="0.25">
      <c r="A218" s="29"/>
      <c r="B218" s="2"/>
      <c r="C218" s="134"/>
    </row>
    <row r="219" spans="1:10" x14ac:dyDescent="0.25">
      <c r="A219" s="302" t="s">
        <v>566</v>
      </c>
      <c r="B219" s="302"/>
      <c r="C219" s="305" t="s">
        <v>246</v>
      </c>
      <c r="D219" s="305" t="s">
        <v>252</v>
      </c>
      <c r="E219" s="302" t="s">
        <v>567</v>
      </c>
      <c r="F219" s="302"/>
      <c r="G219" s="302"/>
      <c r="H219" s="302"/>
      <c r="I219" s="302"/>
      <c r="J219" s="305" t="s">
        <v>568</v>
      </c>
    </row>
    <row r="220" spans="1:10" ht="39" x14ac:dyDescent="0.25">
      <c r="A220" s="24" t="s">
        <v>569</v>
      </c>
      <c r="B220" s="24" t="s">
        <v>570</v>
      </c>
      <c r="C220" s="306"/>
      <c r="D220" s="306"/>
      <c r="E220" s="25" t="s">
        <v>571</v>
      </c>
      <c r="F220" s="25" t="s">
        <v>572</v>
      </c>
      <c r="G220" s="25" t="s">
        <v>573</v>
      </c>
      <c r="H220" s="25" t="s">
        <v>574</v>
      </c>
      <c r="I220" s="25" t="s">
        <v>575</v>
      </c>
      <c r="J220" s="306"/>
    </row>
    <row r="221" spans="1:10" x14ac:dyDescent="0.25">
      <c r="A221" s="19">
        <v>1</v>
      </c>
      <c r="B221" s="19">
        <v>117</v>
      </c>
      <c r="C221" s="137" t="str">
        <f>DataSiswa!B118</f>
        <v>M. KHAEKAL INDRA WIJAYA</v>
      </c>
      <c r="D221" s="19" t="str">
        <f>DataSiswa!C118</f>
        <v>L</v>
      </c>
      <c r="E221" s="22"/>
      <c r="F221" s="22"/>
      <c r="G221" s="22"/>
      <c r="H221" s="22"/>
      <c r="I221" s="22"/>
      <c r="J221" s="28"/>
    </row>
    <row r="222" spans="1:10" x14ac:dyDescent="0.25">
      <c r="A222" s="22">
        <v>2</v>
      </c>
      <c r="B222" s="22">
        <v>118</v>
      </c>
      <c r="C222" s="137" t="str">
        <f>DataSiswa!B119</f>
        <v>M. KHAIRUL FATIHIN</v>
      </c>
      <c r="D222" s="19" t="str">
        <f>DataSiswa!C119</f>
        <v>L</v>
      </c>
      <c r="E222" s="26"/>
      <c r="F222" s="26"/>
      <c r="G222" s="26"/>
      <c r="H222" s="26"/>
      <c r="I222" s="26"/>
      <c r="J222" s="26" t="s">
        <v>576</v>
      </c>
    </row>
    <row r="223" spans="1:10" x14ac:dyDescent="0.25">
      <c r="A223" s="19">
        <v>3</v>
      </c>
      <c r="B223" s="19">
        <v>119</v>
      </c>
      <c r="C223" s="137" t="str">
        <f>DataSiswa!B120</f>
        <v>M. KHALIF IBNURROZI PRATAMA</v>
      </c>
      <c r="D223" s="19" t="str">
        <f>DataSiswa!C120</f>
        <v>L</v>
      </c>
      <c r="E223" s="26"/>
      <c r="F223" s="26"/>
      <c r="G223" s="26"/>
      <c r="H223" s="26"/>
      <c r="I223" s="26"/>
      <c r="J223" s="26" t="s">
        <v>577</v>
      </c>
    </row>
    <row r="224" spans="1:10" x14ac:dyDescent="0.25">
      <c r="A224" s="19">
        <v>4</v>
      </c>
      <c r="B224" s="19">
        <v>120</v>
      </c>
      <c r="C224" s="137" t="str">
        <f>DataSiswa!B121</f>
        <v>M. LABIB ANNAPIS</v>
      </c>
      <c r="D224" s="19" t="str">
        <f>DataSiswa!C121</f>
        <v>L</v>
      </c>
      <c r="E224" s="26"/>
      <c r="F224" s="26"/>
      <c r="G224" s="26"/>
      <c r="H224" s="26"/>
      <c r="I224" s="26"/>
      <c r="J224" s="26" t="s">
        <v>578</v>
      </c>
    </row>
    <row r="225" spans="1:10" x14ac:dyDescent="0.25">
      <c r="A225" s="22">
        <v>5</v>
      </c>
      <c r="B225" s="22">
        <v>121</v>
      </c>
      <c r="C225" s="137" t="str">
        <f>DataSiswa!B122</f>
        <v>M. NIZAR</v>
      </c>
      <c r="D225" s="19" t="str">
        <f>DataSiswa!C122</f>
        <v>L</v>
      </c>
      <c r="E225" s="26"/>
      <c r="F225" s="26"/>
      <c r="G225" s="26"/>
      <c r="H225" s="26"/>
      <c r="I225" s="26"/>
      <c r="J225" s="26" t="s">
        <v>579</v>
      </c>
    </row>
    <row r="226" spans="1:10" x14ac:dyDescent="0.25">
      <c r="A226" s="19">
        <v>6</v>
      </c>
      <c r="B226" s="19">
        <v>122</v>
      </c>
      <c r="C226" s="137" t="str">
        <f>DataSiswa!B123</f>
        <v>M. Pari Asian</v>
      </c>
      <c r="D226" s="19" t="str">
        <f>DataSiswa!C123</f>
        <v>L</v>
      </c>
      <c r="E226" s="26"/>
      <c r="F226" s="26"/>
      <c r="G226" s="26"/>
      <c r="H226" s="26"/>
      <c r="I226" s="26"/>
      <c r="J226" s="26" t="s">
        <v>580</v>
      </c>
    </row>
    <row r="227" spans="1:10" x14ac:dyDescent="0.25">
      <c r="A227" s="19">
        <v>7</v>
      </c>
      <c r="B227" s="19">
        <v>123</v>
      </c>
      <c r="C227" s="137" t="str">
        <f>DataSiswa!B124</f>
        <v>M. RAFKI HUDZON APWAN</v>
      </c>
      <c r="D227" s="19" t="str">
        <f>DataSiswa!C124</f>
        <v>L</v>
      </c>
      <c r="E227" s="26"/>
      <c r="F227" s="26"/>
      <c r="G227" s="26"/>
      <c r="H227" s="26"/>
      <c r="I227" s="26"/>
      <c r="J227" s="26"/>
    </row>
    <row r="228" spans="1:10" x14ac:dyDescent="0.25">
      <c r="A228" s="22">
        <v>8</v>
      </c>
      <c r="B228" s="22">
        <v>124</v>
      </c>
      <c r="C228" s="137" t="str">
        <f>DataSiswa!B125</f>
        <v>M. REZKY SAPUTRA</v>
      </c>
      <c r="D228" s="19" t="str">
        <f>DataSiswa!C125</f>
        <v>L</v>
      </c>
      <c r="E228" s="26"/>
      <c r="F228" s="26"/>
      <c r="G228" s="26"/>
      <c r="H228" s="26"/>
      <c r="I228" s="26"/>
      <c r="J228" s="26"/>
    </row>
    <row r="229" spans="1:10" x14ac:dyDescent="0.25">
      <c r="A229" s="19">
        <v>9</v>
      </c>
      <c r="B229" s="19">
        <v>125</v>
      </c>
      <c r="C229" s="137" t="str">
        <f>DataSiswa!B126</f>
        <v>M. RIZKY RAMADHANI</v>
      </c>
      <c r="D229" s="19" t="str">
        <f>DataSiswa!C126</f>
        <v>L</v>
      </c>
      <c r="E229" s="26"/>
      <c r="F229" s="26"/>
      <c r="G229" s="26"/>
      <c r="H229" s="26"/>
      <c r="I229" s="26"/>
      <c r="J229" s="26"/>
    </row>
    <row r="230" spans="1:10" x14ac:dyDescent="0.25">
      <c r="A230" s="19">
        <v>10</v>
      </c>
      <c r="B230" s="19">
        <v>126</v>
      </c>
      <c r="C230" s="137" t="str">
        <f>DataSiswa!B127</f>
        <v>M. SHOHIBUL MAARIF</v>
      </c>
      <c r="D230" s="19" t="str">
        <f>DataSiswa!C127</f>
        <v>L</v>
      </c>
      <c r="E230" s="26"/>
      <c r="F230" s="26"/>
      <c r="G230" s="26"/>
      <c r="H230" s="26"/>
      <c r="I230" s="26"/>
      <c r="J230" s="26" t="s">
        <v>581</v>
      </c>
    </row>
    <row r="231" spans="1:10" x14ac:dyDescent="0.25">
      <c r="A231" s="22">
        <v>11</v>
      </c>
      <c r="B231" s="22">
        <v>127</v>
      </c>
      <c r="C231" s="137" t="str">
        <f>DataSiswa!B128</f>
        <v>M. SUHERDI</v>
      </c>
      <c r="D231" s="19" t="str">
        <f>DataSiswa!C128</f>
        <v>L</v>
      </c>
      <c r="E231" s="26"/>
      <c r="F231" s="26"/>
      <c r="G231" s="26"/>
      <c r="H231" s="26"/>
      <c r="I231" s="26"/>
      <c r="J231" s="26" t="s">
        <v>582</v>
      </c>
    </row>
    <row r="232" spans="1:10" x14ac:dyDescent="0.25">
      <c r="A232" s="19">
        <v>12</v>
      </c>
      <c r="B232" s="19">
        <v>128</v>
      </c>
      <c r="C232" s="137" t="str">
        <f>DataSiswa!B129</f>
        <v>M. YAZID MAULANA</v>
      </c>
      <c r="D232" s="19" t="str">
        <f>DataSiswa!C129</f>
        <v>L</v>
      </c>
      <c r="E232" s="26"/>
      <c r="F232" s="26"/>
      <c r="G232" s="26"/>
      <c r="H232" s="26"/>
      <c r="I232" s="26"/>
      <c r="J232" s="26" t="s">
        <v>583</v>
      </c>
    </row>
    <row r="233" spans="1:10" x14ac:dyDescent="0.25">
      <c r="A233" s="19">
        <v>13</v>
      </c>
      <c r="B233" s="19">
        <v>129</v>
      </c>
      <c r="C233" s="137" t="str">
        <f>DataSiswa!B130</f>
        <v>M. YUDA WIRATAMA</v>
      </c>
      <c r="D233" s="19" t="str">
        <f>DataSiswa!C130</f>
        <v>L</v>
      </c>
      <c r="E233" s="26"/>
      <c r="F233" s="26"/>
      <c r="G233" s="26"/>
      <c r="H233" s="26"/>
      <c r="I233" s="26"/>
      <c r="J233" s="26" t="s">
        <v>584</v>
      </c>
    </row>
    <row r="234" spans="1:10" x14ac:dyDescent="0.25">
      <c r="A234" s="22">
        <v>14</v>
      </c>
      <c r="B234" s="22">
        <v>130</v>
      </c>
      <c r="C234" s="137" t="str">
        <f>DataSiswa!B131</f>
        <v>M. ZAINUL ARIFIN</v>
      </c>
      <c r="D234" s="19" t="str">
        <f>DataSiswa!C131</f>
        <v>L</v>
      </c>
      <c r="E234" s="26"/>
      <c r="F234" s="26"/>
      <c r="G234" s="26"/>
      <c r="H234" s="26"/>
      <c r="I234" s="26"/>
      <c r="J234" s="26" t="s">
        <v>585</v>
      </c>
    </row>
    <row r="235" spans="1:10" x14ac:dyDescent="0.25">
      <c r="A235" s="19">
        <v>15</v>
      </c>
      <c r="B235" s="19">
        <v>131</v>
      </c>
      <c r="C235" s="137" t="str">
        <f>DataSiswa!B132</f>
        <v>Mardiana Sari</v>
      </c>
      <c r="D235" s="19" t="str">
        <f>DataSiswa!C132</f>
        <v>P</v>
      </c>
      <c r="E235" s="26"/>
      <c r="F235" s="26"/>
      <c r="G235" s="26"/>
      <c r="H235" s="26"/>
      <c r="I235" s="26"/>
      <c r="J235" s="26" t="s">
        <v>586</v>
      </c>
    </row>
    <row r="236" spans="1:10" x14ac:dyDescent="0.25">
      <c r="A236" s="19">
        <v>16</v>
      </c>
      <c r="B236" s="19">
        <v>132</v>
      </c>
      <c r="C236" s="137" t="str">
        <f>DataSiswa!B133</f>
        <v xml:space="preserve">MARTIN </v>
      </c>
      <c r="D236" s="19" t="str">
        <f>DataSiswa!C133</f>
        <v>L</v>
      </c>
      <c r="E236" s="26"/>
      <c r="F236" s="26"/>
      <c r="G236" s="26"/>
      <c r="H236" s="26"/>
      <c r="I236" s="26"/>
      <c r="J236" s="26"/>
    </row>
    <row r="237" spans="1:10" x14ac:dyDescent="0.25">
      <c r="A237" s="22">
        <v>17</v>
      </c>
      <c r="B237" s="22">
        <v>133</v>
      </c>
      <c r="C237" s="137" t="str">
        <f>DataSiswa!B134</f>
        <v>MAULA SARI</v>
      </c>
      <c r="D237" s="19" t="str">
        <f>DataSiswa!C134</f>
        <v>P</v>
      </c>
      <c r="E237" s="26"/>
      <c r="F237" s="26"/>
      <c r="G237" s="26"/>
      <c r="H237" s="26"/>
      <c r="I237" s="26"/>
      <c r="J237" s="26"/>
    </row>
    <row r="238" spans="1:10" x14ac:dyDescent="0.25">
      <c r="A238" s="19">
        <v>18</v>
      </c>
      <c r="B238" s="19">
        <v>134</v>
      </c>
      <c r="C238" s="137" t="str">
        <f>DataSiswa!B135</f>
        <v>MAYKAELA SALSAVIRA</v>
      </c>
      <c r="D238" s="19" t="str">
        <f>DataSiswa!C135</f>
        <v>P</v>
      </c>
      <c r="E238" s="26"/>
      <c r="F238" s="26"/>
      <c r="G238" s="26"/>
      <c r="H238" s="26"/>
      <c r="I238" s="26"/>
      <c r="J238" s="26"/>
    </row>
    <row r="239" spans="1:10" x14ac:dyDescent="0.25">
      <c r="A239" s="19">
        <v>19</v>
      </c>
      <c r="B239" s="19">
        <v>135</v>
      </c>
      <c r="C239" s="137" t="str">
        <f>DataSiswa!B136</f>
        <v>MAYSILA ARLISA</v>
      </c>
      <c r="D239" s="19" t="str">
        <f>DataSiswa!C136</f>
        <v>P</v>
      </c>
      <c r="E239" s="26"/>
      <c r="F239" s="26"/>
      <c r="G239" s="26"/>
      <c r="H239" s="26"/>
      <c r="I239" s="26"/>
      <c r="J239" s="26"/>
    </row>
    <row r="240" spans="1:10" x14ac:dyDescent="0.25">
      <c r="A240" s="22">
        <v>20</v>
      </c>
      <c r="B240" s="22">
        <v>136</v>
      </c>
      <c r="C240" s="137" t="str">
        <f>DataSiswa!B137</f>
        <v>Medina Nisaulfitri</v>
      </c>
      <c r="D240" s="19" t="str">
        <f>DataSiswa!C137</f>
        <v>P</v>
      </c>
      <c r="E240" s="26"/>
      <c r="F240" s="26"/>
      <c r="G240" s="26"/>
      <c r="H240" s="26"/>
      <c r="I240" s="26"/>
      <c r="J240" s="26"/>
    </row>
    <row r="241" spans="1:10" x14ac:dyDescent="0.25">
      <c r="A241" s="19">
        <v>21</v>
      </c>
      <c r="B241" s="19">
        <v>137</v>
      </c>
      <c r="C241" s="137" t="str">
        <f>DataSiswa!B138</f>
        <v>MELINDA SARI</v>
      </c>
      <c r="D241" s="19" t="str">
        <f>DataSiswa!C138</f>
        <v>P</v>
      </c>
      <c r="E241" s="26"/>
      <c r="F241" s="26"/>
      <c r="G241" s="26"/>
      <c r="H241" s="26"/>
      <c r="I241" s="26"/>
      <c r="J241" s="26"/>
    </row>
    <row r="242" spans="1:10" x14ac:dyDescent="0.25">
      <c r="A242" s="19">
        <v>22</v>
      </c>
      <c r="B242" s="19">
        <v>138</v>
      </c>
      <c r="C242" s="137" t="str">
        <f>DataSiswa!B139</f>
        <v>MIFTAHURRAHMAH</v>
      </c>
      <c r="D242" s="19" t="str">
        <f>DataSiswa!C139</f>
        <v>P</v>
      </c>
      <c r="E242" s="26"/>
      <c r="F242" s="26"/>
      <c r="G242" s="26"/>
      <c r="H242" s="26"/>
      <c r="I242" s="26"/>
      <c r="J242" s="26"/>
    </row>
    <row r="243" spans="1:10" x14ac:dyDescent="0.25">
      <c r="A243" s="22">
        <v>23</v>
      </c>
      <c r="B243" s="22">
        <v>139</v>
      </c>
      <c r="C243" s="137" t="str">
        <f>DataSiswa!B140</f>
        <v>MUFIDA AZ-ZAHRA</v>
      </c>
      <c r="D243" s="19" t="str">
        <f>DataSiswa!C140</f>
        <v>P</v>
      </c>
      <c r="E243" s="26"/>
      <c r="F243" s="26"/>
      <c r="G243" s="26"/>
      <c r="H243" s="26"/>
      <c r="I243" s="26"/>
      <c r="J243" s="26"/>
    </row>
    <row r="244" spans="1:10" x14ac:dyDescent="0.25">
      <c r="A244" s="19">
        <v>24</v>
      </c>
      <c r="B244" s="19">
        <v>140</v>
      </c>
      <c r="C244" s="137" t="str">
        <f>DataSiswa!B141</f>
        <v>MUH. FAQIH ARSALAN</v>
      </c>
      <c r="D244" s="19" t="str">
        <f>DataSiswa!C141</f>
        <v>L</v>
      </c>
      <c r="E244" s="26"/>
      <c r="F244" s="26"/>
      <c r="G244" s="26"/>
      <c r="H244" s="26"/>
      <c r="I244" s="26"/>
      <c r="J244" s="26"/>
    </row>
    <row r="245" spans="1:10" x14ac:dyDescent="0.25">
      <c r="A245" s="19">
        <v>25</v>
      </c>
      <c r="B245" s="19">
        <v>141</v>
      </c>
      <c r="C245" s="137" t="str">
        <f>DataSiswa!B142</f>
        <v>Muh. Iqbal Septian Hadi</v>
      </c>
      <c r="D245" s="19" t="str">
        <f>DataSiswa!C142</f>
        <v>P</v>
      </c>
      <c r="E245" s="26"/>
      <c r="F245" s="26"/>
      <c r="G245" s="26"/>
      <c r="H245" s="26"/>
      <c r="I245" s="26"/>
      <c r="J245" s="26"/>
    </row>
    <row r="246" spans="1:10" x14ac:dyDescent="0.25">
      <c r="A246" s="22">
        <v>26</v>
      </c>
      <c r="B246" s="22">
        <v>142</v>
      </c>
      <c r="C246" s="137" t="str">
        <f>DataSiswa!B143</f>
        <v>MUH. NUR IHSAN</v>
      </c>
      <c r="D246" s="19" t="str">
        <f>DataSiswa!C143</f>
        <v>L</v>
      </c>
      <c r="E246" s="26"/>
      <c r="F246" s="26"/>
      <c r="G246" s="26"/>
      <c r="H246" s="26"/>
      <c r="I246" s="26"/>
      <c r="J246" s="26"/>
    </row>
    <row r="247" spans="1:10" x14ac:dyDescent="0.25">
      <c r="A247" s="19">
        <v>27</v>
      </c>
      <c r="B247" s="19">
        <v>143</v>
      </c>
      <c r="C247" s="137" t="str">
        <f>DataSiswa!B144</f>
        <v>MUH. SARIPUDDIN</v>
      </c>
      <c r="D247" s="19" t="str">
        <f>DataSiswa!C144</f>
        <v>L</v>
      </c>
      <c r="E247" s="26"/>
      <c r="F247" s="26"/>
      <c r="G247" s="26"/>
      <c r="H247" s="26"/>
      <c r="I247" s="26"/>
      <c r="J247" s="26"/>
    </row>
    <row r="248" spans="1:10" x14ac:dyDescent="0.25">
      <c r="A248" s="19">
        <v>28</v>
      </c>
      <c r="B248" s="19">
        <v>144</v>
      </c>
      <c r="C248" s="137" t="str">
        <f>DataSiswa!B145</f>
        <v>MUHAMAT FAESAL</v>
      </c>
      <c r="D248" s="19" t="str">
        <f>DataSiswa!C145</f>
        <v>L</v>
      </c>
      <c r="E248" s="26"/>
      <c r="F248" s="26"/>
      <c r="G248" s="26"/>
      <c r="H248" s="26"/>
      <c r="I248" s="26"/>
      <c r="J248" s="26"/>
    </row>
    <row r="249" spans="1:10" x14ac:dyDescent="0.25">
      <c r="A249" s="22">
        <v>29</v>
      </c>
      <c r="B249" s="22">
        <v>145</v>
      </c>
      <c r="C249" s="137" t="str">
        <f>DataSiswa!B146</f>
        <v>MUHAMMAD ABDUL LATIEF</v>
      </c>
      <c r="D249" s="19" t="str">
        <f>DataSiswa!C146</f>
        <v>L</v>
      </c>
      <c r="E249" s="26"/>
      <c r="F249" s="26"/>
      <c r="G249" s="26"/>
      <c r="H249" s="26"/>
      <c r="I249" s="26"/>
      <c r="J249" s="26"/>
    </row>
    <row r="250" spans="1:10" x14ac:dyDescent="0.25">
      <c r="A250" s="29"/>
      <c r="B250" s="2"/>
      <c r="C250" s="135"/>
    </row>
    <row r="251" spans="1:10" x14ac:dyDescent="0.25">
      <c r="A251" s="30"/>
      <c r="B251" s="2"/>
      <c r="C251" s="135"/>
      <c r="G251" s="15" t="s">
        <v>703</v>
      </c>
    </row>
    <row r="252" spans="1:10" x14ac:dyDescent="0.25">
      <c r="A252" s="29"/>
      <c r="B252" s="2"/>
      <c r="C252" s="135"/>
      <c r="G252" s="15" t="s">
        <v>587</v>
      </c>
    </row>
    <row r="253" spans="1:10" x14ac:dyDescent="0.25">
      <c r="A253" s="30"/>
      <c r="B253" s="2"/>
      <c r="C253" s="135"/>
      <c r="G253" s="15"/>
    </row>
    <row r="254" spans="1:10" x14ac:dyDescent="0.25">
      <c r="A254" s="29"/>
      <c r="B254" s="2"/>
      <c r="C254" s="135"/>
      <c r="G254" s="15"/>
    </row>
    <row r="255" spans="1:10" x14ac:dyDescent="0.25">
      <c r="A255" s="29"/>
      <c r="B255" s="2"/>
      <c r="C255" s="135"/>
      <c r="G255" s="31" t="s">
        <v>702</v>
      </c>
    </row>
    <row r="256" spans="1:10" x14ac:dyDescent="0.25">
      <c r="A256" s="30"/>
      <c r="B256" s="2"/>
      <c r="C256" s="135"/>
      <c r="G256" s="15" t="s">
        <v>588</v>
      </c>
    </row>
    <row r="257" spans="1:10" x14ac:dyDescent="0.25">
      <c r="A257" s="29"/>
      <c r="B257" s="2"/>
      <c r="C257" s="78"/>
    </row>
    <row r="258" spans="1:10" x14ac:dyDescent="0.25">
      <c r="A258" s="29"/>
      <c r="B258" s="2"/>
      <c r="C258" s="78"/>
    </row>
    <row r="259" spans="1:10" x14ac:dyDescent="0.25">
      <c r="A259" s="30"/>
      <c r="B259" s="2"/>
      <c r="C259" s="135"/>
    </row>
    <row r="260" spans="1:10" x14ac:dyDescent="0.25">
      <c r="A260" s="29"/>
      <c r="B260" s="2"/>
      <c r="C260" s="78"/>
    </row>
    <row r="261" spans="1:10" x14ac:dyDescent="0.25">
      <c r="A261" s="303" t="s">
        <v>239</v>
      </c>
      <c r="B261" s="303"/>
      <c r="C261" s="303"/>
      <c r="D261" s="303"/>
      <c r="E261" s="303"/>
      <c r="F261" s="303"/>
      <c r="G261" s="303"/>
      <c r="H261" s="303"/>
      <c r="I261" s="303"/>
      <c r="J261" s="303"/>
    </row>
    <row r="262" spans="1:10" x14ac:dyDescent="0.25">
      <c r="A262" s="303" t="s">
        <v>240</v>
      </c>
      <c r="B262" s="303"/>
      <c r="C262" s="303"/>
      <c r="D262" s="303"/>
      <c r="E262" s="303"/>
      <c r="F262" s="303"/>
      <c r="G262" s="303"/>
      <c r="H262" s="303"/>
      <c r="I262" s="303"/>
      <c r="J262" s="303"/>
    </row>
    <row r="263" spans="1:10" ht="15.75" x14ac:dyDescent="0.25">
      <c r="A263" s="247" t="s">
        <v>241</v>
      </c>
      <c r="B263" s="247"/>
      <c r="C263" s="247"/>
      <c r="D263" s="247"/>
      <c r="E263" s="247"/>
      <c r="F263" s="247"/>
      <c r="G263" s="247"/>
      <c r="H263" s="247"/>
      <c r="I263" s="247"/>
      <c r="J263" s="247"/>
    </row>
    <row r="264" spans="1:10" ht="15.75" thickBot="1" x14ac:dyDescent="0.3">
      <c r="A264" s="304" t="s">
        <v>564</v>
      </c>
      <c r="B264" s="304"/>
      <c r="C264" s="304"/>
      <c r="D264" s="304"/>
      <c r="E264" s="304"/>
      <c r="F264" s="304"/>
      <c r="G264" s="304"/>
      <c r="H264" s="304"/>
      <c r="I264" s="304"/>
      <c r="J264" s="304"/>
    </row>
    <row r="265" spans="1:10" x14ac:dyDescent="0.25">
      <c r="A265" s="15"/>
      <c r="B265" s="15"/>
      <c r="C265" s="15"/>
      <c r="D265" s="15"/>
      <c r="E265" s="15"/>
      <c r="F265" s="15"/>
    </row>
    <row r="266" spans="1:10" x14ac:dyDescent="0.25">
      <c r="A266" s="257" t="s">
        <v>700</v>
      </c>
      <c r="B266" s="257"/>
      <c r="C266" s="257"/>
      <c r="D266" s="257"/>
      <c r="E266" s="257"/>
      <c r="F266" s="257"/>
      <c r="G266" s="257"/>
      <c r="H266" s="257"/>
      <c r="I266" s="257"/>
      <c r="J266" s="257"/>
    </row>
    <row r="267" spans="1:10" x14ac:dyDescent="0.25">
      <c r="A267" s="257" t="s">
        <v>701</v>
      </c>
      <c r="B267" s="257"/>
      <c r="C267" s="257"/>
      <c r="D267" s="257"/>
      <c r="E267" s="257"/>
      <c r="F267" s="257"/>
      <c r="G267" s="257"/>
      <c r="H267" s="257"/>
      <c r="I267" s="257"/>
      <c r="J267" s="257"/>
    </row>
    <row r="268" spans="1:10" x14ac:dyDescent="0.25">
      <c r="A268" s="29"/>
      <c r="B268" s="2"/>
      <c r="C268" s="135"/>
    </row>
    <row r="269" spans="1:10" x14ac:dyDescent="0.25">
      <c r="A269" s="16" t="s">
        <v>565</v>
      </c>
      <c r="B269" s="2"/>
      <c r="C269" s="16" t="s">
        <v>736</v>
      </c>
    </row>
    <row r="270" spans="1:10" x14ac:dyDescent="0.25">
      <c r="A270" s="30"/>
      <c r="B270" s="2"/>
      <c r="C270" s="135"/>
    </row>
    <row r="271" spans="1:10" x14ac:dyDescent="0.25">
      <c r="A271" s="302" t="s">
        <v>566</v>
      </c>
      <c r="B271" s="302"/>
      <c r="C271" s="305" t="s">
        <v>246</v>
      </c>
      <c r="D271" s="305" t="s">
        <v>252</v>
      </c>
      <c r="E271" s="302" t="s">
        <v>567</v>
      </c>
      <c r="F271" s="302"/>
      <c r="G271" s="302"/>
      <c r="H271" s="302"/>
      <c r="I271" s="302"/>
      <c r="J271" s="305" t="s">
        <v>568</v>
      </c>
    </row>
    <row r="272" spans="1:10" ht="39" x14ac:dyDescent="0.25">
      <c r="A272" s="24" t="s">
        <v>569</v>
      </c>
      <c r="B272" s="24" t="s">
        <v>570</v>
      </c>
      <c r="C272" s="306"/>
      <c r="D272" s="306"/>
      <c r="E272" s="25" t="s">
        <v>571</v>
      </c>
      <c r="F272" s="25" t="s">
        <v>572</v>
      </c>
      <c r="G272" s="25" t="s">
        <v>573</v>
      </c>
      <c r="H272" s="25" t="s">
        <v>574</v>
      </c>
      <c r="I272" s="25" t="s">
        <v>575</v>
      </c>
      <c r="J272" s="306"/>
    </row>
    <row r="273" spans="1:10" x14ac:dyDescent="0.25">
      <c r="A273" s="19">
        <v>1</v>
      </c>
      <c r="B273" s="19">
        <v>146</v>
      </c>
      <c r="C273" s="137" t="str">
        <f>DataSiswa!B147</f>
        <v>Muhammad Alby Adya Fahraza</v>
      </c>
      <c r="D273" s="19" t="str">
        <f>DataSiswa!C147</f>
        <v>L</v>
      </c>
      <c r="E273" s="26"/>
      <c r="F273" s="26"/>
      <c r="G273" s="26"/>
      <c r="H273" s="26"/>
      <c r="I273" s="26"/>
      <c r="J273" s="26"/>
    </row>
    <row r="274" spans="1:10" x14ac:dyDescent="0.25">
      <c r="A274" s="22">
        <v>2</v>
      </c>
      <c r="B274" s="19">
        <v>147</v>
      </c>
      <c r="C274" s="137" t="str">
        <f>DataSiswa!B148</f>
        <v>MUHAMMAD ALFIN ARYA YUDA</v>
      </c>
      <c r="D274" s="19" t="str">
        <f>DataSiswa!C148</f>
        <v>L</v>
      </c>
      <c r="E274" s="26"/>
      <c r="F274" s="26"/>
      <c r="G274" s="26"/>
      <c r="H274" s="26"/>
      <c r="I274" s="26"/>
      <c r="J274" s="26" t="s">
        <v>576</v>
      </c>
    </row>
    <row r="275" spans="1:10" x14ac:dyDescent="0.25">
      <c r="A275" s="19">
        <v>3</v>
      </c>
      <c r="B275" s="19">
        <v>148</v>
      </c>
      <c r="C275" s="137" t="str">
        <f>DataSiswa!B149</f>
        <v>MUHAMMAD ARTHA AZIEDA</v>
      </c>
      <c r="D275" s="19" t="str">
        <f>DataSiswa!C149</f>
        <v>L</v>
      </c>
      <c r="E275" s="26"/>
      <c r="F275" s="26"/>
      <c r="G275" s="26"/>
      <c r="H275" s="26"/>
      <c r="I275" s="26"/>
      <c r="J275" s="26" t="s">
        <v>577</v>
      </c>
    </row>
    <row r="276" spans="1:10" x14ac:dyDescent="0.25">
      <c r="A276" s="19">
        <v>4</v>
      </c>
      <c r="B276" s="19">
        <v>149</v>
      </c>
      <c r="C276" s="137" t="str">
        <f>DataSiswa!B150</f>
        <v>MUHAMMAD AZIM</v>
      </c>
      <c r="D276" s="19" t="str">
        <f>DataSiswa!C150</f>
        <v>L</v>
      </c>
      <c r="E276" s="26"/>
      <c r="F276" s="26"/>
      <c r="G276" s="26"/>
      <c r="H276" s="26"/>
      <c r="I276" s="26"/>
      <c r="J276" s="26" t="s">
        <v>578</v>
      </c>
    </row>
    <row r="277" spans="1:10" x14ac:dyDescent="0.25">
      <c r="A277" s="22">
        <v>5</v>
      </c>
      <c r="B277" s="19">
        <v>150</v>
      </c>
      <c r="C277" s="137" t="str">
        <f>DataSiswa!B151</f>
        <v>MUHAMMAD CENDIKIAWAN MUSLIM</v>
      </c>
      <c r="D277" s="19" t="str">
        <f>DataSiswa!C151</f>
        <v>L</v>
      </c>
      <c r="E277" s="26"/>
      <c r="F277" s="26"/>
      <c r="G277" s="26"/>
      <c r="H277" s="26"/>
      <c r="I277" s="26"/>
      <c r="J277" s="26" t="s">
        <v>579</v>
      </c>
    </row>
    <row r="278" spans="1:10" x14ac:dyDescent="0.25">
      <c r="A278" s="19">
        <v>6</v>
      </c>
      <c r="B278" s="19">
        <v>151</v>
      </c>
      <c r="C278" s="137" t="str">
        <f>DataSiswa!B152</f>
        <v>Muhammad Dinanul Khair</v>
      </c>
      <c r="D278" s="19" t="str">
        <f>DataSiswa!C152</f>
        <v>L</v>
      </c>
      <c r="E278" s="26"/>
      <c r="F278" s="26"/>
      <c r="G278" s="26"/>
      <c r="H278" s="26"/>
      <c r="I278" s="26"/>
      <c r="J278" s="26" t="s">
        <v>580</v>
      </c>
    </row>
    <row r="279" spans="1:10" x14ac:dyDescent="0.25">
      <c r="A279" s="19">
        <v>7</v>
      </c>
      <c r="B279" s="19">
        <v>152</v>
      </c>
      <c r="C279" s="137" t="str">
        <f>DataSiswa!B153</f>
        <v>MUHAMMAD FATIH ALFARUQ</v>
      </c>
      <c r="D279" s="19" t="str">
        <f>DataSiswa!C153</f>
        <v>L</v>
      </c>
      <c r="E279" s="26"/>
      <c r="F279" s="26"/>
      <c r="G279" s="26"/>
      <c r="H279" s="26"/>
      <c r="I279" s="26"/>
      <c r="J279" s="26"/>
    </row>
    <row r="280" spans="1:10" x14ac:dyDescent="0.25">
      <c r="A280" s="22">
        <v>8</v>
      </c>
      <c r="B280" s="19">
        <v>153</v>
      </c>
      <c r="C280" s="137" t="str">
        <f>DataSiswa!B154</f>
        <v>MUHAMMAD HABIB ARKABI</v>
      </c>
      <c r="D280" s="19" t="str">
        <f>DataSiswa!C154</f>
        <v>L</v>
      </c>
      <c r="E280" s="26"/>
      <c r="F280" s="26"/>
      <c r="G280" s="26"/>
      <c r="H280" s="26"/>
      <c r="I280" s="26"/>
      <c r="J280" s="26"/>
    </row>
    <row r="281" spans="1:10" x14ac:dyDescent="0.25">
      <c r="A281" s="19">
        <v>9</v>
      </c>
      <c r="B281" s="19">
        <v>154</v>
      </c>
      <c r="C281" s="137" t="str">
        <f>DataSiswa!B155</f>
        <v>MUHAMMAD HADI RAMADHANI</v>
      </c>
      <c r="D281" s="19" t="str">
        <f>DataSiswa!C155</f>
        <v>L</v>
      </c>
      <c r="E281" s="26"/>
      <c r="F281" s="26"/>
      <c r="G281" s="26"/>
      <c r="H281" s="26"/>
      <c r="I281" s="26"/>
      <c r="J281" s="26"/>
    </row>
    <row r="282" spans="1:10" x14ac:dyDescent="0.25">
      <c r="A282" s="19">
        <v>10</v>
      </c>
      <c r="B282" s="19">
        <v>155</v>
      </c>
      <c r="C282" s="137" t="str">
        <f>DataSiswa!B156</f>
        <v>MUHAMMAD MIZANUL HAQ</v>
      </c>
      <c r="D282" s="19" t="str">
        <f>DataSiswa!C156</f>
        <v>L</v>
      </c>
      <c r="E282" s="26"/>
      <c r="F282" s="26"/>
      <c r="G282" s="26"/>
      <c r="H282" s="26"/>
      <c r="I282" s="26"/>
      <c r="J282" s="26" t="s">
        <v>581</v>
      </c>
    </row>
    <row r="283" spans="1:10" x14ac:dyDescent="0.25">
      <c r="A283" s="22">
        <v>11</v>
      </c>
      <c r="B283" s="19">
        <v>156</v>
      </c>
      <c r="C283" s="137" t="str">
        <f>DataSiswa!B157</f>
        <v>MUHAMMAD NAUWAB ADDHA</v>
      </c>
      <c r="D283" s="19" t="str">
        <f>DataSiswa!C157</f>
        <v>L</v>
      </c>
      <c r="E283" s="26"/>
      <c r="F283" s="26"/>
      <c r="G283" s="26"/>
      <c r="H283" s="26"/>
      <c r="I283" s="26"/>
      <c r="J283" s="26" t="s">
        <v>582</v>
      </c>
    </row>
    <row r="284" spans="1:10" x14ac:dyDescent="0.25">
      <c r="A284" s="19">
        <v>12</v>
      </c>
      <c r="B284" s="19">
        <v>157</v>
      </c>
      <c r="C284" s="137" t="str">
        <f>DataSiswa!B158</f>
        <v>MUHAMMAD NURIL ANWAR</v>
      </c>
      <c r="D284" s="19" t="str">
        <f>DataSiswa!C158</f>
        <v>L</v>
      </c>
      <c r="E284" s="26"/>
      <c r="F284" s="26"/>
      <c r="G284" s="26"/>
      <c r="H284" s="26"/>
      <c r="I284" s="26"/>
      <c r="J284" s="26" t="s">
        <v>583</v>
      </c>
    </row>
    <row r="285" spans="1:10" x14ac:dyDescent="0.25">
      <c r="A285" s="19">
        <v>13</v>
      </c>
      <c r="B285" s="19">
        <v>158</v>
      </c>
      <c r="C285" s="137" t="str">
        <f>DataSiswa!B159</f>
        <v>MUHAMMAD RIFKI ADITIYA</v>
      </c>
      <c r="D285" s="19" t="str">
        <f>DataSiswa!C159</f>
        <v>L</v>
      </c>
      <c r="E285" s="26"/>
      <c r="F285" s="26"/>
      <c r="G285" s="26"/>
      <c r="H285" s="26"/>
      <c r="I285" s="26"/>
      <c r="J285" s="26" t="s">
        <v>584</v>
      </c>
    </row>
    <row r="286" spans="1:10" x14ac:dyDescent="0.25">
      <c r="A286" s="22">
        <v>14</v>
      </c>
      <c r="B286" s="19">
        <v>159</v>
      </c>
      <c r="C286" s="137" t="str">
        <f>DataSiswa!B160</f>
        <v>MUHAMMAD SYAUQAN FIRDAUS</v>
      </c>
      <c r="D286" s="19" t="str">
        <f>DataSiswa!C160</f>
        <v>L</v>
      </c>
      <c r="E286" s="26"/>
      <c r="F286" s="26"/>
      <c r="G286" s="26"/>
      <c r="H286" s="26"/>
      <c r="I286" s="26"/>
      <c r="J286" s="26" t="s">
        <v>585</v>
      </c>
    </row>
    <row r="287" spans="1:10" x14ac:dyDescent="0.25">
      <c r="A287" s="19">
        <v>15</v>
      </c>
      <c r="B287" s="19">
        <v>160</v>
      </c>
      <c r="C287" s="137" t="str">
        <f>DataSiswa!B161</f>
        <v>MUHAMMAD VAIRIL</v>
      </c>
      <c r="D287" s="19" t="str">
        <f>DataSiswa!C161</f>
        <v>L</v>
      </c>
      <c r="E287" s="26"/>
      <c r="F287" s="26"/>
      <c r="G287" s="23"/>
      <c r="H287" s="26"/>
      <c r="I287" s="26"/>
      <c r="J287" s="26" t="s">
        <v>586</v>
      </c>
    </row>
    <row r="288" spans="1:10" x14ac:dyDescent="0.25">
      <c r="A288" s="19">
        <v>16</v>
      </c>
      <c r="B288" s="19">
        <v>161</v>
      </c>
      <c r="C288" s="137" t="str">
        <f>DataSiswa!B162</f>
        <v>Muthiara Ananda</v>
      </c>
      <c r="D288" s="19" t="str">
        <f>DataSiswa!C162</f>
        <v>P</v>
      </c>
      <c r="E288" s="26"/>
      <c r="F288" s="26"/>
      <c r="G288" s="23"/>
      <c r="H288" s="26"/>
      <c r="I288" s="26"/>
      <c r="J288" s="26"/>
    </row>
    <row r="289" spans="1:10" x14ac:dyDescent="0.25">
      <c r="A289" s="22">
        <v>17</v>
      </c>
      <c r="B289" s="19">
        <v>162</v>
      </c>
      <c r="C289" s="137" t="str">
        <f>DataSiswa!B163</f>
        <v>NABILA ISWATUL KARIMA</v>
      </c>
      <c r="D289" s="19" t="str">
        <f>DataSiswa!C163</f>
        <v>P</v>
      </c>
      <c r="E289" s="26"/>
      <c r="F289" s="26"/>
      <c r="G289" s="23"/>
      <c r="H289" s="26"/>
      <c r="I289" s="26"/>
      <c r="J289" s="26"/>
    </row>
    <row r="290" spans="1:10" x14ac:dyDescent="0.25">
      <c r="A290" s="19">
        <v>18</v>
      </c>
      <c r="B290" s="19">
        <v>163</v>
      </c>
      <c r="C290" s="137" t="str">
        <f>DataSiswa!B164</f>
        <v>NADYA NATASHA</v>
      </c>
      <c r="D290" s="19" t="str">
        <f>DataSiswa!C164</f>
        <v>P</v>
      </c>
      <c r="E290" s="26"/>
      <c r="F290" s="26"/>
      <c r="G290" s="23"/>
      <c r="H290" s="26"/>
      <c r="I290" s="26"/>
      <c r="J290" s="26"/>
    </row>
    <row r="291" spans="1:10" x14ac:dyDescent="0.25">
      <c r="A291" s="19">
        <v>19</v>
      </c>
      <c r="B291" s="19">
        <v>164</v>
      </c>
      <c r="C291" s="137" t="str">
        <f>DataSiswa!B165</f>
        <v>NAJWA AZILNA MAULIA</v>
      </c>
      <c r="D291" s="19" t="str">
        <f>DataSiswa!C165</f>
        <v>P</v>
      </c>
      <c r="E291" s="26"/>
      <c r="F291" s="26"/>
      <c r="G291" s="23"/>
      <c r="H291" s="26"/>
      <c r="I291" s="26"/>
      <c r="J291" s="26"/>
    </row>
    <row r="292" spans="1:10" x14ac:dyDescent="0.25">
      <c r="A292" s="22">
        <v>20</v>
      </c>
      <c r="B292" s="19">
        <v>165</v>
      </c>
      <c r="C292" s="137" t="str">
        <f>DataSiswa!B166</f>
        <v>NANDA SAPUTRA</v>
      </c>
      <c r="D292" s="19" t="str">
        <f>DataSiswa!C166</f>
        <v>L</v>
      </c>
      <c r="E292" s="26"/>
      <c r="F292" s="26"/>
      <c r="G292" s="23"/>
      <c r="H292" s="26"/>
      <c r="I292" s="26"/>
      <c r="J292" s="26"/>
    </row>
    <row r="293" spans="1:10" x14ac:dyDescent="0.25">
      <c r="A293" s="19">
        <v>21</v>
      </c>
      <c r="B293" s="19">
        <v>166</v>
      </c>
      <c r="C293" s="137" t="str">
        <f>DataSiswa!B167</f>
        <v>NARA ELVIANA</v>
      </c>
      <c r="D293" s="19" t="str">
        <f>DataSiswa!C167</f>
        <v>P</v>
      </c>
      <c r="E293" s="26"/>
      <c r="F293" s="26"/>
      <c r="G293" s="23"/>
      <c r="H293" s="26"/>
      <c r="I293" s="26"/>
      <c r="J293" s="26"/>
    </row>
    <row r="294" spans="1:10" x14ac:dyDescent="0.25">
      <c r="A294" s="19">
        <v>22</v>
      </c>
      <c r="B294" s="19">
        <v>167</v>
      </c>
      <c r="C294" s="137" t="str">
        <f>DataSiswa!B168</f>
        <v>NIA PUTRI RAMDANI</v>
      </c>
      <c r="D294" s="19" t="str">
        <f>DataSiswa!C168</f>
        <v>P</v>
      </c>
      <c r="E294" s="26"/>
      <c r="F294" s="26"/>
      <c r="G294" s="26"/>
      <c r="H294" s="26"/>
      <c r="I294" s="26"/>
      <c r="J294" s="26"/>
    </row>
    <row r="295" spans="1:10" x14ac:dyDescent="0.25">
      <c r="A295" s="22">
        <v>23</v>
      </c>
      <c r="B295" s="19">
        <v>168</v>
      </c>
      <c r="C295" s="137" t="str">
        <f>DataSiswa!B169</f>
        <v>NUR ANGGIKA MAIDINA</v>
      </c>
      <c r="D295" s="19" t="str">
        <f>DataSiswa!C169</f>
        <v>P</v>
      </c>
      <c r="E295" s="26"/>
      <c r="F295" s="26"/>
      <c r="G295" s="26"/>
      <c r="H295" s="26"/>
      <c r="I295" s="26"/>
      <c r="J295" s="26"/>
    </row>
    <row r="296" spans="1:10" x14ac:dyDescent="0.25">
      <c r="A296" s="19">
        <v>24</v>
      </c>
      <c r="B296" s="19">
        <v>169</v>
      </c>
      <c r="C296" s="137" t="str">
        <f>DataSiswa!B170</f>
        <v>NURSALISA RAMDANI</v>
      </c>
      <c r="D296" s="19" t="str">
        <f>DataSiswa!C170</f>
        <v>P</v>
      </c>
      <c r="E296" s="26"/>
      <c r="F296" s="26"/>
      <c r="G296" s="26"/>
      <c r="H296" s="26"/>
      <c r="I296" s="26"/>
      <c r="J296" s="26"/>
    </row>
    <row r="297" spans="1:10" x14ac:dyDescent="0.25">
      <c r="A297" s="19">
        <v>25</v>
      </c>
      <c r="B297" s="19">
        <v>170</v>
      </c>
      <c r="C297" s="137" t="str">
        <f>DataSiswa!B171</f>
        <v>OLIVIA JUNI ANDARI</v>
      </c>
      <c r="D297" s="19" t="str">
        <f>DataSiswa!C171</f>
        <v>P</v>
      </c>
      <c r="E297" s="26"/>
      <c r="F297" s="26"/>
      <c r="G297" s="26"/>
      <c r="H297" s="26"/>
      <c r="I297" s="26"/>
      <c r="J297" s="26"/>
    </row>
    <row r="298" spans="1:10" x14ac:dyDescent="0.25">
      <c r="A298" s="22">
        <v>26</v>
      </c>
      <c r="B298" s="19">
        <v>171</v>
      </c>
      <c r="C298" s="137" t="str">
        <f>DataSiswa!B172</f>
        <v>PAIDA PUTRI ANUGRAH</v>
      </c>
      <c r="D298" s="19" t="str">
        <f>DataSiswa!C172</f>
        <v>P</v>
      </c>
      <c r="E298" s="26"/>
      <c r="F298" s="26"/>
      <c r="G298" s="26"/>
      <c r="H298" s="26"/>
      <c r="I298" s="26"/>
      <c r="J298" s="26"/>
    </row>
    <row r="299" spans="1:10" x14ac:dyDescent="0.25">
      <c r="A299" s="19">
        <v>27</v>
      </c>
      <c r="B299" s="19">
        <v>172</v>
      </c>
      <c r="C299" s="137" t="str">
        <f>DataSiswa!B173</f>
        <v>PUTRI PELANGI</v>
      </c>
      <c r="D299" s="19" t="str">
        <f>DataSiswa!C173</f>
        <v>P</v>
      </c>
      <c r="E299" s="26"/>
      <c r="F299" s="26"/>
      <c r="G299" s="26"/>
      <c r="H299" s="26"/>
      <c r="I299" s="26"/>
      <c r="J299" s="26"/>
    </row>
    <row r="300" spans="1:10" x14ac:dyDescent="0.25">
      <c r="A300" s="19">
        <v>28</v>
      </c>
      <c r="B300" s="19">
        <v>173</v>
      </c>
      <c r="C300" s="137" t="str">
        <f>DataSiswa!B174</f>
        <v>RAFA SANI ADE MAULANA</v>
      </c>
      <c r="D300" s="19" t="str">
        <f>DataSiswa!C174</f>
        <v>L</v>
      </c>
      <c r="E300" s="26"/>
      <c r="F300" s="26"/>
      <c r="G300" s="26"/>
      <c r="H300" s="26"/>
      <c r="I300" s="26"/>
      <c r="J300" s="26"/>
    </row>
    <row r="301" spans="1:10" x14ac:dyDescent="0.25">
      <c r="A301" s="22">
        <v>29</v>
      </c>
      <c r="B301" s="19">
        <v>174</v>
      </c>
      <c r="C301" s="137" t="str">
        <f>DataSiswa!B175</f>
        <v>Rangga Saputra</v>
      </c>
      <c r="D301" s="19" t="str">
        <f>DataSiswa!C175</f>
        <v>L</v>
      </c>
      <c r="E301" s="26"/>
      <c r="F301" s="26"/>
      <c r="G301" s="26"/>
      <c r="H301" s="26"/>
      <c r="I301" s="26"/>
      <c r="J301" s="26"/>
    </row>
    <row r="302" spans="1:10" x14ac:dyDescent="0.25">
      <c r="A302" s="30"/>
    </row>
    <row r="303" spans="1:10" x14ac:dyDescent="0.25">
      <c r="A303" s="30"/>
      <c r="G303" s="15" t="s">
        <v>703</v>
      </c>
    </row>
    <row r="304" spans="1:10" x14ac:dyDescent="0.25">
      <c r="A304" s="30"/>
      <c r="G304" s="15" t="s">
        <v>587</v>
      </c>
    </row>
    <row r="305" spans="1:10" x14ac:dyDescent="0.25">
      <c r="A305" s="30"/>
      <c r="G305" s="15"/>
    </row>
    <row r="306" spans="1:10" x14ac:dyDescent="0.25">
      <c r="A306" s="30"/>
      <c r="G306" s="15"/>
    </row>
    <row r="307" spans="1:10" x14ac:dyDescent="0.25">
      <c r="A307" s="30"/>
      <c r="G307" s="31" t="s">
        <v>702</v>
      </c>
    </row>
    <row r="308" spans="1:10" x14ac:dyDescent="0.25">
      <c r="A308" s="30"/>
      <c r="G308" s="15" t="s">
        <v>588</v>
      </c>
    </row>
    <row r="309" spans="1:10" x14ac:dyDescent="0.25">
      <c r="A309" s="30"/>
    </row>
    <row r="310" spans="1:10" x14ac:dyDescent="0.25">
      <c r="A310" s="30"/>
      <c r="G310" s="15"/>
    </row>
    <row r="311" spans="1:10" x14ac:dyDescent="0.25">
      <c r="A311" s="30"/>
      <c r="G311" s="15"/>
    </row>
    <row r="312" spans="1:10" x14ac:dyDescent="0.25">
      <c r="A312" s="30"/>
      <c r="G312" s="15"/>
    </row>
    <row r="313" spans="1:10" x14ac:dyDescent="0.25">
      <c r="A313" s="303" t="s">
        <v>239</v>
      </c>
      <c r="B313" s="303"/>
      <c r="C313" s="303"/>
      <c r="D313" s="303"/>
      <c r="E313" s="303"/>
      <c r="F313" s="303"/>
      <c r="G313" s="303"/>
      <c r="H313" s="303"/>
      <c r="I313" s="303"/>
      <c r="J313" s="303"/>
    </row>
    <row r="314" spans="1:10" x14ac:dyDescent="0.25">
      <c r="A314" s="303" t="s">
        <v>240</v>
      </c>
      <c r="B314" s="303"/>
      <c r="C314" s="303"/>
      <c r="D314" s="303"/>
      <c r="E314" s="303"/>
      <c r="F314" s="303"/>
      <c r="G314" s="303"/>
      <c r="H314" s="303"/>
      <c r="I314" s="303"/>
      <c r="J314" s="303"/>
    </row>
    <row r="315" spans="1:10" ht="15.75" x14ac:dyDescent="0.25">
      <c r="A315" s="247" t="s">
        <v>241</v>
      </c>
      <c r="B315" s="247"/>
      <c r="C315" s="247"/>
      <c r="D315" s="247"/>
      <c r="E315" s="247"/>
      <c r="F315" s="247"/>
      <c r="G315" s="247"/>
      <c r="H315" s="247"/>
      <c r="I315" s="247"/>
      <c r="J315" s="247"/>
    </row>
    <row r="316" spans="1:10" ht="15.75" thickBot="1" x14ac:dyDescent="0.3">
      <c r="A316" s="304" t="s">
        <v>564</v>
      </c>
      <c r="B316" s="304"/>
      <c r="C316" s="304"/>
      <c r="D316" s="304"/>
      <c r="E316" s="304"/>
      <c r="F316" s="304"/>
      <c r="G316" s="304"/>
      <c r="H316" s="304"/>
      <c r="I316" s="304"/>
      <c r="J316" s="304"/>
    </row>
    <row r="317" spans="1:10" x14ac:dyDescent="0.25">
      <c r="A317" s="15"/>
      <c r="B317" s="15"/>
      <c r="C317" s="15"/>
      <c r="D317" s="15"/>
      <c r="E317" s="15"/>
      <c r="F317" s="15"/>
    </row>
    <row r="318" spans="1:10" x14ac:dyDescent="0.25">
      <c r="A318" s="257" t="s">
        <v>700</v>
      </c>
      <c r="B318" s="257"/>
      <c r="C318" s="257"/>
      <c r="D318" s="257"/>
      <c r="E318" s="257"/>
      <c r="F318" s="257"/>
      <c r="G318" s="257"/>
      <c r="H318" s="257"/>
      <c r="I318" s="257"/>
      <c r="J318" s="257"/>
    </row>
    <row r="319" spans="1:10" x14ac:dyDescent="0.25">
      <c r="A319" s="257" t="s">
        <v>701</v>
      </c>
      <c r="B319" s="257"/>
      <c r="C319" s="257"/>
      <c r="D319" s="257"/>
      <c r="E319" s="257"/>
      <c r="F319" s="257"/>
      <c r="G319" s="257"/>
      <c r="H319" s="257"/>
      <c r="I319" s="257"/>
      <c r="J319" s="257"/>
    </row>
    <row r="320" spans="1:10" x14ac:dyDescent="0.25">
      <c r="A320" s="30"/>
      <c r="G320" s="15"/>
    </row>
    <row r="321" spans="1:10" x14ac:dyDescent="0.25">
      <c r="A321" s="16" t="s">
        <v>565</v>
      </c>
      <c r="B321" s="15"/>
      <c r="C321" s="16" t="s">
        <v>736</v>
      </c>
      <c r="D321" s="15"/>
      <c r="E321" s="15"/>
      <c r="F321" s="15"/>
    </row>
    <row r="323" spans="1:10" x14ac:dyDescent="0.25">
      <c r="A323" s="302" t="s">
        <v>566</v>
      </c>
      <c r="B323" s="302"/>
      <c r="C323" s="305" t="s">
        <v>246</v>
      </c>
      <c r="D323" s="305" t="s">
        <v>252</v>
      </c>
      <c r="E323" s="302" t="s">
        <v>567</v>
      </c>
      <c r="F323" s="302"/>
      <c r="G323" s="302"/>
      <c r="H323" s="302"/>
      <c r="I323" s="302"/>
      <c r="J323" s="305" t="s">
        <v>568</v>
      </c>
    </row>
    <row r="324" spans="1:10" ht="66" x14ac:dyDescent="0.25">
      <c r="A324" s="17" t="s">
        <v>569</v>
      </c>
      <c r="B324" s="17" t="s">
        <v>570</v>
      </c>
      <c r="C324" s="306"/>
      <c r="D324" s="306"/>
      <c r="E324" s="18" t="s">
        <v>571</v>
      </c>
      <c r="F324" s="18" t="s">
        <v>572</v>
      </c>
      <c r="G324" s="33" t="s">
        <v>589</v>
      </c>
      <c r="H324" s="18" t="s">
        <v>573</v>
      </c>
      <c r="I324" s="18" t="s">
        <v>575</v>
      </c>
      <c r="J324" s="306"/>
    </row>
    <row r="325" spans="1:10" x14ac:dyDescent="0.25">
      <c r="A325" s="19">
        <v>1</v>
      </c>
      <c r="B325" s="20">
        <v>175</v>
      </c>
      <c r="C325" s="137" t="str">
        <f>DataSiswa!B176</f>
        <v>RAODATUL ALIYA</v>
      </c>
      <c r="D325" s="19" t="str">
        <f>DataSiswa!C176</f>
        <v>P</v>
      </c>
      <c r="E325" s="22"/>
      <c r="F325" s="22"/>
      <c r="G325" s="22"/>
      <c r="H325" s="22"/>
      <c r="I325" s="22"/>
      <c r="J325" s="21"/>
    </row>
    <row r="326" spans="1:10" x14ac:dyDescent="0.25">
      <c r="A326" s="22">
        <v>2</v>
      </c>
      <c r="B326" s="20">
        <v>176</v>
      </c>
      <c r="C326" s="137" t="str">
        <f>DataSiswa!B177</f>
        <v>RIKO SASTRIAWAN</v>
      </c>
      <c r="D326" s="19" t="str">
        <f>DataSiswa!C177</f>
        <v>L</v>
      </c>
      <c r="E326" s="23"/>
      <c r="F326" s="23"/>
      <c r="G326" s="23"/>
      <c r="H326" s="23"/>
      <c r="I326" s="23"/>
      <c r="J326" s="26" t="s">
        <v>576</v>
      </c>
    </row>
    <row r="327" spans="1:10" x14ac:dyDescent="0.25">
      <c r="A327" s="19">
        <v>3</v>
      </c>
      <c r="B327" s="20">
        <v>177</v>
      </c>
      <c r="C327" s="137" t="str">
        <f>DataSiswa!B178</f>
        <v>Ripayatul Aini</v>
      </c>
      <c r="D327" s="19" t="str">
        <f>DataSiswa!C178</f>
        <v>P</v>
      </c>
      <c r="E327" s="23"/>
      <c r="F327" s="23"/>
      <c r="G327" s="23"/>
      <c r="H327" s="23"/>
      <c r="I327" s="23"/>
      <c r="J327" s="26" t="s">
        <v>577</v>
      </c>
    </row>
    <row r="328" spans="1:10" x14ac:dyDescent="0.25">
      <c r="A328" s="22">
        <v>4</v>
      </c>
      <c r="B328" s="20">
        <v>178</v>
      </c>
      <c r="C328" s="137" t="str">
        <f>DataSiswa!B179</f>
        <v>RISKA APRILIA</v>
      </c>
      <c r="D328" s="19" t="str">
        <f>DataSiswa!C179</f>
        <v>P</v>
      </c>
      <c r="E328" s="23"/>
      <c r="F328" s="23"/>
      <c r="G328" s="23"/>
      <c r="H328" s="23"/>
      <c r="I328" s="23"/>
      <c r="J328" s="26" t="s">
        <v>578</v>
      </c>
    </row>
    <row r="329" spans="1:10" x14ac:dyDescent="0.25">
      <c r="A329" s="19">
        <v>5</v>
      </c>
      <c r="B329" s="20">
        <v>179</v>
      </c>
      <c r="C329" s="137" t="str">
        <f>DataSiswa!B180</f>
        <v>RIZKI ADITYA BARWADI</v>
      </c>
      <c r="D329" s="19" t="str">
        <f>DataSiswa!C180</f>
        <v>L</v>
      </c>
      <c r="E329" s="23"/>
      <c r="F329" s="23"/>
      <c r="G329" s="23"/>
      <c r="H329" s="23"/>
      <c r="I329" s="23"/>
      <c r="J329" s="26" t="s">
        <v>579</v>
      </c>
    </row>
    <row r="330" spans="1:10" x14ac:dyDescent="0.25">
      <c r="A330" s="22">
        <v>6</v>
      </c>
      <c r="B330" s="20">
        <v>180</v>
      </c>
      <c r="C330" s="137" t="str">
        <f>DataSiswa!B181</f>
        <v>RIZKI ALFAN BAKHTIAR</v>
      </c>
      <c r="D330" s="19" t="str">
        <f>DataSiswa!C181</f>
        <v>L</v>
      </c>
      <c r="E330" s="23"/>
      <c r="F330" s="23"/>
      <c r="G330" s="23"/>
      <c r="H330" s="23"/>
      <c r="I330" s="23"/>
      <c r="J330" s="26" t="s">
        <v>580</v>
      </c>
    </row>
    <row r="331" spans="1:10" x14ac:dyDescent="0.25">
      <c r="A331" s="19">
        <v>7</v>
      </c>
      <c r="B331" s="20">
        <v>181</v>
      </c>
      <c r="C331" s="137" t="str">
        <f>DataSiswa!B182</f>
        <v>SAEFUL ANDI</v>
      </c>
      <c r="D331" s="19" t="str">
        <f>DataSiswa!C182</f>
        <v>L</v>
      </c>
      <c r="E331" s="23"/>
      <c r="F331" s="23"/>
      <c r="G331" s="23"/>
      <c r="H331" s="23"/>
      <c r="I331" s="23"/>
      <c r="J331" s="26"/>
    </row>
    <row r="332" spans="1:10" x14ac:dyDescent="0.25">
      <c r="A332" s="22">
        <v>8</v>
      </c>
      <c r="B332" s="20">
        <v>182</v>
      </c>
      <c r="C332" s="137" t="str">
        <f>DataSiswa!B183</f>
        <v>SALSA ZAFIRA NURRIN</v>
      </c>
      <c r="D332" s="19" t="str">
        <f>DataSiswa!C183</f>
        <v>P</v>
      </c>
      <c r="E332" s="23"/>
      <c r="F332" s="23"/>
      <c r="G332" s="23"/>
      <c r="H332" s="23"/>
      <c r="I332" s="23"/>
      <c r="J332" s="26"/>
    </row>
    <row r="333" spans="1:10" x14ac:dyDescent="0.25">
      <c r="A333" s="19">
        <v>9</v>
      </c>
      <c r="B333" s="20">
        <v>183</v>
      </c>
      <c r="C333" s="137" t="str">
        <f>DataSiswa!B184</f>
        <v>SELVIANA</v>
      </c>
      <c r="D333" s="19" t="str">
        <f>DataSiswa!C184</f>
        <v>P</v>
      </c>
      <c r="E333" s="23"/>
      <c r="F333" s="23"/>
      <c r="G333" s="23"/>
      <c r="H333" s="23"/>
      <c r="I333" s="23"/>
      <c r="J333" s="26"/>
    </row>
    <row r="334" spans="1:10" x14ac:dyDescent="0.25">
      <c r="A334" s="22">
        <v>10</v>
      </c>
      <c r="B334" s="20">
        <v>184</v>
      </c>
      <c r="C334" s="137" t="str">
        <f>DataSiswa!B185</f>
        <v>SITI AINUN NADIROH</v>
      </c>
      <c r="D334" s="19" t="str">
        <f>DataSiswa!C185</f>
        <v>P</v>
      </c>
      <c r="E334" s="23"/>
      <c r="F334" s="23"/>
      <c r="G334" s="23"/>
      <c r="H334" s="23"/>
      <c r="I334" s="23"/>
      <c r="J334" s="26" t="s">
        <v>581</v>
      </c>
    </row>
    <row r="335" spans="1:10" x14ac:dyDescent="0.25">
      <c r="A335" s="19">
        <v>11</v>
      </c>
      <c r="B335" s="20">
        <v>185</v>
      </c>
      <c r="C335" s="137" t="str">
        <f>DataSiswa!B186</f>
        <v>SITI AMRINA ROSADA</v>
      </c>
      <c r="D335" s="19" t="str">
        <f>DataSiswa!C186</f>
        <v>P</v>
      </c>
      <c r="E335" s="23"/>
      <c r="F335" s="23"/>
      <c r="G335" s="23"/>
      <c r="H335" s="23"/>
      <c r="I335" s="23"/>
      <c r="J335" s="26" t="s">
        <v>582</v>
      </c>
    </row>
    <row r="336" spans="1:10" x14ac:dyDescent="0.25">
      <c r="A336" s="22">
        <v>12</v>
      </c>
      <c r="B336" s="20">
        <v>186</v>
      </c>
      <c r="C336" s="137" t="str">
        <f>DataSiswa!B187</f>
        <v>SITI ANINDA MAYRA</v>
      </c>
      <c r="D336" s="19" t="str">
        <f>DataSiswa!C187</f>
        <v>P</v>
      </c>
      <c r="E336" s="23"/>
      <c r="F336" s="23"/>
      <c r="G336" s="23"/>
      <c r="H336" s="23"/>
      <c r="I336" s="23"/>
      <c r="J336" s="26" t="s">
        <v>583</v>
      </c>
    </row>
    <row r="337" spans="1:10" x14ac:dyDescent="0.25">
      <c r="A337" s="19">
        <v>13</v>
      </c>
      <c r="B337" s="20">
        <v>187</v>
      </c>
      <c r="C337" s="137" t="str">
        <f>DataSiswa!B188</f>
        <v>Siti Husnul Khotimah</v>
      </c>
      <c r="D337" s="19" t="str">
        <f>DataSiswa!C188</f>
        <v>P</v>
      </c>
      <c r="E337" s="23"/>
      <c r="F337" s="23"/>
      <c r="G337" s="23"/>
      <c r="H337" s="23"/>
      <c r="I337" s="23"/>
      <c r="J337" s="26" t="s">
        <v>584</v>
      </c>
    </row>
    <row r="338" spans="1:10" x14ac:dyDescent="0.25">
      <c r="A338" s="22">
        <v>14</v>
      </c>
      <c r="B338" s="20">
        <v>188</v>
      </c>
      <c r="C338" s="137" t="str">
        <f>DataSiswa!B189</f>
        <v>Siti Nuri Atiqoh</v>
      </c>
      <c r="D338" s="19" t="str">
        <f>DataSiswa!C189</f>
        <v>P</v>
      </c>
      <c r="E338" s="23"/>
      <c r="F338" s="23"/>
      <c r="G338" s="23"/>
      <c r="H338" s="23"/>
      <c r="I338" s="23"/>
      <c r="J338" s="26" t="s">
        <v>585</v>
      </c>
    </row>
    <row r="339" spans="1:10" x14ac:dyDescent="0.25">
      <c r="A339" s="19">
        <v>15</v>
      </c>
      <c r="B339" s="20">
        <v>189</v>
      </c>
      <c r="C339" s="137" t="str">
        <f>DataSiswa!B190</f>
        <v>SITI ROWIZAH AENI</v>
      </c>
      <c r="D339" s="19" t="str">
        <f>DataSiswa!C190</f>
        <v>P</v>
      </c>
      <c r="E339" s="23"/>
      <c r="F339" s="23"/>
      <c r="G339" s="23"/>
      <c r="H339" s="23"/>
      <c r="I339" s="23"/>
      <c r="J339" s="26" t="s">
        <v>586</v>
      </c>
    </row>
    <row r="340" spans="1:10" x14ac:dyDescent="0.25">
      <c r="A340" s="22">
        <v>16</v>
      </c>
      <c r="B340" s="20">
        <v>190</v>
      </c>
      <c r="C340" s="137" t="str">
        <f>DataSiswa!B191</f>
        <v>SITI ZULAIKHA</v>
      </c>
      <c r="D340" s="19" t="str">
        <f>DataSiswa!C191</f>
        <v>P</v>
      </c>
      <c r="E340" s="23"/>
      <c r="F340" s="23"/>
      <c r="G340" s="23"/>
      <c r="H340" s="23"/>
      <c r="I340" s="23"/>
      <c r="J340" s="26"/>
    </row>
    <row r="341" spans="1:10" x14ac:dyDescent="0.25">
      <c r="A341" s="19">
        <v>17</v>
      </c>
      <c r="B341" s="20">
        <v>191</v>
      </c>
      <c r="C341" s="137" t="str">
        <f>DataSiswa!B192</f>
        <v>SRI WIDIASTUTI</v>
      </c>
      <c r="D341" s="19" t="str">
        <f>DataSiswa!C192</f>
        <v>P</v>
      </c>
      <c r="E341" s="23"/>
      <c r="F341" s="23"/>
      <c r="G341" s="23"/>
      <c r="H341" s="23"/>
      <c r="I341" s="23"/>
      <c r="J341" s="26"/>
    </row>
    <row r="342" spans="1:10" x14ac:dyDescent="0.25">
      <c r="A342" s="22">
        <v>18</v>
      </c>
      <c r="B342" s="20">
        <v>192</v>
      </c>
      <c r="C342" s="137" t="str">
        <f>DataSiswa!B193</f>
        <v>Sual fariqi</v>
      </c>
      <c r="D342" s="19" t="str">
        <f>DataSiswa!C193</f>
        <v>L</v>
      </c>
      <c r="E342" s="23"/>
      <c r="F342" s="23"/>
      <c r="G342" s="23"/>
      <c r="H342" s="23"/>
      <c r="I342" s="23"/>
      <c r="J342" s="26"/>
    </row>
    <row r="343" spans="1:10" x14ac:dyDescent="0.25">
      <c r="A343" s="19">
        <v>19</v>
      </c>
      <c r="B343" s="20">
        <v>193</v>
      </c>
      <c r="C343" s="137" t="str">
        <f>DataSiswa!B194</f>
        <v>SYAFA'ATUL AMBIYA</v>
      </c>
      <c r="D343" s="19" t="str">
        <f>DataSiswa!C194</f>
        <v>P</v>
      </c>
      <c r="E343" s="23"/>
      <c r="F343" s="23"/>
      <c r="G343" s="23"/>
      <c r="H343" s="23"/>
      <c r="I343" s="23"/>
      <c r="J343" s="26"/>
    </row>
    <row r="344" spans="1:10" x14ac:dyDescent="0.25">
      <c r="A344" s="22">
        <v>20</v>
      </c>
      <c r="B344" s="20">
        <v>194</v>
      </c>
      <c r="C344" s="137" t="str">
        <f>DataSiswa!B195</f>
        <v>SYAQILA MAULIDINA</v>
      </c>
      <c r="D344" s="19" t="str">
        <f>DataSiswa!C195</f>
        <v>P</v>
      </c>
      <c r="E344" s="23"/>
      <c r="F344" s="23"/>
      <c r="G344" s="23"/>
      <c r="H344" s="23"/>
      <c r="I344" s="23"/>
      <c r="J344" s="26"/>
    </row>
    <row r="345" spans="1:10" x14ac:dyDescent="0.25">
      <c r="A345" s="19">
        <v>21</v>
      </c>
      <c r="B345" s="20">
        <v>195</v>
      </c>
      <c r="C345" s="137" t="str">
        <f>DataSiswa!B196</f>
        <v>SYIFA'UL JANNAH</v>
      </c>
      <c r="D345" s="19" t="str">
        <f>DataSiswa!C196</f>
        <v>P</v>
      </c>
      <c r="E345" s="23"/>
      <c r="F345" s="23"/>
      <c r="G345" s="23"/>
      <c r="H345" s="23"/>
      <c r="I345" s="23"/>
      <c r="J345" s="26"/>
    </row>
    <row r="346" spans="1:10" x14ac:dyDescent="0.25">
      <c r="A346" s="22">
        <v>22</v>
      </c>
      <c r="B346" s="20">
        <v>196</v>
      </c>
      <c r="C346" s="137" t="str">
        <f>DataSiswa!B197</f>
        <v>TAHSIN AGHA AFKAR</v>
      </c>
      <c r="D346" s="19" t="str">
        <f>DataSiswa!C197</f>
        <v>L</v>
      </c>
      <c r="E346" s="23"/>
      <c r="F346" s="23"/>
      <c r="G346" s="23"/>
      <c r="H346" s="23"/>
      <c r="I346" s="23"/>
      <c r="J346" s="26"/>
    </row>
    <row r="347" spans="1:10" x14ac:dyDescent="0.25">
      <c r="A347" s="19">
        <v>23</v>
      </c>
      <c r="B347" s="20">
        <v>197</v>
      </c>
      <c r="C347" s="137" t="str">
        <f>DataSiswa!B198</f>
        <v>TANDI ADERIAN</v>
      </c>
      <c r="D347" s="19" t="str">
        <f>DataSiswa!C198</f>
        <v>L</v>
      </c>
      <c r="E347" s="23"/>
      <c r="F347" s="23"/>
      <c r="G347" s="23"/>
      <c r="H347" s="23"/>
      <c r="I347" s="23"/>
      <c r="J347" s="26"/>
    </row>
    <row r="348" spans="1:10" x14ac:dyDescent="0.25">
      <c r="A348" s="22">
        <v>24</v>
      </c>
      <c r="B348" s="20">
        <v>198</v>
      </c>
      <c r="C348" s="137" t="str">
        <f>DataSiswa!B199</f>
        <v>TAWAF SAGIR</v>
      </c>
      <c r="D348" s="19" t="str">
        <f>DataSiswa!C199</f>
        <v>L</v>
      </c>
      <c r="E348" s="23"/>
      <c r="F348" s="23"/>
      <c r="G348" s="23"/>
      <c r="H348" s="23"/>
      <c r="I348" s="23"/>
      <c r="J348" s="26"/>
    </row>
    <row r="349" spans="1:10" x14ac:dyDescent="0.25">
      <c r="A349" s="19">
        <v>25</v>
      </c>
      <c r="B349" s="20">
        <v>199</v>
      </c>
      <c r="C349" s="137" t="str">
        <f>DataSiswa!B200</f>
        <v>TIFANI HAFIZATUS SAUFI</v>
      </c>
      <c r="D349" s="19" t="str">
        <f>DataSiswa!C200</f>
        <v>P</v>
      </c>
      <c r="E349" s="23"/>
      <c r="F349" s="23"/>
      <c r="G349" s="23"/>
      <c r="H349" s="23"/>
      <c r="I349" s="23"/>
      <c r="J349" s="26"/>
    </row>
    <row r="350" spans="1:10" x14ac:dyDescent="0.25">
      <c r="A350" s="19">
        <v>26</v>
      </c>
      <c r="B350" s="20">
        <v>200</v>
      </c>
      <c r="C350" s="137" t="str">
        <f>DataSiswa!B201</f>
        <v>TIRTA HARDIWINATA</v>
      </c>
      <c r="D350" s="19" t="str">
        <f>DataSiswa!C201</f>
        <v>L</v>
      </c>
      <c r="E350" s="23"/>
      <c r="F350" s="23"/>
      <c r="G350" s="23"/>
      <c r="H350" s="23"/>
      <c r="I350" s="23"/>
      <c r="J350" s="26"/>
    </row>
    <row r="351" spans="1:10" x14ac:dyDescent="0.25">
      <c r="A351" s="22">
        <v>27</v>
      </c>
      <c r="B351" s="20">
        <v>201</v>
      </c>
      <c r="C351" s="137" t="str">
        <f>DataSiswa!B202</f>
        <v>TSULIS ILWANI</v>
      </c>
      <c r="D351" s="19" t="str">
        <f>DataSiswa!C202</f>
        <v>P</v>
      </c>
      <c r="E351" s="23"/>
      <c r="F351" s="23"/>
      <c r="G351" s="23"/>
      <c r="H351" s="23"/>
      <c r="I351" s="23"/>
      <c r="J351" s="26"/>
    </row>
    <row r="352" spans="1:10" x14ac:dyDescent="0.25">
      <c r="A352" s="19">
        <v>28</v>
      </c>
      <c r="B352" s="20">
        <v>202</v>
      </c>
      <c r="C352" s="137" t="str">
        <f>DataSiswa!B203</f>
        <v>UBAIDILLAH HAKIM</v>
      </c>
      <c r="D352" s="19" t="str">
        <f>DataSiswa!C203</f>
        <v>L</v>
      </c>
      <c r="E352" s="23"/>
      <c r="F352" s="23"/>
      <c r="G352" s="26"/>
      <c r="H352" s="23"/>
      <c r="I352" s="23"/>
      <c r="J352" s="26"/>
    </row>
    <row r="353" spans="1:10" x14ac:dyDescent="0.25">
      <c r="A353" s="19">
        <v>29</v>
      </c>
      <c r="B353" s="20">
        <v>203</v>
      </c>
      <c r="C353" s="137" t="str">
        <f>DataSiswa!B204</f>
        <v>VENA CITRA SENI</v>
      </c>
      <c r="D353" s="19" t="str">
        <f>DataSiswa!C204</f>
        <v>P</v>
      </c>
      <c r="E353" s="23"/>
      <c r="F353" s="23"/>
      <c r="G353" s="26"/>
      <c r="H353" s="23"/>
      <c r="I353" s="23"/>
      <c r="J353" s="26"/>
    </row>
    <row r="354" spans="1:10" x14ac:dyDescent="0.25">
      <c r="A354" s="29"/>
      <c r="B354" s="2"/>
      <c r="C354" s="14"/>
      <c r="D354" s="15"/>
      <c r="E354" s="15"/>
      <c r="F354" s="15"/>
      <c r="H354" s="15"/>
      <c r="I354" s="15"/>
    </row>
    <row r="355" spans="1:10" x14ac:dyDescent="0.25">
      <c r="A355" s="30"/>
      <c r="B355" s="2"/>
      <c r="C355" s="14"/>
      <c r="D355" s="15"/>
      <c r="E355" s="15"/>
      <c r="F355" s="15"/>
      <c r="G355" s="15" t="s">
        <v>703</v>
      </c>
      <c r="H355" s="15"/>
      <c r="I355" s="15"/>
    </row>
    <row r="356" spans="1:10" x14ac:dyDescent="0.25">
      <c r="A356" s="29"/>
      <c r="B356" s="2"/>
      <c r="C356" s="14"/>
      <c r="D356" s="15"/>
      <c r="E356" s="15"/>
      <c r="F356" s="15"/>
      <c r="G356" s="15" t="s">
        <v>587</v>
      </c>
      <c r="H356" s="15"/>
      <c r="I356" s="15"/>
    </row>
    <row r="357" spans="1:10" x14ac:dyDescent="0.25">
      <c r="A357" s="30"/>
      <c r="B357" s="2"/>
      <c r="C357" s="14"/>
      <c r="D357" s="15"/>
      <c r="E357" s="15"/>
      <c r="F357" s="15"/>
      <c r="G357" s="15"/>
      <c r="H357" s="15"/>
      <c r="I357" s="15"/>
    </row>
    <row r="358" spans="1:10" x14ac:dyDescent="0.25">
      <c r="A358" s="30"/>
      <c r="B358" s="2"/>
      <c r="C358" s="14"/>
      <c r="D358" s="15"/>
      <c r="E358" s="15"/>
      <c r="F358" s="15"/>
      <c r="G358" s="15"/>
      <c r="H358" s="15"/>
      <c r="I358" s="15"/>
    </row>
    <row r="359" spans="1:10" x14ac:dyDescent="0.25">
      <c r="A359" s="30"/>
      <c r="B359" s="2"/>
      <c r="C359" s="14"/>
      <c r="D359" s="15"/>
      <c r="E359" s="15"/>
      <c r="F359" s="15"/>
      <c r="G359" s="31" t="s">
        <v>702</v>
      </c>
      <c r="H359" s="15"/>
      <c r="I359" s="15"/>
    </row>
    <row r="360" spans="1:10" x14ac:dyDescent="0.25">
      <c r="A360" s="30"/>
      <c r="B360" s="2"/>
      <c r="C360" s="14"/>
      <c r="D360" s="15"/>
      <c r="E360" s="15"/>
      <c r="F360" s="15"/>
      <c r="G360" s="15" t="s">
        <v>588</v>
      </c>
      <c r="H360" s="15"/>
      <c r="I360" s="15"/>
    </row>
    <row r="361" spans="1:10" x14ac:dyDescent="0.25">
      <c r="A361" s="30"/>
      <c r="B361" s="2"/>
      <c r="C361" s="14"/>
      <c r="D361" s="15"/>
      <c r="E361" s="15"/>
      <c r="F361" s="15"/>
      <c r="G361" s="15"/>
      <c r="H361" s="15"/>
      <c r="I361" s="15"/>
    </row>
    <row r="362" spans="1:10" x14ac:dyDescent="0.25">
      <c r="A362" s="30"/>
      <c r="B362" s="2"/>
      <c r="C362" s="14"/>
      <c r="D362" s="15"/>
      <c r="E362" s="15"/>
      <c r="F362" s="15"/>
      <c r="G362" s="15"/>
      <c r="H362" s="15"/>
      <c r="I362" s="15"/>
    </row>
    <row r="363" spans="1:10" x14ac:dyDescent="0.25">
      <c r="A363" s="303" t="s">
        <v>239</v>
      </c>
      <c r="B363" s="303"/>
      <c r="C363" s="303"/>
      <c r="D363" s="303"/>
      <c r="E363" s="303"/>
      <c r="F363" s="303"/>
      <c r="G363" s="303"/>
      <c r="H363" s="303"/>
      <c r="I363" s="303"/>
      <c r="J363" s="303"/>
    </row>
    <row r="364" spans="1:10" x14ac:dyDescent="0.25">
      <c r="A364" s="303" t="s">
        <v>240</v>
      </c>
      <c r="B364" s="303"/>
      <c r="C364" s="303"/>
      <c r="D364" s="303"/>
      <c r="E364" s="303"/>
      <c r="F364" s="303"/>
      <c r="G364" s="303"/>
      <c r="H364" s="303"/>
      <c r="I364" s="303"/>
      <c r="J364" s="303"/>
    </row>
    <row r="365" spans="1:10" ht="15.75" x14ac:dyDescent="0.25">
      <c r="A365" s="247" t="s">
        <v>241</v>
      </c>
      <c r="B365" s="247"/>
      <c r="C365" s="247"/>
      <c r="D365" s="247"/>
      <c r="E365" s="247"/>
      <c r="F365" s="247"/>
      <c r="G365" s="247"/>
      <c r="H365" s="247"/>
      <c r="I365" s="247"/>
      <c r="J365" s="247"/>
    </row>
    <row r="366" spans="1:10" ht="15.75" thickBot="1" x14ac:dyDescent="0.3">
      <c r="A366" s="304" t="s">
        <v>564</v>
      </c>
      <c r="B366" s="304"/>
      <c r="C366" s="304"/>
      <c r="D366" s="304"/>
      <c r="E366" s="304"/>
      <c r="F366" s="304"/>
      <c r="G366" s="304"/>
      <c r="H366" s="304"/>
      <c r="I366" s="304"/>
      <c r="J366" s="304"/>
    </row>
    <row r="367" spans="1:10" x14ac:dyDescent="0.25">
      <c r="A367" s="15"/>
      <c r="B367" s="15"/>
      <c r="C367" s="15"/>
      <c r="D367" s="15"/>
      <c r="E367" s="15"/>
      <c r="F367" s="15"/>
    </row>
    <row r="368" spans="1:10" x14ac:dyDescent="0.25">
      <c r="A368" s="257" t="s">
        <v>700</v>
      </c>
      <c r="B368" s="257"/>
      <c r="C368" s="257"/>
      <c r="D368" s="257"/>
      <c r="E368" s="257"/>
      <c r="F368" s="257"/>
      <c r="G368" s="257"/>
      <c r="H368" s="257"/>
      <c r="I368" s="257"/>
      <c r="J368" s="257"/>
    </row>
    <row r="369" spans="1:10" x14ac:dyDescent="0.25">
      <c r="A369" s="257" t="s">
        <v>701</v>
      </c>
      <c r="B369" s="257"/>
      <c r="C369" s="257"/>
      <c r="D369" s="257"/>
      <c r="E369" s="257"/>
      <c r="F369" s="257"/>
      <c r="G369" s="257"/>
      <c r="H369" s="257"/>
      <c r="I369" s="257"/>
      <c r="J369" s="257"/>
    </row>
    <row r="370" spans="1:10" x14ac:dyDescent="0.25">
      <c r="A370" s="29"/>
      <c r="B370" s="2"/>
      <c r="C370" s="14"/>
      <c r="D370" s="15"/>
      <c r="E370" s="15"/>
      <c r="F370" s="15"/>
      <c r="G370" s="15"/>
      <c r="H370" s="15"/>
      <c r="I370" s="15"/>
    </row>
    <row r="371" spans="1:10" x14ac:dyDescent="0.25">
      <c r="A371" s="16" t="s">
        <v>565</v>
      </c>
      <c r="B371" s="15"/>
      <c r="C371" s="16" t="s">
        <v>736</v>
      </c>
      <c r="D371" s="15"/>
      <c r="E371" s="15"/>
      <c r="F371" s="15"/>
      <c r="G371" s="15"/>
      <c r="H371" s="15"/>
      <c r="I371" s="15"/>
    </row>
    <row r="372" spans="1:10" x14ac:dyDescent="0.25">
      <c r="A372" s="29"/>
      <c r="B372" s="2"/>
      <c r="C372" s="14"/>
      <c r="D372" s="15"/>
      <c r="E372" s="15"/>
      <c r="F372" s="15"/>
      <c r="G372" s="15"/>
      <c r="H372" s="15"/>
      <c r="I372" s="15"/>
    </row>
    <row r="373" spans="1:10" x14ac:dyDescent="0.25">
      <c r="A373" s="302" t="s">
        <v>566</v>
      </c>
      <c r="B373" s="302"/>
      <c r="C373" s="305" t="s">
        <v>246</v>
      </c>
      <c r="D373" s="305" t="s">
        <v>252</v>
      </c>
      <c r="E373" s="302" t="s">
        <v>567</v>
      </c>
      <c r="F373" s="302"/>
      <c r="G373" s="302"/>
      <c r="H373" s="302"/>
      <c r="I373" s="302"/>
      <c r="J373" s="305" t="s">
        <v>568</v>
      </c>
    </row>
    <row r="374" spans="1:10" ht="39" x14ac:dyDescent="0.25">
      <c r="A374" s="24" t="s">
        <v>569</v>
      </c>
      <c r="B374" s="24" t="s">
        <v>570</v>
      </c>
      <c r="C374" s="306"/>
      <c r="D374" s="306"/>
      <c r="E374" s="25" t="s">
        <v>571</v>
      </c>
      <c r="F374" s="25" t="s">
        <v>572</v>
      </c>
      <c r="G374" s="25" t="s">
        <v>573</v>
      </c>
      <c r="H374" s="25" t="s">
        <v>574</v>
      </c>
      <c r="I374" s="25" t="s">
        <v>575</v>
      </c>
      <c r="J374" s="306"/>
    </row>
    <row r="375" spans="1:10" x14ac:dyDescent="0.25">
      <c r="A375" s="19">
        <v>1</v>
      </c>
      <c r="B375" s="20">
        <v>204</v>
      </c>
      <c r="C375" s="137" t="str">
        <f>DataSiswa!B205</f>
        <v>WALDIANTARA PUTRA MINGWARO'</v>
      </c>
      <c r="D375" s="19" t="str">
        <f>DataSiswa!C205</f>
        <v>L</v>
      </c>
      <c r="E375" s="22"/>
      <c r="F375" s="22"/>
      <c r="G375" s="22"/>
      <c r="H375" s="22"/>
      <c r="I375" s="22"/>
      <c r="J375" s="21"/>
    </row>
    <row r="376" spans="1:10" x14ac:dyDescent="0.25">
      <c r="A376" s="22">
        <v>2</v>
      </c>
      <c r="B376" s="20">
        <v>205</v>
      </c>
      <c r="C376" s="137" t="str">
        <f>DataSiswa!B206</f>
        <v>WALDIANTARI PRATIWI</v>
      </c>
      <c r="D376" s="19" t="str">
        <f>DataSiswa!C206</f>
        <v>P</v>
      </c>
      <c r="E376" s="23"/>
      <c r="F376" s="23"/>
      <c r="G376" s="23"/>
      <c r="H376" s="23"/>
      <c r="I376" s="23"/>
      <c r="J376" s="26" t="s">
        <v>576</v>
      </c>
    </row>
    <row r="377" spans="1:10" x14ac:dyDescent="0.25">
      <c r="A377" s="19">
        <v>3</v>
      </c>
      <c r="B377" s="20">
        <v>206</v>
      </c>
      <c r="C377" s="137" t="str">
        <f>DataSiswa!B207</f>
        <v>WAPIQA AISA RAHMA</v>
      </c>
      <c r="D377" s="19" t="str">
        <f>DataSiswa!C207</f>
        <v>P</v>
      </c>
      <c r="E377" s="23"/>
      <c r="F377" s="23"/>
      <c r="G377" s="23"/>
      <c r="H377" s="23"/>
      <c r="I377" s="23"/>
      <c r="J377" s="26" t="s">
        <v>577</v>
      </c>
    </row>
    <row r="378" spans="1:10" x14ac:dyDescent="0.25">
      <c r="A378" s="19">
        <v>4</v>
      </c>
      <c r="B378" s="20">
        <v>207</v>
      </c>
      <c r="C378" s="137" t="str">
        <f>DataSiswa!B208</f>
        <v>WARIS SATUL ALWA</v>
      </c>
      <c r="D378" s="19" t="str">
        <f>DataSiswa!C208</f>
        <v>P</v>
      </c>
      <c r="E378" s="23"/>
      <c r="F378" s="23"/>
      <c r="G378" s="23"/>
      <c r="H378" s="23"/>
      <c r="I378" s="23"/>
      <c r="J378" s="26" t="s">
        <v>578</v>
      </c>
    </row>
    <row r="379" spans="1:10" x14ac:dyDescent="0.25">
      <c r="A379" s="22">
        <v>5</v>
      </c>
      <c r="B379" s="20">
        <v>208</v>
      </c>
      <c r="C379" s="137" t="str">
        <f>DataSiswa!B209</f>
        <v>YASA ALBAYANTO</v>
      </c>
      <c r="D379" s="19" t="str">
        <f>DataSiswa!C209</f>
        <v>L</v>
      </c>
      <c r="E379" s="23"/>
      <c r="F379" s="23"/>
      <c r="G379" s="23"/>
      <c r="H379" s="23"/>
      <c r="I379" s="23"/>
      <c r="J379" s="26" t="s">
        <v>579</v>
      </c>
    </row>
    <row r="380" spans="1:10" x14ac:dyDescent="0.25">
      <c r="A380" s="19">
        <v>6</v>
      </c>
      <c r="B380" s="20">
        <v>209</v>
      </c>
      <c r="C380" s="137" t="str">
        <f>DataSiswa!B210</f>
        <v>ZAEN APANDI</v>
      </c>
      <c r="D380" s="19" t="str">
        <f>DataSiswa!C210</f>
        <v>L</v>
      </c>
      <c r="E380" s="23"/>
      <c r="F380" s="23"/>
      <c r="G380" s="23"/>
      <c r="H380" s="23"/>
      <c r="I380" s="23"/>
      <c r="J380" s="26" t="s">
        <v>580</v>
      </c>
    </row>
    <row r="381" spans="1:10" x14ac:dyDescent="0.25">
      <c r="A381" s="19">
        <v>7</v>
      </c>
      <c r="B381" s="20">
        <v>210</v>
      </c>
      <c r="C381" s="137" t="str">
        <f>DataSiswa!B211</f>
        <v>ZAHRATUL AINI</v>
      </c>
      <c r="D381" s="19" t="str">
        <f>DataSiswa!C211</f>
        <v>P</v>
      </c>
      <c r="E381" s="23"/>
      <c r="F381" s="23"/>
      <c r="G381" s="23"/>
      <c r="H381" s="23"/>
      <c r="I381" s="23"/>
      <c r="J381" s="26"/>
    </row>
    <row r="382" spans="1:10" x14ac:dyDescent="0.25">
      <c r="A382" s="22">
        <v>8</v>
      </c>
      <c r="B382" s="20">
        <v>211</v>
      </c>
      <c r="C382" s="137" t="str">
        <f>DataSiswa!B212</f>
        <v>ZAHRATULDIYAD</v>
      </c>
      <c r="D382" s="19" t="str">
        <f>DataSiswa!C212</f>
        <v>P</v>
      </c>
      <c r="E382" s="23"/>
      <c r="F382" s="23"/>
      <c r="G382" s="23"/>
      <c r="H382" s="23"/>
      <c r="I382" s="23"/>
      <c r="J382" s="26"/>
    </row>
    <row r="383" spans="1:10" x14ac:dyDescent="0.25">
      <c r="A383" s="19">
        <v>9</v>
      </c>
      <c r="B383" s="20">
        <v>212</v>
      </c>
      <c r="C383" s="137" t="str">
        <f>DataSiswa!B213</f>
        <v>ZAKARIA</v>
      </c>
      <c r="D383" s="19" t="str">
        <f>DataSiswa!C213</f>
        <v>L</v>
      </c>
      <c r="E383" s="23"/>
      <c r="F383" s="23"/>
      <c r="G383" s="23"/>
      <c r="H383" s="23"/>
      <c r="I383" s="23"/>
      <c r="J383" s="26"/>
    </row>
    <row r="384" spans="1:10" x14ac:dyDescent="0.25">
      <c r="A384" s="19">
        <v>10</v>
      </c>
      <c r="B384" s="20">
        <v>213</v>
      </c>
      <c r="C384" s="137" t="str">
        <f>DataSiswa!B214</f>
        <v>Zakina Putri</v>
      </c>
      <c r="D384" s="19" t="str">
        <f>DataSiswa!C214</f>
        <v>P</v>
      </c>
      <c r="E384" s="23"/>
      <c r="F384" s="23"/>
      <c r="G384" s="23"/>
      <c r="H384" s="23"/>
      <c r="I384" s="23"/>
      <c r="J384" s="26" t="s">
        <v>581</v>
      </c>
    </row>
    <row r="385" spans="1:10" x14ac:dyDescent="0.25">
      <c r="A385" s="22">
        <v>11</v>
      </c>
      <c r="B385" s="20">
        <v>214</v>
      </c>
      <c r="C385" s="137" t="str">
        <f>DataSiswa!B215</f>
        <v>ZAKIRA</v>
      </c>
      <c r="D385" s="19" t="str">
        <f>DataSiswa!C215</f>
        <v>P</v>
      </c>
      <c r="E385" s="23"/>
      <c r="F385" s="23"/>
      <c r="G385" s="23"/>
      <c r="H385" s="23"/>
      <c r="I385" s="23"/>
      <c r="J385" s="26" t="s">
        <v>582</v>
      </c>
    </row>
    <row r="386" spans="1:10" x14ac:dyDescent="0.25">
      <c r="A386" s="19">
        <v>12</v>
      </c>
      <c r="B386" s="20">
        <v>215</v>
      </c>
      <c r="C386" s="137" t="str">
        <f>DataSiswa!B216</f>
        <v>ZEZI PUTRI WANDITA</v>
      </c>
      <c r="D386" s="19" t="str">
        <f>DataSiswa!C216</f>
        <v>P</v>
      </c>
      <c r="E386" s="23"/>
      <c r="F386" s="23"/>
      <c r="G386" s="23"/>
      <c r="H386" s="23"/>
      <c r="I386" s="23"/>
      <c r="J386" s="26" t="s">
        <v>583</v>
      </c>
    </row>
    <row r="387" spans="1:10" x14ac:dyDescent="0.25">
      <c r="A387" s="19">
        <v>13</v>
      </c>
      <c r="B387" s="20">
        <v>216</v>
      </c>
      <c r="C387" s="137" t="str">
        <f>DataSiswa!B217</f>
        <v>ZILDA KHUMAIRA</v>
      </c>
      <c r="D387" s="19" t="str">
        <f>DataSiswa!C217</f>
        <v>P</v>
      </c>
      <c r="E387" s="23"/>
      <c r="F387" s="23"/>
      <c r="G387" s="23"/>
      <c r="H387" s="23"/>
      <c r="I387" s="23"/>
      <c r="J387" s="26" t="s">
        <v>584</v>
      </c>
    </row>
    <row r="388" spans="1:10" x14ac:dyDescent="0.25">
      <c r="A388" s="22">
        <v>14</v>
      </c>
      <c r="B388" s="20">
        <v>217</v>
      </c>
      <c r="C388" s="137" t="str">
        <f>DataSiswa!B218</f>
        <v>ZILPIA</v>
      </c>
      <c r="D388" s="19" t="str">
        <f>DataSiswa!C218</f>
        <v>P</v>
      </c>
      <c r="E388" s="23"/>
      <c r="F388" s="23"/>
      <c r="G388" s="23"/>
      <c r="H388" s="23"/>
      <c r="I388" s="23"/>
      <c r="J388" s="26" t="s">
        <v>585</v>
      </c>
    </row>
    <row r="389" spans="1:10" x14ac:dyDescent="0.25">
      <c r="A389" s="19">
        <v>15</v>
      </c>
      <c r="B389" s="20">
        <v>218</v>
      </c>
      <c r="C389" s="137" t="str">
        <f>DataSiswa!B219</f>
        <v>ZUHRATUL AINI</v>
      </c>
      <c r="D389" s="19" t="str">
        <f>DataSiswa!C219</f>
        <v>P</v>
      </c>
      <c r="E389" s="23"/>
      <c r="F389" s="23"/>
      <c r="G389" s="23"/>
      <c r="H389" s="23"/>
      <c r="I389" s="23"/>
      <c r="J389" s="26" t="s">
        <v>586</v>
      </c>
    </row>
    <row r="390" spans="1:10" x14ac:dyDescent="0.25">
      <c r="A390" s="19">
        <v>16</v>
      </c>
      <c r="B390" s="20">
        <v>219</v>
      </c>
      <c r="C390" s="137">
        <f>DataSiswa!B220</f>
        <v>0</v>
      </c>
      <c r="D390" s="19">
        <f>DataSiswa!C220</f>
        <v>0</v>
      </c>
      <c r="E390" s="23"/>
      <c r="F390" s="23"/>
      <c r="G390" s="23"/>
      <c r="H390" s="23"/>
      <c r="I390" s="23"/>
      <c r="J390" s="26"/>
    </row>
    <row r="391" spans="1:10" x14ac:dyDescent="0.25">
      <c r="A391" s="22">
        <v>17</v>
      </c>
      <c r="B391" s="20">
        <v>220</v>
      </c>
      <c r="C391" s="137">
        <f>DataSiswa!B221</f>
        <v>0</v>
      </c>
      <c r="D391" s="19">
        <f>DataSiswa!C221</f>
        <v>0</v>
      </c>
      <c r="E391" s="23"/>
      <c r="F391" s="23"/>
      <c r="G391" s="23"/>
      <c r="H391" s="23"/>
      <c r="I391" s="23"/>
      <c r="J391" s="26"/>
    </row>
    <row r="392" spans="1:10" x14ac:dyDescent="0.25">
      <c r="A392" s="19">
        <v>18</v>
      </c>
      <c r="B392" s="20">
        <v>221</v>
      </c>
      <c r="C392" s="137">
        <f>DataSiswa!B222</f>
        <v>0</v>
      </c>
      <c r="D392" s="19">
        <f>DataSiswa!C222</f>
        <v>0</v>
      </c>
      <c r="E392" s="23"/>
      <c r="F392" s="23"/>
      <c r="G392" s="23"/>
      <c r="H392" s="23"/>
      <c r="I392" s="23"/>
      <c r="J392" s="26"/>
    </row>
    <row r="393" spans="1:10" x14ac:dyDescent="0.25">
      <c r="A393" s="19">
        <v>19</v>
      </c>
      <c r="B393" s="20">
        <v>222</v>
      </c>
      <c r="C393" s="137">
        <f>DataSiswa!B223</f>
        <v>0</v>
      </c>
      <c r="D393" s="19">
        <f>DataSiswa!C223</f>
        <v>0</v>
      </c>
      <c r="E393" s="23"/>
      <c r="F393" s="23"/>
      <c r="G393" s="23"/>
      <c r="H393" s="23"/>
      <c r="I393" s="23"/>
      <c r="J393" s="26"/>
    </row>
    <row r="394" spans="1:10" x14ac:dyDescent="0.25">
      <c r="A394" s="22">
        <v>20</v>
      </c>
      <c r="B394" s="20">
        <v>223</v>
      </c>
      <c r="C394" s="137">
        <f>DataSiswa!B224</f>
        <v>0</v>
      </c>
      <c r="D394" s="19">
        <f>DataSiswa!C224</f>
        <v>0</v>
      </c>
      <c r="E394" s="23"/>
      <c r="F394" s="23"/>
      <c r="G394" s="23"/>
      <c r="H394" s="23"/>
      <c r="I394" s="23"/>
      <c r="J394" s="26"/>
    </row>
    <row r="395" spans="1:10" x14ac:dyDescent="0.25">
      <c r="A395" s="19">
        <v>21</v>
      </c>
      <c r="B395" s="20">
        <v>224</v>
      </c>
      <c r="C395" s="137">
        <f>DataSiswa!B225</f>
        <v>0</v>
      </c>
      <c r="D395" s="19">
        <f>DataSiswa!C225</f>
        <v>0</v>
      </c>
      <c r="E395" s="23"/>
      <c r="F395" s="23"/>
      <c r="G395" s="23"/>
      <c r="H395" s="23"/>
      <c r="I395" s="23"/>
      <c r="J395" s="26"/>
    </row>
    <row r="396" spans="1:10" x14ac:dyDescent="0.25">
      <c r="A396" s="19">
        <v>22</v>
      </c>
      <c r="B396" s="20">
        <v>225</v>
      </c>
      <c r="C396" s="137">
        <f>DataSiswa!B226</f>
        <v>0</v>
      </c>
      <c r="D396" s="19">
        <f>DataSiswa!C226</f>
        <v>0</v>
      </c>
      <c r="E396" s="23"/>
      <c r="F396" s="23"/>
      <c r="G396" s="23"/>
      <c r="H396" s="23"/>
      <c r="I396" s="23"/>
      <c r="J396" s="26"/>
    </row>
    <row r="397" spans="1:10" x14ac:dyDescent="0.25">
      <c r="A397" s="22">
        <v>23</v>
      </c>
      <c r="B397" s="20">
        <v>226</v>
      </c>
      <c r="C397" s="137">
        <f>DataSiswa!B227</f>
        <v>0</v>
      </c>
      <c r="D397" s="19">
        <f>DataSiswa!C227</f>
        <v>0</v>
      </c>
      <c r="E397" s="23"/>
      <c r="F397" s="23"/>
      <c r="G397" s="23"/>
      <c r="H397" s="23"/>
      <c r="I397" s="23"/>
      <c r="J397" s="26"/>
    </row>
    <row r="398" spans="1:10" x14ac:dyDescent="0.25">
      <c r="A398" s="19">
        <v>24</v>
      </c>
      <c r="B398" s="20">
        <v>227</v>
      </c>
      <c r="C398" s="137">
        <f>DataSiswa!B228</f>
        <v>0</v>
      </c>
      <c r="D398" s="19">
        <f>DataSiswa!C228</f>
        <v>0</v>
      </c>
      <c r="E398" s="23"/>
      <c r="F398" s="23"/>
      <c r="G398" s="23"/>
      <c r="H398" s="23"/>
      <c r="I398" s="23"/>
      <c r="J398" s="26"/>
    </row>
    <row r="399" spans="1:10" x14ac:dyDescent="0.25">
      <c r="A399" s="19">
        <v>25</v>
      </c>
      <c r="B399" s="20">
        <v>228</v>
      </c>
      <c r="C399" s="137">
        <f>DataSiswa!B229</f>
        <v>0</v>
      </c>
      <c r="D399" s="19">
        <f>DataSiswa!C229</f>
        <v>0</v>
      </c>
      <c r="E399" s="23"/>
      <c r="F399" s="23"/>
      <c r="G399" s="23"/>
      <c r="H399" s="23"/>
      <c r="I399" s="23"/>
      <c r="J399" s="26"/>
    </row>
    <row r="400" spans="1:10" x14ac:dyDescent="0.25">
      <c r="A400" s="22">
        <v>26</v>
      </c>
      <c r="B400" s="20">
        <v>229</v>
      </c>
      <c r="C400" s="137">
        <f>DataSiswa!B230</f>
        <v>0</v>
      </c>
      <c r="D400" s="19">
        <f>DataSiswa!C230</f>
        <v>0</v>
      </c>
      <c r="E400" s="23"/>
      <c r="F400" s="23"/>
      <c r="G400" s="23"/>
      <c r="H400" s="23"/>
      <c r="I400" s="23"/>
      <c r="J400" s="26"/>
    </row>
    <row r="401" spans="1:10" x14ac:dyDescent="0.25">
      <c r="A401" s="19">
        <v>27</v>
      </c>
      <c r="B401" s="20">
        <v>230</v>
      </c>
      <c r="C401" s="137">
        <f>DataSiswa!B231</f>
        <v>0</v>
      </c>
      <c r="D401" s="19">
        <f>DataSiswa!C231</f>
        <v>0</v>
      </c>
      <c r="E401" s="23"/>
      <c r="F401" s="23"/>
      <c r="G401" s="23"/>
      <c r="H401" s="23"/>
      <c r="I401" s="23"/>
      <c r="J401" s="26"/>
    </row>
    <row r="402" spans="1:10" x14ac:dyDescent="0.25">
      <c r="A402" s="19">
        <v>28</v>
      </c>
      <c r="B402" s="20">
        <v>231</v>
      </c>
      <c r="C402" s="137">
        <f>DataSiswa!B232</f>
        <v>0</v>
      </c>
      <c r="D402" s="19">
        <f>DataSiswa!C232</f>
        <v>0</v>
      </c>
      <c r="E402" s="23"/>
      <c r="F402" s="23"/>
      <c r="G402" s="26"/>
      <c r="H402" s="23"/>
      <c r="I402" s="23"/>
      <c r="J402" s="26"/>
    </row>
    <row r="403" spans="1:10" x14ac:dyDescent="0.25">
      <c r="A403" s="22">
        <v>29</v>
      </c>
      <c r="B403" s="20">
        <v>232</v>
      </c>
      <c r="C403" s="137">
        <f>DataSiswa!B233</f>
        <v>0</v>
      </c>
      <c r="D403" s="19">
        <f>DataSiswa!C233</f>
        <v>0</v>
      </c>
      <c r="E403" s="23"/>
      <c r="F403" s="23"/>
      <c r="G403" s="26"/>
      <c r="H403" s="23"/>
      <c r="I403" s="23"/>
      <c r="J403" s="26"/>
    </row>
    <row r="404" spans="1:10" x14ac:dyDescent="0.25">
      <c r="A404" s="29"/>
      <c r="B404" s="2"/>
      <c r="C404" s="14"/>
      <c r="D404" s="15"/>
      <c r="E404" s="15"/>
      <c r="F404" s="15"/>
      <c r="H404" s="15"/>
      <c r="I404" s="15"/>
    </row>
    <row r="405" spans="1:10" x14ac:dyDescent="0.25">
      <c r="A405" s="30"/>
      <c r="B405" s="2"/>
      <c r="C405" s="14"/>
      <c r="D405" s="15"/>
      <c r="E405" s="15"/>
      <c r="F405" s="15"/>
      <c r="G405" s="15" t="s">
        <v>703</v>
      </c>
      <c r="H405" s="15"/>
      <c r="I405" s="15"/>
    </row>
    <row r="406" spans="1:10" x14ac:dyDescent="0.25">
      <c r="A406" s="29"/>
      <c r="B406" s="2"/>
      <c r="C406" s="14"/>
      <c r="D406" s="15"/>
      <c r="E406" s="15"/>
      <c r="F406" s="15"/>
      <c r="G406" s="15" t="s">
        <v>587</v>
      </c>
      <c r="H406" s="15"/>
      <c r="I406" s="15"/>
    </row>
    <row r="407" spans="1:10" x14ac:dyDescent="0.25">
      <c r="A407" s="30"/>
      <c r="B407" s="2"/>
      <c r="C407" s="14"/>
      <c r="D407" s="15"/>
      <c r="E407" s="15"/>
      <c r="F407" s="15"/>
      <c r="G407" s="15"/>
      <c r="H407" s="15"/>
      <c r="I407" s="15"/>
    </row>
    <row r="408" spans="1:10" x14ac:dyDescent="0.25">
      <c r="A408" s="29"/>
      <c r="B408" s="2"/>
      <c r="C408" s="14"/>
      <c r="D408" s="15"/>
      <c r="E408" s="15"/>
      <c r="F408" s="15"/>
      <c r="G408" s="15"/>
      <c r="H408" s="15"/>
      <c r="I408" s="15"/>
    </row>
    <row r="409" spans="1:10" x14ac:dyDescent="0.25">
      <c r="A409" s="30"/>
      <c r="B409" s="2"/>
      <c r="C409" s="14"/>
      <c r="D409" s="15"/>
      <c r="E409" s="15"/>
      <c r="F409" s="15"/>
      <c r="G409" s="31" t="s">
        <v>702</v>
      </c>
      <c r="H409" s="15"/>
      <c r="I409" s="15"/>
    </row>
    <row r="410" spans="1:10" x14ac:dyDescent="0.25">
      <c r="A410" s="29"/>
      <c r="B410" s="2"/>
      <c r="C410" s="14"/>
      <c r="D410" s="15"/>
      <c r="E410" s="15"/>
      <c r="F410" s="15"/>
      <c r="G410" s="15" t="s">
        <v>588</v>
      </c>
      <c r="H410" s="15"/>
      <c r="I410" s="15"/>
    </row>
    <row r="411" spans="1:10" x14ac:dyDescent="0.25">
      <c r="A411" s="29"/>
      <c r="B411" s="2"/>
      <c r="C411" s="14"/>
      <c r="D411" s="15"/>
      <c r="E411" s="15"/>
      <c r="F411" s="15"/>
      <c r="G411" s="15"/>
      <c r="H411" s="15"/>
      <c r="I411" s="15"/>
    </row>
    <row r="412" spans="1:10" x14ac:dyDescent="0.25">
      <c r="A412" s="29"/>
      <c r="B412" s="2"/>
      <c r="C412" s="14"/>
      <c r="D412" s="15"/>
      <c r="E412" s="15"/>
      <c r="F412" s="15"/>
      <c r="G412" s="15"/>
      <c r="H412" s="15"/>
      <c r="I412" s="15"/>
    </row>
    <row r="413" spans="1:10" x14ac:dyDescent="0.25">
      <c r="A413" s="30"/>
      <c r="B413" s="2"/>
      <c r="C413" s="14"/>
      <c r="D413" s="15"/>
      <c r="E413" s="15"/>
      <c r="F413" s="15"/>
      <c r="G413" s="15"/>
      <c r="H413" s="15"/>
      <c r="I413" s="15"/>
    </row>
    <row r="414" spans="1:10" x14ac:dyDescent="0.25">
      <c r="A414" s="29"/>
      <c r="B414" s="2"/>
      <c r="C414" s="14"/>
      <c r="D414" s="15"/>
      <c r="E414" s="15"/>
      <c r="F414" s="15"/>
      <c r="G414" s="15"/>
      <c r="H414" s="15"/>
      <c r="I414" s="15"/>
    </row>
    <row r="415" spans="1:10" x14ac:dyDescent="0.25">
      <c r="A415" s="303" t="s">
        <v>239</v>
      </c>
      <c r="B415" s="303"/>
      <c r="C415" s="303"/>
      <c r="D415" s="303"/>
      <c r="E415" s="303"/>
      <c r="F415" s="303"/>
      <c r="G415" s="303"/>
      <c r="H415" s="303"/>
      <c r="I415" s="303"/>
      <c r="J415" s="303"/>
    </row>
    <row r="416" spans="1:10" x14ac:dyDescent="0.25">
      <c r="A416" s="303" t="s">
        <v>240</v>
      </c>
      <c r="B416" s="303"/>
      <c r="C416" s="303"/>
      <c r="D416" s="303"/>
      <c r="E416" s="303"/>
      <c r="F416" s="303"/>
      <c r="G416" s="303"/>
      <c r="H416" s="303"/>
      <c r="I416" s="303"/>
      <c r="J416" s="303"/>
    </row>
    <row r="417" spans="1:10" ht="15.75" x14ac:dyDescent="0.25">
      <c r="A417" s="247" t="s">
        <v>241</v>
      </c>
      <c r="B417" s="247"/>
      <c r="C417" s="247"/>
      <c r="D417" s="247"/>
      <c r="E417" s="247"/>
      <c r="F417" s="247"/>
      <c r="G417" s="247"/>
      <c r="H417" s="247"/>
      <c r="I417" s="247"/>
      <c r="J417" s="247"/>
    </row>
    <row r="418" spans="1:10" ht="15.75" thickBot="1" x14ac:dyDescent="0.3">
      <c r="A418" s="304" t="s">
        <v>564</v>
      </c>
      <c r="B418" s="304"/>
      <c r="C418" s="304"/>
      <c r="D418" s="304"/>
      <c r="E418" s="304"/>
      <c r="F418" s="304"/>
      <c r="G418" s="304"/>
      <c r="H418" s="304"/>
      <c r="I418" s="304"/>
      <c r="J418" s="304"/>
    </row>
    <row r="419" spans="1:10" x14ac:dyDescent="0.25">
      <c r="A419" s="15"/>
      <c r="B419" s="15"/>
      <c r="C419" s="15"/>
      <c r="D419" s="15"/>
      <c r="E419" s="15"/>
      <c r="F419" s="15"/>
    </row>
    <row r="420" spans="1:10" x14ac:dyDescent="0.25">
      <c r="A420" s="257" t="s">
        <v>700</v>
      </c>
      <c r="B420" s="257"/>
      <c r="C420" s="257"/>
      <c r="D420" s="257"/>
      <c r="E420" s="257"/>
      <c r="F420" s="257"/>
      <c r="G420" s="257"/>
      <c r="H420" s="257"/>
      <c r="I420" s="257"/>
      <c r="J420" s="257"/>
    </row>
    <row r="421" spans="1:10" x14ac:dyDescent="0.25">
      <c r="A421" s="257" t="s">
        <v>701</v>
      </c>
      <c r="B421" s="257"/>
      <c r="C421" s="257"/>
      <c r="D421" s="257"/>
      <c r="E421" s="257"/>
      <c r="F421" s="257"/>
      <c r="G421" s="257"/>
      <c r="H421" s="257"/>
      <c r="I421" s="257"/>
      <c r="J421" s="257"/>
    </row>
    <row r="422" spans="1:10" x14ac:dyDescent="0.25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</row>
    <row r="423" spans="1:10" x14ac:dyDescent="0.25">
      <c r="A423" s="16" t="s">
        <v>565</v>
      </c>
      <c r="B423" s="2"/>
      <c r="C423" s="16" t="s">
        <v>736</v>
      </c>
    </row>
    <row r="424" spans="1:10" x14ac:dyDescent="0.25">
      <c r="A424" s="30"/>
      <c r="B424" s="2"/>
      <c r="C424" s="14"/>
    </row>
    <row r="425" spans="1:10" x14ac:dyDescent="0.25">
      <c r="A425" s="302" t="s">
        <v>566</v>
      </c>
      <c r="B425" s="302"/>
      <c r="C425" s="305" t="s">
        <v>246</v>
      </c>
      <c r="D425" s="305" t="s">
        <v>252</v>
      </c>
      <c r="E425" s="302" t="s">
        <v>567</v>
      </c>
      <c r="F425" s="302"/>
      <c r="G425" s="302"/>
      <c r="H425" s="302"/>
      <c r="I425" s="302"/>
      <c r="J425" s="305" t="s">
        <v>568</v>
      </c>
    </row>
    <row r="426" spans="1:10" ht="39" x14ac:dyDescent="0.25">
      <c r="A426" s="24" t="s">
        <v>569</v>
      </c>
      <c r="B426" s="24" t="s">
        <v>570</v>
      </c>
      <c r="C426" s="306"/>
      <c r="D426" s="306"/>
      <c r="E426" s="25" t="s">
        <v>571</v>
      </c>
      <c r="F426" s="25" t="s">
        <v>572</v>
      </c>
      <c r="G426" s="25" t="s">
        <v>573</v>
      </c>
      <c r="H426" s="25" t="s">
        <v>574</v>
      </c>
      <c r="I426" s="25" t="s">
        <v>575</v>
      </c>
      <c r="J426" s="306"/>
    </row>
    <row r="427" spans="1:10" x14ac:dyDescent="0.25">
      <c r="A427" s="22">
        <v>1</v>
      </c>
      <c r="B427" s="20">
        <v>225</v>
      </c>
      <c r="C427" s="137">
        <f>DataSiswa!B226</f>
        <v>0</v>
      </c>
      <c r="D427" s="19">
        <f>DataSiswa!C226</f>
        <v>0</v>
      </c>
      <c r="E427" s="26"/>
      <c r="F427" s="26"/>
      <c r="G427" s="26"/>
      <c r="H427" s="26"/>
      <c r="I427" s="26"/>
      <c r="J427" s="26" t="s">
        <v>576</v>
      </c>
    </row>
    <row r="428" spans="1:10" x14ac:dyDescent="0.25">
      <c r="A428" s="19">
        <v>2</v>
      </c>
      <c r="B428" s="20">
        <v>226</v>
      </c>
      <c r="C428" s="137">
        <f>DataSiswa!B227</f>
        <v>0</v>
      </c>
      <c r="D428" s="19">
        <f>DataSiswa!C227</f>
        <v>0</v>
      </c>
      <c r="E428" s="26"/>
      <c r="F428" s="26"/>
      <c r="G428" s="26"/>
      <c r="H428" s="26"/>
      <c r="I428" s="26"/>
      <c r="J428" s="26" t="s">
        <v>577</v>
      </c>
    </row>
    <row r="429" spans="1:10" x14ac:dyDescent="0.25">
      <c r="A429" s="22">
        <v>3</v>
      </c>
      <c r="B429" s="20">
        <v>227</v>
      </c>
      <c r="C429" s="137">
        <f>DataSiswa!B228</f>
        <v>0</v>
      </c>
      <c r="D429" s="19">
        <f>DataSiswa!C228</f>
        <v>0</v>
      </c>
      <c r="E429" s="26"/>
      <c r="F429" s="26"/>
      <c r="G429" s="26"/>
      <c r="H429" s="26"/>
      <c r="I429" s="26"/>
      <c r="J429" s="26" t="s">
        <v>578</v>
      </c>
    </row>
    <row r="430" spans="1:10" x14ac:dyDescent="0.25">
      <c r="A430" s="22">
        <v>4</v>
      </c>
      <c r="B430" s="20">
        <v>228</v>
      </c>
      <c r="C430" s="137">
        <f>DataSiswa!B229</f>
        <v>0</v>
      </c>
      <c r="D430" s="19">
        <f>DataSiswa!C229</f>
        <v>0</v>
      </c>
      <c r="E430" s="26"/>
      <c r="F430" s="26"/>
      <c r="G430" s="26"/>
      <c r="H430" s="26"/>
      <c r="I430" s="26"/>
      <c r="J430" s="26" t="s">
        <v>579</v>
      </c>
    </row>
    <row r="431" spans="1:10" x14ac:dyDescent="0.25">
      <c r="A431" s="19">
        <v>5</v>
      </c>
      <c r="B431" s="20">
        <v>229</v>
      </c>
      <c r="C431" s="137">
        <f>DataSiswa!B230</f>
        <v>0</v>
      </c>
      <c r="D431" s="19">
        <f>DataSiswa!C230</f>
        <v>0</v>
      </c>
      <c r="E431" s="26"/>
      <c r="F431" s="26"/>
      <c r="G431" s="26"/>
      <c r="H431" s="26"/>
      <c r="I431" s="26"/>
      <c r="J431" s="26" t="s">
        <v>580</v>
      </c>
    </row>
    <row r="432" spans="1:10" x14ac:dyDescent="0.25">
      <c r="A432" s="22">
        <v>6</v>
      </c>
      <c r="B432" s="20">
        <v>230</v>
      </c>
      <c r="C432" s="137">
        <f>DataSiswa!B231</f>
        <v>0</v>
      </c>
      <c r="D432" s="19">
        <f>DataSiswa!C231</f>
        <v>0</v>
      </c>
      <c r="E432" s="26"/>
      <c r="F432" s="26"/>
      <c r="G432" s="26"/>
      <c r="H432" s="26"/>
      <c r="I432" s="26"/>
      <c r="J432" s="26"/>
    </row>
    <row r="433" spans="1:10" x14ac:dyDescent="0.25">
      <c r="A433" s="22">
        <v>7</v>
      </c>
      <c r="B433" s="20">
        <v>231</v>
      </c>
      <c r="C433" s="137">
        <f>DataSiswa!B232</f>
        <v>0</v>
      </c>
      <c r="D433" s="19">
        <f>DataSiswa!C232</f>
        <v>0</v>
      </c>
      <c r="E433" s="26"/>
      <c r="F433" s="26"/>
      <c r="G433" s="26"/>
      <c r="H433" s="26"/>
      <c r="I433" s="26"/>
      <c r="J433" s="26"/>
    </row>
    <row r="434" spans="1:10" x14ac:dyDescent="0.25">
      <c r="A434" s="19">
        <v>8</v>
      </c>
      <c r="B434" s="20">
        <v>232</v>
      </c>
      <c r="C434" s="137">
        <f>DataSiswa!B233</f>
        <v>0</v>
      </c>
      <c r="D434" s="19">
        <f>DataSiswa!C233</f>
        <v>0</v>
      </c>
      <c r="E434" s="26"/>
      <c r="F434" s="26"/>
      <c r="G434" s="26"/>
      <c r="H434" s="26"/>
      <c r="I434" s="26"/>
      <c r="J434" s="26"/>
    </row>
    <row r="435" spans="1:10" x14ac:dyDescent="0.25">
      <c r="A435" s="22">
        <v>9</v>
      </c>
      <c r="B435" s="20">
        <v>233</v>
      </c>
      <c r="C435" s="137">
        <f>DataSiswa!B234</f>
        <v>0</v>
      </c>
      <c r="D435" s="19">
        <f>DataSiswa!C234</f>
        <v>0</v>
      </c>
      <c r="E435" s="26"/>
      <c r="F435" s="26"/>
      <c r="G435" s="26"/>
      <c r="H435" s="26"/>
      <c r="I435" s="26"/>
      <c r="J435" s="26" t="s">
        <v>581</v>
      </c>
    </row>
    <row r="436" spans="1:10" x14ac:dyDescent="0.25">
      <c r="A436" s="22">
        <v>10</v>
      </c>
      <c r="B436" s="20">
        <v>234</v>
      </c>
      <c r="C436" s="137">
        <f>DataSiswa!B235</f>
        <v>0</v>
      </c>
      <c r="D436" s="19">
        <f>DataSiswa!C235</f>
        <v>0</v>
      </c>
      <c r="E436" s="26"/>
      <c r="F436" s="26"/>
      <c r="G436" s="26"/>
      <c r="H436" s="26"/>
      <c r="I436" s="26"/>
      <c r="J436" s="26" t="s">
        <v>582</v>
      </c>
    </row>
    <row r="437" spans="1:10" x14ac:dyDescent="0.25">
      <c r="A437" s="19">
        <v>11</v>
      </c>
      <c r="B437" s="20">
        <v>235</v>
      </c>
      <c r="C437" s="137">
        <f>DataSiswa!B236</f>
        <v>0</v>
      </c>
      <c r="D437" s="19">
        <f>DataSiswa!C236</f>
        <v>0</v>
      </c>
      <c r="E437" s="26"/>
      <c r="F437" s="26"/>
      <c r="G437" s="26"/>
      <c r="H437" s="26"/>
      <c r="I437" s="26"/>
      <c r="J437" s="26" t="s">
        <v>583</v>
      </c>
    </row>
    <row r="438" spans="1:10" x14ac:dyDescent="0.25">
      <c r="A438" s="22">
        <v>12</v>
      </c>
      <c r="B438" s="20">
        <v>236</v>
      </c>
      <c r="C438" s="137">
        <f>DataSiswa!B237</f>
        <v>0</v>
      </c>
      <c r="D438" s="19">
        <f>DataSiswa!C237</f>
        <v>0</v>
      </c>
      <c r="E438" s="26"/>
      <c r="F438" s="26"/>
      <c r="G438" s="26"/>
      <c r="H438" s="26"/>
      <c r="I438" s="26"/>
      <c r="J438" s="26" t="s">
        <v>584</v>
      </c>
    </row>
    <row r="439" spans="1:10" x14ac:dyDescent="0.25">
      <c r="A439" s="22">
        <v>13</v>
      </c>
      <c r="B439" s="20">
        <v>237</v>
      </c>
      <c r="C439" s="137">
        <f>DataSiswa!B238</f>
        <v>0</v>
      </c>
      <c r="D439" s="19">
        <f>DataSiswa!C238</f>
        <v>0</v>
      </c>
      <c r="E439" s="26"/>
      <c r="F439" s="26"/>
      <c r="G439" s="26"/>
      <c r="H439" s="26"/>
      <c r="I439" s="26"/>
      <c r="J439" s="26" t="s">
        <v>585</v>
      </c>
    </row>
    <row r="440" spans="1:10" x14ac:dyDescent="0.25">
      <c r="A440" s="19">
        <v>14</v>
      </c>
      <c r="B440" s="20">
        <v>238</v>
      </c>
      <c r="C440" s="137">
        <f>DataSiswa!B239</f>
        <v>0</v>
      </c>
      <c r="D440" s="19">
        <f>DataSiswa!C239</f>
        <v>0</v>
      </c>
      <c r="E440" s="26"/>
      <c r="F440" s="26"/>
      <c r="G440" s="26"/>
      <c r="H440" s="26"/>
      <c r="I440" s="26"/>
      <c r="J440" s="26" t="s">
        <v>586</v>
      </c>
    </row>
    <row r="441" spans="1:10" x14ac:dyDescent="0.25">
      <c r="A441" s="22">
        <v>15</v>
      </c>
      <c r="B441" s="20">
        <v>239</v>
      </c>
      <c r="C441" s="137">
        <f>DataSiswa!B240</f>
        <v>0</v>
      </c>
      <c r="D441" s="19">
        <f>DataSiswa!C240</f>
        <v>0</v>
      </c>
      <c r="E441" s="26"/>
      <c r="F441" s="26"/>
      <c r="G441" s="26"/>
      <c r="H441" s="26"/>
      <c r="I441" s="26"/>
      <c r="J441" s="26"/>
    </row>
    <row r="442" spans="1:10" x14ac:dyDescent="0.25">
      <c r="A442" s="22">
        <v>16</v>
      </c>
      <c r="B442" s="20">
        <v>240</v>
      </c>
      <c r="C442" s="137">
        <f>DataSiswa!B241</f>
        <v>0</v>
      </c>
      <c r="D442" s="19">
        <f>DataSiswa!C241</f>
        <v>0</v>
      </c>
      <c r="E442" s="26"/>
      <c r="F442" s="26"/>
      <c r="G442" s="26"/>
      <c r="H442" s="26"/>
      <c r="I442" s="26"/>
      <c r="J442" s="26"/>
    </row>
    <row r="443" spans="1:10" x14ac:dyDescent="0.25">
      <c r="A443" s="19">
        <v>17</v>
      </c>
      <c r="B443" s="20">
        <v>241</v>
      </c>
      <c r="C443" s="137">
        <f>DataSiswa!B242</f>
        <v>0</v>
      </c>
      <c r="D443" s="19">
        <f>DataSiswa!C242</f>
        <v>0</v>
      </c>
      <c r="E443" s="26"/>
      <c r="F443" s="26"/>
      <c r="G443" s="26"/>
      <c r="H443" s="26"/>
      <c r="I443" s="26"/>
      <c r="J443" s="26"/>
    </row>
    <row r="444" spans="1:10" x14ac:dyDescent="0.25">
      <c r="A444" s="22">
        <v>18</v>
      </c>
      <c r="B444" s="20">
        <v>242</v>
      </c>
      <c r="C444" s="137">
        <f>DataSiswa!B243</f>
        <v>0</v>
      </c>
      <c r="D444" s="19">
        <f>DataSiswa!C243</f>
        <v>0</v>
      </c>
      <c r="E444" s="26"/>
      <c r="F444" s="26"/>
      <c r="G444" s="26"/>
      <c r="H444" s="26"/>
      <c r="I444" s="26"/>
      <c r="J444" s="26"/>
    </row>
    <row r="445" spans="1:10" x14ac:dyDescent="0.25">
      <c r="A445" s="22">
        <v>19</v>
      </c>
      <c r="B445" s="20">
        <v>243</v>
      </c>
      <c r="C445" s="137">
        <f>DataSiswa!B244</f>
        <v>0</v>
      </c>
      <c r="D445" s="19">
        <f>DataSiswa!C244</f>
        <v>0</v>
      </c>
      <c r="E445" s="26"/>
      <c r="F445" s="26"/>
      <c r="G445" s="26"/>
      <c r="H445" s="26"/>
      <c r="I445" s="26"/>
      <c r="J445" s="26"/>
    </row>
    <row r="446" spans="1:10" x14ac:dyDescent="0.25">
      <c r="A446" s="19">
        <v>20</v>
      </c>
      <c r="B446" s="20">
        <v>244</v>
      </c>
      <c r="C446" s="137">
        <f>DataSiswa!B245</f>
        <v>0</v>
      </c>
      <c r="D446" s="19">
        <f>DataSiswa!C245</f>
        <v>0</v>
      </c>
      <c r="E446" s="26"/>
      <c r="F446" s="26"/>
      <c r="G446" s="26"/>
      <c r="H446" s="26"/>
      <c r="I446" s="26"/>
      <c r="J446" s="26"/>
    </row>
    <row r="447" spans="1:10" x14ac:dyDescent="0.25">
      <c r="A447" s="22">
        <v>21</v>
      </c>
      <c r="B447" s="20">
        <v>245</v>
      </c>
      <c r="C447" s="137">
        <f>DataSiswa!B246</f>
        <v>0</v>
      </c>
      <c r="D447" s="19">
        <f>DataSiswa!C246</f>
        <v>0</v>
      </c>
      <c r="E447" s="26"/>
      <c r="F447" s="26"/>
      <c r="G447" s="26"/>
      <c r="H447" s="26"/>
      <c r="I447" s="26"/>
      <c r="J447" s="26"/>
    </row>
    <row r="448" spans="1:10" x14ac:dyDescent="0.25">
      <c r="A448" s="22">
        <v>22</v>
      </c>
      <c r="B448" s="20">
        <v>246</v>
      </c>
      <c r="C448" s="137">
        <f>DataSiswa!B247</f>
        <v>0</v>
      </c>
      <c r="D448" s="19">
        <f>DataSiswa!C247</f>
        <v>0</v>
      </c>
      <c r="E448" s="26"/>
      <c r="F448" s="26"/>
      <c r="G448" s="26"/>
      <c r="H448" s="26"/>
      <c r="I448" s="26"/>
      <c r="J448" s="26"/>
    </row>
    <row r="449" spans="1:10" x14ac:dyDescent="0.25">
      <c r="A449" s="19">
        <v>23</v>
      </c>
      <c r="B449" s="20">
        <v>247</v>
      </c>
      <c r="C449" s="137">
        <f>DataSiswa!B248</f>
        <v>0</v>
      </c>
      <c r="D449" s="19">
        <f>DataSiswa!C248</f>
        <v>0</v>
      </c>
      <c r="E449" s="26"/>
      <c r="F449" s="26"/>
      <c r="G449" s="26"/>
      <c r="H449" s="26"/>
      <c r="I449" s="26"/>
      <c r="J449" s="26"/>
    </row>
    <row r="450" spans="1:10" x14ac:dyDescent="0.25">
      <c r="A450" s="22">
        <v>24</v>
      </c>
      <c r="B450" s="20">
        <v>248</v>
      </c>
      <c r="C450" s="137">
        <f>DataSiswa!B249</f>
        <v>0</v>
      </c>
      <c r="D450" s="19">
        <f>DataSiswa!C249</f>
        <v>0</v>
      </c>
      <c r="E450" s="26"/>
      <c r="F450" s="26"/>
      <c r="G450" s="26"/>
      <c r="H450" s="26"/>
      <c r="I450" s="26"/>
      <c r="J450" s="26"/>
    </row>
    <row r="451" spans="1:10" x14ac:dyDescent="0.25">
      <c r="A451" s="22">
        <v>25</v>
      </c>
      <c r="B451" s="20">
        <v>249</v>
      </c>
      <c r="C451" s="137">
        <f>DataSiswa!B250</f>
        <v>0</v>
      </c>
      <c r="D451" s="19">
        <f>DataSiswa!C250</f>
        <v>0</v>
      </c>
      <c r="E451" s="26"/>
      <c r="F451" s="26"/>
      <c r="G451" s="26"/>
      <c r="H451" s="26"/>
      <c r="I451" s="26"/>
      <c r="J451" s="26"/>
    </row>
    <row r="452" spans="1:10" x14ac:dyDescent="0.25">
      <c r="A452" s="19">
        <v>26</v>
      </c>
      <c r="B452" s="20">
        <v>250</v>
      </c>
      <c r="C452" s="137">
        <f>DataSiswa!B251</f>
        <v>0</v>
      </c>
      <c r="D452" s="19">
        <f>DataSiswa!C251</f>
        <v>0</v>
      </c>
      <c r="E452" s="26"/>
      <c r="F452" s="26"/>
      <c r="G452" s="26"/>
      <c r="H452" s="26"/>
      <c r="I452" s="26"/>
      <c r="J452" s="26"/>
    </row>
    <row r="453" spans="1:10" x14ac:dyDescent="0.25">
      <c r="A453" s="22">
        <v>27</v>
      </c>
      <c r="B453" s="20">
        <v>251</v>
      </c>
      <c r="C453" s="137">
        <f>DataSiswa!B252</f>
        <v>0</v>
      </c>
      <c r="D453" s="19">
        <f>DataSiswa!C252</f>
        <v>0</v>
      </c>
      <c r="E453" s="26"/>
      <c r="F453" s="26"/>
      <c r="G453" s="26"/>
      <c r="H453" s="26"/>
      <c r="I453" s="26"/>
      <c r="J453" s="26"/>
    </row>
    <row r="454" spans="1:10" x14ac:dyDescent="0.25">
      <c r="A454" s="22">
        <v>28</v>
      </c>
      <c r="B454" s="20">
        <v>252</v>
      </c>
      <c r="C454" s="137">
        <f>DataSiswa!B253</f>
        <v>0</v>
      </c>
      <c r="D454" s="19">
        <f>DataSiswa!C253</f>
        <v>0</v>
      </c>
      <c r="E454" s="26"/>
      <c r="F454" s="26"/>
      <c r="G454" s="26"/>
      <c r="H454" s="26"/>
      <c r="I454" s="26"/>
      <c r="J454" s="26"/>
    </row>
    <row r="455" spans="1:10" x14ac:dyDescent="0.25">
      <c r="A455" s="30"/>
    </row>
    <row r="456" spans="1:10" x14ac:dyDescent="0.25">
      <c r="A456" s="29"/>
    </row>
    <row r="457" spans="1:10" x14ac:dyDescent="0.25">
      <c r="A457" s="30"/>
      <c r="H457" s="32"/>
      <c r="I457" s="32"/>
      <c r="J457" s="32"/>
    </row>
    <row r="458" spans="1:10" x14ac:dyDescent="0.25">
      <c r="A458" s="29"/>
      <c r="G458" s="15" t="s">
        <v>703</v>
      </c>
    </row>
    <row r="459" spans="1:10" x14ac:dyDescent="0.25">
      <c r="A459" s="30"/>
      <c r="G459" s="15" t="s">
        <v>587</v>
      </c>
    </row>
    <row r="460" spans="1:10" x14ac:dyDescent="0.25">
      <c r="A460" s="29"/>
      <c r="G460" s="15"/>
    </row>
    <row r="461" spans="1:10" x14ac:dyDescent="0.25">
      <c r="A461" s="30"/>
      <c r="G461" s="15"/>
    </row>
    <row r="462" spans="1:10" x14ac:dyDescent="0.25">
      <c r="A462" s="29"/>
      <c r="G462" s="31" t="s">
        <v>702</v>
      </c>
    </row>
    <row r="463" spans="1:10" x14ac:dyDescent="0.25">
      <c r="A463" s="30"/>
      <c r="G463" s="15" t="s">
        <v>588</v>
      </c>
    </row>
    <row r="464" spans="1:10" x14ac:dyDescent="0.25">
      <c r="A464" s="29"/>
    </row>
    <row r="465" spans="1:1" x14ac:dyDescent="0.25">
      <c r="A465" s="30"/>
    </row>
    <row r="466" spans="1:1" x14ac:dyDescent="0.25">
      <c r="A466" s="29"/>
    </row>
  </sheetData>
  <mergeCells count="99">
    <mergeCell ref="A215:J215"/>
    <mergeCell ref="A261:J261"/>
    <mergeCell ref="A262:J262"/>
    <mergeCell ref="A263:J263"/>
    <mergeCell ref="A323:B323"/>
    <mergeCell ref="A266:J266"/>
    <mergeCell ref="A267:J267"/>
    <mergeCell ref="E219:I219"/>
    <mergeCell ref="A271:B271"/>
    <mergeCell ref="E271:I271"/>
    <mergeCell ref="D219:D220"/>
    <mergeCell ref="D271:D272"/>
    <mergeCell ref="A264:J264"/>
    <mergeCell ref="C219:C220"/>
    <mergeCell ref="C271:C272"/>
    <mergeCell ref="C323:C324"/>
    <mergeCell ref="A209:J209"/>
    <mergeCell ref="A210:J210"/>
    <mergeCell ref="A211:J211"/>
    <mergeCell ref="A212:J212"/>
    <mergeCell ref="A214:J214"/>
    <mergeCell ref="A111:J111"/>
    <mergeCell ref="A157:J157"/>
    <mergeCell ref="A158:J158"/>
    <mergeCell ref="A159:J159"/>
    <mergeCell ref="J11:J12"/>
    <mergeCell ref="J63:J64"/>
    <mergeCell ref="J115:J116"/>
    <mergeCell ref="A115:B115"/>
    <mergeCell ref="E115:I115"/>
    <mergeCell ref="A105:J105"/>
    <mergeCell ref="A106:J106"/>
    <mergeCell ref="A107:J107"/>
    <mergeCell ref="A108:J108"/>
    <mergeCell ref="A110:J110"/>
    <mergeCell ref="D115:D116"/>
    <mergeCell ref="A319:J319"/>
    <mergeCell ref="A219:B219"/>
    <mergeCell ref="A425:B425"/>
    <mergeCell ref="E425:I425"/>
    <mergeCell ref="D323:D324"/>
    <mergeCell ref="A415:J415"/>
    <mergeCell ref="A416:J416"/>
    <mergeCell ref="A417:J417"/>
    <mergeCell ref="A418:J418"/>
    <mergeCell ref="A420:J420"/>
    <mergeCell ref="D425:D426"/>
    <mergeCell ref="A363:J363"/>
    <mergeCell ref="A364:J364"/>
    <mergeCell ref="A365:J365"/>
    <mergeCell ref="A366:J366"/>
    <mergeCell ref="A368:J368"/>
    <mergeCell ref="A369:J369"/>
    <mergeCell ref="J425:J426"/>
    <mergeCell ref="C373:C374"/>
    <mergeCell ref="C425:C426"/>
    <mergeCell ref="J373:J374"/>
    <mergeCell ref="E323:I323"/>
    <mergeCell ref="E373:I373"/>
    <mergeCell ref="A421:J421"/>
    <mergeCell ref="A373:B373"/>
    <mergeCell ref="A167:B167"/>
    <mergeCell ref="E167:I167"/>
    <mergeCell ref="D167:D168"/>
    <mergeCell ref="D373:D374"/>
    <mergeCell ref="A313:J313"/>
    <mergeCell ref="A314:J314"/>
    <mergeCell ref="J219:J220"/>
    <mergeCell ref="J271:J272"/>
    <mergeCell ref="J323:J324"/>
    <mergeCell ref="A315:J315"/>
    <mergeCell ref="A316:J316"/>
    <mergeCell ref="A318:J318"/>
    <mergeCell ref="A160:J160"/>
    <mergeCell ref="A162:J162"/>
    <mergeCell ref="A163:J163"/>
    <mergeCell ref="C115:C116"/>
    <mergeCell ref="C167:C168"/>
    <mergeCell ref="J167:J168"/>
    <mergeCell ref="A1:J1"/>
    <mergeCell ref="A2:J2"/>
    <mergeCell ref="A3:J3"/>
    <mergeCell ref="A4:J4"/>
    <mergeCell ref="A6:J6"/>
    <mergeCell ref="A7:J7"/>
    <mergeCell ref="A11:B11"/>
    <mergeCell ref="E11:I11"/>
    <mergeCell ref="A63:B63"/>
    <mergeCell ref="E63:I63"/>
    <mergeCell ref="A53:J53"/>
    <mergeCell ref="A54:J54"/>
    <mergeCell ref="A55:J55"/>
    <mergeCell ref="A56:J56"/>
    <mergeCell ref="A58:J58"/>
    <mergeCell ref="A59:J59"/>
    <mergeCell ref="C11:C12"/>
    <mergeCell ref="C63:C64"/>
    <mergeCell ref="D11:D12"/>
    <mergeCell ref="D63:D64"/>
  </mergeCells>
  <pageMargins left="0.35433070866141736" right="3.937007874015748E-2" top="0.51181102362204722" bottom="0.31496062992125984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78"/>
  <sheetViews>
    <sheetView topLeftCell="A121" workbookViewId="0">
      <selection activeCell="H20" sqref="H20"/>
    </sheetView>
  </sheetViews>
  <sheetFormatPr defaultColWidth="9" defaultRowHeight="15" x14ac:dyDescent="0.25"/>
  <cols>
    <col min="1" max="1" width="4.28515625" customWidth="1"/>
    <col min="2" max="2" width="7.85546875" style="2" customWidth="1"/>
    <col min="3" max="3" width="36.5703125" customWidth="1"/>
    <col min="4" max="4" width="24.42578125" customWidth="1"/>
    <col min="5" max="6" width="9.7109375" style="3" customWidth="1"/>
  </cols>
  <sheetData>
    <row r="1" spans="1:6" ht="18" x14ac:dyDescent="0.25">
      <c r="A1" s="313" t="s">
        <v>271</v>
      </c>
      <c r="B1" s="313"/>
      <c r="C1" s="313"/>
      <c r="D1" s="313"/>
      <c r="E1" s="313"/>
      <c r="F1" s="313"/>
    </row>
    <row r="2" spans="1:6" ht="18" x14ac:dyDescent="0.25">
      <c r="A2" s="313" t="s">
        <v>240</v>
      </c>
      <c r="B2" s="313"/>
      <c r="C2" s="313"/>
      <c r="D2" s="313"/>
      <c r="E2" s="313"/>
      <c r="F2" s="313"/>
    </row>
    <row r="3" spans="1:6" ht="20.25" customHeight="1" x14ac:dyDescent="0.25">
      <c r="A3" s="313" t="s">
        <v>272</v>
      </c>
      <c r="B3" s="313"/>
      <c r="C3" s="313"/>
      <c r="D3" s="313"/>
      <c r="E3" s="313"/>
      <c r="F3" s="313"/>
    </row>
    <row r="4" spans="1:6" ht="15" customHeight="1" x14ac:dyDescent="0.25">
      <c r="A4" s="314" t="s">
        <v>767</v>
      </c>
      <c r="B4" s="314"/>
      <c r="C4" s="314"/>
      <c r="D4" s="314"/>
      <c r="E4" s="314"/>
      <c r="F4" s="314"/>
    </row>
    <row r="5" spans="1:6" ht="6.75" customHeight="1" x14ac:dyDescent="0.25">
      <c r="A5" s="101"/>
      <c r="B5" s="218"/>
      <c r="C5" s="101"/>
      <c r="D5" s="101"/>
      <c r="E5" s="219"/>
      <c r="F5" s="219"/>
    </row>
    <row r="6" spans="1:6" ht="15.75" x14ac:dyDescent="0.25">
      <c r="A6" s="315" t="s">
        <v>764</v>
      </c>
      <c r="B6" s="315"/>
      <c r="C6" s="315"/>
      <c r="D6" s="315"/>
      <c r="E6" s="315"/>
      <c r="F6" s="315"/>
    </row>
    <row r="7" spans="1:6" ht="15.75" x14ac:dyDescent="0.25">
      <c r="A7" s="315" t="s">
        <v>701</v>
      </c>
      <c r="B7" s="315"/>
      <c r="C7" s="315"/>
      <c r="D7" s="315"/>
      <c r="E7" s="315"/>
      <c r="F7" s="315"/>
    </row>
    <row r="9" spans="1:6" s="1" customFormat="1" ht="24.75" customHeight="1" x14ac:dyDescent="0.25">
      <c r="A9" s="216" t="s">
        <v>275</v>
      </c>
      <c r="B9" s="217" t="s">
        <v>766</v>
      </c>
      <c r="C9" s="216" t="s">
        <v>276</v>
      </c>
      <c r="D9" s="216" t="s">
        <v>277</v>
      </c>
      <c r="E9" s="312" t="s">
        <v>765</v>
      </c>
      <c r="F9" s="312"/>
    </row>
    <row r="10" spans="1:6" ht="16.5" x14ac:dyDescent="0.3">
      <c r="A10" s="157">
        <v>1</v>
      </c>
      <c r="B10" s="211" t="s">
        <v>3</v>
      </c>
      <c r="C10" s="7" t="str">
        <f>DataSiswa!B2</f>
        <v>A. ARTIANDRA MANGGALA</v>
      </c>
      <c r="D10" s="8" t="str">
        <f>DataSiswa!G2</f>
        <v>SDN 1 MEKARSARI</v>
      </c>
      <c r="E10" s="308">
        <v>1</v>
      </c>
      <c r="F10" s="308"/>
    </row>
    <row r="11" spans="1:6" ht="16.5" x14ac:dyDescent="0.3">
      <c r="A11" s="157">
        <v>2</v>
      </c>
      <c r="B11" s="211" t="s">
        <v>5</v>
      </c>
      <c r="C11" s="7" t="str">
        <f>DataSiswa!B3</f>
        <v>ABDURRAHMAN RIZQI</v>
      </c>
      <c r="D11" s="8" t="str">
        <f>DataSiswa!G3</f>
        <v>SDN 1 SUNTALANGU</v>
      </c>
      <c r="E11" s="307">
        <v>2</v>
      </c>
      <c r="F11" s="307">
        <v>2</v>
      </c>
    </row>
    <row r="12" spans="1:6" ht="16.5" x14ac:dyDescent="0.3">
      <c r="A12" s="157">
        <v>3</v>
      </c>
      <c r="B12" s="211" t="s">
        <v>7</v>
      </c>
      <c r="C12" s="7" t="str">
        <f>DataSiswa!B4</f>
        <v>Adrian Ripano</v>
      </c>
      <c r="D12" s="8" t="str">
        <f>DataSiswa!G4</f>
        <v>SDN 2 Ketangga</v>
      </c>
      <c r="E12" s="308">
        <v>3</v>
      </c>
      <c r="F12" s="308"/>
    </row>
    <row r="13" spans="1:6" ht="16.5" x14ac:dyDescent="0.3">
      <c r="A13" s="157">
        <v>4</v>
      </c>
      <c r="B13" s="211" t="s">
        <v>9</v>
      </c>
      <c r="C13" s="7" t="str">
        <f>DataSiswa!B5</f>
        <v>AFDHAL GILANG RAHMAN</v>
      </c>
      <c r="D13" s="8" t="str">
        <f>DataSiswa!G5</f>
        <v>SDN 2 SUNTALANGU</v>
      </c>
      <c r="E13" s="307">
        <v>4</v>
      </c>
      <c r="F13" s="307">
        <v>2</v>
      </c>
    </row>
    <row r="14" spans="1:6" ht="16.5" x14ac:dyDescent="0.3">
      <c r="A14" s="157">
        <v>5</v>
      </c>
      <c r="B14" s="211" t="s">
        <v>10</v>
      </c>
      <c r="C14" s="7" t="str">
        <f>DataSiswa!B6</f>
        <v>Afriana Ida Melia</v>
      </c>
      <c r="D14" s="8" t="str">
        <f>DataSiswa!G6</f>
        <v>SDN 2 Ketangga</v>
      </c>
      <c r="E14" s="308">
        <v>5</v>
      </c>
      <c r="F14" s="308"/>
    </row>
    <row r="15" spans="1:6" ht="16.5" x14ac:dyDescent="0.3">
      <c r="A15" s="157">
        <v>6</v>
      </c>
      <c r="B15" s="211" t="s">
        <v>12</v>
      </c>
      <c r="C15" s="7" t="str">
        <f>DataSiswa!B7</f>
        <v>AHYAR RASYIDIN</v>
      </c>
      <c r="D15" s="8" t="str">
        <f>DataSiswa!G7</f>
        <v>SDN 2 SUELA</v>
      </c>
      <c r="E15" s="307">
        <v>6</v>
      </c>
      <c r="F15" s="307">
        <v>2</v>
      </c>
    </row>
    <row r="16" spans="1:6" ht="16.5" x14ac:dyDescent="0.3">
      <c r="A16" s="157">
        <v>7</v>
      </c>
      <c r="B16" s="211" t="s">
        <v>13</v>
      </c>
      <c r="C16" s="7" t="str">
        <f>DataSiswa!B8</f>
        <v>AIRIN SABRINA ZUHRI</v>
      </c>
      <c r="D16" s="8" t="str">
        <f>DataSiswa!G8</f>
        <v>SDN 1 KETANGGA</v>
      </c>
      <c r="E16" s="308">
        <v>7</v>
      </c>
      <c r="F16" s="308"/>
    </row>
    <row r="17" spans="1:6" ht="16.5" x14ac:dyDescent="0.3">
      <c r="A17" s="157">
        <v>8</v>
      </c>
      <c r="B17" s="211" t="s">
        <v>14</v>
      </c>
      <c r="C17" s="7" t="str">
        <f>DataSiswa!B9</f>
        <v>AJWAD DILARA</v>
      </c>
      <c r="D17" s="8" t="str">
        <f>DataSiswa!G9</f>
        <v>SDN 4 SUNTALANGU</v>
      </c>
      <c r="E17" s="307">
        <v>8</v>
      </c>
      <c r="F17" s="307">
        <v>2</v>
      </c>
    </row>
    <row r="18" spans="1:6" ht="16.5" x14ac:dyDescent="0.3">
      <c r="A18" s="157">
        <v>9</v>
      </c>
      <c r="B18" s="211" t="s">
        <v>15</v>
      </c>
      <c r="C18" s="7" t="str">
        <f>DataSiswa!B10</f>
        <v>AKIVA NAILA</v>
      </c>
      <c r="D18" s="8" t="str">
        <f>DataSiswa!G10</f>
        <v>SDN 2 SUNTALANGU</v>
      </c>
      <c r="E18" s="308">
        <v>9</v>
      </c>
      <c r="F18" s="308"/>
    </row>
    <row r="19" spans="1:6" ht="16.5" x14ac:dyDescent="0.3">
      <c r="A19" s="157">
        <v>10</v>
      </c>
      <c r="B19" s="211" t="s">
        <v>16</v>
      </c>
      <c r="C19" s="7" t="str">
        <f>DataSiswa!B11</f>
        <v>AL PREDO HEIYANTO</v>
      </c>
      <c r="D19" s="8" t="str">
        <f>DataSiswa!G11</f>
        <v>SDN 4 SUNTALANGU</v>
      </c>
      <c r="E19" s="307">
        <v>10</v>
      </c>
      <c r="F19" s="307">
        <v>2</v>
      </c>
    </row>
    <row r="20" spans="1:6" ht="16.5" x14ac:dyDescent="0.3">
      <c r="A20" s="157">
        <v>11</v>
      </c>
      <c r="B20" s="211" t="s">
        <v>17</v>
      </c>
      <c r="C20" s="7" t="str">
        <f>DataSiswa!B12</f>
        <v>ALBY NAZROFI</v>
      </c>
      <c r="D20" s="8" t="str">
        <f>DataSiswa!G12</f>
        <v>SDN 2 SUNTALANGU</v>
      </c>
      <c r="E20" s="308">
        <v>11</v>
      </c>
      <c r="F20" s="308"/>
    </row>
    <row r="21" spans="1:6" ht="16.5" x14ac:dyDescent="0.3">
      <c r="A21" s="157">
        <v>12</v>
      </c>
      <c r="B21" s="211" t="s">
        <v>19</v>
      </c>
      <c r="C21" s="7" t="str">
        <f>DataSiswa!B13</f>
        <v>ALFIA SHAFIYYA</v>
      </c>
      <c r="D21" s="8" t="str">
        <f>DataSiswa!G13</f>
        <v>SDN 2 SUNTALANGU</v>
      </c>
      <c r="E21" s="307">
        <v>12</v>
      </c>
      <c r="F21" s="307">
        <v>2</v>
      </c>
    </row>
    <row r="22" spans="1:6" ht="16.5" x14ac:dyDescent="0.3">
      <c r="A22" s="157">
        <v>13</v>
      </c>
      <c r="B22" s="211" t="s">
        <v>20</v>
      </c>
      <c r="C22" s="7" t="str">
        <f>DataSiswa!B14</f>
        <v>ALFIAN PRATAMA</v>
      </c>
      <c r="D22" s="8" t="str">
        <f>DataSiswa!G14</f>
        <v>SDN 1 MEKARSARI</v>
      </c>
      <c r="E22" s="308">
        <v>13</v>
      </c>
      <c r="F22" s="308"/>
    </row>
    <row r="23" spans="1:6" ht="16.5" x14ac:dyDescent="0.3">
      <c r="A23" s="157">
        <v>14</v>
      </c>
      <c r="B23" s="211" t="s">
        <v>21</v>
      </c>
      <c r="C23" s="7" t="str">
        <f>DataSiswa!B15</f>
        <v>ALFINA SYAKILA</v>
      </c>
      <c r="D23" s="8" t="str">
        <f>DataSiswa!G15</f>
        <v>SDN 4 KETANGGA</v>
      </c>
      <c r="E23" s="307">
        <v>14</v>
      </c>
      <c r="F23" s="307">
        <v>2</v>
      </c>
    </row>
    <row r="24" spans="1:6" ht="16.5" x14ac:dyDescent="0.3">
      <c r="A24" s="157">
        <v>15</v>
      </c>
      <c r="B24" s="211" t="s">
        <v>22</v>
      </c>
      <c r="C24" s="7" t="str">
        <f>DataSiswa!B16</f>
        <v>ALIFHA NURUL IDHA</v>
      </c>
      <c r="D24" s="8" t="str">
        <f>DataSiswa!G16</f>
        <v>SDN 2 SUNTALANGU</v>
      </c>
      <c r="E24" s="308">
        <v>15</v>
      </c>
      <c r="F24" s="308"/>
    </row>
    <row r="25" spans="1:6" ht="16.5" x14ac:dyDescent="0.3">
      <c r="A25" s="157">
        <v>16</v>
      </c>
      <c r="B25" s="211" t="s">
        <v>23</v>
      </c>
      <c r="C25" s="7" t="str">
        <f>DataSiswa!B17</f>
        <v>ALISYA LATIFAH</v>
      </c>
      <c r="D25" s="8" t="str">
        <f>DataSiswa!G17</f>
        <v>SDN 1 SUELA</v>
      </c>
      <c r="E25" s="307">
        <v>16</v>
      </c>
      <c r="F25" s="307">
        <v>2</v>
      </c>
    </row>
    <row r="26" spans="1:6" s="1" customFormat="1" ht="16.5" x14ac:dyDescent="0.3">
      <c r="A26" s="157">
        <v>17</v>
      </c>
      <c r="B26" s="211" t="s">
        <v>25</v>
      </c>
      <c r="C26" s="7" t="str">
        <f>DataSiswa!B18</f>
        <v>ALMIRA KISYA ADIBHA</v>
      </c>
      <c r="D26" s="8" t="str">
        <f>DataSiswa!G18</f>
        <v>SDN 4 SUNTALANGU</v>
      </c>
      <c r="E26" s="316">
        <v>17</v>
      </c>
      <c r="F26" s="316"/>
    </row>
    <row r="27" spans="1:6" ht="16.5" x14ac:dyDescent="0.3">
      <c r="A27" s="157">
        <v>18</v>
      </c>
      <c r="B27" s="211" t="s">
        <v>26</v>
      </c>
      <c r="C27" s="7" t="str">
        <f>DataSiswa!B19</f>
        <v>AMELIA NA'IM</v>
      </c>
      <c r="D27" s="8" t="str">
        <f>DataSiswa!G19</f>
        <v>SDN 1 SUNTALANGU</v>
      </c>
      <c r="E27" s="307">
        <v>18</v>
      </c>
      <c r="F27" s="307">
        <v>2</v>
      </c>
    </row>
    <row r="28" spans="1:6" ht="16.5" x14ac:dyDescent="0.3">
      <c r="A28" s="157">
        <v>19</v>
      </c>
      <c r="B28" s="211" t="s">
        <v>27</v>
      </c>
      <c r="C28" s="7" t="str">
        <f>DataSiswa!B20</f>
        <v>AMELIA SEPTIAZZAHRA</v>
      </c>
      <c r="D28" s="8" t="str">
        <f>DataSiswa!G20</f>
        <v>SDN 1 SUELA</v>
      </c>
      <c r="E28" s="308">
        <v>19</v>
      </c>
      <c r="F28" s="308"/>
    </row>
    <row r="29" spans="1:6" ht="16.5" x14ac:dyDescent="0.3">
      <c r="A29" s="157">
        <v>20</v>
      </c>
      <c r="B29" s="211" t="s">
        <v>29</v>
      </c>
      <c r="C29" s="7" t="str">
        <f>DataSiswa!B21</f>
        <v>AMIAN ABINTANG</v>
      </c>
      <c r="D29" s="8" t="str">
        <f>DataSiswa!G21</f>
        <v>SDN 3 KETANGGA</v>
      </c>
      <c r="E29" s="307">
        <v>20</v>
      </c>
      <c r="F29" s="307">
        <v>2</v>
      </c>
    </row>
    <row r="30" spans="1:6" ht="16.5" x14ac:dyDescent="0.3">
      <c r="A30" s="157">
        <v>21</v>
      </c>
      <c r="B30" s="211" t="s">
        <v>30</v>
      </c>
      <c r="C30" s="7" t="str">
        <f>DataSiswa!B22</f>
        <v>AMRU DHAFFA AL-GHAZY</v>
      </c>
      <c r="D30" s="8" t="str">
        <f>DataSiswa!G22</f>
        <v>SDN 1 SUELA</v>
      </c>
      <c r="E30" s="308">
        <v>21</v>
      </c>
      <c r="F30" s="308"/>
    </row>
    <row r="31" spans="1:6" ht="16.5" x14ac:dyDescent="0.3">
      <c r="A31" s="157">
        <v>22</v>
      </c>
      <c r="B31" s="211" t="s">
        <v>31</v>
      </c>
      <c r="C31" s="7" t="str">
        <f>DataSiswa!B23</f>
        <v>ANDIKA ROHMAN ALMAHFUZ</v>
      </c>
      <c r="D31" s="8" t="str">
        <f>DataSiswa!G23</f>
        <v>SDN 1 MEKARSARI</v>
      </c>
      <c r="E31" s="307">
        <v>22</v>
      </c>
      <c r="F31" s="307">
        <v>2</v>
      </c>
    </row>
    <row r="32" spans="1:6" ht="16.5" x14ac:dyDescent="0.3">
      <c r="A32" s="157">
        <v>23</v>
      </c>
      <c r="B32" s="211" t="s">
        <v>32</v>
      </c>
      <c r="C32" s="7" t="str">
        <f>DataSiswa!B24</f>
        <v>Andra Dwi Putra</v>
      </c>
      <c r="D32" s="8" t="str">
        <f>DataSiswa!G24</f>
        <v>SDN 2 Ketangga</v>
      </c>
      <c r="E32" s="308">
        <v>23</v>
      </c>
      <c r="F32" s="308"/>
    </row>
    <row r="33" spans="1:6" ht="16.5" x14ac:dyDescent="0.3">
      <c r="A33" s="157">
        <v>24</v>
      </c>
      <c r="B33" s="211" t="s">
        <v>33</v>
      </c>
      <c r="C33" s="7" t="str">
        <f>DataSiswa!B25</f>
        <v>ANGGI WAHYUDI</v>
      </c>
      <c r="D33" s="8" t="str">
        <f>DataSiswa!G25</f>
        <v>SDN 1 MEKARSARI</v>
      </c>
      <c r="E33" s="307">
        <v>24</v>
      </c>
      <c r="F33" s="307">
        <v>2</v>
      </c>
    </row>
    <row r="34" spans="1:6" ht="16.5" x14ac:dyDescent="0.3">
      <c r="A34" s="157">
        <v>25</v>
      </c>
      <c r="B34" s="211" t="s">
        <v>34</v>
      </c>
      <c r="C34" s="7" t="str">
        <f>DataSiswa!B26</f>
        <v>AQILA DWI RAHAYU PUTRI</v>
      </c>
      <c r="D34" s="8" t="str">
        <f>DataSiswa!G26</f>
        <v>SDN 3 SUNTALANGU</v>
      </c>
      <c r="E34" s="308">
        <v>25</v>
      </c>
      <c r="F34" s="308"/>
    </row>
    <row r="35" spans="1:6" ht="16.5" x14ac:dyDescent="0.3">
      <c r="A35" s="157">
        <v>26</v>
      </c>
      <c r="B35" s="211" t="s">
        <v>35</v>
      </c>
      <c r="C35" s="7" t="str">
        <f>DataSiswa!B27</f>
        <v>ARKAN MISPIRIL AZWA</v>
      </c>
      <c r="D35" s="8" t="str">
        <f>DataSiswa!G27</f>
        <v>SDN 3 KETANGGA</v>
      </c>
      <c r="E35" s="307">
        <v>26</v>
      </c>
      <c r="F35" s="307">
        <v>2</v>
      </c>
    </row>
    <row r="36" spans="1:6" ht="16.5" x14ac:dyDescent="0.3">
      <c r="A36" s="157">
        <v>27</v>
      </c>
      <c r="B36" s="211" t="s">
        <v>36</v>
      </c>
      <c r="C36" s="7" t="str">
        <f>DataSiswa!B28</f>
        <v>ARPA ARYA SAPUTRA</v>
      </c>
      <c r="D36" s="8" t="str">
        <f>DataSiswa!G28</f>
        <v>SDN 1 SUELA</v>
      </c>
      <c r="E36" s="308">
        <v>27</v>
      </c>
      <c r="F36" s="308"/>
    </row>
    <row r="37" spans="1:6" ht="16.5" x14ac:dyDescent="0.3">
      <c r="A37" s="157">
        <v>28</v>
      </c>
      <c r="B37" s="211" t="s">
        <v>37</v>
      </c>
      <c r="C37" s="7" t="str">
        <f>DataSiswa!B29</f>
        <v>ARSAD ARSYADI AZIZUROHIM</v>
      </c>
      <c r="D37" s="8" t="str">
        <f>DataSiswa!G29</f>
        <v>SDN 5 KETANGGA</v>
      </c>
      <c r="E37" s="307">
        <v>28</v>
      </c>
      <c r="F37" s="307">
        <v>2</v>
      </c>
    </row>
    <row r="38" spans="1:6" ht="16.5" x14ac:dyDescent="0.3">
      <c r="A38" s="157">
        <v>29</v>
      </c>
      <c r="B38" s="211" t="s">
        <v>38</v>
      </c>
      <c r="C38" s="7" t="str">
        <f>DataSiswa!B30</f>
        <v>AZIRUL HAQ</v>
      </c>
      <c r="D38" s="8" t="str">
        <f>DataSiswa!G30</f>
        <v>SDN 1 SUELA</v>
      </c>
      <c r="E38" s="308">
        <v>29</v>
      </c>
      <c r="F38" s="308"/>
    </row>
    <row r="39" spans="1:6" ht="16.5" x14ac:dyDescent="0.3">
      <c r="B39" s="212"/>
      <c r="C39" s="213"/>
      <c r="D39" s="214"/>
      <c r="E39" s="215"/>
      <c r="F39" s="215"/>
    </row>
    <row r="40" spans="1:6" ht="16.5" x14ac:dyDescent="0.3">
      <c r="B40" s="212"/>
      <c r="C40" s="213"/>
      <c r="D40" s="221" t="s">
        <v>738</v>
      </c>
      <c r="E40" s="215"/>
      <c r="F40" s="215"/>
    </row>
    <row r="41" spans="1:6" ht="16.5" x14ac:dyDescent="0.3">
      <c r="B41" s="212"/>
      <c r="C41" s="213"/>
      <c r="D41" s="214"/>
      <c r="E41" s="215"/>
      <c r="F41" s="215"/>
    </row>
    <row r="42" spans="1:6" ht="16.5" x14ac:dyDescent="0.3">
      <c r="B42" s="212"/>
      <c r="C42" s="213"/>
      <c r="D42" s="214"/>
      <c r="E42" s="215"/>
      <c r="F42" s="215"/>
    </row>
    <row r="43" spans="1:6" ht="16.5" x14ac:dyDescent="0.3">
      <c r="B43" s="212"/>
      <c r="C43" s="213"/>
      <c r="D43" s="214"/>
      <c r="E43" s="215"/>
      <c r="F43" s="215"/>
    </row>
    <row r="44" spans="1:6" ht="16.5" x14ac:dyDescent="0.3">
      <c r="B44" s="212"/>
      <c r="C44" s="213"/>
      <c r="D44" s="214"/>
      <c r="E44" s="215"/>
      <c r="F44" s="215"/>
    </row>
    <row r="45" spans="1:6" ht="16.5" x14ac:dyDescent="0.3">
      <c r="B45" s="212"/>
      <c r="C45" s="213"/>
      <c r="D45" s="214"/>
      <c r="E45" s="215"/>
      <c r="F45" s="215"/>
    </row>
    <row r="46" spans="1:6" ht="16.5" x14ac:dyDescent="0.3">
      <c r="B46" s="212"/>
      <c r="C46" s="213"/>
      <c r="D46" s="214"/>
      <c r="E46" s="215"/>
      <c r="F46" s="215"/>
    </row>
    <row r="47" spans="1:6" ht="16.5" x14ac:dyDescent="0.3">
      <c r="B47" s="212"/>
      <c r="C47" s="213"/>
      <c r="D47" s="214"/>
      <c r="E47" s="215"/>
      <c r="F47" s="215"/>
    </row>
    <row r="48" spans="1:6" ht="16.5" x14ac:dyDescent="0.3">
      <c r="B48" s="212"/>
      <c r="C48" s="213"/>
      <c r="D48" s="214"/>
      <c r="E48" s="215"/>
      <c r="F48" s="215"/>
    </row>
    <row r="49" spans="1:6" ht="18" x14ac:dyDescent="0.25">
      <c r="A49" s="313" t="s">
        <v>271</v>
      </c>
      <c r="B49" s="313"/>
      <c r="C49" s="313"/>
      <c r="D49" s="313"/>
      <c r="E49" s="313"/>
      <c r="F49" s="313"/>
    </row>
    <row r="50" spans="1:6" ht="18" x14ac:dyDescent="0.25">
      <c r="A50" s="313" t="s">
        <v>240</v>
      </c>
      <c r="B50" s="313"/>
      <c r="C50" s="313"/>
      <c r="D50" s="313"/>
      <c r="E50" s="313"/>
      <c r="F50" s="313"/>
    </row>
    <row r="51" spans="1:6" ht="18" x14ac:dyDescent="0.25">
      <c r="A51" s="313" t="s">
        <v>272</v>
      </c>
      <c r="B51" s="313"/>
      <c r="C51" s="313"/>
      <c r="D51" s="313"/>
      <c r="E51" s="313"/>
      <c r="F51" s="313"/>
    </row>
    <row r="52" spans="1:6" x14ac:dyDescent="0.25">
      <c r="A52" s="314" t="s">
        <v>767</v>
      </c>
      <c r="B52" s="314"/>
      <c r="C52" s="314"/>
      <c r="D52" s="314"/>
      <c r="E52" s="314"/>
      <c r="F52" s="314"/>
    </row>
    <row r="53" spans="1:6" ht="5.25" customHeight="1" x14ac:dyDescent="0.25">
      <c r="A53" s="101"/>
      <c r="B53" s="218"/>
      <c r="C53" s="101"/>
      <c r="D53" s="101"/>
      <c r="E53" s="219"/>
      <c r="F53" s="219"/>
    </row>
    <row r="54" spans="1:6" ht="15.75" x14ac:dyDescent="0.25">
      <c r="A54" s="315" t="s">
        <v>764</v>
      </c>
      <c r="B54" s="315"/>
      <c r="C54" s="315"/>
      <c r="D54" s="315"/>
      <c r="E54" s="315"/>
      <c r="F54" s="315"/>
    </row>
    <row r="55" spans="1:6" ht="15.75" x14ac:dyDescent="0.25">
      <c r="A55" s="315" t="s">
        <v>701</v>
      </c>
      <c r="B55" s="315"/>
      <c r="C55" s="315"/>
      <c r="D55" s="315"/>
      <c r="E55" s="315"/>
      <c r="F55" s="315"/>
    </row>
    <row r="56" spans="1:6" ht="15.75" x14ac:dyDescent="0.25">
      <c r="A56" s="160"/>
      <c r="B56" s="160"/>
      <c r="C56" s="160"/>
      <c r="D56" s="160"/>
      <c r="E56" s="160"/>
      <c r="F56" s="160"/>
    </row>
    <row r="57" spans="1:6" ht="22.5" customHeight="1" x14ac:dyDescent="0.25">
      <c r="A57" s="216" t="s">
        <v>275</v>
      </c>
      <c r="B57" s="217" t="s">
        <v>766</v>
      </c>
      <c r="C57" s="216" t="s">
        <v>276</v>
      </c>
      <c r="D57" s="216" t="s">
        <v>277</v>
      </c>
      <c r="E57" s="312" t="s">
        <v>765</v>
      </c>
      <c r="F57" s="312"/>
    </row>
    <row r="58" spans="1:6" ht="16.5" x14ac:dyDescent="0.3">
      <c r="A58" s="157">
        <v>1</v>
      </c>
      <c r="B58" s="211" t="s">
        <v>39</v>
      </c>
      <c r="C58" s="7" t="str">
        <f>DataSiswa!B31</f>
        <v>AZIZ SUDDDIN WAHID</v>
      </c>
      <c r="D58" s="8" t="str">
        <f>DataSiswa!G31</f>
        <v>SDN 3 KETANGGA</v>
      </c>
      <c r="E58" s="307">
        <v>30</v>
      </c>
      <c r="F58" s="307"/>
    </row>
    <row r="59" spans="1:6" ht="16.5" x14ac:dyDescent="0.3">
      <c r="A59" s="157">
        <v>2</v>
      </c>
      <c r="B59" s="211" t="s">
        <v>40</v>
      </c>
      <c r="C59" s="7" t="str">
        <f>DataSiswa!B32</f>
        <v>AZMI HAIL</v>
      </c>
      <c r="D59" s="8" t="str">
        <f>DataSiswa!G32</f>
        <v>SDN 3 KETANGGA</v>
      </c>
      <c r="E59" s="308">
        <v>31</v>
      </c>
      <c r="F59" s="308"/>
    </row>
    <row r="60" spans="1:6" ht="16.5" x14ac:dyDescent="0.3">
      <c r="A60" s="157">
        <v>3</v>
      </c>
      <c r="B60" s="211" t="s">
        <v>41</v>
      </c>
      <c r="C60" s="7" t="str">
        <f>DataSiswa!B33</f>
        <v>AZRATUL ZAONA</v>
      </c>
      <c r="D60" s="8" t="str">
        <f>DataSiswa!G33</f>
        <v>SDN 4 SUNTALANGU</v>
      </c>
      <c r="E60" s="307">
        <v>32</v>
      </c>
      <c r="F60" s="307">
        <v>2</v>
      </c>
    </row>
    <row r="61" spans="1:6" ht="16.5" x14ac:dyDescent="0.3">
      <c r="A61" s="157">
        <v>4</v>
      </c>
      <c r="B61" s="211" t="s">
        <v>42</v>
      </c>
      <c r="C61" s="7" t="str">
        <f>DataSiswa!B34</f>
        <v>BAHIYYA ATIQA PAIHA</v>
      </c>
      <c r="D61" s="8" t="str">
        <f>DataSiswa!G34</f>
        <v>SDN 1 KETANGGA</v>
      </c>
      <c r="E61" s="308">
        <v>33</v>
      </c>
      <c r="F61" s="308"/>
    </row>
    <row r="62" spans="1:6" ht="16.5" x14ac:dyDescent="0.3">
      <c r="A62" s="157">
        <v>5</v>
      </c>
      <c r="B62" s="211" t="s">
        <v>43</v>
      </c>
      <c r="C62" s="7" t="str">
        <f>DataSiswa!B35</f>
        <v>BAIQ AINUL MALASARI</v>
      </c>
      <c r="D62" s="8" t="str">
        <f>DataSiswa!G35</f>
        <v>SDN 3 SELAPARANG</v>
      </c>
      <c r="E62" s="307">
        <v>34</v>
      </c>
      <c r="F62" s="307">
        <v>2</v>
      </c>
    </row>
    <row r="63" spans="1:6" ht="16.5" x14ac:dyDescent="0.3">
      <c r="A63" s="157">
        <v>6</v>
      </c>
      <c r="B63" s="211" t="s">
        <v>44</v>
      </c>
      <c r="C63" s="7" t="str">
        <f>DataSiswa!B36</f>
        <v>BAIQ ALFINA NURHIDAYATI</v>
      </c>
      <c r="D63" s="8" t="str">
        <f>DataSiswa!G36</f>
        <v>SDN 3 KETANGGA</v>
      </c>
      <c r="E63" s="308">
        <v>35</v>
      </c>
      <c r="F63" s="308"/>
    </row>
    <row r="64" spans="1:6" ht="16.5" x14ac:dyDescent="0.3">
      <c r="A64" s="157">
        <v>7</v>
      </c>
      <c r="B64" s="211" t="s">
        <v>45</v>
      </c>
      <c r="C64" s="7" t="str">
        <f>DataSiswa!B37</f>
        <v>BAIQ JANNATUL QOLBINA SYAHRANI</v>
      </c>
      <c r="D64" s="8" t="str">
        <f>DataSiswa!G37</f>
        <v>MI NW KETANGGA</v>
      </c>
      <c r="E64" s="307">
        <v>36</v>
      </c>
      <c r="F64" s="307">
        <v>2</v>
      </c>
    </row>
    <row r="65" spans="1:6" ht="16.5" x14ac:dyDescent="0.3">
      <c r="A65" s="157">
        <v>8</v>
      </c>
      <c r="B65" s="211" t="s">
        <v>46</v>
      </c>
      <c r="C65" s="7" t="str">
        <f>DataSiswa!B38</f>
        <v>BAIQ JIHAN FARHANA</v>
      </c>
      <c r="D65" s="8" t="str">
        <f>DataSiswa!G38</f>
        <v>SDN 2 SELAPARANG</v>
      </c>
      <c r="E65" s="308">
        <v>37</v>
      </c>
      <c r="F65" s="308"/>
    </row>
    <row r="66" spans="1:6" ht="16.5" x14ac:dyDescent="0.3">
      <c r="A66" s="157">
        <v>9</v>
      </c>
      <c r="B66" s="211" t="s">
        <v>47</v>
      </c>
      <c r="C66" s="7" t="str">
        <f>DataSiswa!B39</f>
        <v>BAIQ NUR RIZKA TASYA</v>
      </c>
      <c r="D66" s="8" t="str">
        <f>DataSiswa!G39</f>
        <v>SDN 2 SELAPARANG</v>
      </c>
      <c r="E66" s="307">
        <v>38</v>
      </c>
      <c r="F66" s="307">
        <v>2</v>
      </c>
    </row>
    <row r="67" spans="1:6" ht="16.5" x14ac:dyDescent="0.3">
      <c r="A67" s="157">
        <v>10</v>
      </c>
      <c r="B67" s="211" t="s">
        <v>49</v>
      </c>
      <c r="C67" s="7" t="str">
        <f>DataSiswa!B40</f>
        <v>BAIQ OKTA NILA SAPITRI</v>
      </c>
      <c r="D67" s="8" t="str">
        <f>DataSiswa!G40</f>
        <v>SDN 2 SELAPARANG</v>
      </c>
      <c r="E67" s="308">
        <v>39</v>
      </c>
      <c r="F67" s="308"/>
    </row>
    <row r="68" spans="1:6" ht="16.5" x14ac:dyDescent="0.3">
      <c r="A68" s="157">
        <v>11</v>
      </c>
      <c r="B68" s="211" t="s">
        <v>50</v>
      </c>
      <c r="C68" s="7" t="str">
        <f>DataSiswa!B41</f>
        <v>BAIQ PEBRIANI</v>
      </c>
      <c r="D68" s="8" t="str">
        <f>DataSiswa!G41</f>
        <v>SDN 2 SELAPARANG</v>
      </c>
      <c r="E68" s="307">
        <v>40</v>
      </c>
      <c r="F68" s="307">
        <v>2</v>
      </c>
    </row>
    <row r="69" spans="1:6" ht="16.5" x14ac:dyDescent="0.3">
      <c r="A69" s="157">
        <v>12</v>
      </c>
      <c r="B69" s="211" t="s">
        <v>51</v>
      </c>
      <c r="C69" s="7" t="str">
        <f>DataSiswa!B42</f>
        <v>BAIQ SALBY NURIN NAZWA</v>
      </c>
      <c r="D69" s="8" t="str">
        <f>DataSiswa!G42</f>
        <v>SDN 2 SELAPARANG</v>
      </c>
      <c r="E69" s="308">
        <v>41</v>
      </c>
      <c r="F69" s="308"/>
    </row>
    <row r="70" spans="1:6" ht="16.5" x14ac:dyDescent="0.3">
      <c r="A70" s="157">
        <v>13</v>
      </c>
      <c r="B70" s="211" t="s">
        <v>52</v>
      </c>
      <c r="C70" s="7" t="str">
        <f>DataSiswa!B43</f>
        <v>Baiq Sherina Aeni Putri</v>
      </c>
      <c r="D70" s="8" t="str">
        <f>DataSiswa!G43</f>
        <v>SDN 1 SELAPARANG</v>
      </c>
      <c r="E70" s="307">
        <v>42</v>
      </c>
      <c r="F70" s="307">
        <v>2</v>
      </c>
    </row>
    <row r="71" spans="1:6" ht="16.5" x14ac:dyDescent="0.3">
      <c r="A71" s="157">
        <v>14</v>
      </c>
      <c r="B71" s="211" t="s">
        <v>54</v>
      </c>
      <c r="C71" s="7" t="str">
        <f>DataSiswa!B44</f>
        <v>BAIQ VANIA ZAHRANI</v>
      </c>
      <c r="D71" s="8" t="str">
        <f>DataSiswa!G44</f>
        <v>SDN 2 SELAPARANG</v>
      </c>
      <c r="E71" s="308">
        <v>43</v>
      </c>
      <c r="F71" s="308"/>
    </row>
    <row r="72" spans="1:6" ht="16.5" x14ac:dyDescent="0.3">
      <c r="A72" s="157">
        <v>15</v>
      </c>
      <c r="B72" s="211" t="s">
        <v>55</v>
      </c>
      <c r="C72" s="7" t="str">
        <f>DataSiswa!B45</f>
        <v>BINTANG ALIF KHALFANI</v>
      </c>
      <c r="D72" s="8" t="str">
        <f>DataSiswa!G45</f>
        <v>SDN 1 SAPIT</v>
      </c>
      <c r="E72" s="307">
        <v>44</v>
      </c>
      <c r="F72" s="307">
        <v>2</v>
      </c>
    </row>
    <row r="73" spans="1:6" ht="16.5" x14ac:dyDescent="0.3">
      <c r="A73" s="157">
        <v>16</v>
      </c>
      <c r="B73" s="211" t="s">
        <v>57</v>
      </c>
      <c r="C73" s="7" t="str">
        <f>DataSiswa!B46</f>
        <v>BQ. NABILA ANGGRAENI PUTRI</v>
      </c>
      <c r="D73" s="8" t="str">
        <f>DataSiswa!G46</f>
        <v>SDN 3 SELAPARANG</v>
      </c>
      <c r="E73" s="308">
        <v>45</v>
      </c>
      <c r="F73" s="308"/>
    </row>
    <row r="74" spans="1:6" ht="16.5" x14ac:dyDescent="0.3">
      <c r="A74" s="157">
        <v>17</v>
      </c>
      <c r="B74" s="211" t="s">
        <v>58</v>
      </c>
      <c r="C74" s="7" t="str">
        <f>DataSiswa!B47</f>
        <v>BQ. PADILA AZIZAH</v>
      </c>
      <c r="D74" s="8" t="str">
        <f>DataSiswa!G47</f>
        <v>SDN 3 SELAPARANG</v>
      </c>
      <c r="E74" s="307">
        <v>46</v>
      </c>
      <c r="F74" s="307">
        <v>2</v>
      </c>
    </row>
    <row r="75" spans="1:6" ht="16.5" x14ac:dyDescent="0.3">
      <c r="A75" s="157">
        <v>18</v>
      </c>
      <c r="B75" s="211" t="s">
        <v>60</v>
      </c>
      <c r="C75" s="7" t="str">
        <f>DataSiswa!B48</f>
        <v>BQ. PUTRI MALINI</v>
      </c>
      <c r="D75" s="8" t="str">
        <f>DataSiswa!G48</f>
        <v>SDN 3 KETANGGA</v>
      </c>
      <c r="E75" s="308">
        <v>47</v>
      </c>
      <c r="F75" s="308"/>
    </row>
    <row r="76" spans="1:6" ht="16.5" x14ac:dyDescent="0.3">
      <c r="A76" s="157">
        <v>19</v>
      </c>
      <c r="B76" s="211" t="s">
        <v>61</v>
      </c>
      <c r="C76" s="7" t="str">
        <f>DataSiswa!B49</f>
        <v>CHAERUL IHSAN</v>
      </c>
      <c r="D76" s="8" t="str">
        <f>DataSiswa!G49</f>
        <v>SDN 3 SELAPARANG</v>
      </c>
      <c r="E76" s="307">
        <v>48</v>
      </c>
      <c r="F76" s="307">
        <v>2</v>
      </c>
    </row>
    <row r="77" spans="1:6" ht="16.5" x14ac:dyDescent="0.3">
      <c r="A77" s="157">
        <v>20</v>
      </c>
      <c r="B77" s="211" t="s">
        <v>62</v>
      </c>
      <c r="C77" s="7" t="str">
        <f>DataSiswa!B50</f>
        <v>CITRA KHAERONNISA</v>
      </c>
      <c r="D77" s="8" t="str">
        <f>DataSiswa!G50</f>
        <v>SDN 1 SUELA</v>
      </c>
      <c r="E77" s="308">
        <v>49</v>
      </c>
      <c r="F77" s="308"/>
    </row>
    <row r="78" spans="1:6" ht="16.5" x14ac:dyDescent="0.3">
      <c r="A78" s="157">
        <v>21</v>
      </c>
      <c r="B78" s="211" t="s">
        <v>63</v>
      </c>
      <c r="C78" s="7" t="str">
        <f>DataSiswa!B51</f>
        <v>DANIEL PUTRA MAULANA</v>
      </c>
      <c r="D78" s="8" t="str">
        <f>DataSiswa!G51</f>
        <v>SDN 3 KETANGGA</v>
      </c>
      <c r="E78" s="307">
        <v>50</v>
      </c>
      <c r="F78" s="307">
        <v>2</v>
      </c>
    </row>
    <row r="79" spans="1:6" ht="16.5" x14ac:dyDescent="0.3">
      <c r="A79" s="157">
        <v>22</v>
      </c>
      <c r="B79" s="211" t="s">
        <v>64</v>
      </c>
      <c r="C79" s="7" t="str">
        <f>DataSiswa!B52</f>
        <v>DEA AULIA</v>
      </c>
      <c r="D79" s="8" t="str">
        <f>DataSiswa!G52</f>
        <v>SDN 1 MEKARSARI</v>
      </c>
      <c r="E79" s="308">
        <v>51</v>
      </c>
      <c r="F79" s="308"/>
    </row>
    <row r="80" spans="1:6" ht="16.5" x14ac:dyDescent="0.3">
      <c r="A80" s="157">
        <v>23</v>
      </c>
      <c r="B80" s="211" t="s">
        <v>65</v>
      </c>
      <c r="C80" s="7" t="str">
        <f>DataSiswa!B53</f>
        <v>DEEPHIKA HANIFA</v>
      </c>
      <c r="D80" s="8" t="str">
        <f>DataSiswa!G53</f>
        <v>SDN 1 PRINGGA UTARA</v>
      </c>
      <c r="E80" s="307">
        <v>52</v>
      </c>
      <c r="F80" s="307">
        <v>2</v>
      </c>
    </row>
    <row r="81" spans="1:6" ht="16.5" x14ac:dyDescent="0.3">
      <c r="A81" s="157">
        <v>24</v>
      </c>
      <c r="B81" s="211" t="s">
        <v>66</v>
      </c>
      <c r="C81" s="7" t="str">
        <f>DataSiswa!B54</f>
        <v>DELISA MIFTAQIN</v>
      </c>
      <c r="D81" s="8" t="str">
        <f>DataSiswa!G54</f>
        <v>SD IT ANNAJIYAH</v>
      </c>
      <c r="E81" s="308">
        <v>53</v>
      </c>
      <c r="F81" s="308"/>
    </row>
    <row r="82" spans="1:6" ht="16.5" x14ac:dyDescent="0.3">
      <c r="A82" s="157">
        <v>25</v>
      </c>
      <c r="B82" s="211" t="s">
        <v>67</v>
      </c>
      <c r="C82" s="7" t="str">
        <f>DataSiswa!B55</f>
        <v>DENDE  LWING PUTRI SYAKILA</v>
      </c>
      <c r="D82" s="8" t="str">
        <f>DataSiswa!G55</f>
        <v>SDN 4 KETANGGA</v>
      </c>
      <c r="E82" s="307">
        <v>54</v>
      </c>
      <c r="F82" s="307">
        <v>2</v>
      </c>
    </row>
    <row r="83" spans="1:6" ht="16.5" x14ac:dyDescent="0.3">
      <c r="A83" s="157">
        <v>26</v>
      </c>
      <c r="B83" s="211" t="s">
        <v>68</v>
      </c>
      <c r="C83" s="7" t="str">
        <f>DataSiswa!B56</f>
        <v>DINA NIKMATUL AULIA</v>
      </c>
      <c r="D83" s="8" t="str">
        <f>DataSiswa!G56</f>
        <v>SDN 4 KETANGGA</v>
      </c>
      <c r="E83" s="308">
        <v>55</v>
      </c>
      <c r="F83" s="308"/>
    </row>
    <row r="84" spans="1:6" ht="16.5" x14ac:dyDescent="0.3">
      <c r="A84" s="157">
        <v>27</v>
      </c>
      <c r="B84" s="211" t="s">
        <v>69</v>
      </c>
      <c r="C84" s="7" t="str">
        <f>DataSiswa!B57</f>
        <v>DINATUL HADIS</v>
      </c>
      <c r="D84" s="8" t="str">
        <f>DataSiswa!G57</f>
        <v>SDN 3 SUELA</v>
      </c>
      <c r="E84" s="307">
        <v>56</v>
      </c>
      <c r="F84" s="307">
        <v>2</v>
      </c>
    </row>
    <row r="85" spans="1:6" ht="16.5" x14ac:dyDescent="0.3">
      <c r="A85" s="157">
        <v>28</v>
      </c>
      <c r="B85" s="211" t="s">
        <v>70</v>
      </c>
      <c r="C85" s="7" t="str">
        <f>DataSiswa!B58</f>
        <v>DIVA WIRANSAH</v>
      </c>
      <c r="D85" s="8" t="str">
        <f>DataSiswa!G58</f>
        <v>SDN 3 SELAPARANG</v>
      </c>
      <c r="E85" s="308">
        <v>57</v>
      </c>
      <c r="F85" s="308"/>
    </row>
    <row r="86" spans="1:6" ht="16.5" x14ac:dyDescent="0.3">
      <c r="A86" s="157">
        <v>29</v>
      </c>
      <c r="B86" s="211" t="s">
        <v>71</v>
      </c>
      <c r="C86" s="7" t="str">
        <f>DataSiswa!B59</f>
        <v>DWI SRI DINA MELIZA</v>
      </c>
      <c r="D86" s="8" t="str">
        <f>DataSiswa!G59</f>
        <v>SDI MT  MEKAR SARI</v>
      </c>
      <c r="E86" s="307">
        <v>58</v>
      </c>
      <c r="F86" s="307">
        <v>2</v>
      </c>
    </row>
    <row r="87" spans="1:6" ht="16.5" x14ac:dyDescent="0.3">
      <c r="A87" s="91"/>
      <c r="B87" s="212"/>
      <c r="C87" s="213"/>
      <c r="D87" s="214"/>
      <c r="E87" s="212"/>
      <c r="F87" s="212"/>
    </row>
    <row r="88" spans="1:6" ht="16.5" x14ac:dyDescent="0.3">
      <c r="A88" s="91"/>
      <c r="B88" s="212"/>
      <c r="C88" s="213"/>
      <c r="D88" s="221" t="s">
        <v>738</v>
      </c>
      <c r="E88" s="212"/>
      <c r="F88" s="212"/>
    </row>
    <row r="89" spans="1:6" ht="16.5" x14ac:dyDescent="0.3">
      <c r="A89" s="91"/>
      <c r="B89" s="212"/>
      <c r="C89" s="213"/>
      <c r="D89" s="214"/>
      <c r="E89" s="212"/>
      <c r="F89" s="212"/>
    </row>
    <row r="90" spans="1:6" ht="16.5" x14ac:dyDescent="0.3">
      <c r="A90" s="91"/>
      <c r="B90" s="212"/>
      <c r="C90" s="213"/>
      <c r="D90" s="214"/>
      <c r="E90" s="212"/>
      <c r="F90" s="212"/>
    </row>
    <row r="91" spans="1:6" ht="16.5" x14ac:dyDescent="0.3">
      <c r="A91" s="91"/>
      <c r="B91" s="212"/>
      <c r="C91" s="213"/>
      <c r="D91" s="214"/>
      <c r="E91" s="212"/>
      <c r="F91" s="212"/>
    </row>
    <row r="92" spans="1:6" ht="16.5" x14ac:dyDescent="0.3">
      <c r="A92" s="91"/>
      <c r="B92" s="212"/>
      <c r="C92" s="213"/>
      <c r="D92" s="214"/>
      <c r="E92" s="212"/>
      <c r="F92" s="212"/>
    </row>
    <row r="93" spans="1:6" ht="16.5" x14ac:dyDescent="0.3">
      <c r="A93" s="91"/>
      <c r="B93" s="212"/>
      <c r="C93" s="213"/>
      <c r="D93" s="214"/>
      <c r="E93" s="212"/>
      <c r="F93" s="212"/>
    </row>
    <row r="94" spans="1:6" ht="16.5" x14ac:dyDescent="0.3">
      <c r="A94" s="91"/>
      <c r="B94" s="212"/>
      <c r="C94" s="213"/>
      <c r="D94" s="214"/>
      <c r="E94" s="212"/>
      <c r="F94" s="212"/>
    </row>
    <row r="95" spans="1:6" ht="16.5" x14ac:dyDescent="0.3">
      <c r="A95" s="91"/>
      <c r="B95" s="212"/>
      <c r="C95" s="213"/>
      <c r="D95" s="214"/>
      <c r="E95" s="212"/>
      <c r="F95" s="212"/>
    </row>
    <row r="96" spans="1:6" ht="16.5" x14ac:dyDescent="0.3">
      <c r="A96" s="91"/>
      <c r="B96" s="212"/>
      <c r="C96" s="213"/>
      <c r="D96" s="214"/>
      <c r="E96" s="212"/>
      <c r="F96" s="212"/>
    </row>
    <row r="97" spans="1:6" ht="18" x14ac:dyDescent="0.25">
      <c r="A97" s="317" t="s">
        <v>271</v>
      </c>
      <c r="B97" s="313"/>
      <c r="C97" s="313"/>
      <c r="D97" s="313"/>
      <c r="E97" s="313"/>
      <c r="F97" s="313"/>
    </row>
    <row r="98" spans="1:6" ht="18" x14ac:dyDescent="0.25">
      <c r="A98" s="313" t="s">
        <v>240</v>
      </c>
      <c r="B98" s="313"/>
      <c r="C98" s="313"/>
      <c r="D98" s="313"/>
      <c r="E98" s="313"/>
      <c r="F98" s="313"/>
    </row>
    <row r="99" spans="1:6" ht="18" x14ac:dyDescent="0.25">
      <c r="A99" s="313" t="s">
        <v>272</v>
      </c>
      <c r="B99" s="313"/>
      <c r="C99" s="313"/>
      <c r="D99" s="313"/>
      <c r="E99" s="313"/>
      <c r="F99" s="313"/>
    </row>
    <row r="100" spans="1:6" x14ac:dyDescent="0.25">
      <c r="A100" s="314" t="s">
        <v>767</v>
      </c>
      <c r="B100" s="314"/>
      <c r="C100" s="314"/>
      <c r="D100" s="314"/>
      <c r="E100" s="314"/>
      <c r="F100" s="314"/>
    </row>
    <row r="101" spans="1:6" ht="18" x14ac:dyDescent="0.25">
      <c r="A101" s="101"/>
      <c r="B101" s="218"/>
      <c r="C101" s="101"/>
      <c r="D101" s="101"/>
      <c r="E101" s="219"/>
      <c r="F101" s="219"/>
    </row>
    <row r="102" spans="1:6" ht="15.75" x14ac:dyDescent="0.25">
      <c r="A102" s="315" t="s">
        <v>764</v>
      </c>
      <c r="B102" s="315"/>
      <c r="C102" s="315"/>
      <c r="D102" s="315"/>
      <c r="E102" s="315"/>
      <c r="F102" s="315"/>
    </row>
    <row r="103" spans="1:6" ht="15.75" x14ac:dyDescent="0.25">
      <c r="A103" s="315" t="s">
        <v>701</v>
      </c>
      <c r="B103" s="315"/>
      <c r="C103" s="315"/>
      <c r="D103" s="315"/>
      <c r="E103" s="315"/>
      <c r="F103" s="315"/>
    </row>
    <row r="104" spans="1:6" ht="16.5" x14ac:dyDescent="0.3">
      <c r="A104" s="91"/>
      <c r="B104" s="212"/>
      <c r="C104" s="213"/>
      <c r="D104" s="214"/>
      <c r="E104" s="212"/>
      <c r="F104" s="212"/>
    </row>
    <row r="105" spans="1:6" ht="21.75" customHeight="1" x14ac:dyDescent="0.25">
      <c r="A105" s="216" t="s">
        <v>275</v>
      </c>
      <c r="B105" s="217" t="s">
        <v>766</v>
      </c>
      <c r="C105" s="216" t="s">
        <v>276</v>
      </c>
      <c r="D105" s="216" t="s">
        <v>277</v>
      </c>
      <c r="E105" s="312" t="s">
        <v>765</v>
      </c>
      <c r="F105" s="312"/>
    </row>
    <row r="106" spans="1:6" ht="16.5" x14ac:dyDescent="0.3">
      <c r="A106" s="157">
        <v>1</v>
      </c>
      <c r="B106" s="211" t="s">
        <v>72</v>
      </c>
      <c r="C106" s="7" t="str">
        <f>DataSiswa!B60</f>
        <v>DZAKYAN ARROHMAN</v>
      </c>
      <c r="D106" s="8" t="str">
        <f>DataSiswa!G60</f>
        <v>SDN 1 SAPIT</v>
      </c>
      <c r="E106" s="308">
        <v>59</v>
      </c>
      <c r="F106" s="308"/>
    </row>
    <row r="107" spans="1:6" ht="16.5" x14ac:dyDescent="0.3">
      <c r="A107" s="157">
        <v>2</v>
      </c>
      <c r="B107" s="211" t="s">
        <v>73</v>
      </c>
      <c r="C107" s="7" t="str">
        <f>DataSiswa!B61</f>
        <v>ELYA RIZKIA WATI</v>
      </c>
      <c r="D107" s="8" t="str">
        <f>DataSiswa!G61</f>
        <v>SDN 2 SUNTALANGU</v>
      </c>
      <c r="E107" s="307">
        <v>60</v>
      </c>
      <c r="F107" s="307">
        <v>2</v>
      </c>
    </row>
    <row r="108" spans="1:6" ht="16.5" x14ac:dyDescent="0.3">
      <c r="A108" s="157">
        <v>3</v>
      </c>
      <c r="B108" s="211" t="s">
        <v>74</v>
      </c>
      <c r="C108" s="7" t="str">
        <f>DataSiswa!B62</f>
        <v>FACHRI ZAFRAN KHAIRI</v>
      </c>
      <c r="D108" s="8" t="str">
        <f>DataSiswa!G62</f>
        <v>SDN 2 SELAPARANG</v>
      </c>
      <c r="E108" s="308">
        <v>61</v>
      </c>
      <c r="F108" s="308"/>
    </row>
    <row r="109" spans="1:6" ht="16.5" x14ac:dyDescent="0.3">
      <c r="A109" s="157">
        <v>4</v>
      </c>
      <c r="B109" s="211" t="s">
        <v>75</v>
      </c>
      <c r="C109" s="7" t="str">
        <f>DataSiswa!B63</f>
        <v xml:space="preserve">FARIZA ELYSIA AZAHRA </v>
      </c>
      <c r="D109" s="8" t="str">
        <f>DataSiswa!G63</f>
        <v>SDN 4 SUNTALANGU</v>
      </c>
      <c r="E109" s="307">
        <v>62</v>
      </c>
      <c r="F109" s="307">
        <v>2</v>
      </c>
    </row>
    <row r="110" spans="1:6" ht="16.5" x14ac:dyDescent="0.3">
      <c r="A110" s="157">
        <v>5</v>
      </c>
      <c r="B110" s="211" t="s">
        <v>76</v>
      </c>
      <c r="C110" s="7" t="str">
        <f>DataSiswa!B64</f>
        <v>FATIN SYAHIRA</v>
      </c>
      <c r="D110" s="8" t="str">
        <f>DataSiswa!G64</f>
        <v>MIS YADINU DASAN KOAK</v>
      </c>
      <c r="E110" s="308">
        <v>63</v>
      </c>
      <c r="F110" s="308"/>
    </row>
    <row r="111" spans="1:6" ht="16.5" x14ac:dyDescent="0.3">
      <c r="A111" s="157">
        <v>6</v>
      </c>
      <c r="B111" s="211" t="s">
        <v>77</v>
      </c>
      <c r="C111" s="7" t="str">
        <f>DataSiswa!B65</f>
        <v>FATIN VERONICA</v>
      </c>
      <c r="D111" s="8" t="str">
        <f>DataSiswa!G65</f>
        <v>SDN 1 MEKAR SARI</v>
      </c>
      <c r="E111" s="307">
        <v>64</v>
      </c>
      <c r="F111" s="307">
        <v>2</v>
      </c>
    </row>
    <row r="112" spans="1:6" ht="16.5" x14ac:dyDescent="0.3">
      <c r="A112" s="157">
        <v>7</v>
      </c>
      <c r="B112" s="211" t="s">
        <v>79</v>
      </c>
      <c r="C112" s="7" t="str">
        <f>DataSiswa!B66</f>
        <v>FIKI WIBANDI</v>
      </c>
      <c r="D112" s="8" t="str">
        <f>DataSiswa!G66</f>
        <v>SDN 1 SUNTALANGU</v>
      </c>
      <c r="E112" s="308">
        <v>65</v>
      </c>
      <c r="F112" s="308"/>
    </row>
    <row r="113" spans="1:6" ht="16.5" x14ac:dyDescent="0.3">
      <c r="A113" s="157">
        <v>8</v>
      </c>
      <c r="B113" s="211" t="s">
        <v>80</v>
      </c>
      <c r="C113" s="7" t="str">
        <f>DataSiswa!B67</f>
        <v>FITA ZAHRA AZIZA</v>
      </c>
      <c r="D113" s="8" t="str">
        <f>DataSiswa!G67</f>
        <v>SDN 3 KETANGGA</v>
      </c>
      <c r="E113" s="307">
        <v>66</v>
      </c>
      <c r="F113" s="307">
        <v>2</v>
      </c>
    </row>
    <row r="114" spans="1:6" ht="16.5" x14ac:dyDescent="0.3">
      <c r="A114" s="157">
        <v>9</v>
      </c>
      <c r="B114" s="211" t="s">
        <v>81</v>
      </c>
      <c r="C114" s="7" t="str">
        <f>DataSiswa!B68</f>
        <v>GEA AMESILA</v>
      </c>
      <c r="D114" s="8" t="str">
        <f>DataSiswa!G68</f>
        <v>SDN 1 SUELA</v>
      </c>
      <c r="E114" s="308">
        <v>67</v>
      </c>
      <c r="F114" s="308"/>
    </row>
    <row r="115" spans="1:6" ht="16.5" x14ac:dyDescent="0.3">
      <c r="A115" s="157">
        <v>10</v>
      </c>
      <c r="B115" s="211" t="s">
        <v>82</v>
      </c>
      <c r="C115" s="7" t="str">
        <f>DataSiswa!B69</f>
        <v>GIO GEPANI</v>
      </c>
      <c r="D115" s="8" t="str">
        <f>DataSiswa!G69</f>
        <v>SDN 2 SUELA</v>
      </c>
      <c r="E115" s="307">
        <v>68</v>
      </c>
      <c r="F115" s="307">
        <v>2</v>
      </c>
    </row>
    <row r="116" spans="1:6" ht="16.5" x14ac:dyDescent="0.3">
      <c r="A116" s="157">
        <v>11</v>
      </c>
      <c r="B116" s="211" t="s">
        <v>83</v>
      </c>
      <c r="C116" s="7" t="str">
        <f>DataSiswa!B70</f>
        <v>GUMBANG ABDI. S</v>
      </c>
      <c r="D116" s="8" t="str">
        <f>DataSiswa!G70</f>
        <v>SDN 1 SUELA</v>
      </c>
      <c r="E116" s="308">
        <v>69</v>
      </c>
      <c r="F116" s="308"/>
    </row>
    <row r="117" spans="1:6" ht="16.5" x14ac:dyDescent="0.3">
      <c r="A117" s="157">
        <v>12</v>
      </c>
      <c r="B117" s="211" t="s">
        <v>84</v>
      </c>
      <c r="C117" s="7" t="str">
        <f>DataSiswa!B71</f>
        <v>HAFIFI</v>
      </c>
      <c r="D117" s="8" t="str">
        <f>DataSiswa!G71</f>
        <v>SDN 1 SUELA</v>
      </c>
      <c r="E117" s="307">
        <v>70</v>
      </c>
      <c r="F117" s="307">
        <v>2</v>
      </c>
    </row>
    <row r="118" spans="1:6" ht="16.5" x14ac:dyDescent="0.3">
      <c r="A118" s="157">
        <v>13</v>
      </c>
      <c r="B118" s="211" t="s">
        <v>85</v>
      </c>
      <c r="C118" s="7" t="str">
        <f>DataSiswa!B72</f>
        <v>HAFIZA KHAIRA LUBNA</v>
      </c>
      <c r="D118" s="8" t="str">
        <f>DataSiswa!G72</f>
        <v>SDN 3 MEKARSARI</v>
      </c>
      <c r="E118" s="308">
        <v>71</v>
      </c>
      <c r="F118" s="308"/>
    </row>
    <row r="119" spans="1:6" ht="16.5" x14ac:dyDescent="0.3">
      <c r="A119" s="157">
        <v>14</v>
      </c>
      <c r="B119" s="211" t="s">
        <v>86</v>
      </c>
      <c r="C119" s="7" t="str">
        <f>DataSiswa!B73</f>
        <v>Halika Ulyani</v>
      </c>
      <c r="D119" s="8" t="str">
        <f>DataSiswa!G73</f>
        <v>SDN 6 Batuyang</v>
      </c>
      <c r="E119" s="307">
        <v>72</v>
      </c>
      <c r="F119" s="307">
        <v>2</v>
      </c>
    </row>
    <row r="120" spans="1:6" ht="16.5" x14ac:dyDescent="0.3">
      <c r="A120" s="157">
        <v>15</v>
      </c>
      <c r="B120" s="211" t="s">
        <v>87</v>
      </c>
      <c r="C120" s="7" t="str">
        <f>DataSiswa!B74</f>
        <v>HAYGA RAZUL ASRI</v>
      </c>
      <c r="D120" s="8" t="str">
        <f>DataSiswa!G74</f>
        <v>SDI MT  MEKAR SARI</v>
      </c>
      <c r="E120" s="308">
        <v>73</v>
      </c>
      <c r="F120" s="308"/>
    </row>
    <row r="121" spans="1:6" ht="16.5" x14ac:dyDescent="0.3">
      <c r="A121" s="157">
        <v>16</v>
      </c>
      <c r="B121" s="211" t="s">
        <v>88</v>
      </c>
      <c r="C121" s="7" t="str">
        <f>DataSiswa!B75</f>
        <v>Humaidiah Lestari</v>
      </c>
      <c r="D121" s="8" t="str">
        <f>DataSiswa!G75</f>
        <v>SDN 2 Ketangga</v>
      </c>
      <c r="E121" s="307">
        <v>74</v>
      </c>
      <c r="F121" s="307">
        <v>2</v>
      </c>
    </row>
    <row r="122" spans="1:6" ht="16.5" x14ac:dyDescent="0.3">
      <c r="A122" s="157">
        <v>17</v>
      </c>
      <c r="B122" s="211" t="s">
        <v>89</v>
      </c>
      <c r="C122" s="7" t="str">
        <f>DataSiswa!B76</f>
        <v>HUSNUL KHOTIMAH</v>
      </c>
      <c r="D122" s="8" t="str">
        <f>DataSiswa!G76</f>
        <v>SDN 2 SUELA</v>
      </c>
      <c r="E122" s="308">
        <v>75</v>
      </c>
      <c r="F122" s="308"/>
    </row>
    <row r="123" spans="1:6" ht="16.5" x14ac:dyDescent="0.3">
      <c r="A123" s="157">
        <v>18</v>
      </c>
      <c r="B123" s="211" t="s">
        <v>90</v>
      </c>
      <c r="C123" s="7" t="str">
        <f>DataSiswa!B77</f>
        <v>IKA ELPIANI</v>
      </c>
      <c r="D123" s="8" t="str">
        <f>DataSiswa!G77</f>
        <v>MIS NW DASAN BARU SUELA</v>
      </c>
      <c r="E123" s="307">
        <v>76</v>
      </c>
      <c r="F123" s="307">
        <v>2</v>
      </c>
    </row>
    <row r="124" spans="1:6" ht="16.5" x14ac:dyDescent="0.3">
      <c r="A124" s="157">
        <v>19</v>
      </c>
      <c r="B124" s="211" t="s">
        <v>92</v>
      </c>
      <c r="C124" s="7" t="str">
        <f>DataSiswa!B78</f>
        <v>IKLIL JINAN</v>
      </c>
      <c r="D124" s="8" t="str">
        <f>DataSiswa!G78</f>
        <v>SDN 4 SUNTALANGU</v>
      </c>
      <c r="E124" s="308">
        <v>77</v>
      </c>
      <c r="F124" s="308"/>
    </row>
    <row r="125" spans="1:6" ht="16.5" x14ac:dyDescent="0.3">
      <c r="A125" s="157">
        <v>20</v>
      </c>
      <c r="B125" s="211" t="s">
        <v>93</v>
      </c>
      <c r="C125" s="7" t="str">
        <f>DataSiswa!B79</f>
        <v xml:space="preserve">INDRIANI SYAFITRI </v>
      </c>
      <c r="D125" s="8" t="str">
        <f>DataSiswa!G79</f>
        <v>SDN 1 SUELA</v>
      </c>
      <c r="E125" s="307">
        <v>78</v>
      </c>
      <c r="F125" s="307">
        <v>2</v>
      </c>
    </row>
    <row r="126" spans="1:6" ht="16.5" x14ac:dyDescent="0.3">
      <c r="A126" s="157">
        <v>21</v>
      </c>
      <c r="B126" s="211" t="s">
        <v>94</v>
      </c>
      <c r="C126" s="7" t="str">
        <f>DataSiswa!B80</f>
        <v>JILAN AZ'ZAHRA</v>
      </c>
      <c r="D126" s="8" t="str">
        <f>DataSiswa!G80</f>
        <v>SDN 1 SUNTALANGU</v>
      </c>
      <c r="E126" s="308">
        <v>79</v>
      </c>
      <c r="F126" s="308"/>
    </row>
    <row r="127" spans="1:6" ht="16.5" x14ac:dyDescent="0.3">
      <c r="A127" s="157">
        <v>22</v>
      </c>
      <c r="B127" s="211" t="s">
        <v>95</v>
      </c>
      <c r="C127" s="7" t="str">
        <f>DataSiswa!B81</f>
        <v>JIZAN HUMAERU</v>
      </c>
      <c r="D127" s="8" t="str">
        <f>DataSiswa!G81</f>
        <v>SDI DH NW PEKOSONG</v>
      </c>
      <c r="E127" s="307">
        <v>80</v>
      </c>
      <c r="F127" s="307">
        <v>2</v>
      </c>
    </row>
    <row r="128" spans="1:6" ht="16.5" x14ac:dyDescent="0.3">
      <c r="A128" s="157">
        <v>23</v>
      </c>
      <c r="B128" s="211" t="s">
        <v>96</v>
      </c>
      <c r="C128" s="7" t="str">
        <f>DataSiswa!B82</f>
        <v>JUHANA</v>
      </c>
      <c r="D128" s="8" t="str">
        <f>DataSiswa!G82</f>
        <v>SDN 1 MEKARSARI</v>
      </c>
      <c r="E128" s="308">
        <v>81</v>
      </c>
      <c r="F128" s="308"/>
    </row>
    <row r="129" spans="1:6" ht="16.5" x14ac:dyDescent="0.3">
      <c r="A129" s="157">
        <v>24</v>
      </c>
      <c r="B129" s="211" t="s">
        <v>97</v>
      </c>
      <c r="C129" s="7" t="str">
        <f>DataSiswa!B83</f>
        <v>JULIA TASYA RAMDHANI</v>
      </c>
      <c r="D129" s="8" t="str">
        <f>DataSiswa!G83</f>
        <v>SDN 4 KETANGGA</v>
      </c>
      <c r="E129" s="307">
        <v>82</v>
      </c>
      <c r="F129" s="307">
        <v>2</v>
      </c>
    </row>
    <row r="130" spans="1:6" ht="16.5" x14ac:dyDescent="0.3">
      <c r="A130" s="157">
        <v>25</v>
      </c>
      <c r="B130" s="211" t="s">
        <v>98</v>
      </c>
      <c r="C130" s="7" t="str">
        <f>DataSiswa!B84</f>
        <v>KAYLA ZIVARA MEYDEANDRA</v>
      </c>
      <c r="D130" s="8" t="str">
        <f>DataSiswa!G84</f>
        <v>SDN 1 SUELA</v>
      </c>
      <c r="E130" s="308">
        <v>83</v>
      </c>
      <c r="F130" s="308"/>
    </row>
    <row r="131" spans="1:6" ht="16.5" x14ac:dyDescent="0.3">
      <c r="A131" s="157">
        <v>26</v>
      </c>
      <c r="B131" s="211" t="s">
        <v>99</v>
      </c>
      <c r="C131" s="7" t="str">
        <f>DataSiswa!B85</f>
        <v>KHAIRUN NISA</v>
      </c>
      <c r="D131" s="8" t="str">
        <f>DataSiswa!G85</f>
        <v>MIS YADINU DASAN KOAK</v>
      </c>
      <c r="E131" s="307">
        <v>84</v>
      </c>
      <c r="F131" s="307">
        <v>2</v>
      </c>
    </row>
    <row r="132" spans="1:6" ht="16.5" x14ac:dyDescent="0.3">
      <c r="A132" s="157">
        <v>27</v>
      </c>
      <c r="B132" s="211" t="s">
        <v>100</v>
      </c>
      <c r="C132" s="7" t="str">
        <f>DataSiswa!B86</f>
        <v xml:space="preserve">KIKI FAREL </v>
      </c>
      <c r="D132" s="8" t="str">
        <f>DataSiswa!G86</f>
        <v>SDN 5 SUNTALANGU</v>
      </c>
      <c r="E132" s="308">
        <v>85</v>
      </c>
      <c r="F132" s="308"/>
    </row>
    <row r="133" spans="1:6" ht="16.5" x14ac:dyDescent="0.3">
      <c r="A133" s="157">
        <v>28</v>
      </c>
      <c r="B133" s="211" t="s">
        <v>101</v>
      </c>
      <c r="C133" s="7" t="str">
        <f>DataSiswa!B87</f>
        <v>LABIB ABDUR ROZAK</v>
      </c>
      <c r="D133" s="8" t="str">
        <f>DataSiswa!G87</f>
        <v>SDN 1 SUNTALANGU</v>
      </c>
      <c r="E133" s="307">
        <v>86</v>
      </c>
      <c r="F133" s="307">
        <v>2</v>
      </c>
    </row>
    <row r="134" spans="1:6" ht="16.5" x14ac:dyDescent="0.3">
      <c r="A134" s="157">
        <v>29</v>
      </c>
      <c r="B134" s="211" t="s">
        <v>102</v>
      </c>
      <c r="C134" s="7" t="str">
        <f>DataSiswa!B88</f>
        <v>LALU AL AKBAR SAPUTRA</v>
      </c>
      <c r="D134" s="8" t="str">
        <f>DataSiswa!G88</f>
        <v>SDN 3 SELAPARANG</v>
      </c>
      <c r="E134" s="308">
        <v>87</v>
      </c>
      <c r="F134" s="308"/>
    </row>
    <row r="135" spans="1:6" ht="16.5" x14ac:dyDescent="0.3">
      <c r="A135" s="91"/>
      <c r="B135" s="212"/>
      <c r="C135" s="213"/>
      <c r="D135" s="214"/>
      <c r="E135" s="215"/>
      <c r="F135" s="215"/>
    </row>
    <row r="136" spans="1:6" ht="16.5" x14ac:dyDescent="0.3">
      <c r="A136" s="91"/>
      <c r="B136" s="212"/>
      <c r="C136" s="213"/>
      <c r="D136" s="221" t="s">
        <v>738</v>
      </c>
      <c r="E136" s="215"/>
      <c r="F136" s="215"/>
    </row>
    <row r="137" spans="1:6" ht="16.5" x14ac:dyDescent="0.3">
      <c r="A137" s="91"/>
      <c r="B137" s="212"/>
      <c r="C137" s="213"/>
      <c r="D137" s="214"/>
      <c r="E137" s="215"/>
      <c r="F137" s="215"/>
    </row>
    <row r="138" spans="1:6" ht="16.5" x14ac:dyDescent="0.3">
      <c r="A138" s="91"/>
      <c r="B138" s="212"/>
      <c r="C138" s="213"/>
      <c r="D138" s="214"/>
      <c r="E138" s="215"/>
      <c r="F138" s="215"/>
    </row>
    <row r="139" spans="1:6" ht="16.5" x14ac:dyDescent="0.3">
      <c r="A139" s="91"/>
      <c r="B139" s="212"/>
      <c r="C139" s="213"/>
      <c r="D139" s="214"/>
      <c r="E139" s="215"/>
      <c r="F139" s="215"/>
    </row>
    <row r="140" spans="1:6" ht="16.5" x14ac:dyDescent="0.3">
      <c r="A140" s="91"/>
      <c r="B140" s="212"/>
      <c r="C140" s="213"/>
      <c r="D140" s="214"/>
      <c r="E140" s="215"/>
      <c r="F140" s="215"/>
    </row>
    <row r="141" spans="1:6" ht="16.5" x14ac:dyDescent="0.3">
      <c r="A141" s="91"/>
      <c r="B141" s="212"/>
      <c r="C141" s="213"/>
      <c r="D141" s="214"/>
      <c r="E141" s="215"/>
      <c r="F141" s="215"/>
    </row>
    <row r="142" spans="1:6" ht="16.5" x14ac:dyDescent="0.3">
      <c r="A142" s="91"/>
      <c r="B142" s="212"/>
      <c r="C142" s="213"/>
      <c r="D142" s="214"/>
      <c r="E142" s="215"/>
      <c r="F142" s="215"/>
    </row>
    <row r="143" spans="1:6" ht="16.5" x14ac:dyDescent="0.3">
      <c r="A143" s="91"/>
      <c r="B143" s="212"/>
      <c r="C143" s="213"/>
      <c r="D143" s="214"/>
      <c r="E143" s="215"/>
      <c r="F143" s="215"/>
    </row>
    <row r="144" spans="1:6" ht="16.5" x14ac:dyDescent="0.3">
      <c r="A144" s="91"/>
      <c r="B144" s="212"/>
      <c r="C144" s="213"/>
      <c r="D144" s="214"/>
      <c r="E144" s="215"/>
      <c r="F144" s="215"/>
    </row>
    <row r="145" spans="1:6" ht="16.5" x14ac:dyDescent="0.25">
      <c r="A145" s="318" t="s">
        <v>271</v>
      </c>
      <c r="B145" s="318"/>
      <c r="C145" s="318"/>
      <c r="D145" s="318"/>
      <c r="E145" s="318"/>
      <c r="F145" s="318"/>
    </row>
    <row r="146" spans="1:6" ht="16.5" x14ac:dyDescent="0.25">
      <c r="A146" s="318" t="s">
        <v>240</v>
      </c>
      <c r="B146" s="318"/>
      <c r="C146" s="318"/>
      <c r="D146" s="318"/>
      <c r="E146" s="318"/>
      <c r="F146" s="318"/>
    </row>
    <row r="147" spans="1:6" ht="16.5" x14ac:dyDescent="0.25">
      <c r="A147" s="318" t="s">
        <v>272</v>
      </c>
      <c r="B147" s="318"/>
      <c r="C147" s="318"/>
      <c r="D147" s="318"/>
      <c r="E147" s="318"/>
      <c r="F147" s="318"/>
    </row>
    <row r="148" spans="1:6" x14ac:dyDescent="0.25">
      <c r="A148" s="314" t="s">
        <v>767</v>
      </c>
      <c r="B148" s="314"/>
      <c r="C148" s="314"/>
      <c r="D148" s="314"/>
      <c r="E148" s="314"/>
      <c r="F148" s="314"/>
    </row>
    <row r="149" spans="1:6" ht="18" x14ac:dyDescent="0.25">
      <c r="A149" s="101"/>
      <c r="B149" s="218"/>
      <c r="C149" s="101"/>
      <c r="D149" s="101"/>
      <c r="E149" s="219"/>
      <c r="F149" s="219"/>
    </row>
    <row r="150" spans="1:6" ht="15.75" x14ac:dyDescent="0.25">
      <c r="A150" s="315" t="s">
        <v>764</v>
      </c>
      <c r="B150" s="315"/>
      <c r="C150" s="315"/>
      <c r="D150" s="315"/>
      <c r="E150" s="315"/>
      <c r="F150" s="315"/>
    </row>
    <row r="151" spans="1:6" ht="15.75" x14ac:dyDescent="0.25">
      <c r="A151" s="315" t="s">
        <v>701</v>
      </c>
      <c r="B151" s="315"/>
      <c r="C151" s="315"/>
      <c r="D151" s="315"/>
      <c r="E151" s="315"/>
      <c r="F151" s="315"/>
    </row>
    <row r="152" spans="1:6" ht="16.5" x14ac:dyDescent="0.3">
      <c r="A152" s="91"/>
      <c r="B152" s="212"/>
      <c r="C152" s="213"/>
      <c r="D152" s="214"/>
      <c r="E152" s="215"/>
      <c r="F152" s="215"/>
    </row>
    <row r="153" spans="1:6" ht="24.75" customHeight="1" x14ac:dyDescent="0.25">
      <c r="A153" s="216" t="s">
        <v>275</v>
      </c>
      <c r="B153" s="217" t="s">
        <v>766</v>
      </c>
      <c r="C153" s="216" t="s">
        <v>276</v>
      </c>
      <c r="D153" s="216" t="s">
        <v>277</v>
      </c>
      <c r="E153" s="312" t="s">
        <v>765</v>
      </c>
      <c r="F153" s="312"/>
    </row>
    <row r="154" spans="1:6" ht="16.5" x14ac:dyDescent="0.3">
      <c r="A154" s="157">
        <v>1</v>
      </c>
      <c r="B154" s="211" t="s">
        <v>103</v>
      </c>
      <c r="C154" s="7" t="str">
        <f>DataSiswa!B89</f>
        <v>LALU ARLAN SAPUTRA</v>
      </c>
      <c r="D154" s="8" t="str">
        <f>DataSiswa!G89</f>
        <v>SDN 3 SELAPARANG</v>
      </c>
      <c r="E154" s="307">
        <v>88</v>
      </c>
      <c r="F154" s="307">
        <v>2</v>
      </c>
    </row>
    <row r="155" spans="1:6" ht="16.5" x14ac:dyDescent="0.3">
      <c r="A155" s="157">
        <v>2</v>
      </c>
      <c r="B155" s="211" t="s">
        <v>104</v>
      </c>
      <c r="C155" s="7" t="str">
        <f>DataSiswa!B90</f>
        <v>LALU GERRI ADAM MAHSAR</v>
      </c>
      <c r="D155" s="8" t="str">
        <f>DataSiswa!G90</f>
        <v>SDN 3 SELAPARANG</v>
      </c>
      <c r="E155" s="308">
        <v>89</v>
      </c>
      <c r="F155" s="308"/>
    </row>
    <row r="156" spans="1:6" ht="16.5" x14ac:dyDescent="0.3">
      <c r="A156" s="157">
        <v>3</v>
      </c>
      <c r="B156" s="211" t="s">
        <v>105</v>
      </c>
      <c r="C156" s="7" t="str">
        <f>DataSiswa!B91</f>
        <v>LALU MUH. FAHRI AKBAR</v>
      </c>
      <c r="D156" s="8" t="str">
        <f>DataSiswa!G91</f>
        <v>SDN 1 SAPIT</v>
      </c>
      <c r="E156" s="307">
        <v>90</v>
      </c>
      <c r="F156" s="307">
        <v>2</v>
      </c>
    </row>
    <row r="157" spans="1:6" ht="16.5" x14ac:dyDescent="0.3">
      <c r="A157" s="157">
        <v>4</v>
      </c>
      <c r="B157" s="211" t="s">
        <v>106</v>
      </c>
      <c r="C157" s="7" t="str">
        <f>DataSiswa!B92</f>
        <v>LALU MUHAMMAD ALIF HIDAYAT</v>
      </c>
      <c r="D157" s="8" t="str">
        <f>DataSiswa!G92</f>
        <v>SDN 2 SUELA</v>
      </c>
      <c r="E157" s="308">
        <v>91</v>
      </c>
      <c r="F157" s="308"/>
    </row>
    <row r="158" spans="1:6" ht="16.5" x14ac:dyDescent="0.3">
      <c r="A158" s="157">
        <v>5</v>
      </c>
      <c r="B158" s="211" t="s">
        <v>107</v>
      </c>
      <c r="C158" s="7" t="str">
        <f>DataSiswa!B93</f>
        <v>LALU MUHAMMAD HABIB MAOLANA</v>
      </c>
      <c r="D158" s="8" t="str">
        <f>DataSiswa!G93</f>
        <v>SDN 2 SELAPARANG</v>
      </c>
      <c r="E158" s="307">
        <v>92</v>
      </c>
      <c r="F158" s="307">
        <v>2</v>
      </c>
    </row>
    <row r="159" spans="1:6" ht="16.5" x14ac:dyDescent="0.3">
      <c r="A159" s="157">
        <v>6</v>
      </c>
      <c r="B159" s="211" t="s">
        <v>109</v>
      </c>
      <c r="C159" s="7" t="str">
        <f>DataSiswa!B94</f>
        <v>LALU MUHAMMAD RAMA PUTRA</v>
      </c>
      <c r="D159" s="8" t="str">
        <f>DataSiswa!G94</f>
        <v>SDN 3 MEKAR SARI</v>
      </c>
      <c r="E159" s="308">
        <v>93</v>
      </c>
      <c r="F159" s="308"/>
    </row>
    <row r="160" spans="1:6" ht="16.5" x14ac:dyDescent="0.3">
      <c r="A160" s="157">
        <v>7</v>
      </c>
      <c r="B160" s="211" t="s">
        <v>110</v>
      </c>
      <c r="C160" s="7" t="str">
        <f>DataSiswa!B95</f>
        <v>LALU RAHMAT SRINATA ATGAH</v>
      </c>
      <c r="D160" s="8" t="str">
        <f>DataSiswa!G95</f>
        <v>SDN 2 SELAPARANG</v>
      </c>
      <c r="E160" s="307">
        <v>94</v>
      </c>
      <c r="F160" s="307">
        <v>2</v>
      </c>
    </row>
    <row r="161" spans="1:6" ht="16.5" x14ac:dyDescent="0.3">
      <c r="A161" s="157">
        <v>8</v>
      </c>
      <c r="B161" s="211" t="s">
        <v>111</v>
      </c>
      <c r="C161" s="7" t="str">
        <f>DataSiswa!B96</f>
        <v>LALU ROMI RIAWAN</v>
      </c>
      <c r="D161" s="8" t="str">
        <f>DataSiswa!G96</f>
        <v>SDN 2 SELAPARANG</v>
      </c>
      <c r="E161" s="308">
        <v>95</v>
      </c>
      <c r="F161" s="308"/>
    </row>
    <row r="162" spans="1:6" ht="16.5" x14ac:dyDescent="0.3">
      <c r="A162" s="157">
        <v>9</v>
      </c>
      <c r="B162" s="211" t="s">
        <v>112</v>
      </c>
      <c r="C162" s="7" t="str">
        <f>DataSiswa!B97</f>
        <v>Lalu Satria Pandwinata</v>
      </c>
      <c r="D162" s="8" t="str">
        <f>DataSiswa!G97</f>
        <v>SDN 1 SELAPARANG</v>
      </c>
      <c r="E162" s="307">
        <v>96</v>
      </c>
      <c r="F162" s="307">
        <v>2</v>
      </c>
    </row>
    <row r="163" spans="1:6" ht="16.5" x14ac:dyDescent="0.3">
      <c r="A163" s="157">
        <v>10</v>
      </c>
      <c r="B163" s="211" t="s">
        <v>113</v>
      </c>
      <c r="C163" s="7" t="str">
        <f>DataSiswa!B98</f>
        <v>LARA RABIATUL AINI</v>
      </c>
      <c r="D163" s="8" t="str">
        <f>DataSiswa!G98</f>
        <v>SDN 3 SELAPARANG</v>
      </c>
      <c r="E163" s="308">
        <v>97</v>
      </c>
      <c r="F163" s="308"/>
    </row>
    <row r="164" spans="1:6" ht="16.5" x14ac:dyDescent="0.3">
      <c r="A164" s="157">
        <v>11</v>
      </c>
      <c r="B164" s="211" t="s">
        <v>114</v>
      </c>
      <c r="C164" s="7" t="str">
        <f>DataSiswa!B99</f>
        <v>LIVIA RUDAINI</v>
      </c>
      <c r="D164" s="8" t="str">
        <f>DataSiswa!G99</f>
        <v>SDN 3 SUNTALANGU</v>
      </c>
      <c r="E164" s="307">
        <v>98</v>
      </c>
      <c r="F164" s="307">
        <v>2</v>
      </c>
    </row>
    <row r="165" spans="1:6" ht="16.5" x14ac:dyDescent="0.3">
      <c r="A165" s="157">
        <v>12</v>
      </c>
      <c r="B165" s="211" t="s">
        <v>115</v>
      </c>
      <c r="C165" s="7" t="str">
        <f>DataSiswa!B100</f>
        <v>LIVIANTIKA TAMARA</v>
      </c>
      <c r="D165" s="8" t="str">
        <f>DataSiswa!G100</f>
        <v>SDN 3 MEKARSARI</v>
      </c>
      <c r="E165" s="308">
        <v>99</v>
      </c>
      <c r="F165" s="308"/>
    </row>
    <row r="166" spans="1:6" ht="16.5" x14ac:dyDescent="0.3">
      <c r="A166" s="157">
        <v>13</v>
      </c>
      <c r="B166" s="211" t="s">
        <v>116</v>
      </c>
      <c r="C166" s="7" t="str">
        <f>DataSiswa!B101</f>
        <v>LIYONY</v>
      </c>
      <c r="D166" s="8" t="str">
        <f>DataSiswa!G101</f>
        <v>SDI DH NW PEKOSONG</v>
      </c>
      <c r="E166" s="307">
        <v>100</v>
      </c>
      <c r="F166" s="307">
        <v>2</v>
      </c>
    </row>
    <row r="167" spans="1:6" ht="16.5" x14ac:dyDescent="0.3">
      <c r="A167" s="157">
        <v>14</v>
      </c>
      <c r="B167" s="211" t="s">
        <v>117</v>
      </c>
      <c r="C167" s="7" t="str">
        <f>DataSiswa!B102</f>
        <v>LL. ALFINO RIZKY MAULANA</v>
      </c>
      <c r="D167" s="8" t="str">
        <f>DataSiswa!G102</f>
        <v>SDN 2 SUNTALANGU</v>
      </c>
      <c r="E167" s="308">
        <v>101</v>
      </c>
      <c r="F167" s="308"/>
    </row>
    <row r="168" spans="1:6" ht="16.5" x14ac:dyDescent="0.3">
      <c r="A168" s="157">
        <v>15</v>
      </c>
      <c r="B168" s="211" t="s">
        <v>118</v>
      </c>
      <c r="C168" s="7" t="str">
        <f>DataSiswa!B103</f>
        <v>LL. M. RIFIAN RAHMAN</v>
      </c>
      <c r="D168" s="8" t="str">
        <f>DataSiswa!G103</f>
        <v>SDN 2 SUNTALANGU</v>
      </c>
      <c r="E168" s="307">
        <v>102</v>
      </c>
      <c r="F168" s="307">
        <v>2</v>
      </c>
    </row>
    <row r="169" spans="1:6" ht="16.5" x14ac:dyDescent="0.3">
      <c r="A169" s="157">
        <v>16</v>
      </c>
      <c r="B169" s="211" t="s">
        <v>119</v>
      </c>
      <c r="C169" s="7" t="str">
        <f>DataSiswa!B104</f>
        <v>LL. RAHADIAN AZKA PAHRAZA</v>
      </c>
      <c r="D169" s="8" t="str">
        <f>DataSiswa!G104</f>
        <v>SDN 1 SUELA</v>
      </c>
      <c r="E169" s="308">
        <v>103</v>
      </c>
      <c r="F169" s="308"/>
    </row>
    <row r="170" spans="1:6" ht="16.5" x14ac:dyDescent="0.3">
      <c r="A170" s="157">
        <v>17</v>
      </c>
      <c r="B170" s="211" t="s">
        <v>120</v>
      </c>
      <c r="C170" s="7" t="str">
        <f>DataSiswa!B105</f>
        <v>LUBNA AYU SUGIMAN</v>
      </c>
      <c r="D170" s="8" t="str">
        <f>DataSiswa!G105</f>
        <v>SDN 2 SUNTALANGU</v>
      </c>
      <c r="E170" s="307">
        <v>104</v>
      </c>
      <c r="F170" s="307">
        <v>2</v>
      </c>
    </row>
    <row r="171" spans="1:6" ht="16.5" x14ac:dyDescent="0.3">
      <c r="A171" s="157">
        <v>18</v>
      </c>
      <c r="B171" s="211" t="s">
        <v>121</v>
      </c>
      <c r="C171" s="7" t="str">
        <f>DataSiswa!B106</f>
        <v>M. ANNIZAR ILIYAS</v>
      </c>
      <c r="D171" s="8" t="str">
        <f>DataSiswa!G106</f>
        <v>SDN 2 SUNTALANGU</v>
      </c>
      <c r="E171" s="308">
        <v>105</v>
      </c>
      <c r="F171" s="308"/>
    </row>
    <row r="172" spans="1:6" ht="16.5" x14ac:dyDescent="0.3">
      <c r="A172" s="157">
        <v>19</v>
      </c>
      <c r="B172" s="211" t="s">
        <v>122</v>
      </c>
      <c r="C172" s="7" t="str">
        <f>DataSiswa!B107</f>
        <v>M. ARTANA SAPUTRA</v>
      </c>
      <c r="D172" s="8" t="str">
        <f>DataSiswa!G107</f>
        <v>SDN 4 KETANGGA</v>
      </c>
      <c r="E172" s="307">
        <v>106</v>
      </c>
      <c r="F172" s="307">
        <v>2</v>
      </c>
    </row>
    <row r="173" spans="1:6" ht="16.5" x14ac:dyDescent="0.3">
      <c r="A173" s="157">
        <v>20</v>
      </c>
      <c r="B173" s="211" t="s">
        <v>123</v>
      </c>
      <c r="C173" s="7" t="str">
        <f>DataSiswa!B108</f>
        <v xml:space="preserve">M. DELPIN AZHARI </v>
      </c>
      <c r="D173" s="8" t="str">
        <f>DataSiswa!G108</f>
        <v>SDN 2 SUNTALANGU</v>
      </c>
      <c r="E173" s="308">
        <v>107</v>
      </c>
      <c r="F173" s="308"/>
    </row>
    <row r="174" spans="1:6" ht="16.5" x14ac:dyDescent="0.3">
      <c r="A174" s="157">
        <v>21</v>
      </c>
      <c r="B174" s="211" t="s">
        <v>124</v>
      </c>
      <c r="C174" s="7" t="str">
        <f>DataSiswa!B109</f>
        <v>M. DHAKWAN ABIYYU GHAISAN</v>
      </c>
      <c r="D174" s="8" t="str">
        <f>DataSiswa!G109</f>
        <v>SDN 1 SUELA</v>
      </c>
      <c r="E174" s="307">
        <v>108</v>
      </c>
      <c r="F174" s="307">
        <v>2</v>
      </c>
    </row>
    <row r="175" spans="1:6" ht="16.5" x14ac:dyDescent="0.3">
      <c r="A175" s="157">
        <v>22</v>
      </c>
      <c r="B175" s="211" t="s">
        <v>125</v>
      </c>
      <c r="C175" s="7" t="str">
        <f>DataSiswa!B110</f>
        <v>M. DIRJA HATTA</v>
      </c>
      <c r="D175" s="8" t="str">
        <f>DataSiswa!G110</f>
        <v>SDN 4 SUNTALANGU</v>
      </c>
      <c r="E175" s="308">
        <v>109</v>
      </c>
      <c r="F175" s="308"/>
    </row>
    <row r="176" spans="1:6" ht="16.5" x14ac:dyDescent="0.3">
      <c r="A176" s="157">
        <v>23</v>
      </c>
      <c r="B176" s="211" t="s">
        <v>127</v>
      </c>
      <c r="C176" s="7" t="str">
        <f>DataSiswa!B111</f>
        <v>M. Dzaki Athalaizz Tsani</v>
      </c>
      <c r="D176" s="8" t="str">
        <f>DataSiswa!G111</f>
        <v>SDN 1 SELAPARANG</v>
      </c>
      <c r="E176" s="307">
        <v>110</v>
      </c>
      <c r="F176" s="307">
        <v>2</v>
      </c>
    </row>
    <row r="177" spans="1:6" ht="16.5" x14ac:dyDescent="0.3">
      <c r="A177" s="157">
        <v>24</v>
      </c>
      <c r="B177" s="211" t="s">
        <v>128</v>
      </c>
      <c r="C177" s="7" t="str">
        <f>DataSiswa!B112</f>
        <v>M. Faesal Hamsadi</v>
      </c>
      <c r="D177" s="8" t="str">
        <f>DataSiswa!G112</f>
        <v>SDN 2 Ketangga</v>
      </c>
      <c r="E177" s="308">
        <v>111</v>
      </c>
      <c r="F177" s="308"/>
    </row>
    <row r="178" spans="1:6" ht="16.5" x14ac:dyDescent="0.3">
      <c r="A178" s="157">
        <v>25</v>
      </c>
      <c r="B178" s="211" t="s">
        <v>129</v>
      </c>
      <c r="C178" s="7" t="str">
        <f>DataSiswa!B113</f>
        <v>M. FAHMI IKRAM</v>
      </c>
      <c r="D178" s="8" t="str">
        <f>DataSiswa!G113</f>
        <v>SDN 2 SUNTALANGU</v>
      </c>
      <c r="E178" s="307">
        <v>112</v>
      </c>
      <c r="F178" s="307">
        <v>2</v>
      </c>
    </row>
    <row r="179" spans="1:6" ht="16.5" x14ac:dyDescent="0.3">
      <c r="A179" s="157">
        <v>26</v>
      </c>
      <c r="B179" s="211" t="s">
        <v>130</v>
      </c>
      <c r="C179" s="7" t="str">
        <f>DataSiswa!B114</f>
        <v>M. FAOZAN</v>
      </c>
      <c r="D179" s="8" t="str">
        <f>DataSiswa!G114</f>
        <v>SDN 1 MEKARSARI</v>
      </c>
      <c r="E179" s="308">
        <v>113</v>
      </c>
      <c r="F179" s="308"/>
    </row>
    <row r="180" spans="1:6" ht="16.5" x14ac:dyDescent="0.3">
      <c r="A180" s="157">
        <v>27</v>
      </c>
      <c r="B180" s="211" t="s">
        <v>131</v>
      </c>
      <c r="C180" s="7" t="str">
        <f>DataSiswa!B115</f>
        <v>M. HAFIZ ADZKA</v>
      </c>
      <c r="D180" s="8" t="str">
        <f>DataSiswa!G115</f>
        <v>SDN 4 SUNTALANGU</v>
      </c>
      <c r="E180" s="307">
        <v>114</v>
      </c>
      <c r="F180" s="307">
        <v>2</v>
      </c>
    </row>
    <row r="181" spans="1:6" ht="16.5" x14ac:dyDescent="0.3">
      <c r="A181" s="157">
        <v>28</v>
      </c>
      <c r="B181" s="211" t="s">
        <v>132</v>
      </c>
      <c r="C181" s="7" t="str">
        <f>DataSiswa!B116</f>
        <v>M. HAPIPUDIN</v>
      </c>
      <c r="D181" s="8" t="str">
        <f>DataSiswa!G116</f>
        <v>SDN 1 MEKARSARI</v>
      </c>
      <c r="E181" s="308">
        <v>115</v>
      </c>
      <c r="F181" s="308"/>
    </row>
    <row r="182" spans="1:6" ht="16.5" x14ac:dyDescent="0.3">
      <c r="A182" s="157">
        <v>29</v>
      </c>
      <c r="B182" s="211" t="s">
        <v>133</v>
      </c>
      <c r="C182" s="7" t="str">
        <f>DataSiswa!B117</f>
        <v>M. HARPAN AZHARI</v>
      </c>
      <c r="D182" s="8" t="str">
        <f>DataSiswa!G117</f>
        <v>SDN 3 MEKARSARI</v>
      </c>
      <c r="E182" s="307">
        <v>116</v>
      </c>
      <c r="F182" s="307">
        <v>2</v>
      </c>
    </row>
    <row r="183" spans="1:6" ht="16.5" x14ac:dyDescent="0.3">
      <c r="A183" s="91"/>
      <c r="B183" s="212"/>
      <c r="C183" s="213"/>
      <c r="D183" s="214"/>
      <c r="E183" s="212"/>
      <c r="F183" s="212"/>
    </row>
    <row r="184" spans="1:6" ht="16.5" x14ac:dyDescent="0.3">
      <c r="A184" s="91"/>
      <c r="B184" s="212"/>
      <c r="C184" s="213"/>
      <c r="D184" s="221" t="s">
        <v>738</v>
      </c>
      <c r="E184" s="212"/>
      <c r="F184" s="212"/>
    </row>
    <row r="185" spans="1:6" ht="16.5" x14ac:dyDescent="0.3">
      <c r="A185" s="91"/>
      <c r="B185" s="212"/>
      <c r="C185" s="213"/>
      <c r="D185" s="214"/>
      <c r="E185" s="212"/>
      <c r="F185" s="212"/>
    </row>
    <row r="186" spans="1:6" ht="16.5" x14ac:dyDescent="0.3">
      <c r="A186" s="91"/>
      <c r="B186" s="212"/>
      <c r="C186" s="213"/>
      <c r="D186" s="214"/>
      <c r="E186" s="212"/>
      <c r="F186" s="212"/>
    </row>
    <row r="187" spans="1:6" ht="16.5" x14ac:dyDescent="0.3">
      <c r="A187" s="91"/>
      <c r="B187" s="212"/>
      <c r="C187" s="213"/>
      <c r="D187" s="214"/>
      <c r="E187" s="212"/>
      <c r="F187" s="212"/>
    </row>
    <row r="188" spans="1:6" ht="16.5" x14ac:dyDescent="0.3">
      <c r="A188" s="91"/>
      <c r="B188" s="212"/>
      <c r="C188" s="213"/>
      <c r="D188" s="214"/>
      <c r="E188" s="212"/>
      <c r="F188" s="212"/>
    </row>
    <row r="189" spans="1:6" ht="16.5" x14ac:dyDescent="0.3">
      <c r="A189" s="91"/>
      <c r="B189" s="212"/>
      <c r="C189" s="213"/>
      <c r="D189" s="214"/>
      <c r="E189" s="212"/>
      <c r="F189" s="212"/>
    </row>
    <row r="190" spans="1:6" ht="16.5" x14ac:dyDescent="0.3">
      <c r="A190" s="91"/>
      <c r="B190" s="212"/>
      <c r="C190" s="213"/>
      <c r="D190" s="214"/>
      <c r="E190" s="212"/>
      <c r="F190" s="212"/>
    </row>
    <row r="191" spans="1:6" ht="16.5" x14ac:dyDescent="0.3">
      <c r="A191" s="91"/>
      <c r="B191" s="212"/>
      <c r="C191" s="213"/>
      <c r="D191" s="214"/>
      <c r="E191" s="212"/>
      <c r="F191" s="212"/>
    </row>
    <row r="192" spans="1:6" ht="16.5" x14ac:dyDescent="0.3">
      <c r="A192" s="91"/>
      <c r="B192" s="212"/>
      <c r="C192" s="213"/>
      <c r="D192" s="214"/>
      <c r="E192" s="212"/>
      <c r="F192" s="212"/>
    </row>
    <row r="193" spans="1:6" ht="18" x14ac:dyDescent="0.25">
      <c r="A193" s="313" t="s">
        <v>271</v>
      </c>
      <c r="B193" s="313"/>
      <c r="C193" s="313"/>
      <c r="D193" s="313"/>
      <c r="E193" s="313"/>
      <c r="F193" s="313"/>
    </row>
    <row r="194" spans="1:6" ht="18" x14ac:dyDescent="0.25">
      <c r="A194" s="313" t="s">
        <v>240</v>
      </c>
      <c r="B194" s="313"/>
      <c r="C194" s="313"/>
      <c r="D194" s="313"/>
      <c r="E194" s="313"/>
      <c r="F194" s="313"/>
    </row>
    <row r="195" spans="1:6" ht="18" x14ac:dyDescent="0.25">
      <c r="A195" s="313" t="s">
        <v>272</v>
      </c>
      <c r="B195" s="313"/>
      <c r="C195" s="313"/>
      <c r="D195" s="313"/>
      <c r="E195" s="313"/>
      <c r="F195" s="313"/>
    </row>
    <row r="196" spans="1:6" x14ac:dyDescent="0.25">
      <c r="A196" s="314" t="s">
        <v>767</v>
      </c>
      <c r="B196" s="314"/>
      <c r="C196" s="314"/>
      <c r="D196" s="314"/>
      <c r="E196" s="314"/>
      <c r="F196" s="314"/>
    </row>
    <row r="197" spans="1:6" ht="18" x14ac:dyDescent="0.25">
      <c r="A197" s="101"/>
      <c r="B197" s="218"/>
      <c r="C197" s="101"/>
      <c r="D197" s="101"/>
      <c r="E197" s="219"/>
      <c r="F197" s="219"/>
    </row>
    <row r="198" spans="1:6" ht="15.75" x14ac:dyDescent="0.25">
      <c r="A198" s="315" t="s">
        <v>764</v>
      </c>
      <c r="B198" s="315"/>
      <c r="C198" s="315"/>
      <c r="D198" s="315"/>
      <c r="E198" s="315"/>
      <c r="F198" s="315"/>
    </row>
    <row r="199" spans="1:6" ht="15.75" x14ac:dyDescent="0.25">
      <c r="A199" s="315" t="s">
        <v>701</v>
      </c>
      <c r="B199" s="315"/>
      <c r="C199" s="315"/>
      <c r="D199" s="315"/>
      <c r="E199" s="315"/>
      <c r="F199" s="315"/>
    </row>
    <row r="200" spans="1:6" ht="15.75" x14ac:dyDescent="0.25">
      <c r="A200" s="220"/>
      <c r="B200" s="220"/>
      <c r="C200" s="220"/>
      <c r="D200" s="220"/>
      <c r="E200" s="220"/>
      <c r="F200" s="220"/>
    </row>
    <row r="201" spans="1:6" ht="23.25" customHeight="1" x14ac:dyDescent="0.25">
      <c r="A201" s="216" t="s">
        <v>275</v>
      </c>
      <c r="B201" s="217" t="s">
        <v>766</v>
      </c>
      <c r="C201" s="216" t="s">
        <v>276</v>
      </c>
      <c r="D201" s="216" t="s">
        <v>277</v>
      </c>
      <c r="E201" s="312" t="s">
        <v>765</v>
      </c>
      <c r="F201" s="312"/>
    </row>
    <row r="202" spans="1:6" ht="16.5" x14ac:dyDescent="0.3">
      <c r="A202" s="157">
        <v>1</v>
      </c>
      <c r="B202" s="6">
        <v>117</v>
      </c>
      <c r="C202" s="7" t="str">
        <f>DataSiswa!B118</f>
        <v>M. KHAEKAL INDRA WIJAYA</v>
      </c>
      <c r="D202" s="8" t="str">
        <f>DataSiswa!G118</f>
        <v>SDN 1 SUELA</v>
      </c>
      <c r="E202" s="308">
        <v>117</v>
      </c>
      <c r="F202" s="308"/>
    </row>
    <row r="203" spans="1:6" ht="16.5" x14ac:dyDescent="0.3">
      <c r="A203" s="157">
        <v>2</v>
      </c>
      <c r="B203" s="6">
        <v>118</v>
      </c>
      <c r="C203" s="7" t="str">
        <f>DataSiswa!B119</f>
        <v>M. KHAIRUL FATIHIN</v>
      </c>
      <c r="D203" s="8" t="str">
        <f>DataSiswa!G119</f>
        <v>SDN 1 KETANGGA</v>
      </c>
      <c r="E203" s="307">
        <v>118</v>
      </c>
      <c r="F203" s="307">
        <v>2</v>
      </c>
    </row>
    <row r="204" spans="1:6" ht="16.5" x14ac:dyDescent="0.3">
      <c r="A204" s="157">
        <v>3</v>
      </c>
      <c r="B204" s="6">
        <v>119</v>
      </c>
      <c r="C204" s="7" t="str">
        <f>DataSiswa!B120</f>
        <v>M. KHALIF IBNURROZI PRATAMA</v>
      </c>
      <c r="D204" s="8" t="str">
        <f>DataSiswa!G120</f>
        <v>SDN 2 SUELA</v>
      </c>
      <c r="E204" s="308">
        <v>119</v>
      </c>
      <c r="F204" s="308"/>
    </row>
    <row r="205" spans="1:6" ht="16.5" x14ac:dyDescent="0.3">
      <c r="A205" s="157">
        <v>4</v>
      </c>
      <c r="B205" s="6">
        <v>120</v>
      </c>
      <c r="C205" s="7" t="str">
        <f>DataSiswa!B121</f>
        <v>M. LABIB ANNAPIS</v>
      </c>
      <c r="D205" s="8" t="str">
        <f>DataSiswa!G121</f>
        <v>SDN 3 SUNTALANGU</v>
      </c>
      <c r="E205" s="307">
        <v>120</v>
      </c>
      <c r="F205" s="307">
        <v>2</v>
      </c>
    </row>
    <row r="206" spans="1:6" ht="16.5" x14ac:dyDescent="0.3">
      <c r="A206" s="157">
        <v>5</v>
      </c>
      <c r="B206" s="6">
        <v>121</v>
      </c>
      <c r="C206" s="7" t="str">
        <f>DataSiswa!B122</f>
        <v>M. NIZAR</v>
      </c>
      <c r="D206" s="8" t="str">
        <f>DataSiswa!G122</f>
        <v>SDIT AN-NAJIYAH SUNTALANGU</v>
      </c>
      <c r="E206" s="308">
        <v>121</v>
      </c>
      <c r="F206" s="308"/>
    </row>
    <row r="207" spans="1:6" ht="16.5" x14ac:dyDescent="0.3">
      <c r="A207" s="157">
        <v>6</v>
      </c>
      <c r="B207" s="6">
        <v>122</v>
      </c>
      <c r="C207" s="7" t="str">
        <f>DataSiswa!B123</f>
        <v>M. Pari Asian</v>
      </c>
      <c r="D207" s="8" t="str">
        <f>DataSiswa!G123</f>
        <v>SDN 2 Ketangga</v>
      </c>
      <c r="E207" s="307">
        <v>122</v>
      </c>
      <c r="F207" s="307">
        <v>2</v>
      </c>
    </row>
    <row r="208" spans="1:6" ht="16.5" x14ac:dyDescent="0.3">
      <c r="A208" s="157">
        <v>7</v>
      </c>
      <c r="B208" s="6">
        <v>123</v>
      </c>
      <c r="C208" s="7" t="str">
        <f>DataSiswa!B124</f>
        <v>M. RAFKI HUDZON APWAN</v>
      </c>
      <c r="D208" s="8" t="str">
        <f>DataSiswa!G124</f>
        <v>SDN 3 SUNTALANGU</v>
      </c>
      <c r="E208" s="308">
        <v>123</v>
      </c>
      <c r="F208" s="308"/>
    </row>
    <row r="209" spans="1:6" ht="16.5" x14ac:dyDescent="0.3">
      <c r="A209" s="157">
        <v>8</v>
      </c>
      <c r="B209" s="6">
        <v>124</v>
      </c>
      <c r="C209" s="7" t="str">
        <f>DataSiswa!B125</f>
        <v>M. REZKY SAPUTRA</v>
      </c>
      <c r="D209" s="8" t="str">
        <f>DataSiswa!G125</f>
        <v>SDN 2 PERIGI</v>
      </c>
      <c r="E209" s="307">
        <v>124</v>
      </c>
      <c r="F209" s="307">
        <v>2</v>
      </c>
    </row>
    <row r="210" spans="1:6" ht="16.5" x14ac:dyDescent="0.3">
      <c r="A210" s="157">
        <v>9</v>
      </c>
      <c r="B210" s="6">
        <v>125</v>
      </c>
      <c r="C210" s="7" t="str">
        <f>DataSiswa!B126</f>
        <v>M. RIZKY RAMADHANI</v>
      </c>
      <c r="D210" s="8" t="str">
        <f>DataSiswa!G126</f>
        <v>SDN 4 SUNTALANGU</v>
      </c>
      <c r="E210" s="308">
        <v>125</v>
      </c>
      <c r="F210" s="308"/>
    </row>
    <row r="211" spans="1:6" ht="16.5" x14ac:dyDescent="0.3">
      <c r="A211" s="157">
        <v>10</v>
      </c>
      <c r="B211" s="6">
        <v>126</v>
      </c>
      <c r="C211" s="7" t="str">
        <f>DataSiswa!B127</f>
        <v>M. SHOHIBUL MAARIF</v>
      </c>
      <c r="D211" s="8" t="str">
        <f>DataSiswa!G127</f>
        <v>SDN 3 SUNTALANGU</v>
      </c>
      <c r="E211" s="307">
        <v>126</v>
      </c>
      <c r="F211" s="307">
        <v>2</v>
      </c>
    </row>
    <row r="212" spans="1:6" ht="16.5" x14ac:dyDescent="0.3">
      <c r="A212" s="157">
        <v>11</v>
      </c>
      <c r="B212" s="6">
        <v>127</v>
      </c>
      <c r="C212" s="7" t="str">
        <f>DataSiswa!B128</f>
        <v>M. SUHERDI</v>
      </c>
      <c r="D212" s="8" t="str">
        <f>DataSiswa!G128</f>
        <v>SDN 1 SUELA</v>
      </c>
      <c r="E212" s="308">
        <v>127</v>
      </c>
      <c r="F212" s="308"/>
    </row>
    <row r="213" spans="1:6" ht="16.5" x14ac:dyDescent="0.3">
      <c r="A213" s="157">
        <v>12</v>
      </c>
      <c r="B213" s="6">
        <v>128</v>
      </c>
      <c r="C213" s="7" t="str">
        <f>DataSiswa!B129</f>
        <v>M. YAZID MAULANA</v>
      </c>
      <c r="D213" s="8" t="str">
        <f>DataSiswa!G129</f>
        <v>SDN 3 SUNTALANGU</v>
      </c>
      <c r="E213" s="307">
        <v>128</v>
      </c>
      <c r="F213" s="307">
        <v>2</v>
      </c>
    </row>
    <row r="214" spans="1:6" ht="16.5" x14ac:dyDescent="0.3">
      <c r="A214" s="157">
        <v>13</v>
      </c>
      <c r="B214" s="6">
        <v>129</v>
      </c>
      <c r="C214" s="7" t="str">
        <f>DataSiswa!B130</f>
        <v>M. YUDA WIRATAMA</v>
      </c>
      <c r="D214" s="8" t="str">
        <f>DataSiswa!G130</f>
        <v>SDN 5 KETANGGA</v>
      </c>
      <c r="E214" s="308">
        <v>129</v>
      </c>
      <c r="F214" s="308"/>
    </row>
    <row r="215" spans="1:6" ht="16.5" x14ac:dyDescent="0.3">
      <c r="A215" s="157">
        <v>14</v>
      </c>
      <c r="B215" s="6">
        <v>130</v>
      </c>
      <c r="C215" s="7" t="str">
        <f>DataSiswa!B131</f>
        <v>M. ZAINUL ARIFIN</v>
      </c>
      <c r="D215" s="8" t="str">
        <f>DataSiswa!G131</f>
        <v>MI NW KETANGGA</v>
      </c>
      <c r="E215" s="307">
        <v>130</v>
      </c>
      <c r="F215" s="307">
        <v>2</v>
      </c>
    </row>
    <row r="216" spans="1:6" ht="16.5" x14ac:dyDescent="0.3">
      <c r="A216" s="157">
        <v>15</v>
      </c>
      <c r="B216" s="6">
        <v>131</v>
      </c>
      <c r="C216" s="7" t="str">
        <f>DataSiswa!B132</f>
        <v>Mardiana Sari</v>
      </c>
      <c r="D216" s="8" t="str">
        <f>DataSiswa!G132</f>
        <v>SDN 1 SELAPARANG</v>
      </c>
      <c r="E216" s="308">
        <v>131</v>
      </c>
      <c r="F216" s="308"/>
    </row>
    <row r="217" spans="1:6" ht="16.5" x14ac:dyDescent="0.3">
      <c r="A217" s="157">
        <v>16</v>
      </c>
      <c r="B217" s="6">
        <v>132</v>
      </c>
      <c r="C217" s="7" t="str">
        <f>DataSiswa!B133</f>
        <v xml:space="preserve">MARTIN </v>
      </c>
      <c r="D217" s="8" t="str">
        <f>DataSiswa!G133</f>
        <v>SDN 1 MEKARSARI</v>
      </c>
      <c r="E217" s="307">
        <v>132</v>
      </c>
      <c r="F217" s="307">
        <v>2</v>
      </c>
    </row>
    <row r="218" spans="1:6" ht="16.5" x14ac:dyDescent="0.3">
      <c r="A218" s="157">
        <v>17</v>
      </c>
      <c r="B218" s="6">
        <v>133</v>
      </c>
      <c r="C218" s="7" t="str">
        <f>DataSiswa!B134</f>
        <v>MAULA SARI</v>
      </c>
      <c r="D218" s="8" t="str">
        <f>DataSiswa!G134</f>
        <v>SDN 3 KETANGGA</v>
      </c>
      <c r="E218" s="308">
        <v>133</v>
      </c>
      <c r="F218" s="308"/>
    </row>
    <row r="219" spans="1:6" ht="16.5" x14ac:dyDescent="0.3">
      <c r="A219" s="157">
        <v>18</v>
      </c>
      <c r="B219" s="6">
        <v>134</v>
      </c>
      <c r="C219" s="7" t="str">
        <f>DataSiswa!B135</f>
        <v>MAYKAELA SALSAVIRA</v>
      </c>
      <c r="D219" s="8" t="str">
        <f>DataSiswa!G135</f>
        <v>SDN 1 SUNTALANGU</v>
      </c>
      <c r="E219" s="307">
        <v>134</v>
      </c>
      <c r="F219" s="307">
        <v>2</v>
      </c>
    </row>
    <row r="220" spans="1:6" ht="16.5" x14ac:dyDescent="0.3">
      <c r="A220" s="157">
        <v>19</v>
      </c>
      <c r="B220" s="6">
        <v>135</v>
      </c>
      <c r="C220" s="7" t="str">
        <f>DataSiswa!B136</f>
        <v>MAYSILA ARLISA</v>
      </c>
      <c r="D220" s="8" t="str">
        <f>DataSiswa!G136</f>
        <v>SDN 3 KETANGGA</v>
      </c>
      <c r="E220" s="308">
        <v>135</v>
      </c>
      <c r="F220" s="308"/>
    </row>
    <row r="221" spans="1:6" ht="16.5" x14ac:dyDescent="0.3">
      <c r="A221" s="157">
        <v>20</v>
      </c>
      <c r="B221" s="6">
        <v>136</v>
      </c>
      <c r="C221" s="7" t="str">
        <f>DataSiswa!B137</f>
        <v>Medina Nisaulfitri</v>
      </c>
      <c r="D221" s="8" t="str">
        <f>DataSiswa!G137</f>
        <v>SDN 1 SELAPARANG</v>
      </c>
      <c r="E221" s="307">
        <v>136</v>
      </c>
      <c r="F221" s="307">
        <v>2</v>
      </c>
    </row>
    <row r="222" spans="1:6" ht="16.5" x14ac:dyDescent="0.3">
      <c r="A222" s="157">
        <v>21</v>
      </c>
      <c r="B222" s="6">
        <v>137</v>
      </c>
      <c r="C222" s="7" t="str">
        <f>DataSiswa!B138</f>
        <v>MELINDA SARI</v>
      </c>
      <c r="D222" s="8" t="str">
        <f>DataSiswa!G138</f>
        <v>SDN 1 SUELA</v>
      </c>
      <c r="E222" s="308">
        <v>137</v>
      </c>
      <c r="F222" s="308"/>
    </row>
    <row r="223" spans="1:6" ht="16.5" x14ac:dyDescent="0.3">
      <c r="A223" s="157">
        <v>22</v>
      </c>
      <c r="B223" s="6">
        <v>138</v>
      </c>
      <c r="C223" s="7" t="str">
        <f>DataSiswa!B139</f>
        <v>MIFTAHURRAHMAH</v>
      </c>
      <c r="D223" s="8" t="str">
        <f>DataSiswa!G139</f>
        <v>MIS MARAQITTA'LIMAT SUELA</v>
      </c>
      <c r="E223" s="307">
        <v>138</v>
      </c>
      <c r="F223" s="307">
        <v>2</v>
      </c>
    </row>
    <row r="224" spans="1:6" ht="16.5" x14ac:dyDescent="0.3">
      <c r="A224" s="157">
        <v>23</v>
      </c>
      <c r="B224" s="6">
        <v>139</v>
      </c>
      <c r="C224" s="7" t="str">
        <f>DataSiswa!B140</f>
        <v>MUFIDA AZ-ZAHRA</v>
      </c>
      <c r="D224" s="8" t="str">
        <f>DataSiswa!G140</f>
        <v>SDN 2 SUNTALANGU</v>
      </c>
      <c r="E224" s="308">
        <v>139</v>
      </c>
      <c r="F224" s="308"/>
    </row>
    <row r="225" spans="1:6" ht="16.5" x14ac:dyDescent="0.3">
      <c r="A225" s="157">
        <v>24</v>
      </c>
      <c r="B225" s="6">
        <v>140</v>
      </c>
      <c r="C225" s="7" t="str">
        <f>DataSiswa!B141</f>
        <v>MUH. FAQIH ARSALAN</v>
      </c>
      <c r="D225" s="8" t="str">
        <f>DataSiswa!G141</f>
        <v>SDN 3 SUNTALANGU</v>
      </c>
      <c r="E225" s="307">
        <v>140</v>
      </c>
      <c r="F225" s="307">
        <v>2</v>
      </c>
    </row>
    <row r="226" spans="1:6" ht="16.5" x14ac:dyDescent="0.3">
      <c r="A226" s="157">
        <v>25</v>
      </c>
      <c r="B226" s="6">
        <v>141</v>
      </c>
      <c r="C226" s="7" t="str">
        <f>DataSiswa!B142</f>
        <v>Muh. Iqbal Septian Hadi</v>
      </c>
      <c r="D226" s="8" t="str">
        <f>DataSiswa!G142</f>
        <v>SDN 1 SELAPARANG</v>
      </c>
      <c r="E226" s="308">
        <v>141</v>
      </c>
      <c r="F226" s="308"/>
    </row>
    <row r="227" spans="1:6" ht="16.5" x14ac:dyDescent="0.3">
      <c r="A227" s="157">
        <v>26</v>
      </c>
      <c r="B227" s="6">
        <v>142</v>
      </c>
      <c r="C227" s="7" t="str">
        <f>DataSiswa!B143</f>
        <v>MUH. NUR IHSAN</v>
      </c>
      <c r="D227" s="8" t="str">
        <f>DataSiswa!G143</f>
        <v>SDN 1 SUELA</v>
      </c>
      <c r="E227" s="307">
        <v>142</v>
      </c>
      <c r="F227" s="307">
        <v>2</v>
      </c>
    </row>
    <row r="228" spans="1:6" ht="16.5" x14ac:dyDescent="0.3">
      <c r="A228" s="157">
        <v>27</v>
      </c>
      <c r="B228" s="6">
        <v>143</v>
      </c>
      <c r="C228" s="7" t="str">
        <f>DataSiswa!B144</f>
        <v>MUH. SARIPUDDIN</v>
      </c>
      <c r="D228" s="8" t="str">
        <f>DataSiswa!G144</f>
        <v>MI NW TEJONG</v>
      </c>
      <c r="E228" s="308">
        <v>143</v>
      </c>
      <c r="F228" s="308"/>
    </row>
    <row r="229" spans="1:6" ht="16.5" x14ac:dyDescent="0.3">
      <c r="A229" s="157">
        <v>28</v>
      </c>
      <c r="B229" s="6">
        <v>144</v>
      </c>
      <c r="C229" s="7" t="str">
        <f>DataSiswa!B145</f>
        <v>MUHAMAT FAESAL</v>
      </c>
      <c r="D229" s="8" t="str">
        <f>DataSiswa!G145</f>
        <v>SDN 2 SUELA</v>
      </c>
      <c r="E229" s="307">
        <v>144</v>
      </c>
      <c r="F229" s="307">
        <v>2</v>
      </c>
    </row>
    <row r="230" spans="1:6" ht="16.5" x14ac:dyDescent="0.3">
      <c r="A230" s="157">
        <v>29</v>
      </c>
      <c r="B230" s="6">
        <v>145</v>
      </c>
      <c r="C230" s="7" t="str">
        <f>DataSiswa!B146</f>
        <v>MUHAMMAD ABDUL LATIEF</v>
      </c>
      <c r="D230" s="8" t="str">
        <f>DataSiswa!G146</f>
        <v>SDN 1 SUNTALANGU</v>
      </c>
      <c r="E230" s="308">
        <v>145</v>
      </c>
      <c r="F230" s="308"/>
    </row>
    <row r="231" spans="1:6" ht="16.5" x14ac:dyDescent="0.3">
      <c r="A231" s="91"/>
      <c r="B231" s="212"/>
      <c r="C231" s="213"/>
      <c r="D231" s="214"/>
      <c r="E231" s="215"/>
      <c r="F231" s="215"/>
    </row>
    <row r="232" spans="1:6" ht="16.5" x14ac:dyDescent="0.3">
      <c r="A232" s="91"/>
      <c r="B232" s="212"/>
      <c r="C232" s="213"/>
      <c r="D232" s="221" t="s">
        <v>738</v>
      </c>
      <c r="E232" s="215"/>
      <c r="F232" s="215"/>
    </row>
    <row r="233" spans="1:6" ht="16.5" x14ac:dyDescent="0.3">
      <c r="A233" s="91"/>
      <c r="B233" s="212"/>
      <c r="C233" s="213"/>
      <c r="D233" s="214"/>
      <c r="E233" s="215"/>
      <c r="F233" s="215"/>
    </row>
    <row r="234" spans="1:6" ht="16.5" x14ac:dyDescent="0.3">
      <c r="A234" s="91"/>
      <c r="B234" s="212"/>
      <c r="C234" s="213"/>
      <c r="D234" s="214"/>
      <c r="E234" s="215"/>
      <c r="F234" s="215"/>
    </row>
    <row r="235" spans="1:6" ht="16.5" x14ac:dyDescent="0.3">
      <c r="A235" s="91"/>
      <c r="B235" s="212"/>
      <c r="C235" s="213"/>
      <c r="D235" s="214"/>
      <c r="E235" s="215"/>
      <c r="F235" s="215"/>
    </row>
    <row r="236" spans="1:6" ht="16.5" x14ac:dyDescent="0.3">
      <c r="A236" s="91"/>
      <c r="B236" s="212"/>
      <c r="C236" s="213"/>
      <c r="D236" s="214"/>
      <c r="E236" s="215"/>
      <c r="F236" s="215"/>
    </row>
    <row r="237" spans="1:6" ht="16.5" x14ac:dyDescent="0.3">
      <c r="A237" s="91"/>
      <c r="B237" s="212"/>
      <c r="C237" s="213"/>
      <c r="D237" s="214"/>
      <c r="E237" s="215"/>
      <c r="F237" s="215"/>
    </row>
    <row r="238" spans="1:6" ht="16.5" x14ac:dyDescent="0.3">
      <c r="A238" s="91"/>
      <c r="B238" s="212"/>
      <c r="C238" s="213"/>
      <c r="D238" s="214"/>
      <c r="E238" s="215"/>
      <c r="F238" s="215"/>
    </row>
    <row r="239" spans="1:6" ht="16.5" x14ac:dyDescent="0.3">
      <c r="A239" s="91"/>
      <c r="B239" s="212"/>
      <c r="C239" s="213"/>
      <c r="D239" s="214"/>
      <c r="E239" s="215"/>
      <c r="F239" s="215"/>
    </row>
    <row r="240" spans="1:6" ht="16.5" x14ac:dyDescent="0.3">
      <c r="A240" s="91"/>
      <c r="B240" s="212"/>
      <c r="C240" s="213"/>
      <c r="D240" s="214"/>
      <c r="E240" s="215"/>
      <c r="F240" s="215"/>
    </row>
    <row r="241" spans="1:6" ht="18" x14ac:dyDescent="0.25">
      <c r="A241" s="313" t="s">
        <v>271</v>
      </c>
      <c r="B241" s="313"/>
      <c r="C241" s="313"/>
      <c r="D241" s="313"/>
      <c r="E241" s="313"/>
      <c r="F241" s="313"/>
    </row>
    <row r="242" spans="1:6" ht="18" x14ac:dyDescent="0.25">
      <c r="A242" s="313" t="s">
        <v>240</v>
      </c>
      <c r="B242" s="313"/>
      <c r="C242" s="313"/>
      <c r="D242" s="313"/>
      <c r="E242" s="313"/>
      <c r="F242" s="313"/>
    </row>
    <row r="243" spans="1:6" ht="18" x14ac:dyDescent="0.25">
      <c r="A243" s="313" t="s">
        <v>272</v>
      </c>
      <c r="B243" s="313"/>
      <c r="C243" s="313"/>
      <c r="D243" s="313"/>
      <c r="E243" s="313"/>
      <c r="F243" s="313"/>
    </row>
    <row r="244" spans="1:6" x14ac:dyDescent="0.25">
      <c r="A244" s="314" t="s">
        <v>767</v>
      </c>
      <c r="B244" s="314"/>
      <c r="C244" s="314"/>
      <c r="D244" s="314"/>
      <c r="E244" s="314"/>
      <c r="F244" s="314"/>
    </row>
    <row r="245" spans="1:6" ht="18" x14ac:dyDescent="0.25">
      <c r="A245" s="101"/>
      <c r="B245" s="218"/>
      <c r="C245" s="101"/>
      <c r="D245" s="101"/>
      <c r="E245" s="219"/>
      <c r="F245" s="219"/>
    </row>
    <row r="246" spans="1:6" ht="15.75" x14ac:dyDescent="0.25">
      <c r="A246" s="315" t="s">
        <v>764</v>
      </c>
      <c r="B246" s="315"/>
      <c r="C246" s="315"/>
      <c r="D246" s="315"/>
      <c r="E246" s="315"/>
      <c r="F246" s="315"/>
    </row>
    <row r="247" spans="1:6" ht="15.75" x14ac:dyDescent="0.25">
      <c r="A247" s="315" t="s">
        <v>701</v>
      </c>
      <c r="B247" s="315"/>
      <c r="C247" s="315"/>
      <c r="D247" s="315"/>
      <c r="E247" s="315"/>
      <c r="F247" s="315"/>
    </row>
    <row r="248" spans="1:6" ht="15.75" x14ac:dyDescent="0.25">
      <c r="A248" s="220"/>
      <c r="B248" s="220"/>
      <c r="C248" s="220"/>
      <c r="D248" s="220"/>
      <c r="E248" s="220"/>
      <c r="F248" s="220"/>
    </row>
    <row r="249" spans="1:6" ht="22.5" customHeight="1" x14ac:dyDescent="0.25">
      <c r="A249" s="216" t="s">
        <v>275</v>
      </c>
      <c r="B249" s="217" t="s">
        <v>766</v>
      </c>
      <c r="C249" s="216" t="s">
        <v>276</v>
      </c>
      <c r="D249" s="216" t="s">
        <v>277</v>
      </c>
      <c r="E249" s="312" t="s">
        <v>765</v>
      </c>
      <c r="F249" s="312"/>
    </row>
    <row r="250" spans="1:6" ht="16.5" x14ac:dyDescent="0.3">
      <c r="A250" s="157">
        <v>1</v>
      </c>
      <c r="B250" s="6">
        <v>146</v>
      </c>
      <c r="C250" s="7" t="str">
        <f>DataSiswa!B147</f>
        <v>Muhammad Alby Adya Fahraza</v>
      </c>
      <c r="D250" s="8" t="str">
        <f>DataSiswa!G147</f>
        <v>SDN 2 Ketangga</v>
      </c>
      <c r="E250" s="307">
        <v>146</v>
      </c>
      <c r="F250" s="307">
        <v>2</v>
      </c>
    </row>
    <row r="251" spans="1:6" ht="16.5" x14ac:dyDescent="0.3">
      <c r="A251" s="157">
        <v>2</v>
      </c>
      <c r="B251" s="6">
        <v>147</v>
      </c>
      <c r="C251" s="7" t="str">
        <f>DataSiswa!B148</f>
        <v>MUHAMMAD ALFIN ARYA YUDA</v>
      </c>
      <c r="D251" s="8" t="str">
        <f>DataSiswa!G148</f>
        <v>SDN 3 SELAPARANG</v>
      </c>
      <c r="E251" s="308">
        <v>147</v>
      </c>
      <c r="F251" s="308"/>
    </row>
    <row r="252" spans="1:6" ht="16.5" x14ac:dyDescent="0.3">
      <c r="A252" s="157">
        <v>3</v>
      </c>
      <c r="B252" s="6">
        <v>148</v>
      </c>
      <c r="C252" s="7" t="str">
        <f>DataSiswa!B149</f>
        <v>MUHAMMAD ARTHA AZIEDA</v>
      </c>
      <c r="D252" s="8" t="str">
        <f>DataSiswa!G149</f>
        <v>SDN 3 SUNTALANGU</v>
      </c>
      <c r="E252" s="307">
        <v>148</v>
      </c>
      <c r="F252" s="307">
        <v>2</v>
      </c>
    </row>
    <row r="253" spans="1:6" ht="16.5" x14ac:dyDescent="0.3">
      <c r="A253" s="157">
        <v>4</v>
      </c>
      <c r="B253" s="6">
        <v>149</v>
      </c>
      <c r="C253" s="7" t="str">
        <f>DataSiswa!B150</f>
        <v>MUHAMMAD AZIM</v>
      </c>
      <c r="D253" s="8" t="str">
        <f>DataSiswa!G150</f>
        <v>SDN 5 KETANGGA</v>
      </c>
      <c r="E253" s="308">
        <v>149</v>
      </c>
      <c r="F253" s="308"/>
    </row>
    <row r="254" spans="1:6" ht="16.5" x14ac:dyDescent="0.3">
      <c r="A254" s="157">
        <v>5</v>
      </c>
      <c r="B254" s="6">
        <v>150</v>
      </c>
      <c r="C254" s="7" t="str">
        <f>DataSiswa!B151</f>
        <v>MUHAMMAD CENDIKIAWAN MUSLIM</v>
      </c>
      <c r="D254" s="8" t="str">
        <f>DataSiswa!G151</f>
        <v>SDN 1 SUELA</v>
      </c>
      <c r="E254" s="307">
        <v>150</v>
      </c>
      <c r="F254" s="307">
        <v>2</v>
      </c>
    </row>
    <row r="255" spans="1:6" ht="16.5" x14ac:dyDescent="0.3">
      <c r="A255" s="157">
        <v>6</v>
      </c>
      <c r="B255" s="6">
        <v>151</v>
      </c>
      <c r="C255" s="7" t="str">
        <f>DataSiswa!B152</f>
        <v>Muhammad Dinanul Khair</v>
      </c>
      <c r="D255" s="8" t="str">
        <f>DataSiswa!G152</f>
        <v>SDN 1 SELAPARANG</v>
      </c>
      <c r="E255" s="308">
        <v>151</v>
      </c>
      <c r="F255" s="308"/>
    </row>
    <row r="256" spans="1:6" ht="16.5" x14ac:dyDescent="0.3">
      <c r="A256" s="157">
        <v>7</v>
      </c>
      <c r="B256" s="6">
        <v>152</v>
      </c>
      <c r="C256" s="7" t="str">
        <f>DataSiswa!B153</f>
        <v>MUHAMMAD FATIH ALFARUQ</v>
      </c>
      <c r="D256" s="8" t="str">
        <f>DataSiswa!G153</f>
        <v>SDN 2 SUNTALANGU</v>
      </c>
      <c r="E256" s="307">
        <v>152</v>
      </c>
      <c r="F256" s="307">
        <v>2</v>
      </c>
    </row>
    <row r="257" spans="1:6" ht="16.5" x14ac:dyDescent="0.3">
      <c r="A257" s="157">
        <v>8</v>
      </c>
      <c r="B257" s="6">
        <v>153</v>
      </c>
      <c r="C257" s="7" t="str">
        <f>DataSiswa!B154</f>
        <v>MUHAMMAD HABIB ARKABI</v>
      </c>
      <c r="D257" s="8" t="str">
        <f>DataSiswa!G154</f>
        <v>SD IT ANNAJIYAH</v>
      </c>
      <c r="E257" s="308">
        <v>153</v>
      </c>
      <c r="F257" s="308"/>
    </row>
    <row r="258" spans="1:6" ht="16.5" x14ac:dyDescent="0.3">
      <c r="A258" s="157">
        <v>9</v>
      </c>
      <c r="B258" s="6">
        <v>154</v>
      </c>
      <c r="C258" s="7" t="str">
        <f>DataSiswa!B155</f>
        <v>MUHAMMAD HADI RAMADHANI</v>
      </c>
      <c r="D258" s="8" t="str">
        <f>DataSiswa!G155</f>
        <v>SDN 3 SUNTALANGU</v>
      </c>
      <c r="E258" s="307">
        <v>154</v>
      </c>
      <c r="F258" s="307">
        <v>2</v>
      </c>
    </row>
    <row r="259" spans="1:6" ht="16.5" x14ac:dyDescent="0.3">
      <c r="A259" s="157">
        <v>10</v>
      </c>
      <c r="B259" s="6">
        <v>155</v>
      </c>
      <c r="C259" s="7" t="str">
        <f>DataSiswa!B156</f>
        <v>MUHAMMAD MIZANUL HAQ</v>
      </c>
      <c r="D259" s="8" t="str">
        <f>DataSiswa!G156</f>
        <v>SDN 2 SELAPARANG</v>
      </c>
      <c r="E259" s="308">
        <v>155</v>
      </c>
      <c r="F259" s="308"/>
    </row>
    <row r="260" spans="1:6" ht="16.5" x14ac:dyDescent="0.3">
      <c r="A260" s="157">
        <v>11</v>
      </c>
      <c r="B260" s="6">
        <v>156</v>
      </c>
      <c r="C260" s="7" t="str">
        <f>DataSiswa!B157</f>
        <v>MUHAMMAD NAUWAB ADDHA</v>
      </c>
      <c r="D260" s="8" t="str">
        <f>DataSiswa!G157</f>
        <v>SDN 2 SUNTALANGU</v>
      </c>
      <c r="E260" s="307">
        <v>156</v>
      </c>
      <c r="F260" s="307">
        <v>2</v>
      </c>
    </row>
    <row r="261" spans="1:6" ht="16.5" x14ac:dyDescent="0.3">
      <c r="A261" s="157">
        <v>12</v>
      </c>
      <c r="B261" s="6">
        <v>157</v>
      </c>
      <c r="C261" s="7" t="str">
        <f>DataSiswa!B158</f>
        <v>MUHAMMAD NURIL ANWAR</v>
      </c>
      <c r="D261" s="8" t="str">
        <f>DataSiswa!G158</f>
        <v>SDN 3 SUNTALANGU</v>
      </c>
      <c r="E261" s="308">
        <v>157</v>
      </c>
      <c r="F261" s="308"/>
    </row>
    <row r="262" spans="1:6" ht="16.5" x14ac:dyDescent="0.3">
      <c r="A262" s="157">
        <v>13</v>
      </c>
      <c r="B262" s="6">
        <v>158</v>
      </c>
      <c r="C262" s="7" t="str">
        <f>DataSiswa!B159</f>
        <v>MUHAMMAD RIFKI ADITIYA</v>
      </c>
      <c r="D262" s="8" t="str">
        <f>DataSiswa!G159</f>
        <v>SDN 2 SUELA</v>
      </c>
      <c r="E262" s="307">
        <v>158</v>
      </c>
      <c r="F262" s="307">
        <v>2</v>
      </c>
    </row>
    <row r="263" spans="1:6" ht="16.5" x14ac:dyDescent="0.3">
      <c r="A263" s="157">
        <v>14</v>
      </c>
      <c r="B263" s="6">
        <v>159</v>
      </c>
      <c r="C263" s="7" t="str">
        <f>DataSiswa!B160</f>
        <v>MUHAMMAD SYAUQAN FIRDAUS</v>
      </c>
      <c r="D263" s="8" t="str">
        <f>DataSiswa!G160</f>
        <v>SDN 2 SUELA</v>
      </c>
      <c r="E263" s="308">
        <v>159</v>
      </c>
      <c r="F263" s="308"/>
    </row>
    <row r="264" spans="1:6" ht="16.5" x14ac:dyDescent="0.3">
      <c r="A264" s="157">
        <v>15</v>
      </c>
      <c r="B264" s="6">
        <v>160</v>
      </c>
      <c r="C264" s="7" t="str">
        <f>DataSiswa!B161</f>
        <v>MUHAMMAD VAIRIL</v>
      </c>
      <c r="D264" s="8" t="str">
        <f>DataSiswa!G161</f>
        <v>SDN 3 SUNTALANGU</v>
      </c>
      <c r="E264" s="307">
        <v>160</v>
      </c>
      <c r="F264" s="307">
        <v>2</v>
      </c>
    </row>
    <row r="265" spans="1:6" ht="16.5" x14ac:dyDescent="0.3">
      <c r="A265" s="157">
        <v>16</v>
      </c>
      <c r="B265" s="6">
        <v>161</v>
      </c>
      <c r="C265" s="7" t="str">
        <f>DataSiswa!B162</f>
        <v>Muthiara Ananda</v>
      </c>
      <c r="D265" s="8" t="str">
        <f>DataSiswa!G162</f>
        <v>SDN 1 SELAPARANG</v>
      </c>
      <c r="E265" s="308">
        <v>161</v>
      </c>
      <c r="F265" s="308"/>
    </row>
    <row r="266" spans="1:6" ht="16.5" x14ac:dyDescent="0.3">
      <c r="A266" s="157">
        <v>17</v>
      </c>
      <c r="B266" s="6">
        <v>162</v>
      </c>
      <c r="C266" s="7" t="str">
        <f>DataSiswa!B163</f>
        <v>NABILA ISWATUL KARIMA</v>
      </c>
      <c r="D266" s="8" t="str">
        <f>DataSiswa!G163</f>
        <v>SDN 1 MEKARSARI</v>
      </c>
      <c r="E266" s="307">
        <v>162</v>
      </c>
      <c r="F266" s="307">
        <v>2</v>
      </c>
    </row>
    <row r="267" spans="1:6" ht="16.5" x14ac:dyDescent="0.3">
      <c r="A267" s="157">
        <v>18</v>
      </c>
      <c r="B267" s="6">
        <v>163</v>
      </c>
      <c r="C267" s="7" t="str">
        <f>DataSiswa!B164</f>
        <v>NADYA NATASHA</v>
      </c>
      <c r="D267" s="8" t="str">
        <f>DataSiswa!G164</f>
        <v>SDN 1 SUNTALANGU</v>
      </c>
      <c r="E267" s="308">
        <v>163</v>
      </c>
      <c r="F267" s="308"/>
    </row>
    <row r="268" spans="1:6" ht="16.5" x14ac:dyDescent="0.3">
      <c r="A268" s="157">
        <v>19</v>
      </c>
      <c r="B268" s="6">
        <v>164</v>
      </c>
      <c r="C268" s="7" t="str">
        <f>DataSiswa!B165</f>
        <v>NAJWA AZILNA MAULIA</v>
      </c>
      <c r="D268" s="8" t="str">
        <f>DataSiswa!G165</f>
        <v>SDN 2 SELAPARANG</v>
      </c>
      <c r="E268" s="307">
        <v>164</v>
      </c>
      <c r="F268" s="307">
        <v>2</v>
      </c>
    </row>
    <row r="269" spans="1:6" ht="16.5" x14ac:dyDescent="0.3">
      <c r="A269" s="157">
        <v>20</v>
      </c>
      <c r="B269" s="6">
        <v>165</v>
      </c>
      <c r="C269" s="7" t="str">
        <f>DataSiswa!B166</f>
        <v>NANDA SAPUTRA</v>
      </c>
      <c r="D269" s="8" t="str">
        <f>DataSiswa!G166</f>
        <v>SDN 2 SUNTALANGU</v>
      </c>
      <c r="E269" s="308">
        <v>165</v>
      </c>
      <c r="F269" s="308"/>
    </row>
    <row r="270" spans="1:6" ht="16.5" x14ac:dyDescent="0.3">
      <c r="A270" s="157">
        <v>21</v>
      </c>
      <c r="B270" s="6">
        <v>166</v>
      </c>
      <c r="C270" s="7" t="str">
        <f>DataSiswa!B167</f>
        <v>NARA ELVIANA</v>
      </c>
      <c r="D270" s="8" t="str">
        <f>DataSiswa!G167</f>
        <v>SDN 1 SUELA</v>
      </c>
      <c r="E270" s="307">
        <v>166</v>
      </c>
      <c r="F270" s="307">
        <v>2</v>
      </c>
    </row>
    <row r="271" spans="1:6" ht="16.5" x14ac:dyDescent="0.3">
      <c r="A271" s="157">
        <v>22</v>
      </c>
      <c r="B271" s="6">
        <v>167</v>
      </c>
      <c r="C271" s="7" t="str">
        <f>DataSiswa!B168</f>
        <v>NIA PUTRI RAMDANI</v>
      </c>
      <c r="D271" s="8" t="str">
        <f>DataSiswa!G168</f>
        <v>SDN 2 SUELA</v>
      </c>
      <c r="E271" s="308">
        <v>167</v>
      </c>
      <c r="F271" s="308"/>
    </row>
    <row r="272" spans="1:6" ht="16.5" x14ac:dyDescent="0.3">
      <c r="A272" s="157">
        <v>23</v>
      </c>
      <c r="B272" s="6">
        <v>168</v>
      </c>
      <c r="C272" s="7" t="str">
        <f>DataSiswa!B169</f>
        <v>NUR ANGGIKA MAIDINA</v>
      </c>
      <c r="D272" s="8" t="str">
        <f>DataSiswa!G169</f>
        <v>SDN 2 SUNTALANGU</v>
      </c>
      <c r="E272" s="307">
        <v>168</v>
      </c>
      <c r="F272" s="307">
        <v>2</v>
      </c>
    </row>
    <row r="273" spans="1:6" ht="16.5" x14ac:dyDescent="0.3">
      <c r="A273" s="157">
        <v>24</v>
      </c>
      <c r="B273" s="6">
        <v>169</v>
      </c>
      <c r="C273" s="7" t="str">
        <f>DataSiswa!B170</f>
        <v>NURSALISA RAMDANI</v>
      </c>
      <c r="D273" s="8" t="str">
        <f>DataSiswa!G170</f>
        <v>SDN 4 SUNTALANGU</v>
      </c>
      <c r="E273" s="308">
        <v>169</v>
      </c>
      <c r="F273" s="308"/>
    </row>
    <row r="274" spans="1:6" ht="16.5" x14ac:dyDescent="0.3">
      <c r="A274" s="157">
        <v>25</v>
      </c>
      <c r="B274" s="6">
        <v>170</v>
      </c>
      <c r="C274" s="7" t="str">
        <f>DataSiswa!B171</f>
        <v>OLIVIA JUNI ANDARI</v>
      </c>
      <c r="D274" s="8" t="str">
        <f>DataSiswa!G171</f>
        <v>SDN 3 KETANGGA</v>
      </c>
      <c r="E274" s="307">
        <v>170</v>
      </c>
      <c r="F274" s="307">
        <v>2</v>
      </c>
    </row>
    <row r="275" spans="1:6" ht="16.5" x14ac:dyDescent="0.3">
      <c r="A275" s="157">
        <v>26</v>
      </c>
      <c r="B275" s="6">
        <v>171</v>
      </c>
      <c r="C275" s="7" t="str">
        <f>DataSiswa!B172</f>
        <v>PAIDA PUTRI ANUGRAH</v>
      </c>
      <c r="D275" s="8" t="str">
        <f>DataSiswa!G172</f>
        <v>SDN 1 SUELA</v>
      </c>
      <c r="E275" s="308">
        <v>171</v>
      </c>
      <c r="F275" s="308"/>
    </row>
    <row r="276" spans="1:6" ht="16.5" x14ac:dyDescent="0.3">
      <c r="A276" s="157">
        <v>27</v>
      </c>
      <c r="B276" s="6">
        <v>172</v>
      </c>
      <c r="C276" s="7" t="str">
        <f>DataSiswa!B173</f>
        <v>PUTRI PELANGI</v>
      </c>
      <c r="D276" s="8" t="str">
        <f>DataSiswa!G173</f>
        <v>SDN 3 KETANGGA</v>
      </c>
      <c r="E276" s="307">
        <v>172</v>
      </c>
      <c r="F276" s="307">
        <v>2</v>
      </c>
    </row>
    <row r="277" spans="1:6" ht="16.5" x14ac:dyDescent="0.3">
      <c r="A277" s="157">
        <v>28</v>
      </c>
      <c r="B277" s="6">
        <v>173</v>
      </c>
      <c r="C277" s="7" t="str">
        <f>DataSiswa!B174</f>
        <v>RAFA SANI ADE MAULANA</v>
      </c>
      <c r="D277" s="8" t="str">
        <f>DataSiswa!G174</f>
        <v>SDN 1 SUELA</v>
      </c>
      <c r="E277" s="308">
        <v>173</v>
      </c>
      <c r="F277" s="308"/>
    </row>
    <row r="278" spans="1:6" ht="16.5" x14ac:dyDescent="0.3">
      <c r="A278" s="157">
        <v>29</v>
      </c>
      <c r="B278" s="6">
        <v>174</v>
      </c>
      <c r="C278" s="7" t="str">
        <f>DataSiswa!B175</f>
        <v>Rangga Saputra</v>
      </c>
      <c r="D278" s="8" t="str">
        <f>DataSiswa!G175</f>
        <v>SDN 1 SELAPARANG</v>
      </c>
      <c r="E278" s="307">
        <v>174</v>
      </c>
      <c r="F278" s="307">
        <v>2</v>
      </c>
    </row>
    <row r="279" spans="1:6" ht="16.5" x14ac:dyDescent="0.3">
      <c r="A279" s="91"/>
      <c r="B279" s="212"/>
      <c r="C279" s="213"/>
      <c r="D279" s="214"/>
      <c r="E279" s="212"/>
      <c r="F279" s="212"/>
    </row>
    <row r="280" spans="1:6" ht="16.5" x14ac:dyDescent="0.3">
      <c r="A280" s="91"/>
      <c r="B280" s="212"/>
      <c r="C280" s="213"/>
      <c r="D280" s="221" t="s">
        <v>738</v>
      </c>
      <c r="E280" s="212"/>
      <c r="F280" s="212"/>
    </row>
    <row r="281" spans="1:6" ht="16.5" x14ac:dyDescent="0.3">
      <c r="A281" s="91"/>
      <c r="B281" s="212"/>
      <c r="C281" s="213"/>
      <c r="D281" s="214"/>
      <c r="E281" s="212"/>
      <c r="F281" s="212"/>
    </row>
    <row r="282" spans="1:6" ht="16.5" x14ac:dyDescent="0.3">
      <c r="A282" s="91"/>
      <c r="B282" s="212"/>
      <c r="C282" s="213"/>
      <c r="D282" s="214"/>
      <c r="E282" s="212"/>
      <c r="F282" s="212"/>
    </row>
    <row r="283" spans="1:6" ht="16.5" x14ac:dyDescent="0.3">
      <c r="A283" s="91"/>
      <c r="B283" s="212"/>
      <c r="C283" s="213"/>
      <c r="D283" s="214"/>
      <c r="E283" s="212"/>
      <c r="F283" s="212"/>
    </row>
    <row r="284" spans="1:6" ht="16.5" x14ac:dyDescent="0.3">
      <c r="A284" s="91"/>
      <c r="B284" s="212"/>
      <c r="C284" s="213"/>
      <c r="D284" s="214"/>
      <c r="E284" s="212"/>
      <c r="F284" s="212"/>
    </row>
    <row r="285" spans="1:6" ht="16.5" x14ac:dyDescent="0.3">
      <c r="A285" s="91"/>
      <c r="B285" s="212"/>
      <c r="C285" s="213"/>
      <c r="D285" s="214"/>
      <c r="E285" s="212"/>
      <c r="F285" s="212"/>
    </row>
    <row r="286" spans="1:6" ht="16.5" x14ac:dyDescent="0.3">
      <c r="A286" s="91"/>
      <c r="B286" s="212"/>
      <c r="C286" s="213"/>
      <c r="D286" s="214"/>
      <c r="E286" s="212"/>
      <c r="F286" s="212"/>
    </row>
    <row r="287" spans="1:6" ht="16.5" x14ac:dyDescent="0.3">
      <c r="A287" s="91"/>
      <c r="B287" s="212"/>
      <c r="C287" s="213"/>
      <c r="D287" s="214"/>
      <c r="E287" s="212"/>
      <c r="F287" s="212"/>
    </row>
    <row r="288" spans="1:6" ht="16.5" x14ac:dyDescent="0.3">
      <c r="A288" s="91"/>
      <c r="B288" s="212"/>
      <c r="C288" s="213"/>
      <c r="D288" s="214"/>
      <c r="E288" s="212"/>
      <c r="F288" s="212"/>
    </row>
    <row r="289" spans="1:6" ht="18" x14ac:dyDescent="0.25">
      <c r="A289" s="313" t="s">
        <v>271</v>
      </c>
      <c r="B289" s="313"/>
      <c r="C289" s="313"/>
      <c r="D289" s="313"/>
      <c r="E289" s="313"/>
      <c r="F289" s="313"/>
    </row>
    <row r="290" spans="1:6" ht="18" x14ac:dyDescent="0.25">
      <c r="A290" s="313" t="s">
        <v>240</v>
      </c>
      <c r="B290" s="313"/>
      <c r="C290" s="313"/>
      <c r="D290" s="313"/>
      <c r="E290" s="313"/>
      <c r="F290" s="313"/>
    </row>
    <row r="291" spans="1:6" ht="18" x14ac:dyDescent="0.25">
      <c r="A291" s="313" t="s">
        <v>272</v>
      </c>
      <c r="B291" s="313"/>
      <c r="C291" s="313"/>
      <c r="D291" s="313"/>
      <c r="E291" s="313"/>
      <c r="F291" s="313"/>
    </row>
    <row r="292" spans="1:6" x14ac:dyDescent="0.25">
      <c r="A292" s="314" t="s">
        <v>767</v>
      </c>
      <c r="B292" s="314"/>
      <c r="C292" s="314"/>
      <c r="D292" s="314"/>
      <c r="E292" s="314"/>
      <c r="F292" s="314"/>
    </row>
    <row r="293" spans="1:6" ht="18" x14ac:dyDescent="0.25">
      <c r="A293" s="101"/>
      <c r="B293" s="218"/>
      <c r="C293" s="101"/>
      <c r="D293" s="101"/>
      <c r="E293" s="219"/>
      <c r="F293" s="219"/>
    </row>
    <row r="294" spans="1:6" ht="15.75" x14ac:dyDescent="0.25">
      <c r="A294" s="315" t="s">
        <v>764</v>
      </c>
      <c r="B294" s="315"/>
      <c r="C294" s="315"/>
      <c r="D294" s="315"/>
      <c r="E294" s="315"/>
      <c r="F294" s="315"/>
    </row>
    <row r="295" spans="1:6" ht="15.75" x14ac:dyDescent="0.25">
      <c r="A295" s="315" t="s">
        <v>701</v>
      </c>
      <c r="B295" s="315"/>
      <c r="C295" s="315"/>
      <c r="D295" s="315"/>
      <c r="E295" s="315"/>
      <c r="F295" s="315"/>
    </row>
    <row r="296" spans="1:6" ht="16.5" x14ac:dyDescent="0.3">
      <c r="A296" s="91"/>
      <c r="B296" s="212"/>
      <c r="C296" s="213"/>
      <c r="D296" s="214"/>
      <c r="E296" s="212"/>
      <c r="F296" s="212"/>
    </row>
    <row r="297" spans="1:6" ht="16.5" x14ac:dyDescent="0.3">
      <c r="A297" s="91"/>
      <c r="B297" s="212"/>
      <c r="C297" s="213"/>
      <c r="D297" s="214"/>
      <c r="E297" s="212"/>
      <c r="F297" s="212"/>
    </row>
    <row r="298" spans="1:6" ht="21" customHeight="1" x14ac:dyDescent="0.25">
      <c r="A298" s="216" t="s">
        <v>275</v>
      </c>
      <c r="B298" s="217" t="s">
        <v>766</v>
      </c>
      <c r="C298" s="216" t="s">
        <v>276</v>
      </c>
      <c r="D298" s="216" t="s">
        <v>277</v>
      </c>
      <c r="E298" s="312" t="s">
        <v>765</v>
      </c>
      <c r="F298" s="312"/>
    </row>
    <row r="299" spans="1:6" ht="16.5" x14ac:dyDescent="0.3">
      <c r="A299" s="157">
        <v>1</v>
      </c>
      <c r="B299" s="6">
        <v>175</v>
      </c>
      <c r="C299" s="7" t="str">
        <f>DataSiswa!B176</f>
        <v>RAODATUL ALIYA</v>
      </c>
      <c r="D299" s="8" t="str">
        <f>DataSiswa!G176</f>
        <v>SDN 4 SUNTALANGU</v>
      </c>
      <c r="E299" s="308">
        <v>175</v>
      </c>
      <c r="F299" s="308"/>
    </row>
    <row r="300" spans="1:6" ht="16.5" x14ac:dyDescent="0.3">
      <c r="A300" s="157">
        <v>2</v>
      </c>
      <c r="B300" s="6">
        <v>176</v>
      </c>
      <c r="C300" s="7" t="str">
        <f>DataSiswa!B177</f>
        <v>RIKO SASTRIAWAN</v>
      </c>
      <c r="D300" s="8" t="str">
        <f>DataSiswa!G177</f>
        <v>SDN 4 PRINGGABAYA</v>
      </c>
      <c r="E300" s="307">
        <v>176</v>
      </c>
      <c r="F300" s="307">
        <v>2</v>
      </c>
    </row>
    <row r="301" spans="1:6" ht="16.5" x14ac:dyDescent="0.3">
      <c r="A301" s="157">
        <v>3</v>
      </c>
      <c r="B301" s="6">
        <v>177</v>
      </c>
      <c r="C301" s="7" t="str">
        <f>DataSiswa!B178</f>
        <v>Ripayatul Aini</v>
      </c>
      <c r="D301" s="8" t="str">
        <f>DataSiswa!G178</f>
        <v>SDN 2 Ketangga</v>
      </c>
      <c r="E301" s="308">
        <v>177</v>
      </c>
      <c r="F301" s="308"/>
    </row>
    <row r="302" spans="1:6" ht="16.5" x14ac:dyDescent="0.3">
      <c r="A302" s="157">
        <v>4</v>
      </c>
      <c r="B302" s="6">
        <v>178</v>
      </c>
      <c r="C302" s="7" t="str">
        <f>DataSiswa!B179</f>
        <v>RISKA APRILIA</v>
      </c>
      <c r="D302" s="8" t="str">
        <f>DataSiswa!G179</f>
        <v>SDI IHYAA'UDDIN AIK BETA</v>
      </c>
      <c r="E302" s="307">
        <v>178</v>
      </c>
      <c r="F302" s="307">
        <v>2</v>
      </c>
    </row>
    <row r="303" spans="1:6" ht="16.5" x14ac:dyDescent="0.3">
      <c r="A303" s="157">
        <v>5</v>
      </c>
      <c r="B303" s="6">
        <v>179</v>
      </c>
      <c r="C303" s="7" t="str">
        <f>DataSiswa!B180</f>
        <v>RIZKI ADITYA BARWADI</v>
      </c>
      <c r="D303" s="8" t="str">
        <f>DataSiswa!G180</f>
        <v>SDN 2 SUNTALANGU</v>
      </c>
      <c r="E303" s="308">
        <v>179</v>
      </c>
      <c r="F303" s="308"/>
    </row>
    <row r="304" spans="1:6" ht="16.5" x14ac:dyDescent="0.3">
      <c r="A304" s="157">
        <v>6</v>
      </c>
      <c r="B304" s="6">
        <v>180</v>
      </c>
      <c r="C304" s="7" t="str">
        <f>DataSiswa!B181</f>
        <v>RIZKI ALFAN BAKHTIAR</v>
      </c>
      <c r="D304" s="8" t="str">
        <f>DataSiswa!G181</f>
        <v>SDN 3 KETANGGA</v>
      </c>
      <c r="E304" s="307">
        <v>180</v>
      </c>
      <c r="F304" s="307">
        <v>2</v>
      </c>
    </row>
    <row r="305" spans="1:6" ht="16.5" x14ac:dyDescent="0.3">
      <c r="A305" s="157">
        <v>7</v>
      </c>
      <c r="B305" s="6">
        <v>181</v>
      </c>
      <c r="C305" s="7" t="str">
        <f>DataSiswa!B182</f>
        <v>SAEFUL ANDI</v>
      </c>
      <c r="D305" s="8">
        <f>DataSiswa!G182</f>
        <v>0</v>
      </c>
      <c r="E305" s="308">
        <v>181</v>
      </c>
      <c r="F305" s="308"/>
    </row>
    <row r="306" spans="1:6" ht="16.5" x14ac:dyDescent="0.3">
      <c r="A306" s="157">
        <v>8</v>
      </c>
      <c r="B306" s="6">
        <v>182</v>
      </c>
      <c r="C306" s="7" t="str">
        <f>DataSiswa!B183</f>
        <v>SALSA ZAFIRA NURRIN</v>
      </c>
      <c r="D306" s="8" t="str">
        <f>DataSiswa!G183</f>
        <v>SDN 1 SUNTALANGU</v>
      </c>
      <c r="E306" s="307">
        <v>182</v>
      </c>
      <c r="F306" s="307">
        <v>2</v>
      </c>
    </row>
    <row r="307" spans="1:6" ht="16.5" x14ac:dyDescent="0.3">
      <c r="A307" s="157">
        <v>9</v>
      </c>
      <c r="B307" s="6">
        <v>183</v>
      </c>
      <c r="C307" s="7" t="str">
        <f>DataSiswa!B184</f>
        <v>SELVIANA</v>
      </c>
      <c r="D307" s="8" t="str">
        <f>DataSiswa!G184</f>
        <v>SDN 1 KETANGGA</v>
      </c>
      <c r="E307" s="308">
        <v>183</v>
      </c>
      <c r="F307" s="308"/>
    </row>
    <row r="308" spans="1:6" ht="16.5" x14ac:dyDescent="0.3">
      <c r="A308" s="157">
        <v>10</v>
      </c>
      <c r="B308" s="6">
        <v>184</v>
      </c>
      <c r="C308" s="7" t="str">
        <f>DataSiswa!B185</f>
        <v>SITI AINUN NADIROH</v>
      </c>
      <c r="D308" s="8" t="str">
        <f>DataSiswa!G185</f>
        <v>SDN 3 SUNTALANGU</v>
      </c>
      <c r="E308" s="307">
        <v>184</v>
      </c>
      <c r="F308" s="307">
        <v>2</v>
      </c>
    </row>
    <row r="309" spans="1:6" ht="16.5" x14ac:dyDescent="0.3">
      <c r="A309" s="157">
        <v>11</v>
      </c>
      <c r="B309" s="6">
        <v>185</v>
      </c>
      <c r="C309" s="7" t="str">
        <f>DataSiswa!B186</f>
        <v>SITI AMRINA ROSADA</v>
      </c>
      <c r="D309" s="8" t="str">
        <f>DataSiswa!G186</f>
        <v>SDN 1 SUELA</v>
      </c>
      <c r="E309" s="308">
        <v>185</v>
      </c>
      <c r="F309" s="308"/>
    </row>
    <row r="310" spans="1:6" ht="16.5" x14ac:dyDescent="0.3">
      <c r="A310" s="157">
        <v>12</v>
      </c>
      <c r="B310" s="6">
        <v>186</v>
      </c>
      <c r="C310" s="7" t="str">
        <f>DataSiswa!B187</f>
        <v>SITI ANINDA MAYRA</v>
      </c>
      <c r="D310" s="8" t="str">
        <f>DataSiswa!G187</f>
        <v>SDN 1 SUNTALANGU</v>
      </c>
      <c r="E310" s="307">
        <v>186</v>
      </c>
      <c r="F310" s="307">
        <v>2</v>
      </c>
    </row>
    <row r="311" spans="1:6" ht="16.5" x14ac:dyDescent="0.3">
      <c r="A311" s="157">
        <v>13</v>
      </c>
      <c r="B311" s="6">
        <v>187</v>
      </c>
      <c r="C311" s="7" t="str">
        <f>DataSiswa!B188</f>
        <v>Siti Husnul Khotimah</v>
      </c>
      <c r="D311" s="8" t="str">
        <f>DataSiswa!G188</f>
        <v>SDN 1 SELAPARANG</v>
      </c>
      <c r="E311" s="308">
        <v>187</v>
      </c>
      <c r="F311" s="308"/>
    </row>
    <row r="312" spans="1:6" ht="16.5" x14ac:dyDescent="0.3">
      <c r="A312" s="157">
        <v>14</v>
      </c>
      <c r="B312" s="6">
        <v>188</v>
      </c>
      <c r="C312" s="7" t="str">
        <f>DataSiswa!B189</f>
        <v>Siti Nuri Atiqoh</v>
      </c>
      <c r="D312" s="8" t="str">
        <f>DataSiswa!G189</f>
        <v>SDN 1 SELAPARANG</v>
      </c>
      <c r="E312" s="307">
        <v>188</v>
      </c>
      <c r="F312" s="307">
        <v>2</v>
      </c>
    </row>
    <row r="313" spans="1:6" ht="16.5" x14ac:dyDescent="0.3">
      <c r="A313" s="157">
        <v>15</v>
      </c>
      <c r="B313" s="6">
        <v>189</v>
      </c>
      <c r="C313" s="7" t="str">
        <f>DataSiswa!B190</f>
        <v>SITI ROWIZAH AENI</v>
      </c>
      <c r="D313" s="8" t="str">
        <f>DataSiswa!G190</f>
        <v>MIS YADINU DASAN KOAK</v>
      </c>
      <c r="E313" s="308">
        <v>189</v>
      </c>
      <c r="F313" s="308"/>
    </row>
    <row r="314" spans="1:6" ht="16.5" x14ac:dyDescent="0.3">
      <c r="A314" s="157">
        <v>16</v>
      </c>
      <c r="B314" s="6">
        <v>190</v>
      </c>
      <c r="C314" s="7" t="str">
        <f>DataSiswa!B191</f>
        <v>SITI ZULAIKHA</v>
      </c>
      <c r="D314" s="8" t="str">
        <f>DataSiswa!G191</f>
        <v>SDN 1 MEKARSARI</v>
      </c>
      <c r="E314" s="307">
        <v>190</v>
      </c>
      <c r="F314" s="307">
        <v>2</v>
      </c>
    </row>
    <row r="315" spans="1:6" ht="16.5" x14ac:dyDescent="0.3">
      <c r="A315" s="157">
        <v>17</v>
      </c>
      <c r="B315" s="6">
        <v>191</v>
      </c>
      <c r="C315" s="7" t="str">
        <f>DataSiswa!B192</f>
        <v>SRI WIDIASTUTI</v>
      </c>
      <c r="D315" s="8" t="str">
        <f>DataSiswa!G192</f>
        <v>SDN 1 KETANGGA</v>
      </c>
      <c r="E315" s="308">
        <v>191</v>
      </c>
      <c r="F315" s="308"/>
    </row>
    <row r="316" spans="1:6" ht="16.5" x14ac:dyDescent="0.3">
      <c r="A316" s="157">
        <v>18</v>
      </c>
      <c r="B316" s="6">
        <v>192</v>
      </c>
      <c r="C316" s="7" t="str">
        <f>DataSiswa!B193</f>
        <v>Sual fariqi</v>
      </c>
      <c r="D316" s="8" t="str">
        <f>DataSiswa!G193</f>
        <v>SDN 1 SELAPARANG</v>
      </c>
      <c r="E316" s="307">
        <v>192</v>
      </c>
      <c r="F316" s="307">
        <v>2</v>
      </c>
    </row>
    <row r="317" spans="1:6" ht="16.5" x14ac:dyDescent="0.3">
      <c r="A317" s="157">
        <v>19</v>
      </c>
      <c r="B317" s="6">
        <v>193</v>
      </c>
      <c r="C317" s="7" t="str">
        <f>DataSiswa!B194</f>
        <v>SYAFA'ATUL AMBIYA</v>
      </c>
      <c r="D317" s="8" t="str">
        <f>DataSiswa!G194</f>
        <v>SDN 4 KETANGGA</v>
      </c>
      <c r="E317" s="308">
        <v>193</v>
      </c>
      <c r="F317" s="308"/>
    </row>
    <row r="318" spans="1:6" ht="16.5" x14ac:dyDescent="0.3">
      <c r="A318" s="157">
        <v>20</v>
      </c>
      <c r="B318" s="6">
        <v>194</v>
      </c>
      <c r="C318" s="7" t="str">
        <f>DataSiswa!B195</f>
        <v>SYAQILA MAULIDINA</v>
      </c>
      <c r="D318" s="8" t="str">
        <f>DataSiswa!G195</f>
        <v>SDN 1 SUNTALANGU</v>
      </c>
      <c r="E318" s="307">
        <v>194</v>
      </c>
      <c r="F318" s="307">
        <v>2</v>
      </c>
    </row>
    <row r="319" spans="1:6" ht="16.5" x14ac:dyDescent="0.3">
      <c r="A319" s="157">
        <v>21</v>
      </c>
      <c r="B319" s="6">
        <v>195</v>
      </c>
      <c r="C319" s="7" t="str">
        <f>DataSiswa!B196</f>
        <v>SYIFA'UL JANNAH</v>
      </c>
      <c r="D319" s="8" t="str">
        <f>DataSiswa!G196</f>
        <v>SDN 1 KETANGGA</v>
      </c>
      <c r="E319" s="308">
        <v>195</v>
      </c>
      <c r="F319" s="308"/>
    </row>
    <row r="320" spans="1:6" ht="16.5" x14ac:dyDescent="0.3">
      <c r="A320" s="157">
        <v>22</v>
      </c>
      <c r="B320" s="6">
        <v>196</v>
      </c>
      <c r="C320" s="7" t="str">
        <f>DataSiswa!B197</f>
        <v>TAHSIN AGHA AFKAR</v>
      </c>
      <c r="D320" s="8" t="str">
        <f>DataSiswa!G197</f>
        <v>SDN 2 SUNTALANGU</v>
      </c>
      <c r="E320" s="307">
        <v>196</v>
      </c>
      <c r="F320" s="307">
        <v>2</v>
      </c>
    </row>
    <row r="321" spans="1:6" ht="16.5" x14ac:dyDescent="0.3">
      <c r="A321" s="157">
        <v>23</v>
      </c>
      <c r="B321" s="6">
        <v>197</v>
      </c>
      <c r="C321" s="7" t="str">
        <f>DataSiswa!B198</f>
        <v>TANDI ADERIAN</v>
      </c>
      <c r="D321" s="8" t="str">
        <f>DataSiswa!G198</f>
        <v>SDI DH NW PEKOSONG</v>
      </c>
      <c r="E321" s="308">
        <v>197</v>
      </c>
      <c r="F321" s="308"/>
    </row>
    <row r="322" spans="1:6" ht="16.5" x14ac:dyDescent="0.3">
      <c r="A322" s="157">
        <v>24</v>
      </c>
      <c r="B322" s="6">
        <v>198</v>
      </c>
      <c r="C322" s="7" t="str">
        <f>DataSiswa!B199</f>
        <v>TAWAF SAGIR</v>
      </c>
      <c r="D322" s="8" t="str">
        <f>DataSiswa!G199</f>
        <v>SDN 3 SELAPARANG</v>
      </c>
      <c r="E322" s="307">
        <v>198</v>
      </c>
      <c r="F322" s="307">
        <v>2</v>
      </c>
    </row>
    <row r="323" spans="1:6" ht="16.5" x14ac:dyDescent="0.3">
      <c r="A323" s="157">
        <v>25</v>
      </c>
      <c r="B323" s="6">
        <v>199</v>
      </c>
      <c r="C323" s="7" t="str">
        <f>DataSiswa!B200</f>
        <v>TIFANI HAFIZATUS SAUFI</v>
      </c>
      <c r="D323" s="8" t="str">
        <f>DataSiswa!G200</f>
        <v>SDN 1 SUELA</v>
      </c>
      <c r="E323" s="308">
        <v>199</v>
      </c>
      <c r="F323" s="308"/>
    </row>
    <row r="324" spans="1:6" ht="16.5" x14ac:dyDescent="0.3">
      <c r="A324" s="157">
        <v>26</v>
      </c>
      <c r="B324" s="6">
        <v>200</v>
      </c>
      <c r="C324" s="7" t="str">
        <f>DataSiswa!B201</f>
        <v>TIRTA HARDIWINATA</v>
      </c>
      <c r="D324" s="8" t="str">
        <f>DataSiswa!G201</f>
        <v>SDN 1 SUELA</v>
      </c>
      <c r="E324" s="307">
        <v>200</v>
      </c>
      <c r="F324" s="307">
        <v>2</v>
      </c>
    </row>
    <row r="325" spans="1:6" ht="16.5" x14ac:dyDescent="0.3">
      <c r="A325" s="157">
        <v>27</v>
      </c>
      <c r="B325" s="6">
        <v>201</v>
      </c>
      <c r="C325" s="7" t="str">
        <f>DataSiswa!B202</f>
        <v>TSULIS ILWANI</v>
      </c>
      <c r="D325" s="8" t="str">
        <f>DataSiswa!G202</f>
        <v>SDN 1 SUELA</v>
      </c>
      <c r="E325" s="308">
        <v>201</v>
      </c>
      <c r="F325" s="308"/>
    </row>
    <row r="326" spans="1:6" ht="16.5" x14ac:dyDescent="0.3">
      <c r="A326" s="157">
        <v>28</v>
      </c>
      <c r="B326" s="6">
        <v>202</v>
      </c>
      <c r="C326" s="7" t="str">
        <f>DataSiswa!B203</f>
        <v>UBAIDILLAH HAKIM</v>
      </c>
      <c r="D326" s="8" t="str">
        <f>DataSiswa!G203</f>
        <v>SDN 3 SUNTALANGU</v>
      </c>
      <c r="E326" s="307">
        <v>202</v>
      </c>
      <c r="F326" s="307">
        <v>2</v>
      </c>
    </row>
    <row r="327" spans="1:6" ht="16.5" x14ac:dyDescent="0.3">
      <c r="A327" s="157">
        <v>29</v>
      </c>
      <c r="B327" s="6">
        <v>203</v>
      </c>
      <c r="C327" s="7" t="str">
        <f>DataSiswa!B204</f>
        <v>VENA CITRA SENI</v>
      </c>
      <c r="D327" s="8" t="str">
        <f>DataSiswa!G204</f>
        <v>SDN 3 MEKAR SARI</v>
      </c>
      <c r="E327" s="308">
        <v>203</v>
      </c>
      <c r="F327" s="308"/>
    </row>
    <row r="328" spans="1:6" ht="16.5" x14ac:dyDescent="0.3">
      <c r="A328" s="91"/>
      <c r="B328" s="212"/>
      <c r="C328" s="213"/>
      <c r="D328" s="214"/>
      <c r="E328" s="215"/>
      <c r="F328" s="215"/>
    </row>
    <row r="329" spans="1:6" ht="16.5" x14ac:dyDescent="0.3">
      <c r="A329" s="91"/>
      <c r="B329" s="212"/>
      <c r="C329" s="213"/>
      <c r="D329" s="221" t="s">
        <v>738</v>
      </c>
      <c r="E329" s="215"/>
      <c r="F329" s="215"/>
    </row>
    <row r="330" spans="1:6" ht="16.5" x14ac:dyDescent="0.3">
      <c r="A330" s="91"/>
      <c r="B330" s="212"/>
      <c r="C330" s="213"/>
      <c r="D330" s="214"/>
      <c r="E330" s="215"/>
      <c r="F330" s="215"/>
    </row>
    <row r="331" spans="1:6" ht="16.5" x14ac:dyDescent="0.3">
      <c r="A331" s="91"/>
      <c r="B331" s="212"/>
      <c r="C331" s="213"/>
      <c r="D331" s="214"/>
      <c r="E331" s="215"/>
      <c r="F331" s="215"/>
    </row>
    <row r="332" spans="1:6" ht="16.5" x14ac:dyDescent="0.3">
      <c r="A332" s="91"/>
      <c r="B332" s="212"/>
      <c r="C332" s="213"/>
      <c r="D332" s="214"/>
      <c r="E332" s="215"/>
      <c r="F332" s="215"/>
    </row>
    <row r="333" spans="1:6" ht="16.5" x14ac:dyDescent="0.3">
      <c r="A333" s="91"/>
      <c r="B333" s="212"/>
      <c r="C333" s="213"/>
      <c r="D333" s="214"/>
      <c r="E333" s="215"/>
      <c r="F333" s="215"/>
    </row>
    <row r="334" spans="1:6" ht="16.5" x14ac:dyDescent="0.3">
      <c r="A334" s="91"/>
      <c r="B334" s="212"/>
      <c r="C334" s="213"/>
      <c r="D334" s="214"/>
      <c r="E334" s="215"/>
      <c r="F334" s="215"/>
    </row>
    <row r="335" spans="1:6" ht="16.5" x14ac:dyDescent="0.3">
      <c r="A335" s="91"/>
      <c r="B335" s="212"/>
      <c r="C335" s="213"/>
      <c r="D335" s="214"/>
      <c r="E335" s="215"/>
      <c r="F335" s="215"/>
    </row>
    <row r="336" spans="1:6" ht="16.5" x14ac:dyDescent="0.3">
      <c r="A336" s="91"/>
      <c r="B336" s="212"/>
      <c r="C336" s="213"/>
      <c r="D336" s="214"/>
      <c r="E336" s="215"/>
      <c r="F336" s="215"/>
    </row>
    <row r="337" spans="1:6" ht="18" x14ac:dyDescent="0.25">
      <c r="A337" s="313" t="s">
        <v>271</v>
      </c>
      <c r="B337" s="313"/>
      <c r="C337" s="313"/>
      <c r="D337" s="313"/>
      <c r="E337" s="313"/>
      <c r="F337" s="313"/>
    </row>
    <row r="338" spans="1:6" ht="18" x14ac:dyDescent="0.25">
      <c r="A338" s="313" t="s">
        <v>240</v>
      </c>
      <c r="B338" s="313"/>
      <c r="C338" s="313"/>
      <c r="D338" s="313"/>
      <c r="E338" s="313"/>
      <c r="F338" s="313"/>
    </row>
    <row r="339" spans="1:6" ht="18" x14ac:dyDescent="0.25">
      <c r="A339" s="313" t="s">
        <v>272</v>
      </c>
      <c r="B339" s="313"/>
      <c r="C339" s="313"/>
      <c r="D339" s="313"/>
      <c r="E339" s="313"/>
      <c r="F339" s="313"/>
    </row>
    <row r="340" spans="1:6" x14ac:dyDescent="0.25">
      <c r="A340" s="314" t="s">
        <v>767</v>
      </c>
      <c r="B340" s="314"/>
      <c r="C340" s="314"/>
      <c r="D340" s="314"/>
      <c r="E340" s="314"/>
      <c r="F340" s="314"/>
    </row>
    <row r="341" spans="1:6" ht="18" x14ac:dyDescent="0.25">
      <c r="A341" s="101"/>
      <c r="B341" s="218"/>
      <c r="C341" s="101"/>
      <c r="D341" s="101"/>
      <c r="E341" s="219"/>
      <c r="F341" s="219"/>
    </row>
    <row r="342" spans="1:6" ht="15.75" x14ac:dyDescent="0.25">
      <c r="A342" s="315" t="s">
        <v>764</v>
      </c>
      <c r="B342" s="315"/>
      <c r="C342" s="315"/>
      <c r="D342" s="315"/>
      <c r="E342" s="315"/>
      <c r="F342" s="315"/>
    </row>
    <row r="343" spans="1:6" ht="15.75" x14ac:dyDescent="0.25">
      <c r="A343" s="315" t="s">
        <v>701</v>
      </c>
      <c r="B343" s="315"/>
      <c r="C343" s="315"/>
      <c r="D343" s="315"/>
      <c r="E343" s="315"/>
      <c r="F343" s="315"/>
    </row>
    <row r="344" spans="1:6" ht="15.75" x14ac:dyDescent="0.25">
      <c r="A344" s="160"/>
      <c r="B344" s="160"/>
      <c r="C344" s="160"/>
      <c r="D344" s="160"/>
      <c r="E344" s="160"/>
      <c r="F344" s="160"/>
    </row>
    <row r="345" spans="1:6" ht="16.5" x14ac:dyDescent="0.3">
      <c r="A345" s="91"/>
      <c r="B345" s="212"/>
      <c r="C345" s="213"/>
      <c r="D345" s="214"/>
      <c r="E345" s="215"/>
      <c r="F345" s="215"/>
    </row>
    <row r="346" spans="1:6" ht="21.75" customHeight="1" x14ac:dyDescent="0.25">
      <c r="A346" s="216" t="s">
        <v>275</v>
      </c>
      <c r="B346" s="217" t="s">
        <v>766</v>
      </c>
      <c r="C346" s="216" t="s">
        <v>276</v>
      </c>
      <c r="D346" s="216" t="s">
        <v>277</v>
      </c>
      <c r="E346" s="312" t="s">
        <v>765</v>
      </c>
      <c r="F346" s="312"/>
    </row>
    <row r="347" spans="1:6" ht="16.5" x14ac:dyDescent="0.3">
      <c r="A347" s="157">
        <v>1</v>
      </c>
      <c r="B347" s="6">
        <v>204</v>
      </c>
      <c r="C347" s="7" t="str">
        <f>DataSiswa!B205</f>
        <v>WALDIANTARA PUTRA MINGWARO'</v>
      </c>
      <c r="D347" s="8" t="str">
        <f>DataSiswa!G205</f>
        <v>MI NW KETANGGA</v>
      </c>
      <c r="E347" s="307">
        <v>204</v>
      </c>
      <c r="F347" s="307">
        <v>2</v>
      </c>
    </row>
    <row r="348" spans="1:6" ht="16.5" x14ac:dyDescent="0.3">
      <c r="A348" s="157">
        <v>2</v>
      </c>
      <c r="B348" s="6">
        <v>205</v>
      </c>
      <c r="C348" s="7" t="str">
        <f>DataSiswa!B206</f>
        <v>WALDIANTARI PRATIWI</v>
      </c>
      <c r="D348" s="8" t="str">
        <f>DataSiswa!G206</f>
        <v>MI NW KETANGGA</v>
      </c>
      <c r="E348" s="308">
        <v>205</v>
      </c>
      <c r="F348" s="308"/>
    </row>
    <row r="349" spans="1:6" ht="16.5" x14ac:dyDescent="0.3">
      <c r="A349" s="157">
        <v>3</v>
      </c>
      <c r="B349" s="6">
        <v>206</v>
      </c>
      <c r="C349" s="7" t="str">
        <f>DataSiswa!B207</f>
        <v>WAPIQA AISA RAHMA</v>
      </c>
      <c r="D349" s="8" t="str">
        <f>DataSiswa!G207</f>
        <v>SDN 1 SUNTALANGU</v>
      </c>
      <c r="E349" s="307">
        <v>206</v>
      </c>
      <c r="F349" s="307">
        <v>2</v>
      </c>
    </row>
    <row r="350" spans="1:6" ht="16.5" x14ac:dyDescent="0.3">
      <c r="A350" s="157">
        <v>4</v>
      </c>
      <c r="B350" s="6">
        <v>207</v>
      </c>
      <c r="C350" s="7" t="str">
        <f>DataSiswa!B208</f>
        <v>WARIS SATUL ALWA</v>
      </c>
      <c r="D350" s="8" t="str">
        <f>DataSiswa!G208</f>
        <v>SDN 3 SUNTALANGU</v>
      </c>
      <c r="E350" s="308">
        <v>207</v>
      </c>
      <c r="F350" s="308"/>
    </row>
    <row r="351" spans="1:6" ht="16.5" x14ac:dyDescent="0.3">
      <c r="A351" s="157">
        <v>5</v>
      </c>
      <c r="B351" s="6">
        <v>208</v>
      </c>
      <c r="C351" s="7" t="str">
        <f>DataSiswa!B209</f>
        <v>YASA ALBAYANTO</v>
      </c>
      <c r="D351" s="8" t="str">
        <f>DataSiswa!G209</f>
        <v>SDN 1 MEKAR SARI</v>
      </c>
      <c r="E351" s="307">
        <v>208</v>
      </c>
      <c r="F351" s="307">
        <v>2</v>
      </c>
    </row>
    <row r="352" spans="1:6" ht="16.5" x14ac:dyDescent="0.3">
      <c r="A352" s="157">
        <v>6</v>
      </c>
      <c r="B352" s="6">
        <v>209</v>
      </c>
      <c r="C352" s="7" t="str">
        <f>DataSiswa!B210</f>
        <v>ZAEN APANDI</v>
      </c>
      <c r="D352" s="8" t="str">
        <f>DataSiswa!G210</f>
        <v>SDN 2 SUNTALANGU</v>
      </c>
      <c r="E352" s="308">
        <v>209</v>
      </c>
      <c r="F352" s="308"/>
    </row>
    <row r="353" spans="1:6" ht="16.5" x14ac:dyDescent="0.3">
      <c r="A353" s="157">
        <v>7</v>
      </c>
      <c r="B353" s="6">
        <v>210</v>
      </c>
      <c r="C353" s="7" t="str">
        <f>DataSiswa!B211</f>
        <v>ZAHRATUL AINI</v>
      </c>
      <c r="D353" s="8" t="str">
        <f>DataSiswa!G211</f>
        <v>SDN 4 SUNTALANGU</v>
      </c>
      <c r="E353" s="310">
        <v>210</v>
      </c>
      <c r="F353" s="310"/>
    </row>
    <row r="354" spans="1:6" ht="16.5" x14ac:dyDescent="0.3">
      <c r="A354" s="157">
        <v>8</v>
      </c>
      <c r="B354" s="6">
        <v>211</v>
      </c>
      <c r="C354" s="7" t="str">
        <f>DataSiswa!B212</f>
        <v>ZAHRATULDIYAD</v>
      </c>
      <c r="D354" s="8" t="str">
        <f>DataSiswa!G212</f>
        <v>SDN 1 KETANGGA</v>
      </c>
      <c r="E354" s="309">
        <v>211</v>
      </c>
      <c r="F354" s="309"/>
    </row>
    <row r="355" spans="1:6" ht="16.5" x14ac:dyDescent="0.3">
      <c r="A355" s="157">
        <v>9</v>
      </c>
      <c r="B355" s="6">
        <v>212</v>
      </c>
      <c r="C355" s="7" t="str">
        <f>DataSiswa!B213</f>
        <v>ZAKARIA</v>
      </c>
      <c r="D355" s="8" t="str">
        <f>DataSiswa!G213</f>
        <v>SDN 2 SELAPARANG</v>
      </c>
      <c r="E355" s="310">
        <v>212</v>
      </c>
      <c r="F355" s="310"/>
    </row>
    <row r="356" spans="1:6" ht="16.5" x14ac:dyDescent="0.3">
      <c r="A356" s="157">
        <v>10</v>
      </c>
      <c r="B356" s="6">
        <v>213</v>
      </c>
      <c r="C356" s="7" t="str">
        <f>DataSiswa!B214</f>
        <v>Zakina Putri</v>
      </c>
      <c r="D356" s="8" t="str">
        <f>DataSiswa!G214</f>
        <v>SDN 2 Ketangga</v>
      </c>
      <c r="E356" s="309">
        <v>213</v>
      </c>
      <c r="F356" s="309"/>
    </row>
    <row r="357" spans="1:6" ht="16.5" x14ac:dyDescent="0.3">
      <c r="A357" s="157">
        <v>11</v>
      </c>
      <c r="B357" s="6">
        <v>214</v>
      </c>
      <c r="C357" s="7" t="str">
        <f>DataSiswa!B215</f>
        <v>ZAKIRA</v>
      </c>
      <c r="D357" s="8" t="str">
        <f>DataSiswa!G215</f>
        <v>SDN 2 SUNTALANGU</v>
      </c>
      <c r="E357" s="310">
        <v>214</v>
      </c>
      <c r="F357" s="310"/>
    </row>
    <row r="358" spans="1:6" ht="16.5" x14ac:dyDescent="0.3">
      <c r="A358" s="157">
        <v>12</v>
      </c>
      <c r="B358" s="6">
        <v>215</v>
      </c>
      <c r="C358" s="7" t="str">
        <f>DataSiswa!B216</f>
        <v>ZEZI PUTRI WANDITA</v>
      </c>
      <c r="D358" s="8" t="str">
        <f>DataSiswa!G216</f>
        <v>SDI DH NW PEKOSONG</v>
      </c>
      <c r="E358" s="309">
        <v>215</v>
      </c>
      <c r="F358" s="309"/>
    </row>
    <row r="359" spans="1:6" ht="16.5" x14ac:dyDescent="0.3">
      <c r="A359" s="157">
        <v>13</v>
      </c>
      <c r="B359" s="6">
        <v>216</v>
      </c>
      <c r="C359" s="7" t="str">
        <f>DataSiswa!B217</f>
        <v>ZILDA KHUMAIRA</v>
      </c>
      <c r="D359" s="8" t="str">
        <f>DataSiswa!G217</f>
        <v>SDN 1 MEKARSARI</v>
      </c>
      <c r="E359" s="310">
        <v>216</v>
      </c>
      <c r="F359" s="310"/>
    </row>
    <row r="360" spans="1:6" ht="16.5" x14ac:dyDescent="0.3">
      <c r="A360" s="157">
        <v>14</v>
      </c>
      <c r="B360" s="6">
        <v>217</v>
      </c>
      <c r="C360" s="7" t="str">
        <f>DataSiswa!B218</f>
        <v>ZILPIA</v>
      </c>
      <c r="D360" s="8" t="str">
        <f>DataSiswa!G218</f>
        <v>SDN 1 MEKARSARI</v>
      </c>
      <c r="E360" s="309">
        <v>217</v>
      </c>
      <c r="F360" s="309"/>
    </row>
    <row r="361" spans="1:6" ht="16.5" x14ac:dyDescent="0.3">
      <c r="A361" s="157">
        <v>15</v>
      </c>
      <c r="B361" s="6">
        <v>218</v>
      </c>
      <c r="C361" s="7" t="str">
        <f>DataSiswa!B219</f>
        <v>ZUHRATUL AINI</v>
      </c>
      <c r="D361" s="8" t="str">
        <f>DataSiswa!G219</f>
        <v>SDN 1 KETANGGA</v>
      </c>
      <c r="E361" s="310">
        <v>218</v>
      </c>
      <c r="F361" s="310"/>
    </row>
    <row r="362" spans="1:6" ht="16.5" x14ac:dyDescent="0.3">
      <c r="A362" s="157">
        <v>16</v>
      </c>
      <c r="B362" s="6">
        <v>219</v>
      </c>
      <c r="C362" s="7">
        <f>DataSiswa!B220</f>
        <v>0</v>
      </c>
      <c r="D362" s="8">
        <f>DataSiswa!G220</f>
        <v>0</v>
      </c>
      <c r="E362" s="309">
        <v>219</v>
      </c>
      <c r="F362" s="309"/>
    </row>
    <row r="363" spans="1:6" ht="16.5" x14ac:dyDescent="0.3">
      <c r="A363" s="157">
        <v>17</v>
      </c>
      <c r="B363" s="6">
        <v>220</v>
      </c>
      <c r="C363" s="7">
        <f>DataSiswa!B221</f>
        <v>0</v>
      </c>
      <c r="D363" s="8">
        <f>DataSiswa!G221</f>
        <v>0</v>
      </c>
      <c r="E363" s="310">
        <v>220</v>
      </c>
      <c r="F363" s="310"/>
    </row>
    <row r="364" spans="1:6" ht="16.5" x14ac:dyDescent="0.3">
      <c r="A364" s="157">
        <v>18</v>
      </c>
      <c r="B364" s="6">
        <v>221</v>
      </c>
      <c r="C364" s="7">
        <f>DataSiswa!B222</f>
        <v>0</v>
      </c>
      <c r="D364" s="8">
        <f>DataSiswa!G222</f>
        <v>0</v>
      </c>
      <c r="E364" s="309">
        <v>221</v>
      </c>
      <c r="F364" s="309"/>
    </row>
    <row r="365" spans="1:6" ht="16.5" x14ac:dyDescent="0.3">
      <c r="A365" s="157">
        <v>19</v>
      </c>
      <c r="B365" s="6">
        <v>222</v>
      </c>
      <c r="C365" s="7">
        <f>DataSiswa!B223</f>
        <v>0</v>
      </c>
      <c r="D365" s="8">
        <f>DataSiswa!G223</f>
        <v>0</v>
      </c>
      <c r="E365" s="310">
        <v>222</v>
      </c>
      <c r="F365" s="310"/>
    </row>
    <row r="366" spans="1:6" ht="16.5" x14ac:dyDescent="0.3">
      <c r="A366" s="157">
        <v>20</v>
      </c>
      <c r="B366" s="6">
        <v>223</v>
      </c>
      <c r="C366" s="7">
        <f>DataSiswa!B224</f>
        <v>0</v>
      </c>
      <c r="D366" s="8">
        <f>DataSiswa!G224</f>
        <v>0</v>
      </c>
      <c r="E366" s="309">
        <v>223</v>
      </c>
      <c r="F366" s="309"/>
    </row>
    <row r="367" spans="1:6" ht="16.5" x14ac:dyDescent="0.3">
      <c r="A367" s="157">
        <v>21</v>
      </c>
      <c r="B367" s="6">
        <v>224</v>
      </c>
      <c r="C367" s="7">
        <f>DataSiswa!B225</f>
        <v>0</v>
      </c>
      <c r="D367" s="8">
        <f>DataSiswa!G225</f>
        <v>0</v>
      </c>
      <c r="E367" s="310">
        <v>224</v>
      </c>
      <c r="F367" s="310"/>
    </row>
    <row r="368" spans="1:6" ht="16.5" x14ac:dyDescent="0.3">
      <c r="A368" s="157">
        <v>22</v>
      </c>
      <c r="B368" s="6">
        <v>225</v>
      </c>
      <c r="C368" s="7">
        <f>DataSiswa!B226</f>
        <v>0</v>
      </c>
      <c r="D368" s="8">
        <f>DataSiswa!G226</f>
        <v>0</v>
      </c>
      <c r="E368" s="309">
        <v>225</v>
      </c>
      <c r="F368" s="309"/>
    </row>
    <row r="369" spans="1:6" ht="16.5" x14ac:dyDescent="0.3">
      <c r="A369" s="157">
        <v>23</v>
      </c>
      <c r="B369" s="6">
        <v>226</v>
      </c>
      <c r="C369" s="7">
        <f>DataSiswa!B227</f>
        <v>0</v>
      </c>
      <c r="D369" s="8">
        <f>DataSiswa!G227</f>
        <v>0</v>
      </c>
      <c r="E369" s="310">
        <v>226</v>
      </c>
      <c r="F369" s="310"/>
    </row>
    <row r="370" spans="1:6" ht="16.5" x14ac:dyDescent="0.3">
      <c r="A370" s="157">
        <v>24</v>
      </c>
      <c r="B370" s="6">
        <v>227</v>
      </c>
      <c r="C370" s="7">
        <f>DataSiswa!B228</f>
        <v>0</v>
      </c>
      <c r="D370" s="8">
        <f>DataSiswa!G228</f>
        <v>0</v>
      </c>
      <c r="E370" s="309">
        <v>227</v>
      </c>
      <c r="F370" s="309"/>
    </row>
    <row r="371" spans="1:6" ht="16.5" x14ac:dyDescent="0.3">
      <c r="A371" s="157">
        <v>25</v>
      </c>
      <c r="B371" s="6">
        <v>228</v>
      </c>
      <c r="C371" s="7">
        <f>DataSiswa!B229</f>
        <v>0</v>
      </c>
      <c r="D371" s="8">
        <f>DataSiswa!G229</f>
        <v>0</v>
      </c>
      <c r="E371" s="310">
        <v>228</v>
      </c>
      <c r="F371" s="310"/>
    </row>
    <row r="372" spans="1:6" ht="16.5" x14ac:dyDescent="0.3">
      <c r="A372" s="157">
        <v>26</v>
      </c>
      <c r="B372" s="6">
        <v>229</v>
      </c>
      <c r="C372" s="7">
        <f>DataSiswa!B230</f>
        <v>0</v>
      </c>
      <c r="D372" s="8">
        <f>DataSiswa!G230</f>
        <v>0</v>
      </c>
      <c r="E372" s="309">
        <v>229</v>
      </c>
      <c r="F372" s="309"/>
    </row>
    <row r="373" spans="1:6" ht="16.5" x14ac:dyDescent="0.3">
      <c r="A373" s="157">
        <v>27</v>
      </c>
      <c r="B373" s="6">
        <v>230</v>
      </c>
      <c r="C373" s="7">
        <f>DataSiswa!B231</f>
        <v>0</v>
      </c>
      <c r="D373" s="8">
        <f>DataSiswa!G231</f>
        <v>0</v>
      </c>
      <c r="E373" s="310">
        <v>230</v>
      </c>
      <c r="F373" s="310"/>
    </row>
    <row r="374" spans="1:6" ht="16.5" x14ac:dyDescent="0.3">
      <c r="A374" s="157">
        <v>28</v>
      </c>
      <c r="B374" s="6">
        <v>231</v>
      </c>
      <c r="C374" s="7">
        <f>DataSiswa!B232</f>
        <v>0</v>
      </c>
      <c r="D374" s="8">
        <f>DataSiswa!G232</f>
        <v>0</v>
      </c>
      <c r="E374" s="309">
        <v>231</v>
      </c>
      <c r="F374" s="309"/>
    </row>
    <row r="375" spans="1:6" ht="16.5" x14ac:dyDescent="0.3">
      <c r="A375" s="157">
        <v>29</v>
      </c>
      <c r="B375" s="6">
        <v>232</v>
      </c>
      <c r="C375" s="7">
        <f>DataSiswa!B233</f>
        <v>0</v>
      </c>
      <c r="D375" s="8">
        <f>DataSiswa!G233</f>
        <v>0</v>
      </c>
      <c r="E375" s="310">
        <v>232</v>
      </c>
      <c r="F375" s="310"/>
    </row>
    <row r="376" spans="1:6" ht="16.5" x14ac:dyDescent="0.3">
      <c r="B376" s="212"/>
      <c r="C376" s="213"/>
      <c r="D376" s="214"/>
      <c r="E376" s="311"/>
      <c r="F376" s="311"/>
    </row>
    <row r="377" spans="1:6" ht="16.5" x14ac:dyDescent="0.3">
      <c r="B377" s="212"/>
      <c r="D377" s="221" t="s">
        <v>738</v>
      </c>
    </row>
    <row r="378" spans="1:6" ht="16.5" x14ac:dyDescent="0.3">
      <c r="B378" s="212"/>
    </row>
  </sheetData>
  <mergeCells count="289">
    <mergeCell ref="E353:F353"/>
    <mergeCell ref="E349:F349"/>
    <mergeCell ref="E350:F350"/>
    <mergeCell ref="E351:F351"/>
    <mergeCell ref="E352:F352"/>
    <mergeCell ref="E321:F321"/>
    <mergeCell ref="E322:F322"/>
    <mergeCell ref="E323:F323"/>
    <mergeCell ref="E324:F324"/>
    <mergeCell ref="E325:F325"/>
    <mergeCell ref="E326:F326"/>
    <mergeCell ref="E327:F327"/>
    <mergeCell ref="E347:F347"/>
    <mergeCell ref="E348:F348"/>
    <mergeCell ref="A337:F337"/>
    <mergeCell ref="A338:F338"/>
    <mergeCell ref="A339:F339"/>
    <mergeCell ref="A340:F340"/>
    <mergeCell ref="A342:F342"/>
    <mergeCell ref="A343:F343"/>
    <mergeCell ref="E346:F346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74:F274"/>
    <mergeCell ref="E275:F275"/>
    <mergeCell ref="E276:F276"/>
    <mergeCell ref="E277:F277"/>
    <mergeCell ref="E278:F278"/>
    <mergeCell ref="E299:F299"/>
    <mergeCell ref="E300:F300"/>
    <mergeCell ref="E301:F301"/>
    <mergeCell ref="E302:F302"/>
    <mergeCell ref="A289:F289"/>
    <mergeCell ref="A290:F290"/>
    <mergeCell ref="A291:F291"/>
    <mergeCell ref="A292:F292"/>
    <mergeCell ref="A294:F294"/>
    <mergeCell ref="A295:F295"/>
    <mergeCell ref="E298:F298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29:F229"/>
    <mergeCell ref="E230:F230"/>
    <mergeCell ref="E250:F250"/>
    <mergeCell ref="E251:F251"/>
    <mergeCell ref="E252:F252"/>
    <mergeCell ref="E253:F253"/>
    <mergeCell ref="E254:F254"/>
    <mergeCell ref="E255:F255"/>
    <mergeCell ref="E256:F256"/>
    <mergeCell ref="A241:F241"/>
    <mergeCell ref="A242:F242"/>
    <mergeCell ref="A243:F243"/>
    <mergeCell ref="A244:F244"/>
    <mergeCell ref="A246:F246"/>
    <mergeCell ref="A247:F247"/>
    <mergeCell ref="E249:F24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202:F202"/>
    <mergeCell ref="A193:F193"/>
    <mergeCell ref="A194:F194"/>
    <mergeCell ref="A195:F195"/>
    <mergeCell ref="A196:F196"/>
    <mergeCell ref="A198:F198"/>
    <mergeCell ref="A199:F199"/>
    <mergeCell ref="E201:F201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29:F129"/>
    <mergeCell ref="E130:F130"/>
    <mergeCell ref="E131:F131"/>
    <mergeCell ref="E132:F132"/>
    <mergeCell ref="E133:F133"/>
    <mergeCell ref="E134:F134"/>
    <mergeCell ref="E154:F154"/>
    <mergeCell ref="E155:F155"/>
    <mergeCell ref="E156:F156"/>
    <mergeCell ref="A145:F145"/>
    <mergeCell ref="A146:F146"/>
    <mergeCell ref="A147:F147"/>
    <mergeCell ref="A148:F148"/>
    <mergeCell ref="A150:F150"/>
    <mergeCell ref="A151:F151"/>
    <mergeCell ref="E153:F153"/>
    <mergeCell ref="E125:F125"/>
    <mergeCell ref="E126:F126"/>
    <mergeCell ref="E127:F127"/>
    <mergeCell ref="E128:F128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10:F110"/>
    <mergeCell ref="E111:F111"/>
    <mergeCell ref="A102:F102"/>
    <mergeCell ref="A103:F103"/>
    <mergeCell ref="E105:F105"/>
    <mergeCell ref="E121:F121"/>
    <mergeCell ref="E122:F122"/>
    <mergeCell ref="E123:F123"/>
    <mergeCell ref="E124:F124"/>
    <mergeCell ref="E86:F86"/>
    <mergeCell ref="E106:F106"/>
    <mergeCell ref="E107:F107"/>
    <mergeCell ref="A97:F97"/>
    <mergeCell ref="A98:F98"/>
    <mergeCell ref="A99:F99"/>
    <mergeCell ref="A100:F100"/>
    <mergeCell ref="E108:F108"/>
    <mergeCell ref="E109:F109"/>
    <mergeCell ref="A49:F49"/>
    <mergeCell ref="E66:F66"/>
    <mergeCell ref="E67:F67"/>
    <mergeCell ref="E68:F68"/>
    <mergeCell ref="E69:F69"/>
    <mergeCell ref="E70:F70"/>
    <mergeCell ref="E71:F71"/>
    <mergeCell ref="E72:F72"/>
    <mergeCell ref="E73:F73"/>
    <mergeCell ref="A50:F50"/>
    <mergeCell ref="A51:F51"/>
    <mergeCell ref="A52:F52"/>
    <mergeCell ref="A54:F54"/>
    <mergeCell ref="A55:F55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9:F9"/>
    <mergeCell ref="E10:F10"/>
    <mergeCell ref="E11:F11"/>
    <mergeCell ref="A1:F1"/>
    <mergeCell ref="A2:F2"/>
    <mergeCell ref="A3:F3"/>
    <mergeCell ref="A4:F4"/>
    <mergeCell ref="A6:F6"/>
    <mergeCell ref="A7:F7"/>
    <mergeCell ref="E375:F375"/>
    <mergeCell ref="E376:F376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74:F74"/>
    <mergeCell ref="E75:F75"/>
    <mergeCell ref="E76:F76"/>
    <mergeCell ref="E77:F77"/>
    <mergeCell ref="E78:F78"/>
    <mergeCell ref="E79:F79"/>
    <mergeCell ref="E372:F372"/>
    <mergeCell ref="E373:F373"/>
    <mergeCell ref="E374:F374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80:F80"/>
    <mergeCell ref="E81:F81"/>
    <mergeCell ref="E82:F82"/>
    <mergeCell ref="E83:F83"/>
    <mergeCell ref="E84:F84"/>
    <mergeCell ref="E85:F85"/>
  </mergeCells>
  <pageMargins left="0.45866141700000002" right="0.43307086614173201" top="0.49803149600000002" bottom="0.49803149600000002" header="0.31496062992126" footer="0.31496062992126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66"/>
  <sheetViews>
    <sheetView topLeftCell="A368" workbookViewId="0">
      <selection activeCell="I397" sqref="I397"/>
    </sheetView>
  </sheetViews>
  <sheetFormatPr defaultColWidth="9" defaultRowHeight="15" x14ac:dyDescent="0.25"/>
  <cols>
    <col min="1" max="1" width="4.7109375" customWidth="1"/>
    <col min="2" max="2" width="5.7109375" customWidth="1"/>
    <col min="3" max="3" width="38.5703125" customWidth="1"/>
    <col min="4" max="4" width="3.7109375" customWidth="1"/>
    <col min="5" max="9" width="5.7109375" customWidth="1"/>
    <col min="10" max="10" width="17.140625" customWidth="1"/>
  </cols>
  <sheetData>
    <row r="1" spans="1:10" x14ac:dyDescent="0.25">
      <c r="A1" s="303" t="s">
        <v>239</v>
      </c>
      <c r="B1" s="303"/>
      <c r="C1" s="303"/>
      <c r="D1" s="303"/>
      <c r="E1" s="303"/>
      <c r="F1" s="303"/>
      <c r="G1" s="303"/>
      <c r="H1" s="303"/>
      <c r="I1" s="303"/>
      <c r="J1" s="303"/>
    </row>
    <row r="2" spans="1:10" x14ac:dyDescent="0.25">
      <c r="A2" s="303" t="s">
        <v>240</v>
      </c>
      <c r="B2" s="303"/>
      <c r="C2" s="303"/>
      <c r="D2" s="303"/>
      <c r="E2" s="303"/>
      <c r="F2" s="303"/>
      <c r="G2" s="303"/>
      <c r="H2" s="303"/>
      <c r="I2" s="303"/>
      <c r="J2" s="303"/>
    </row>
    <row r="3" spans="1:10" ht="15.75" x14ac:dyDescent="0.25">
      <c r="A3" s="247" t="s">
        <v>241</v>
      </c>
      <c r="B3" s="247"/>
      <c r="C3" s="247"/>
      <c r="D3" s="247"/>
      <c r="E3" s="247"/>
      <c r="F3" s="247"/>
      <c r="G3" s="247"/>
      <c r="H3" s="247"/>
      <c r="I3" s="247"/>
      <c r="J3" s="247"/>
    </row>
    <row r="4" spans="1:10" ht="15.75" thickBot="1" x14ac:dyDescent="0.3">
      <c r="A4" s="304" t="s">
        <v>564</v>
      </c>
      <c r="B4" s="304"/>
      <c r="C4" s="304"/>
      <c r="D4" s="304"/>
      <c r="E4" s="304"/>
      <c r="F4" s="304"/>
      <c r="G4" s="304"/>
      <c r="H4" s="304"/>
      <c r="I4" s="304"/>
      <c r="J4" s="304"/>
    </row>
    <row r="5" spans="1:10" x14ac:dyDescent="0.25">
      <c r="A5" s="15"/>
      <c r="B5" s="15"/>
      <c r="C5" s="15"/>
      <c r="D5" s="15"/>
      <c r="E5" s="15"/>
      <c r="F5" s="15"/>
    </row>
    <row r="6" spans="1:10" x14ac:dyDescent="0.25">
      <c r="A6" s="257" t="s">
        <v>700</v>
      </c>
      <c r="B6" s="257"/>
      <c r="C6" s="257"/>
      <c r="D6" s="257"/>
      <c r="E6" s="257"/>
      <c r="F6" s="257"/>
      <c r="G6" s="257"/>
      <c r="H6" s="257"/>
      <c r="I6" s="257"/>
      <c r="J6" s="257"/>
    </row>
    <row r="7" spans="1:10" x14ac:dyDescent="0.25">
      <c r="A7" s="257" t="s">
        <v>701</v>
      </c>
      <c r="B7" s="257"/>
      <c r="C7" s="257"/>
      <c r="D7" s="257"/>
      <c r="E7" s="257"/>
      <c r="F7" s="257"/>
      <c r="G7" s="257"/>
      <c r="H7" s="257"/>
      <c r="I7" s="257"/>
      <c r="J7" s="257"/>
    </row>
    <row r="8" spans="1:10" x14ac:dyDescent="0.25">
      <c r="A8" s="15"/>
      <c r="B8" s="15"/>
      <c r="C8" s="15"/>
      <c r="D8" s="15"/>
      <c r="E8" s="15"/>
      <c r="F8" s="15"/>
    </row>
    <row r="9" spans="1:10" x14ac:dyDescent="0.25">
      <c r="A9" s="15" t="s">
        <v>565</v>
      </c>
      <c r="B9" s="15"/>
      <c r="C9" s="16" t="s">
        <v>704</v>
      </c>
      <c r="D9" s="15"/>
      <c r="E9" s="15"/>
      <c r="F9" s="15"/>
    </row>
    <row r="11" spans="1:10" x14ac:dyDescent="0.25">
      <c r="A11" s="302" t="s">
        <v>566</v>
      </c>
      <c r="B11" s="302"/>
      <c r="C11" s="305" t="s">
        <v>246</v>
      </c>
      <c r="D11" s="305" t="s">
        <v>252</v>
      </c>
      <c r="E11" s="302" t="s">
        <v>567</v>
      </c>
      <c r="F11" s="302"/>
      <c r="G11" s="302"/>
      <c r="H11" s="302"/>
      <c r="I11" s="302"/>
      <c r="J11" s="305" t="s">
        <v>568</v>
      </c>
    </row>
    <row r="12" spans="1:10" ht="39" x14ac:dyDescent="0.25">
      <c r="A12" s="17" t="s">
        <v>569</v>
      </c>
      <c r="B12" s="17" t="s">
        <v>570</v>
      </c>
      <c r="C12" s="306"/>
      <c r="D12" s="306"/>
      <c r="E12" s="18" t="s">
        <v>571</v>
      </c>
      <c r="F12" s="18" t="s">
        <v>572</v>
      </c>
      <c r="G12" s="18" t="s">
        <v>573</v>
      </c>
      <c r="H12" s="18" t="s">
        <v>574</v>
      </c>
      <c r="I12" s="18" t="s">
        <v>575</v>
      </c>
      <c r="J12" s="306"/>
    </row>
    <row r="13" spans="1:10" x14ac:dyDescent="0.25">
      <c r="A13" s="19">
        <v>1</v>
      </c>
      <c r="B13" s="87" t="s">
        <v>3</v>
      </c>
      <c r="C13" s="98" t="str">
        <f>DataSiswa!B2</f>
        <v>A. ARTIANDRA MANGGALA</v>
      </c>
      <c r="D13" s="19" t="str">
        <f>DataSiswa!C2</f>
        <v>L</v>
      </c>
      <c r="E13" s="22"/>
      <c r="F13" s="22"/>
      <c r="G13" s="22"/>
      <c r="H13" s="22"/>
      <c r="I13" s="22"/>
      <c r="J13" s="21"/>
    </row>
    <row r="14" spans="1:10" x14ac:dyDescent="0.25">
      <c r="A14" s="22">
        <v>2</v>
      </c>
      <c r="B14" s="87" t="s">
        <v>5</v>
      </c>
      <c r="C14" s="98" t="str">
        <f>DataSiswa!B3</f>
        <v>ABDURRAHMAN RIZQI</v>
      </c>
      <c r="D14" s="19" t="str">
        <f>DataSiswa!C3</f>
        <v>L</v>
      </c>
      <c r="E14" s="23"/>
      <c r="F14" s="23"/>
      <c r="G14" s="23"/>
      <c r="H14" s="23"/>
      <c r="I14" s="23"/>
      <c r="J14" s="26" t="s">
        <v>576</v>
      </c>
    </row>
    <row r="15" spans="1:10" x14ac:dyDescent="0.25">
      <c r="A15" s="19">
        <v>3</v>
      </c>
      <c r="B15" s="87" t="s">
        <v>7</v>
      </c>
      <c r="C15" s="98" t="str">
        <f>DataSiswa!B4</f>
        <v>Adrian Ripano</v>
      </c>
      <c r="D15" s="19" t="str">
        <f>DataSiswa!C4</f>
        <v>L</v>
      </c>
      <c r="E15" s="23"/>
      <c r="F15" s="23"/>
      <c r="G15" s="23"/>
      <c r="H15" s="23"/>
      <c r="I15" s="23"/>
      <c r="J15" s="26" t="s">
        <v>577</v>
      </c>
    </row>
    <row r="16" spans="1:10" x14ac:dyDescent="0.25">
      <c r="A16" s="19">
        <v>4</v>
      </c>
      <c r="B16" s="87" t="s">
        <v>9</v>
      </c>
      <c r="C16" s="98" t="str">
        <f>DataSiswa!B5</f>
        <v>AFDHAL GILANG RAHMAN</v>
      </c>
      <c r="D16" s="19" t="str">
        <f>DataSiswa!C5</f>
        <v>L</v>
      </c>
      <c r="E16" s="23"/>
      <c r="F16" s="23"/>
      <c r="G16" s="23"/>
      <c r="H16" s="23"/>
      <c r="I16" s="23"/>
      <c r="J16" s="26" t="s">
        <v>578</v>
      </c>
    </row>
    <row r="17" spans="1:10" x14ac:dyDescent="0.25">
      <c r="A17" s="22">
        <v>5</v>
      </c>
      <c r="B17" s="87" t="s">
        <v>10</v>
      </c>
      <c r="C17" s="98" t="str">
        <f>DataSiswa!B6</f>
        <v>Afriana Ida Melia</v>
      </c>
      <c r="D17" s="19" t="str">
        <f>DataSiswa!C6</f>
        <v>P</v>
      </c>
      <c r="E17" s="23"/>
      <c r="F17" s="23"/>
      <c r="G17" s="23"/>
      <c r="H17" s="23"/>
      <c r="I17" s="23"/>
      <c r="J17" s="26" t="s">
        <v>579</v>
      </c>
    </row>
    <row r="18" spans="1:10" x14ac:dyDescent="0.25">
      <c r="A18" s="19">
        <v>6</v>
      </c>
      <c r="B18" s="87" t="s">
        <v>12</v>
      </c>
      <c r="C18" s="98" t="str">
        <f>DataSiswa!B7</f>
        <v>AHYAR RASYIDIN</v>
      </c>
      <c r="D18" s="19" t="str">
        <f>DataSiswa!C7</f>
        <v>L</v>
      </c>
      <c r="E18" s="23"/>
      <c r="F18" s="23"/>
      <c r="G18" s="23"/>
      <c r="H18" s="23"/>
      <c r="I18" s="23"/>
      <c r="J18" s="26" t="s">
        <v>580</v>
      </c>
    </row>
    <row r="19" spans="1:10" x14ac:dyDescent="0.25">
      <c r="A19" s="19">
        <v>7</v>
      </c>
      <c r="B19" s="87" t="s">
        <v>13</v>
      </c>
      <c r="C19" s="98" t="str">
        <f>DataSiswa!B8</f>
        <v>AIRIN SABRINA ZUHRI</v>
      </c>
      <c r="D19" s="19" t="str">
        <f>DataSiswa!C8</f>
        <v>P</v>
      </c>
      <c r="E19" s="23"/>
      <c r="F19" s="23"/>
      <c r="G19" s="23"/>
      <c r="H19" s="23"/>
      <c r="I19" s="23"/>
      <c r="J19" s="26"/>
    </row>
    <row r="20" spans="1:10" x14ac:dyDescent="0.25">
      <c r="A20" s="22">
        <v>8</v>
      </c>
      <c r="B20" s="87" t="s">
        <v>14</v>
      </c>
      <c r="C20" s="98" t="str">
        <f>DataSiswa!B9</f>
        <v>AJWAD DILARA</v>
      </c>
      <c r="D20" s="19" t="str">
        <f>DataSiswa!C9</f>
        <v>P</v>
      </c>
      <c r="E20" s="23"/>
      <c r="F20" s="23"/>
      <c r="G20" s="23"/>
      <c r="H20" s="23"/>
      <c r="I20" s="23"/>
      <c r="J20" s="26"/>
    </row>
    <row r="21" spans="1:10" x14ac:dyDescent="0.25">
      <c r="A21" s="19">
        <v>9</v>
      </c>
      <c r="B21" s="87" t="s">
        <v>15</v>
      </c>
      <c r="C21" s="98" t="str">
        <f>DataSiswa!B10</f>
        <v>AKIVA NAILA</v>
      </c>
      <c r="D21" s="19" t="str">
        <f>DataSiswa!C10</f>
        <v>P</v>
      </c>
      <c r="E21" s="23"/>
      <c r="F21" s="23"/>
      <c r="G21" s="23"/>
      <c r="H21" s="23"/>
      <c r="I21" s="23"/>
      <c r="J21" s="26"/>
    </row>
    <row r="22" spans="1:10" x14ac:dyDescent="0.25">
      <c r="A22" s="19">
        <v>10</v>
      </c>
      <c r="B22" s="87" t="s">
        <v>16</v>
      </c>
      <c r="C22" s="98" t="str">
        <f>DataSiswa!B11</f>
        <v>AL PREDO HEIYANTO</v>
      </c>
      <c r="D22" s="19" t="str">
        <f>DataSiswa!C11</f>
        <v>L</v>
      </c>
      <c r="E22" s="23"/>
      <c r="F22" s="23"/>
      <c r="G22" s="23"/>
      <c r="H22" s="23"/>
      <c r="I22" s="23"/>
      <c r="J22" s="26" t="s">
        <v>581</v>
      </c>
    </row>
    <row r="23" spans="1:10" x14ac:dyDescent="0.25">
      <c r="A23" s="22">
        <v>11</v>
      </c>
      <c r="B23" s="87" t="s">
        <v>17</v>
      </c>
      <c r="C23" s="98" t="str">
        <f>DataSiswa!B12</f>
        <v>ALBY NAZROFI</v>
      </c>
      <c r="D23" s="19" t="str">
        <f>DataSiswa!C12</f>
        <v>L</v>
      </c>
      <c r="E23" s="23"/>
      <c r="F23" s="23"/>
      <c r="G23" s="23"/>
      <c r="H23" s="23"/>
      <c r="I23" s="23"/>
      <c r="J23" s="26" t="s">
        <v>582</v>
      </c>
    </row>
    <row r="24" spans="1:10" x14ac:dyDescent="0.25">
      <c r="A24" s="19">
        <v>12</v>
      </c>
      <c r="B24" s="87" t="s">
        <v>19</v>
      </c>
      <c r="C24" s="98" t="str">
        <f>DataSiswa!B13</f>
        <v>ALFIA SHAFIYYA</v>
      </c>
      <c r="D24" s="19" t="str">
        <f>DataSiswa!C13</f>
        <v>P</v>
      </c>
      <c r="E24" s="23"/>
      <c r="F24" s="23"/>
      <c r="G24" s="23"/>
      <c r="H24" s="23"/>
      <c r="I24" s="23"/>
      <c r="J24" s="26" t="s">
        <v>583</v>
      </c>
    </row>
    <row r="25" spans="1:10" x14ac:dyDescent="0.25">
      <c r="A25" s="19">
        <v>13</v>
      </c>
      <c r="B25" s="87" t="s">
        <v>20</v>
      </c>
      <c r="C25" s="98" t="str">
        <f>DataSiswa!B14</f>
        <v>ALFIAN PRATAMA</v>
      </c>
      <c r="D25" s="19" t="str">
        <f>DataSiswa!C14</f>
        <v>L</v>
      </c>
      <c r="E25" s="23"/>
      <c r="F25" s="23"/>
      <c r="G25" s="23"/>
      <c r="H25" s="23"/>
      <c r="I25" s="23"/>
      <c r="J25" s="26" t="s">
        <v>584</v>
      </c>
    </row>
    <row r="26" spans="1:10" x14ac:dyDescent="0.25">
      <c r="A26" s="22">
        <v>14</v>
      </c>
      <c r="B26" s="87" t="s">
        <v>21</v>
      </c>
      <c r="C26" s="98" t="str">
        <f>DataSiswa!B15</f>
        <v>ALFINA SYAKILA</v>
      </c>
      <c r="D26" s="19" t="str">
        <f>DataSiswa!C15</f>
        <v>P</v>
      </c>
      <c r="E26" s="23"/>
      <c r="F26" s="23"/>
      <c r="G26" s="23"/>
      <c r="H26" s="23"/>
      <c r="I26" s="23"/>
      <c r="J26" s="26" t="s">
        <v>585</v>
      </c>
    </row>
    <row r="27" spans="1:10" x14ac:dyDescent="0.25">
      <c r="A27" s="19">
        <v>15</v>
      </c>
      <c r="B27" s="87" t="s">
        <v>22</v>
      </c>
      <c r="C27" s="98" t="str">
        <f>DataSiswa!B16</f>
        <v>ALIFHA NURUL IDHA</v>
      </c>
      <c r="D27" s="19" t="str">
        <f>DataSiswa!C16</f>
        <v>P</v>
      </c>
      <c r="E27" s="23"/>
      <c r="F27" s="23"/>
      <c r="G27" s="23"/>
      <c r="H27" s="23"/>
      <c r="I27" s="23"/>
      <c r="J27" s="26" t="s">
        <v>586</v>
      </c>
    </row>
    <row r="28" spans="1:10" x14ac:dyDescent="0.25">
      <c r="A28" s="19">
        <v>16</v>
      </c>
      <c r="B28" s="87" t="s">
        <v>23</v>
      </c>
      <c r="C28" s="98" t="str">
        <f>DataSiswa!B17</f>
        <v>ALISYA LATIFAH</v>
      </c>
      <c r="D28" s="19" t="str">
        <f>DataSiswa!C17</f>
        <v>P</v>
      </c>
      <c r="E28" s="23"/>
      <c r="F28" s="23"/>
      <c r="G28" s="23"/>
      <c r="H28" s="23"/>
      <c r="I28" s="23"/>
      <c r="J28" s="26"/>
    </row>
    <row r="29" spans="1:10" x14ac:dyDescent="0.25">
      <c r="A29" s="22">
        <v>17</v>
      </c>
      <c r="B29" s="87" t="s">
        <v>25</v>
      </c>
      <c r="C29" s="98" t="str">
        <f>DataSiswa!B18</f>
        <v>ALMIRA KISYA ADIBHA</v>
      </c>
      <c r="D29" s="19" t="str">
        <f>DataSiswa!C18</f>
        <v>P</v>
      </c>
      <c r="E29" s="23"/>
      <c r="F29" s="23"/>
      <c r="G29" s="23"/>
      <c r="H29" s="23"/>
      <c r="I29" s="23"/>
      <c r="J29" s="26"/>
    </row>
    <row r="30" spans="1:10" x14ac:dyDescent="0.25">
      <c r="A30" s="19">
        <v>18</v>
      </c>
      <c r="B30" s="87" t="s">
        <v>26</v>
      </c>
      <c r="C30" s="98" t="str">
        <f>DataSiswa!B19</f>
        <v>AMELIA NA'IM</v>
      </c>
      <c r="D30" s="19" t="str">
        <f>DataSiswa!C19</f>
        <v>P</v>
      </c>
      <c r="E30" s="23"/>
      <c r="F30" s="23"/>
      <c r="G30" s="23"/>
      <c r="H30" s="23"/>
      <c r="I30" s="23"/>
      <c r="J30" s="26"/>
    </row>
    <row r="31" spans="1:10" x14ac:dyDescent="0.25">
      <c r="A31" s="19">
        <v>19</v>
      </c>
      <c r="B31" s="87" t="s">
        <v>27</v>
      </c>
      <c r="C31" s="98" t="str">
        <f>DataSiswa!B20</f>
        <v>AMELIA SEPTIAZZAHRA</v>
      </c>
      <c r="D31" s="19" t="str">
        <f>DataSiswa!C20</f>
        <v>P</v>
      </c>
      <c r="E31" s="23"/>
      <c r="F31" s="23"/>
      <c r="G31" s="23"/>
      <c r="H31" s="23"/>
      <c r="I31" s="23"/>
      <c r="J31" s="26"/>
    </row>
    <row r="32" spans="1:10" x14ac:dyDescent="0.25">
      <c r="A32" s="22">
        <v>20</v>
      </c>
      <c r="B32" s="87" t="s">
        <v>29</v>
      </c>
      <c r="C32" s="98" t="str">
        <f>DataSiswa!B21</f>
        <v>AMIAN ABINTANG</v>
      </c>
      <c r="D32" s="19" t="str">
        <f>DataSiswa!C21</f>
        <v>L</v>
      </c>
      <c r="E32" s="23"/>
      <c r="F32" s="23"/>
      <c r="G32" s="23"/>
      <c r="H32" s="23"/>
      <c r="I32" s="23"/>
      <c r="J32" s="26"/>
    </row>
    <row r="33" spans="1:10" x14ac:dyDescent="0.25">
      <c r="A33" s="19">
        <v>21</v>
      </c>
      <c r="B33" s="87" t="s">
        <v>30</v>
      </c>
      <c r="C33" s="98" t="str">
        <f>DataSiswa!B22</f>
        <v>AMRU DHAFFA AL-GHAZY</v>
      </c>
      <c r="D33" s="19" t="str">
        <f>DataSiswa!C22</f>
        <v>L</v>
      </c>
      <c r="E33" s="23"/>
      <c r="F33" s="23"/>
      <c r="G33" s="23"/>
      <c r="H33" s="23"/>
      <c r="I33" s="23"/>
      <c r="J33" s="26"/>
    </row>
    <row r="34" spans="1:10" x14ac:dyDescent="0.25">
      <c r="A34" s="19">
        <v>22</v>
      </c>
      <c r="B34" s="87" t="s">
        <v>31</v>
      </c>
      <c r="C34" s="98" t="str">
        <f>DataSiswa!B23</f>
        <v>ANDIKA ROHMAN ALMAHFUZ</v>
      </c>
      <c r="D34" s="19" t="str">
        <f>DataSiswa!C23</f>
        <v>L</v>
      </c>
      <c r="E34" s="23"/>
      <c r="F34" s="23"/>
      <c r="G34" s="23"/>
      <c r="H34" s="23"/>
      <c r="I34" s="23"/>
      <c r="J34" s="26"/>
    </row>
    <row r="35" spans="1:10" x14ac:dyDescent="0.25">
      <c r="A35" s="22">
        <v>23</v>
      </c>
      <c r="B35" s="87" t="s">
        <v>32</v>
      </c>
      <c r="C35" s="98" t="str">
        <f>DataSiswa!B24</f>
        <v>Andra Dwi Putra</v>
      </c>
      <c r="D35" s="19" t="str">
        <f>DataSiswa!C24</f>
        <v>L</v>
      </c>
      <c r="E35" s="23"/>
      <c r="F35" s="23"/>
      <c r="G35" s="23"/>
      <c r="H35" s="23"/>
      <c r="I35" s="23"/>
      <c r="J35" s="26"/>
    </row>
    <row r="36" spans="1:10" x14ac:dyDescent="0.25">
      <c r="A36" s="19">
        <v>24</v>
      </c>
      <c r="B36" s="87" t="s">
        <v>33</v>
      </c>
      <c r="C36" s="98" t="str">
        <f>DataSiswa!B25</f>
        <v>ANGGI WAHYUDI</v>
      </c>
      <c r="D36" s="19" t="str">
        <f>DataSiswa!C25</f>
        <v>L</v>
      </c>
      <c r="E36" s="23"/>
      <c r="F36" s="23"/>
      <c r="G36" s="23"/>
      <c r="H36" s="23"/>
      <c r="I36" s="23"/>
      <c r="J36" s="26"/>
    </row>
    <row r="37" spans="1:10" x14ac:dyDescent="0.25">
      <c r="A37" s="19">
        <v>25</v>
      </c>
      <c r="B37" s="87" t="s">
        <v>34</v>
      </c>
      <c r="C37" s="98" t="str">
        <f>DataSiswa!B26</f>
        <v>AQILA DWI RAHAYU PUTRI</v>
      </c>
      <c r="D37" s="19" t="str">
        <f>DataSiswa!C26</f>
        <v>P</v>
      </c>
      <c r="E37" s="23"/>
      <c r="F37" s="23"/>
      <c r="G37" s="23"/>
      <c r="H37" s="23"/>
      <c r="I37" s="23"/>
      <c r="J37" s="26"/>
    </row>
    <row r="38" spans="1:10" x14ac:dyDescent="0.25">
      <c r="A38" s="22">
        <v>26</v>
      </c>
      <c r="B38" s="87" t="s">
        <v>35</v>
      </c>
      <c r="C38" s="98" t="str">
        <f>DataSiswa!B27</f>
        <v>ARKAN MISPIRIL AZWA</v>
      </c>
      <c r="D38" s="19" t="str">
        <f>DataSiswa!C27</f>
        <v>L</v>
      </c>
      <c r="E38" s="23"/>
      <c r="F38" s="23"/>
      <c r="G38" s="23"/>
      <c r="H38" s="23"/>
      <c r="I38" s="23"/>
      <c r="J38" s="26"/>
    </row>
    <row r="39" spans="1:10" x14ac:dyDescent="0.25">
      <c r="A39" s="19">
        <v>27</v>
      </c>
      <c r="B39" s="87" t="s">
        <v>36</v>
      </c>
      <c r="C39" s="98" t="str">
        <f>DataSiswa!B28</f>
        <v>ARPA ARYA SAPUTRA</v>
      </c>
      <c r="D39" s="19" t="str">
        <f>DataSiswa!C28</f>
        <v>L</v>
      </c>
      <c r="E39" s="23"/>
      <c r="F39" s="23"/>
      <c r="G39" s="23"/>
      <c r="H39" s="23"/>
      <c r="I39" s="23"/>
      <c r="J39" s="26"/>
    </row>
    <row r="40" spans="1:10" x14ac:dyDescent="0.25">
      <c r="A40" s="19">
        <v>28</v>
      </c>
      <c r="B40" s="87" t="s">
        <v>37</v>
      </c>
      <c r="C40" s="98" t="str">
        <f>DataSiswa!B29</f>
        <v>ARSAD ARSYADI AZIZUROHIM</v>
      </c>
      <c r="D40" s="19" t="str">
        <f>DataSiswa!C29</f>
        <v>L</v>
      </c>
      <c r="E40" s="23"/>
      <c r="F40" s="23"/>
      <c r="G40" s="26"/>
      <c r="H40" s="23"/>
      <c r="I40" s="23"/>
      <c r="J40" s="26"/>
    </row>
    <row r="41" spans="1:10" x14ac:dyDescent="0.25">
      <c r="A41" s="19">
        <v>29</v>
      </c>
      <c r="B41" s="87" t="s">
        <v>38</v>
      </c>
      <c r="C41" s="98" t="str">
        <f>DataSiswa!B30</f>
        <v>AZIRUL HAQ</v>
      </c>
      <c r="D41" s="19" t="str">
        <f>DataSiswa!C30</f>
        <v>L</v>
      </c>
      <c r="E41" s="23"/>
      <c r="F41" s="23"/>
      <c r="G41" s="26"/>
      <c r="H41" s="23"/>
      <c r="I41" s="23"/>
      <c r="J41" s="26"/>
    </row>
    <row r="42" spans="1:10" x14ac:dyDescent="0.25">
      <c r="A42" s="30"/>
      <c r="B42" s="2"/>
      <c r="C42" s="14"/>
      <c r="D42" s="15"/>
      <c r="E42" s="15"/>
      <c r="F42" s="15"/>
      <c r="H42" s="15"/>
      <c r="I42" s="15"/>
    </row>
    <row r="43" spans="1:10" x14ac:dyDescent="0.25">
      <c r="A43" s="29"/>
      <c r="B43" s="2"/>
      <c r="C43" s="14"/>
      <c r="D43" s="15"/>
      <c r="E43" s="15"/>
      <c r="F43" s="15"/>
      <c r="H43" s="15"/>
      <c r="I43" s="15"/>
    </row>
    <row r="44" spans="1:10" x14ac:dyDescent="0.25">
      <c r="A44" s="30"/>
      <c r="B44" s="2"/>
      <c r="C44" s="14"/>
      <c r="D44" s="15"/>
      <c r="E44" s="15"/>
      <c r="F44" s="15"/>
      <c r="H44" s="15"/>
      <c r="I44" s="15"/>
    </row>
    <row r="45" spans="1:10" x14ac:dyDescent="0.25">
      <c r="A45" s="29"/>
      <c r="B45" s="2"/>
      <c r="C45" s="14"/>
      <c r="D45" s="15"/>
      <c r="E45" s="15"/>
      <c r="F45" s="15"/>
      <c r="G45" s="15" t="s">
        <v>703</v>
      </c>
      <c r="H45" s="15"/>
      <c r="I45" s="15"/>
    </row>
    <row r="46" spans="1:10" x14ac:dyDescent="0.25">
      <c r="A46" s="30"/>
      <c r="B46" s="2"/>
      <c r="C46" s="14"/>
      <c r="D46" s="15"/>
      <c r="E46" s="15"/>
      <c r="F46" s="15"/>
      <c r="G46" s="15" t="s">
        <v>587</v>
      </c>
      <c r="H46" s="15"/>
      <c r="I46" s="15"/>
    </row>
    <row r="47" spans="1:10" x14ac:dyDescent="0.25">
      <c r="A47" s="29"/>
      <c r="B47" s="2"/>
      <c r="C47" s="14"/>
      <c r="D47" s="15"/>
      <c r="E47" s="15"/>
      <c r="F47" s="15"/>
      <c r="G47" s="15"/>
      <c r="H47" s="15"/>
      <c r="I47" s="15"/>
    </row>
    <row r="48" spans="1:10" x14ac:dyDescent="0.25">
      <c r="A48" s="29"/>
      <c r="B48" s="2"/>
      <c r="C48" s="14"/>
      <c r="D48" s="15"/>
      <c r="E48" s="15"/>
      <c r="F48" s="15"/>
      <c r="G48" s="15"/>
      <c r="H48" s="15"/>
      <c r="I48" s="15"/>
    </row>
    <row r="49" spans="1:10" x14ac:dyDescent="0.25">
      <c r="A49" s="29"/>
      <c r="B49" s="2"/>
      <c r="C49" s="14"/>
      <c r="D49" s="15"/>
      <c r="E49" s="15"/>
      <c r="F49" s="15"/>
      <c r="G49" s="31" t="s">
        <v>702</v>
      </c>
      <c r="H49" s="15"/>
      <c r="I49" s="15"/>
    </row>
    <row r="50" spans="1:10" x14ac:dyDescent="0.25">
      <c r="A50" s="29"/>
      <c r="B50" s="2"/>
      <c r="C50" s="14"/>
      <c r="D50" s="15"/>
      <c r="E50" s="15"/>
      <c r="F50" s="15"/>
      <c r="G50" s="15" t="s">
        <v>588</v>
      </c>
      <c r="H50" s="15"/>
      <c r="I50" s="15"/>
    </row>
    <row r="51" spans="1:10" x14ac:dyDescent="0.25">
      <c r="A51" s="29"/>
      <c r="B51" s="2"/>
      <c r="C51" s="14"/>
      <c r="D51" s="15"/>
      <c r="E51" s="15"/>
      <c r="F51" s="15"/>
      <c r="G51" s="15"/>
      <c r="H51" s="15"/>
      <c r="I51" s="15"/>
    </row>
    <row r="52" spans="1:10" x14ac:dyDescent="0.25">
      <c r="A52" s="29"/>
      <c r="B52" s="2"/>
      <c r="C52" s="14"/>
      <c r="D52" s="15"/>
      <c r="E52" s="15"/>
      <c r="F52" s="15"/>
      <c r="G52" s="15"/>
      <c r="H52" s="15"/>
      <c r="I52" s="15"/>
    </row>
    <row r="53" spans="1:10" x14ac:dyDescent="0.25">
      <c r="A53" s="303" t="s">
        <v>239</v>
      </c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 x14ac:dyDescent="0.25">
      <c r="A54" s="303" t="s">
        <v>240</v>
      </c>
      <c r="B54" s="303"/>
      <c r="C54" s="303"/>
      <c r="D54" s="303"/>
      <c r="E54" s="303"/>
      <c r="F54" s="303"/>
      <c r="G54" s="303"/>
      <c r="H54" s="303"/>
      <c r="I54" s="303"/>
      <c r="J54" s="303"/>
    </row>
    <row r="55" spans="1:10" ht="15.75" x14ac:dyDescent="0.25">
      <c r="A55" s="247" t="s">
        <v>241</v>
      </c>
      <c r="B55" s="247"/>
      <c r="C55" s="247"/>
      <c r="D55" s="247"/>
      <c r="E55" s="247"/>
      <c r="F55" s="247"/>
      <c r="G55" s="247"/>
      <c r="H55" s="247"/>
      <c r="I55" s="247"/>
      <c r="J55" s="247"/>
    </row>
    <row r="56" spans="1:10" ht="15.75" thickBot="1" x14ac:dyDescent="0.3">
      <c r="A56" s="304" t="s">
        <v>564</v>
      </c>
      <c r="B56" s="304"/>
      <c r="C56" s="304"/>
      <c r="D56" s="304"/>
      <c r="E56" s="304"/>
      <c r="F56" s="304"/>
      <c r="G56" s="304"/>
      <c r="H56" s="304"/>
      <c r="I56" s="304"/>
      <c r="J56" s="304"/>
    </row>
    <row r="57" spans="1:10" x14ac:dyDescent="0.25">
      <c r="A57" s="15"/>
      <c r="B57" s="15"/>
      <c r="C57" s="15"/>
      <c r="D57" s="15"/>
      <c r="E57" s="15"/>
      <c r="F57" s="15"/>
    </row>
    <row r="58" spans="1:10" x14ac:dyDescent="0.25">
      <c r="A58" s="257" t="s">
        <v>700</v>
      </c>
      <c r="B58" s="257"/>
      <c r="C58" s="257"/>
      <c r="D58" s="257"/>
      <c r="E58" s="257"/>
      <c r="F58" s="257"/>
      <c r="G58" s="257"/>
      <c r="H58" s="257"/>
      <c r="I58" s="257"/>
      <c r="J58" s="257"/>
    </row>
    <row r="59" spans="1:10" x14ac:dyDescent="0.25">
      <c r="A59" s="257" t="s">
        <v>701</v>
      </c>
      <c r="B59" s="257"/>
      <c r="C59" s="257"/>
      <c r="D59" s="257"/>
      <c r="E59" s="257"/>
      <c r="F59" s="257"/>
      <c r="G59" s="257"/>
      <c r="H59" s="257"/>
      <c r="I59" s="257"/>
      <c r="J59" s="257"/>
    </row>
    <row r="60" spans="1:10" x14ac:dyDescent="0.25">
      <c r="A60" s="30"/>
      <c r="B60" s="2"/>
      <c r="C60" s="14"/>
      <c r="D60" s="15"/>
      <c r="E60" s="15"/>
      <c r="F60" s="15"/>
      <c r="G60" s="15"/>
      <c r="H60" s="15"/>
      <c r="I60" s="15"/>
    </row>
    <row r="61" spans="1:10" x14ac:dyDescent="0.25">
      <c r="A61" s="15" t="s">
        <v>565</v>
      </c>
      <c r="B61" s="2"/>
      <c r="C61" s="16" t="s">
        <v>704</v>
      </c>
      <c r="D61" s="15"/>
      <c r="E61" s="15"/>
      <c r="F61" s="15"/>
      <c r="G61" s="15"/>
      <c r="H61" s="15"/>
      <c r="I61" s="15"/>
    </row>
    <row r="62" spans="1:10" x14ac:dyDescent="0.25">
      <c r="A62" s="29"/>
      <c r="B62" s="15"/>
      <c r="C62" s="15"/>
      <c r="D62" s="15"/>
      <c r="E62" s="15"/>
      <c r="F62" s="15"/>
      <c r="G62" s="15"/>
      <c r="H62" s="15"/>
      <c r="I62" s="15"/>
    </row>
    <row r="63" spans="1:10" x14ac:dyDescent="0.25">
      <c r="A63" s="302" t="s">
        <v>566</v>
      </c>
      <c r="B63" s="302"/>
      <c r="C63" s="305" t="s">
        <v>246</v>
      </c>
      <c r="D63" s="305" t="s">
        <v>252</v>
      </c>
      <c r="E63" s="302" t="s">
        <v>567</v>
      </c>
      <c r="F63" s="302"/>
      <c r="G63" s="302"/>
      <c r="H63" s="302"/>
      <c r="I63" s="302"/>
      <c r="J63" s="305" t="s">
        <v>568</v>
      </c>
    </row>
    <row r="64" spans="1:10" ht="39" x14ac:dyDescent="0.25">
      <c r="A64" s="24" t="s">
        <v>569</v>
      </c>
      <c r="B64" s="24" t="s">
        <v>570</v>
      </c>
      <c r="C64" s="306"/>
      <c r="D64" s="306"/>
      <c r="E64" s="25" t="s">
        <v>571</v>
      </c>
      <c r="F64" s="25" t="s">
        <v>572</v>
      </c>
      <c r="G64" s="25" t="s">
        <v>573</v>
      </c>
      <c r="H64" s="25" t="s">
        <v>574</v>
      </c>
      <c r="I64" s="25" t="s">
        <v>575</v>
      </c>
      <c r="J64" s="306"/>
    </row>
    <row r="65" spans="1:10" x14ac:dyDescent="0.25">
      <c r="A65" s="19">
        <v>1</v>
      </c>
      <c r="B65" s="205" t="s">
        <v>39</v>
      </c>
      <c r="C65" s="137" t="str">
        <f>DataSiswa!B31</f>
        <v>AZIZ SUDDDIN WAHID</v>
      </c>
      <c r="D65" s="19" t="str">
        <f>DataSiswa!C31</f>
        <v>L</v>
      </c>
      <c r="E65" s="22"/>
      <c r="F65" s="22"/>
      <c r="G65" s="22"/>
      <c r="H65" s="22"/>
      <c r="I65" s="22"/>
      <c r="J65" s="28"/>
    </row>
    <row r="66" spans="1:10" x14ac:dyDescent="0.25">
      <c r="A66" s="22">
        <v>2</v>
      </c>
      <c r="B66" s="205" t="s">
        <v>40</v>
      </c>
      <c r="C66" s="137" t="str">
        <f>DataSiswa!B32</f>
        <v>AZMI HAIL</v>
      </c>
      <c r="D66" s="19" t="str">
        <f>DataSiswa!C32</f>
        <v>L</v>
      </c>
      <c r="E66" s="23"/>
      <c r="F66" s="23"/>
      <c r="G66" s="23"/>
      <c r="H66" s="23"/>
      <c r="I66" s="23"/>
      <c r="J66" s="26" t="s">
        <v>576</v>
      </c>
    </row>
    <row r="67" spans="1:10" x14ac:dyDescent="0.25">
      <c r="A67" s="19">
        <v>3</v>
      </c>
      <c r="B67" s="205" t="s">
        <v>41</v>
      </c>
      <c r="C67" s="137" t="str">
        <f>DataSiswa!B33</f>
        <v>AZRATUL ZAONA</v>
      </c>
      <c r="D67" s="19" t="str">
        <f>DataSiswa!C33</f>
        <v>P</v>
      </c>
      <c r="E67" s="23"/>
      <c r="F67" s="23"/>
      <c r="G67" s="23"/>
      <c r="H67" s="23"/>
      <c r="I67" s="23"/>
      <c r="J67" s="26" t="s">
        <v>577</v>
      </c>
    </row>
    <row r="68" spans="1:10" x14ac:dyDescent="0.25">
      <c r="A68" s="19">
        <v>4</v>
      </c>
      <c r="B68" s="205" t="s">
        <v>42</v>
      </c>
      <c r="C68" s="137" t="str">
        <f>DataSiswa!B34</f>
        <v>BAHIYYA ATIQA PAIHA</v>
      </c>
      <c r="D68" s="19" t="str">
        <f>DataSiswa!C34</f>
        <v>P</v>
      </c>
      <c r="E68" s="23"/>
      <c r="F68" s="23"/>
      <c r="G68" s="23"/>
      <c r="H68" s="23"/>
      <c r="I68" s="23"/>
      <c r="J68" s="26" t="s">
        <v>578</v>
      </c>
    </row>
    <row r="69" spans="1:10" x14ac:dyDescent="0.25">
      <c r="A69" s="22">
        <v>5</v>
      </c>
      <c r="B69" s="205" t="s">
        <v>43</v>
      </c>
      <c r="C69" s="137" t="str">
        <f>DataSiswa!B35</f>
        <v>BAIQ AINUL MALASARI</v>
      </c>
      <c r="D69" s="19" t="str">
        <f>DataSiswa!C35</f>
        <v>P</v>
      </c>
      <c r="E69" s="23"/>
      <c r="F69" s="23"/>
      <c r="G69" s="23"/>
      <c r="H69" s="23"/>
      <c r="I69" s="23"/>
      <c r="J69" s="26" t="s">
        <v>579</v>
      </c>
    </row>
    <row r="70" spans="1:10" x14ac:dyDescent="0.25">
      <c r="A70" s="19">
        <v>6</v>
      </c>
      <c r="B70" s="205" t="s">
        <v>44</v>
      </c>
      <c r="C70" s="137" t="str">
        <f>DataSiswa!B36</f>
        <v>BAIQ ALFINA NURHIDAYATI</v>
      </c>
      <c r="D70" s="19" t="str">
        <f>DataSiswa!C36</f>
        <v>P</v>
      </c>
      <c r="E70" s="23"/>
      <c r="F70" s="23"/>
      <c r="G70" s="23"/>
      <c r="H70" s="23"/>
      <c r="I70" s="23"/>
      <c r="J70" s="26" t="s">
        <v>580</v>
      </c>
    </row>
    <row r="71" spans="1:10" x14ac:dyDescent="0.25">
      <c r="A71" s="19">
        <v>7</v>
      </c>
      <c r="B71" s="205" t="s">
        <v>45</v>
      </c>
      <c r="C71" s="137" t="str">
        <f>DataSiswa!B37</f>
        <v>BAIQ JANNATUL QOLBINA SYAHRANI</v>
      </c>
      <c r="D71" s="19" t="str">
        <f>DataSiswa!C37</f>
        <v>P</v>
      </c>
      <c r="E71" s="23"/>
      <c r="F71" s="23"/>
      <c r="G71" s="23"/>
      <c r="H71" s="23"/>
      <c r="I71" s="23"/>
      <c r="J71" s="26"/>
    </row>
    <row r="72" spans="1:10" x14ac:dyDescent="0.25">
      <c r="A72" s="22">
        <v>8</v>
      </c>
      <c r="B72" s="205" t="s">
        <v>46</v>
      </c>
      <c r="C72" s="137" t="str">
        <f>DataSiswa!B38</f>
        <v>BAIQ JIHAN FARHANA</v>
      </c>
      <c r="D72" s="19" t="str">
        <f>DataSiswa!C38</f>
        <v>P</v>
      </c>
      <c r="E72" s="23"/>
      <c r="F72" s="23"/>
      <c r="G72" s="23"/>
      <c r="H72" s="23"/>
      <c r="I72" s="23"/>
      <c r="J72" s="26"/>
    </row>
    <row r="73" spans="1:10" x14ac:dyDescent="0.25">
      <c r="A73" s="19">
        <v>9</v>
      </c>
      <c r="B73" s="205" t="s">
        <v>47</v>
      </c>
      <c r="C73" s="137" t="str">
        <f>DataSiswa!B39</f>
        <v>BAIQ NUR RIZKA TASYA</v>
      </c>
      <c r="D73" s="19" t="str">
        <f>DataSiswa!C39</f>
        <v>P</v>
      </c>
      <c r="E73" s="23"/>
      <c r="F73" s="23"/>
      <c r="G73" s="23"/>
      <c r="H73" s="23"/>
      <c r="I73" s="23"/>
      <c r="J73" s="26"/>
    </row>
    <row r="74" spans="1:10" x14ac:dyDescent="0.25">
      <c r="A74" s="19">
        <v>10</v>
      </c>
      <c r="B74" s="205" t="s">
        <v>49</v>
      </c>
      <c r="C74" s="137" t="str">
        <f>DataSiswa!B40</f>
        <v>BAIQ OKTA NILA SAPITRI</v>
      </c>
      <c r="D74" s="19" t="str">
        <f>DataSiswa!C40</f>
        <v>P</v>
      </c>
      <c r="E74" s="23"/>
      <c r="F74" s="23"/>
      <c r="G74" s="23"/>
      <c r="H74" s="23"/>
      <c r="I74" s="23"/>
      <c r="J74" s="26" t="s">
        <v>581</v>
      </c>
    </row>
    <row r="75" spans="1:10" x14ac:dyDescent="0.25">
      <c r="A75" s="22">
        <v>11</v>
      </c>
      <c r="B75" s="205" t="s">
        <v>50</v>
      </c>
      <c r="C75" s="137" t="str">
        <f>DataSiswa!B41</f>
        <v>BAIQ PEBRIANI</v>
      </c>
      <c r="D75" s="19" t="str">
        <f>DataSiswa!C41</f>
        <v>P</v>
      </c>
      <c r="E75" s="23"/>
      <c r="F75" s="23"/>
      <c r="G75" s="23"/>
      <c r="H75" s="23"/>
      <c r="I75" s="23"/>
      <c r="J75" s="26" t="s">
        <v>582</v>
      </c>
    </row>
    <row r="76" spans="1:10" x14ac:dyDescent="0.25">
      <c r="A76" s="19">
        <v>12</v>
      </c>
      <c r="B76" s="205" t="s">
        <v>51</v>
      </c>
      <c r="C76" s="137" t="str">
        <f>DataSiswa!B42</f>
        <v>BAIQ SALBY NURIN NAZWA</v>
      </c>
      <c r="D76" s="19" t="str">
        <f>DataSiswa!C42</f>
        <v>P</v>
      </c>
      <c r="E76" s="23"/>
      <c r="F76" s="23"/>
      <c r="G76" s="23"/>
      <c r="H76" s="23"/>
      <c r="I76" s="23"/>
      <c r="J76" s="26" t="s">
        <v>583</v>
      </c>
    </row>
    <row r="77" spans="1:10" x14ac:dyDescent="0.25">
      <c r="A77" s="19">
        <v>13</v>
      </c>
      <c r="B77" s="205" t="s">
        <v>52</v>
      </c>
      <c r="C77" s="137" t="str">
        <f>DataSiswa!B43</f>
        <v>Baiq Sherina Aeni Putri</v>
      </c>
      <c r="D77" s="19" t="str">
        <f>DataSiswa!C43</f>
        <v>P</v>
      </c>
      <c r="E77" s="23"/>
      <c r="F77" s="23"/>
      <c r="G77" s="23"/>
      <c r="H77" s="23"/>
      <c r="I77" s="23"/>
      <c r="J77" s="26" t="s">
        <v>584</v>
      </c>
    </row>
    <row r="78" spans="1:10" x14ac:dyDescent="0.25">
      <c r="A78" s="22">
        <v>14</v>
      </c>
      <c r="B78" s="205" t="s">
        <v>54</v>
      </c>
      <c r="C78" s="137" t="str">
        <f>DataSiswa!B44</f>
        <v>BAIQ VANIA ZAHRANI</v>
      </c>
      <c r="D78" s="19" t="str">
        <f>DataSiswa!C44</f>
        <v>P</v>
      </c>
      <c r="E78" s="23"/>
      <c r="F78" s="23"/>
      <c r="G78" s="23"/>
      <c r="H78" s="23"/>
      <c r="I78" s="23"/>
      <c r="J78" s="26" t="s">
        <v>585</v>
      </c>
    </row>
    <row r="79" spans="1:10" x14ac:dyDescent="0.25">
      <c r="A79" s="19">
        <v>15</v>
      </c>
      <c r="B79" s="205" t="s">
        <v>55</v>
      </c>
      <c r="C79" s="137" t="str">
        <f>DataSiswa!B45</f>
        <v>BINTANG ALIF KHALFANI</v>
      </c>
      <c r="D79" s="19" t="str">
        <f>DataSiswa!C45</f>
        <v>L</v>
      </c>
      <c r="E79" s="23"/>
      <c r="F79" s="23"/>
      <c r="G79" s="23"/>
      <c r="H79" s="23"/>
      <c r="I79" s="23"/>
      <c r="J79" s="26" t="s">
        <v>586</v>
      </c>
    </row>
    <row r="80" spans="1:10" x14ac:dyDescent="0.25">
      <c r="A80" s="19">
        <v>16</v>
      </c>
      <c r="B80" s="205" t="s">
        <v>57</v>
      </c>
      <c r="C80" s="137" t="str">
        <f>DataSiswa!B46</f>
        <v>BQ. NABILA ANGGRAENI PUTRI</v>
      </c>
      <c r="D80" s="19" t="str">
        <f>DataSiswa!C46</f>
        <v>P</v>
      </c>
      <c r="E80" s="23"/>
      <c r="F80" s="23"/>
      <c r="G80" s="23"/>
      <c r="H80" s="23"/>
      <c r="I80" s="23"/>
      <c r="J80" s="26"/>
    </row>
    <row r="81" spans="1:10" x14ac:dyDescent="0.25">
      <c r="A81" s="22">
        <v>17</v>
      </c>
      <c r="B81" s="205" t="s">
        <v>58</v>
      </c>
      <c r="C81" s="137" t="str">
        <f>DataSiswa!B47</f>
        <v>BQ. PADILA AZIZAH</v>
      </c>
      <c r="D81" s="19" t="str">
        <f>DataSiswa!C47</f>
        <v>P</v>
      </c>
      <c r="E81" s="23"/>
      <c r="F81" s="23"/>
      <c r="G81" s="23"/>
      <c r="H81" s="23"/>
      <c r="I81" s="23"/>
      <c r="J81" s="26"/>
    </row>
    <row r="82" spans="1:10" x14ac:dyDescent="0.25">
      <c r="A82" s="19">
        <v>18</v>
      </c>
      <c r="B82" s="205" t="s">
        <v>60</v>
      </c>
      <c r="C82" s="137" t="str">
        <f>DataSiswa!B48</f>
        <v>BQ. PUTRI MALINI</v>
      </c>
      <c r="D82" s="19" t="str">
        <f>DataSiswa!C48</f>
        <v>P</v>
      </c>
      <c r="E82" s="23"/>
      <c r="F82" s="23"/>
      <c r="G82" s="23"/>
      <c r="H82" s="23"/>
      <c r="I82" s="23"/>
      <c r="J82" s="26"/>
    </row>
    <row r="83" spans="1:10" x14ac:dyDescent="0.25">
      <c r="A83" s="19">
        <v>19</v>
      </c>
      <c r="B83" s="205" t="s">
        <v>61</v>
      </c>
      <c r="C83" s="137" t="str">
        <f>DataSiswa!B49</f>
        <v>CHAERUL IHSAN</v>
      </c>
      <c r="D83" s="19" t="str">
        <f>DataSiswa!C49</f>
        <v>L</v>
      </c>
      <c r="E83" s="23"/>
      <c r="F83" s="23"/>
      <c r="G83" s="23"/>
      <c r="H83" s="23"/>
      <c r="I83" s="23"/>
      <c r="J83" s="26"/>
    </row>
    <row r="84" spans="1:10" x14ac:dyDescent="0.25">
      <c r="A84" s="22">
        <v>20</v>
      </c>
      <c r="B84" s="205" t="s">
        <v>62</v>
      </c>
      <c r="C84" s="137" t="str">
        <f>DataSiswa!B50</f>
        <v>CITRA KHAERONNISA</v>
      </c>
      <c r="D84" s="19" t="str">
        <f>DataSiswa!C50</f>
        <v>P</v>
      </c>
      <c r="E84" s="23"/>
      <c r="F84" s="23"/>
      <c r="G84" s="23"/>
      <c r="H84" s="23"/>
      <c r="I84" s="23"/>
      <c r="J84" s="26"/>
    </row>
    <row r="85" spans="1:10" x14ac:dyDescent="0.25">
      <c r="A85" s="19">
        <v>21</v>
      </c>
      <c r="B85" s="205" t="s">
        <v>63</v>
      </c>
      <c r="C85" s="137" t="str">
        <f>DataSiswa!B51</f>
        <v>DANIEL PUTRA MAULANA</v>
      </c>
      <c r="D85" s="19" t="str">
        <f>DataSiswa!C51</f>
        <v>L</v>
      </c>
      <c r="E85" s="23"/>
      <c r="F85" s="23"/>
      <c r="G85" s="23"/>
      <c r="H85" s="23"/>
      <c r="I85" s="23"/>
      <c r="J85" s="26"/>
    </row>
    <row r="86" spans="1:10" x14ac:dyDescent="0.25">
      <c r="A86" s="19">
        <v>22</v>
      </c>
      <c r="B86" s="205" t="s">
        <v>64</v>
      </c>
      <c r="C86" s="137" t="str">
        <f>DataSiswa!B52</f>
        <v>DEA AULIA</v>
      </c>
      <c r="D86" s="19" t="str">
        <f>DataSiswa!C52</f>
        <v>P</v>
      </c>
      <c r="E86" s="23"/>
      <c r="F86" s="23"/>
      <c r="G86" s="23"/>
      <c r="H86" s="23"/>
      <c r="I86" s="23"/>
      <c r="J86" s="26"/>
    </row>
    <row r="87" spans="1:10" x14ac:dyDescent="0.25">
      <c r="A87" s="22">
        <v>23</v>
      </c>
      <c r="B87" s="205" t="s">
        <v>65</v>
      </c>
      <c r="C87" s="137" t="str">
        <f>DataSiswa!B53</f>
        <v>DEEPHIKA HANIFA</v>
      </c>
      <c r="D87" s="19" t="str">
        <f>DataSiswa!C53</f>
        <v>P</v>
      </c>
      <c r="E87" s="23"/>
      <c r="F87" s="23"/>
      <c r="G87" s="23"/>
      <c r="H87" s="23"/>
      <c r="I87" s="23"/>
      <c r="J87" s="26"/>
    </row>
    <row r="88" spans="1:10" x14ac:dyDescent="0.25">
      <c r="A88" s="19">
        <v>24</v>
      </c>
      <c r="B88" s="205" t="s">
        <v>66</v>
      </c>
      <c r="C88" s="137" t="str">
        <f>DataSiswa!B54</f>
        <v>DELISA MIFTAQIN</v>
      </c>
      <c r="D88" s="19" t="str">
        <f>DataSiswa!C54</f>
        <v>P</v>
      </c>
      <c r="E88" s="23"/>
      <c r="F88" s="23"/>
      <c r="G88" s="23"/>
      <c r="H88" s="23"/>
      <c r="I88" s="23"/>
      <c r="J88" s="26"/>
    </row>
    <row r="89" spans="1:10" x14ac:dyDescent="0.25">
      <c r="A89" s="19">
        <v>25</v>
      </c>
      <c r="B89" s="205" t="s">
        <v>67</v>
      </c>
      <c r="C89" s="137" t="str">
        <f>DataSiswa!B55</f>
        <v>DENDE  LWING PUTRI SYAKILA</v>
      </c>
      <c r="D89" s="19" t="str">
        <f>DataSiswa!C55</f>
        <v>P</v>
      </c>
      <c r="E89" s="23"/>
      <c r="F89" s="23"/>
      <c r="G89" s="23"/>
      <c r="H89" s="23"/>
      <c r="I89" s="23"/>
      <c r="J89" s="26"/>
    </row>
    <row r="90" spans="1:10" x14ac:dyDescent="0.25">
      <c r="A90" s="22">
        <v>26</v>
      </c>
      <c r="B90" s="205" t="s">
        <v>68</v>
      </c>
      <c r="C90" s="137" t="str">
        <f>DataSiswa!B56</f>
        <v>DINA NIKMATUL AULIA</v>
      </c>
      <c r="D90" s="19" t="str">
        <f>DataSiswa!C56</f>
        <v>P</v>
      </c>
      <c r="E90" s="23"/>
      <c r="F90" s="23"/>
      <c r="G90" s="23"/>
      <c r="H90" s="23"/>
      <c r="I90" s="23"/>
      <c r="J90" s="26"/>
    </row>
    <row r="91" spans="1:10" x14ac:dyDescent="0.25">
      <c r="A91" s="19">
        <v>27</v>
      </c>
      <c r="B91" s="205" t="s">
        <v>69</v>
      </c>
      <c r="C91" s="137" t="str">
        <f>DataSiswa!B57</f>
        <v>DINATUL HADIS</v>
      </c>
      <c r="D91" s="19" t="str">
        <f>DataSiswa!C57</f>
        <v>P</v>
      </c>
      <c r="E91" s="23"/>
      <c r="F91" s="23"/>
      <c r="G91" s="23"/>
      <c r="H91" s="23"/>
      <c r="I91" s="23"/>
      <c r="J91" s="26"/>
    </row>
    <row r="92" spans="1:10" x14ac:dyDescent="0.25">
      <c r="A92" s="19">
        <v>28</v>
      </c>
      <c r="B92" s="205" t="s">
        <v>70</v>
      </c>
      <c r="C92" s="137" t="str">
        <f>DataSiswa!B58</f>
        <v>DIVA WIRANSAH</v>
      </c>
      <c r="D92" s="19" t="str">
        <f>DataSiswa!C58</f>
        <v>L</v>
      </c>
      <c r="E92" s="23"/>
      <c r="F92" s="23"/>
      <c r="G92" s="23"/>
      <c r="H92" s="26"/>
      <c r="I92" s="23"/>
      <c r="J92" s="26"/>
    </row>
    <row r="93" spans="1:10" x14ac:dyDescent="0.25">
      <c r="A93" s="30">
        <v>29</v>
      </c>
      <c r="B93" s="205" t="s">
        <v>71</v>
      </c>
      <c r="C93" s="137" t="str">
        <f>DataSiswa!B59</f>
        <v>DWI SRI DINA MELIZA</v>
      </c>
      <c r="D93" s="19" t="str">
        <f>DataSiswa!C59</f>
        <v>P</v>
      </c>
      <c r="E93" s="23"/>
      <c r="F93" s="23"/>
      <c r="G93" s="23"/>
      <c r="H93" s="26"/>
      <c r="I93" s="23"/>
      <c r="J93" s="26"/>
    </row>
    <row r="94" spans="1:10" x14ac:dyDescent="0.25">
      <c r="A94" s="30"/>
      <c r="B94" s="126"/>
      <c r="C94" s="14"/>
      <c r="D94" s="30"/>
      <c r="E94" s="15"/>
      <c r="F94" s="15"/>
      <c r="G94" s="15"/>
      <c r="I94" s="15"/>
    </row>
    <row r="95" spans="1:10" x14ac:dyDescent="0.25">
      <c r="A95" s="30"/>
      <c r="B95" s="126"/>
      <c r="C95" s="14"/>
      <c r="D95" s="30"/>
      <c r="E95" s="15"/>
      <c r="F95" s="15"/>
      <c r="G95" s="15"/>
      <c r="I95" s="15"/>
    </row>
    <row r="96" spans="1:10" x14ac:dyDescent="0.25">
      <c r="A96" s="30"/>
      <c r="B96" s="126"/>
      <c r="C96" s="14"/>
      <c r="D96" s="30"/>
      <c r="E96" s="15"/>
      <c r="F96" s="15"/>
      <c r="G96" s="15"/>
      <c r="H96" s="15" t="s">
        <v>703</v>
      </c>
      <c r="I96" s="15"/>
    </row>
    <row r="97" spans="1:10" x14ac:dyDescent="0.25">
      <c r="A97" s="30"/>
      <c r="B97" s="126"/>
      <c r="C97" s="14"/>
      <c r="D97" s="30"/>
      <c r="E97" s="15"/>
      <c r="F97" s="15"/>
      <c r="G97" s="15"/>
      <c r="H97" s="15" t="s">
        <v>587</v>
      </c>
      <c r="I97" s="15"/>
    </row>
    <row r="98" spans="1:10" x14ac:dyDescent="0.25">
      <c r="A98" s="30"/>
      <c r="B98" s="126"/>
      <c r="C98" s="14"/>
      <c r="D98" s="30"/>
      <c r="E98" s="15"/>
      <c r="F98" s="15"/>
      <c r="G98" s="15"/>
      <c r="H98" s="15"/>
      <c r="I98" s="15"/>
    </row>
    <row r="99" spans="1:10" x14ac:dyDescent="0.25">
      <c r="A99" s="30"/>
      <c r="B99" s="126"/>
      <c r="C99" s="14"/>
      <c r="D99" s="30"/>
      <c r="E99" s="15"/>
      <c r="F99" s="15"/>
      <c r="G99" s="15"/>
      <c r="H99" s="15"/>
      <c r="I99" s="15"/>
    </row>
    <row r="100" spans="1:10" x14ac:dyDescent="0.25">
      <c r="A100" s="30"/>
      <c r="B100" s="126"/>
      <c r="C100" s="14"/>
      <c r="D100" s="30"/>
      <c r="E100" s="15"/>
      <c r="F100" s="15"/>
      <c r="G100" s="15"/>
      <c r="H100" s="31" t="s">
        <v>702</v>
      </c>
      <c r="I100" s="15"/>
    </row>
    <row r="101" spans="1:10" x14ac:dyDescent="0.25">
      <c r="A101" s="30"/>
      <c r="B101" s="126"/>
      <c r="C101" s="14"/>
      <c r="D101" s="30"/>
      <c r="E101" s="15"/>
      <c r="F101" s="15"/>
      <c r="G101" s="15"/>
      <c r="H101" s="15" t="s">
        <v>588</v>
      </c>
      <c r="I101" s="15"/>
    </row>
    <row r="102" spans="1:10" x14ac:dyDescent="0.25">
      <c r="A102" s="30"/>
      <c r="B102" s="126"/>
      <c r="C102" s="14"/>
      <c r="D102" s="30"/>
      <c r="E102" s="15"/>
      <c r="F102" s="15"/>
      <c r="G102" s="15"/>
      <c r="H102" s="15"/>
      <c r="I102" s="15"/>
    </row>
    <row r="103" spans="1:10" x14ac:dyDescent="0.25">
      <c r="A103" s="30"/>
      <c r="B103" s="126"/>
      <c r="C103" s="14"/>
      <c r="D103" s="30"/>
      <c r="E103" s="15"/>
      <c r="F103" s="15"/>
      <c r="G103" s="15"/>
      <c r="H103" s="15"/>
      <c r="I103" s="15"/>
    </row>
    <row r="104" spans="1:10" x14ac:dyDescent="0.25">
      <c r="A104" s="30"/>
      <c r="B104" s="126"/>
      <c r="C104" s="14"/>
      <c r="D104" s="30"/>
      <c r="E104" s="15"/>
      <c r="F104" s="15"/>
      <c r="G104" s="15"/>
      <c r="H104" s="15"/>
      <c r="I104" s="15"/>
    </row>
    <row r="105" spans="1:10" x14ac:dyDescent="0.25">
      <c r="A105" s="303" t="s">
        <v>239</v>
      </c>
      <c r="B105" s="303"/>
      <c r="C105" s="303"/>
      <c r="D105" s="303"/>
      <c r="E105" s="303"/>
      <c r="F105" s="303"/>
      <c r="G105" s="303"/>
      <c r="H105" s="303"/>
      <c r="I105" s="303"/>
      <c r="J105" s="303"/>
    </row>
    <row r="106" spans="1:10" x14ac:dyDescent="0.25">
      <c r="A106" s="303" t="s">
        <v>240</v>
      </c>
      <c r="B106" s="303"/>
      <c r="C106" s="303"/>
      <c r="D106" s="303"/>
      <c r="E106" s="303"/>
      <c r="F106" s="303"/>
      <c r="G106" s="303"/>
      <c r="H106" s="303"/>
      <c r="I106" s="303"/>
      <c r="J106" s="303"/>
    </row>
    <row r="107" spans="1:10" ht="15.75" x14ac:dyDescent="0.25">
      <c r="A107" s="247" t="s">
        <v>241</v>
      </c>
      <c r="B107" s="247"/>
      <c r="C107" s="247"/>
      <c r="D107" s="247"/>
      <c r="E107" s="247"/>
      <c r="F107" s="247"/>
      <c r="G107" s="247"/>
      <c r="H107" s="247"/>
      <c r="I107" s="247"/>
      <c r="J107" s="247"/>
    </row>
    <row r="108" spans="1:10" ht="15.75" thickBot="1" x14ac:dyDescent="0.3">
      <c r="A108" s="304" t="s">
        <v>564</v>
      </c>
      <c r="B108" s="304"/>
      <c r="C108" s="304"/>
      <c r="D108" s="304"/>
      <c r="E108" s="304"/>
      <c r="F108" s="304"/>
      <c r="G108" s="304"/>
      <c r="H108" s="304"/>
      <c r="I108" s="304"/>
      <c r="J108" s="304"/>
    </row>
    <row r="109" spans="1:10" x14ac:dyDescent="0.25">
      <c r="A109" s="15"/>
      <c r="B109" s="15"/>
      <c r="C109" s="15"/>
      <c r="D109" s="15"/>
      <c r="E109" s="15"/>
      <c r="F109" s="15"/>
    </row>
    <row r="110" spans="1:10" x14ac:dyDescent="0.25">
      <c r="A110" s="257" t="s">
        <v>700</v>
      </c>
      <c r="B110" s="257"/>
      <c r="C110" s="257"/>
      <c r="D110" s="257"/>
      <c r="E110" s="257"/>
      <c r="F110" s="257"/>
      <c r="G110" s="257"/>
      <c r="H110" s="257"/>
      <c r="I110" s="257"/>
      <c r="J110" s="257"/>
    </row>
    <row r="111" spans="1:10" x14ac:dyDescent="0.25">
      <c r="A111" s="257" t="s">
        <v>701</v>
      </c>
      <c r="B111" s="257"/>
      <c r="C111" s="257"/>
      <c r="D111" s="257"/>
      <c r="E111" s="257"/>
      <c r="F111" s="257"/>
      <c r="G111" s="257"/>
      <c r="H111" s="257"/>
      <c r="I111" s="257"/>
      <c r="J111" s="257"/>
    </row>
    <row r="112" spans="1:10" x14ac:dyDescent="0.25">
      <c r="A112" s="29"/>
      <c r="B112" s="126"/>
      <c r="C112" s="14"/>
      <c r="D112" s="15"/>
      <c r="E112" s="15"/>
      <c r="F112" s="15"/>
      <c r="G112" s="15"/>
      <c r="H112" s="15"/>
      <c r="I112" s="15"/>
    </row>
    <row r="113" spans="1:10" x14ac:dyDescent="0.25">
      <c r="A113" s="15" t="s">
        <v>565</v>
      </c>
      <c r="B113" s="126"/>
      <c r="C113" s="16" t="s">
        <v>704</v>
      </c>
      <c r="D113" s="15"/>
      <c r="E113" s="15"/>
      <c r="F113" s="15"/>
      <c r="G113" s="15"/>
      <c r="H113" s="15"/>
      <c r="I113" s="15"/>
    </row>
    <row r="114" spans="1:10" x14ac:dyDescent="0.25">
      <c r="A114" s="29"/>
      <c r="B114" s="126"/>
      <c r="C114" s="14"/>
      <c r="D114" s="15"/>
      <c r="E114" s="15"/>
      <c r="F114" s="15"/>
      <c r="G114" s="15"/>
      <c r="H114" s="15"/>
      <c r="I114" s="15"/>
    </row>
    <row r="115" spans="1:10" x14ac:dyDescent="0.25">
      <c r="A115" s="302" t="s">
        <v>566</v>
      </c>
      <c r="B115" s="302"/>
      <c r="C115" s="305" t="s">
        <v>246</v>
      </c>
      <c r="D115" s="305" t="s">
        <v>252</v>
      </c>
      <c r="E115" s="302" t="s">
        <v>567</v>
      </c>
      <c r="F115" s="302"/>
      <c r="G115" s="302"/>
      <c r="H115" s="302"/>
      <c r="I115" s="302"/>
      <c r="J115" s="305" t="s">
        <v>568</v>
      </c>
    </row>
    <row r="116" spans="1:10" ht="39" x14ac:dyDescent="0.25">
      <c r="A116" s="24" t="s">
        <v>569</v>
      </c>
      <c r="B116" s="24" t="s">
        <v>570</v>
      </c>
      <c r="C116" s="306"/>
      <c r="D116" s="306"/>
      <c r="E116" s="25" t="s">
        <v>571</v>
      </c>
      <c r="F116" s="25" t="s">
        <v>572</v>
      </c>
      <c r="G116" s="25" t="s">
        <v>573</v>
      </c>
      <c r="H116" s="25" t="s">
        <v>574</v>
      </c>
      <c r="I116" s="25" t="s">
        <v>575</v>
      </c>
      <c r="J116" s="306"/>
    </row>
    <row r="117" spans="1:10" x14ac:dyDescent="0.25">
      <c r="A117" s="19">
        <v>1</v>
      </c>
      <c r="B117" s="205" t="s">
        <v>72</v>
      </c>
      <c r="C117" s="137" t="str">
        <f>DataSiswa!B60</f>
        <v>DZAKYAN ARROHMAN</v>
      </c>
      <c r="D117" s="19" t="str">
        <f>DataSiswa!C60</f>
        <v>L</v>
      </c>
      <c r="E117" s="22"/>
      <c r="F117" s="22"/>
      <c r="G117" s="22"/>
      <c r="H117" s="22"/>
      <c r="I117" s="22"/>
      <c r="J117" s="21"/>
    </row>
    <row r="118" spans="1:10" x14ac:dyDescent="0.25">
      <c r="A118" s="22">
        <v>2</v>
      </c>
      <c r="B118" s="205" t="s">
        <v>73</v>
      </c>
      <c r="C118" s="137" t="str">
        <f>DataSiswa!B61</f>
        <v>ELYA RIZKIA WATI</v>
      </c>
      <c r="D118" s="19" t="str">
        <f>DataSiswa!C61</f>
        <v>P</v>
      </c>
      <c r="E118" s="26"/>
      <c r="F118" s="26"/>
      <c r="G118" s="26"/>
      <c r="H118" s="26"/>
      <c r="I118" s="26"/>
      <c r="J118" s="26" t="s">
        <v>576</v>
      </c>
    </row>
    <row r="119" spans="1:10" x14ac:dyDescent="0.25">
      <c r="A119" s="19">
        <v>3</v>
      </c>
      <c r="B119" s="205" t="s">
        <v>74</v>
      </c>
      <c r="C119" s="137" t="str">
        <f>DataSiswa!B62</f>
        <v>FACHRI ZAFRAN KHAIRI</v>
      </c>
      <c r="D119" s="19" t="str">
        <f>DataSiswa!C62</f>
        <v>L</v>
      </c>
      <c r="E119" s="26"/>
      <c r="F119" s="26"/>
      <c r="G119" s="26"/>
      <c r="H119" s="26"/>
      <c r="I119" s="26"/>
      <c r="J119" s="26" t="s">
        <v>577</v>
      </c>
    </row>
    <row r="120" spans="1:10" x14ac:dyDescent="0.25">
      <c r="A120" s="19">
        <v>4</v>
      </c>
      <c r="B120" s="205" t="s">
        <v>75</v>
      </c>
      <c r="C120" s="137" t="str">
        <f>DataSiswa!B63</f>
        <v xml:space="preserve">FARIZA ELYSIA AZAHRA </v>
      </c>
      <c r="D120" s="19" t="str">
        <f>DataSiswa!C63</f>
        <v>P</v>
      </c>
      <c r="E120" s="26"/>
      <c r="F120" s="26"/>
      <c r="G120" s="26"/>
      <c r="H120" s="26"/>
      <c r="I120" s="26"/>
      <c r="J120" s="26" t="s">
        <v>578</v>
      </c>
    </row>
    <row r="121" spans="1:10" x14ac:dyDescent="0.25">
      <c r="A121" s="22">
        <v>5</v>
      </c>
      <c r="B121" s="205" t="s">
        <v>76</v>
      </c>
      <c r="C121" s="137" t="str">
        <f>DataSiswa!B64</f>
        <v>FATIN SYAHIRA</v>
      </c>
      <c r="D121" s="19" t="str">
        <f>DataSiswa!C64</f>
        <v>P</v>
      </c>
      <c r="E121" s="26"/>
      <c r="F121" s="26"/>
      <c r="G121" s="26"/>
      <c r="H121" s="26"/>
      <c r="I121" s="26"/>
      <c r="J121" s="26" t="s">
        <v>579</v>
      </c>
    </row>
    <row r="122" spans="1:10" x14ac:dyDescent="0.25">
      <c r="A122" s="19">
        <v>6</v>
      </c>
      <c r="B122" s="205" t="s">
        <v>77</v>
      </c>
      <c r="C122" s="137" t="str">
        <f>DataSiswa!B65</f>
        <v>FATIN VERONICA</v>
      </c>
      <c r="D122" s="19" t="str">
        <f>DataSiswa!C65</f>
        <v>P</v>
      </c>
      <c r="E122" s="26"/>
      <c r="F122" s="26"/>
      <c r="G122" s="26"/>
      <c r="H122" s="26"/>
      <c r="I122" s="26"/>
      <c r="J122" s="26" t="s">
        <v>580</v>
      </c>
    </row>
    <row r="123" spans="1:10" x14ac:dyDescent="0.25">
      <c r="A123" s="19">
        <v>7</v>
      </c>
      <c r="B123" s="205" t="s">
        <v>79</v>
      </c>
      <c r="C123" s="137" t="str">
        <f>DataSiswa!B66</f>
        <v>FIKI WIBANDI</v>
      </c>
      <c r="D123" s="19" t="str">
        <f>DataSiswa!C66</f>
        <v>L</v>
      </c>
      <c r="E123" s="26"/>
      <c r="F123" s="26"/>
      <c r="G123" s="26"/>
      <c r="H123" s="26"/>
      <c r="I123" s="26"/>
      <c r="J123" s="26"/>
    </row>
    <row r="124" spans="1:10" x14ac:dyDescent="0.25">
      <c r="A124" s="22">
        <v>8</v>
      </c>
      <c r="B124" s="205" t="s">
        <v>80</v>
      </c>
      <c r="C124" s="137" t="str">
        <f>DataSiswa!B67</f>
        <v>FITA ZAHRA AZIZA</v>
      </c>
      <c r="D124" s="19" t="str">
        <f>DataSiswa!C67</f>
        <v>P</v>
      </c>
      <c r="E124" s="26"/>
      <c r="F124" s="26"/>
      <c r="G124" s="26"/>
      <c r="H124" s="26"/>
      <c r="I124" s="26"/>
      <c r="J124" s="26"/>
    </row>
    <row r="125" spans="1:10" x14ac:dyDescent="0.25">
      <c r="A125" s="19">
        <v>9</v>
      </c>
      <c r="B125" s="205" t="s">
        <v>81</v>
      </c>
      <c r="C125" s="137" t="str">
        <f>DataSiswa!B68</f>
        <v>GEA AMESILA</v>
      </c>
      <c r="D125" s="19" t="str">
        <f>DataSiswa!C68</f>
        <v>P</v>
      </c>
      <c r="E125" s="26"/>
      <c r="F125" s="26"/>
      <c r="G125" s="26"/>
      <c r="H125" s="26"/>
      <c r="I125" s="26"/>
      <c r="J125" s="26"/>
    </row>
    <row r="126" spans="1:10" x14ac:dyDescent="0.25">
      <c r="A126" s="19">
        <v>10</v>
      </c>
      <c r="B126" s="205" t="s">
        <v>82</v>
      </c>
      <c r="C126" s="137" t="str">
        <f>DataSiswa!B69</f>
        <v>GIO GEPANI</v>
      </c>
      <c r="D126" s="19" t="str">
        <f>DataSiswa!C69</f>
        <v>L</v>
      </c>
      <c r="E126" s="26"/>
      <c r="F126" s="26"/>
      <c r="G126" s="26"/>
      <c r="H126" s="26"/>
      <c r="I126" s="26"/>
      <c r="J126" s="26" t="s">
        <v>581</v>
      </c>
    </row>
    <row r="127" spans="1:10" x14ac:dyDescent="0.25">
      <c r="A127" s="22">
        <v>11</v>
      </c>
      <c r="B127" s="205" t="s">
        <v>83</v>
      </c>
      <c r="C127" s="137" t="str">
        <f>DataSiswa!B70</f>
        <v>GUMBANG ABDI. S</v>
      </c>
      <c r="D127" s="19" t="str">
        <f>DataSiswa!C70</f>
        <v>L</v>
      </c>
      <c r="E127" s="26"/>
      <c r="F127" s="26"/>
      <c r="G127" s="26"/>
      <c r="H127" s="26"/>
      <c r="I127" s="26"/>
      <c r="J127" s="26" t="s">
        <v>582</v>
      </c>
    </row>
    <row r="128" spans="1:10" x14ac:dyDescent="0.25">
      <c r="A128" s="19">
        <v>12</v>
      </c>
      <c r="B128" s="205" t="s">
        <v>84</v>
      </c>
      <c r="C128" s="137" t="str">
        <f>DataSiswa!B71</f>
        <v>HAFIFI</v>
      </c>
      <c r="D128" s="19" t="str">
        <f>DataSiswa!C71</f>
        <v>L</v>
      </c>
      <c r="E128" s="26"/>
      <c r="F128" s="26"/>
      <c r="G128" s="26"/>
      <c r="H128" s="26"/>
      <c r="I128" s="26"/>
      <c r="J128" s="26" t="s">
        <v>583</v>
      </c>
    </row>
    <row r="129" spans="1:10" x14ac:dyDescent="0.25">
      <c r="A129" s="19">
        <v>13</v>
      </c>
      <c r="B129" s="205" t="s">
        <v>85</v>
      </c>
      <c r="C129" s="137" t="str">
        <f>DataSiswa!B72</f>
        <v>HAFIZA KHAIRA LUBNA</v>
      </c>
      <c r="D129" s="19" t="str">
        <f>DataSiswa!C72</f>
        <v>P</v>
      </c>
      <c r="E129" s="26"/>
      <c r="F129" s="26"/>
      <c r="G129" s="26"/>
      <c r="H129" s="26"/>
      <c r="I129" s="26"/>
      <c r="J129" s="26" t="s">
        <v>584</v>
      </c>
    </row>
    <row r="130" spans="1:10" x14ac:dyDescent="0.25">
      <c r="A130" s="22">
        <v>14</v>
      </c>
      <c r="B130" s="205" t="s">
        <v>86</v>
      </c>
      <c r="C130" s="137" t="str">
        <f>DataSiswa!B73</f>
        <v>Halika Ulyani</v>
      </c>
      <c r="D130" s="19" t="str">
        <f>DataSiswa!C73</f>
        <v>P</v>
      </c>
      <c r="E130" s="26"/>
      <c r="F130" s="26"/>
      <c r="G130" s="26"/>
      <c r="H130" s="26"/>
      <c r="I130" s="26"/>
      <c r="J130" s="26" t="s">
        <v>585</v>
      </c>
    </row>
    <row r="131" spans="1:10" x14ac:dyDescent="0.25">
      <c r="A131" s="19">
        <v>15</v>
      </c>
      <c r="B131" s="205" t="s">
        <v>87</v>
      </c>
      <c r="C131" s="137" t="str">
        <f>DataSiswa!B74</f>
        <v>HAYGA RAZUL ASRI</v>
      </c>
      <c r="D131" s="19" t="str">
        <f>DataSiswa!C74</f>
        <v>P</v>
      </c>
      <c r="E131" s="26"/>
      <c r="F131" s="26"/>
      <c r="G131" s="26"/>
      <c r="H131" s="26"/>
      <c r="I131" s="26"/>
      <c r="J131" s="26" t="s">
        <v>586</v>
      </c>
    </row>
    <row r="132" spans="1:10" x14ac:dyDescent="0.25">
      <c r="A132" s="19">
        <v>16</v>
      </c>
      <c r="B132" s="205" t="s">
        <v>88</v>
      </c>
      <c r="C132" s="137" t="str">
        <f>DataSiswa!B75</f>
        <v>Humaidiah Lestari</v>
      </c>
      <c r="D132" s="19" t="str">
        <f>DataSiswa!C75</f>
        <v>P</v>
      </c>
      <c r="E132" s="26"/>
      <c r="F132" s="26"/>
      <c r="G132" s="26"/>
      <c r="H132" s="26"/>
      <c r="I132" s="26"/>
      <c r="J132" s="26"/>
    </row>
    <row r="133" spans="1:10" x14ac:dyDescent="0.25">
      <c r="A133" s="22">
        <v>17</v>
      </c>
      <c r="B133" s="205" t="s">
        <v>89</v>
      </c>
      <c r="C133" s="137" t="str">
        <f>DataSiswa!B76</f>
        <v>HUSNUL KHOTIMAH</v>
      </c>
      <c r="D133" s="19" t="str">
        <f>DataSiswa!C76</f>
        <v>P</v>
      </c>
      <c r="E133" s="26"/>
      <c r="F133" s="26"/>
      <c r="G133" s="26"/>
      <c r="H133" s="26"/>
      <c r="I133" s="26"/>
      <c r="J133" s="26"/>
    </row>
    <row r="134" spans="1:10" x14ac:dyDescent="0.25">
      <c r="A134" s="19">
        <v>18</v>
      </c>
      <c r="B134" s="205" t="s">
        <v>90</v>
      </c>
      <c r="C134" s="137" t="str">
        <f>DataSiswa!B77</f>
        <v>IKA ELPIANI</v>
      </c>
      <c r="D134" s="19" t="str">
        <f>DataSiswa!C77</f>
        <v>P</v>
      </c>
      <c r="E134" s="26"/>
      <c r="F134" s="26"/>
      <c r="G134" s="26"/>
      <c r="H134" s="26"/>
      <c r="I134" s="26"/>
      <c r="J134" s="26"/>
    </row>
    <row r="135" spans="1:10" x14ac:dyDescent="0.25">
      <c r="A135" s="19">
        <v>19</v>
      </c>
      <c r="B135" s="205" t="s">
        <v>92</v>
      </c>
      <c r="C135" s="137" t="str">
        <f>DataSiswa!B78</f>
        <v>IKLIL JINAN</v>
      </c>
      <c r="D135" s="19" t="str">
        <f>DataSiswa!C78</f>
        <v>L</v>
      </c>
      <c r="E135" s="26"/>
      <c r="F135" s="26"/>
      <c r="G135" s="26"/>
      <c r="H135" s="26"/>
      <c r="I135" s="26"/>
      <c r="J135" s="26"/>
    </row>
    <row r="136" spans="1:10" x14ac:dyDescent="0.25">
      <c r="A136" s="22">
        <v>20</v>
      </c>
      <c r="B136" s="205" t="s">
        <v>93</v>
      </c>
      <c r="C136" s="137" t="str">
        <f>DataSiswa!B79</f>
        <v xml:space="preserve">INDRIANI SYAFITRI </v>
      </c>
      <c r="D136" s="19" t="str">
        <f>DataSiswa!C79</f>
        <v>P</v>
      </c>
      <c r="E136" s="26"/>
      <c r="F136" s="26"/>
      <c r="G136" s="26"/>
      <c r="H136" s="26"/>
      <c r="I136" s="26"/>
      <c r="J136" s="26"/>
    </row>
    <row r="137" spans="1:10" x14ac:dyDescent="0.25">
      <c r="A137" s="19">
        <v>21</v>
      </c>
      <c r="B137" s="205" t="s">
        <v>94</v>
      </c>
      <c r="C137" s="137" t="str">
        <f>DataSiswa!B80</f>
        <v>JILAN AZ'ZAHRA</v>
      </c>
      <c r="D137" s="19" t="str">
        <f>DataSiswa!C80</f>
        <v>P</v>
      </c>
      <c r="E137" s="26"/>
      <c r="F137" s="26"/>
      <c r="G137" s="26"/>
      <c r="H137" s="26"/>
      <c r="I137" s="26"/>
      <c r="J137" s="26"/>
    </row>
    <row r="138" spans="1:10" x14ac:dyDescent="0.25">
      <c r="A138" s="19">
        <v>22</v>
      </c>
      <c r="B138" s="205" t="s">
        <v>95</v>
      </c>
      <c r="C138" s="137" t="str">
        <f>DataSiswa!B81</f>
        <v>JIZAN HUMAERU</v>
      </c>
      <c r="D138" s="19" t="str">
        <f>DataSiswa!C81</f>
        <v>L</v>
      </c>
      <c r="E138" s="26"/>
      <c r="F138" s="26"/>
      <c r="G138" s="26"/>
      <c r="H138" s="26"/>
      <c r="I138" s="26"/>
      <c r="J138" s="26"/>
    </row>
    <row r="139" spans="1:10" x14ac:dyDescent="0.25">
      <c r="A139" s="22">
        <v>23</v>
      </c>
      <c r="B139" s="205" t="s">
        <v>96</v>
      </c>
      <c r="C139" s="137" t="str">
        <f>DataSiswa!B82</f>
        <v>JUHANA</v>
      </c>
      <c r="D139" s="19" t="str">
        <f>DataSiswa!C82</f>
        <v>P</v>
      </c>
      <c r="E139" s="26"/>
      <c r="F139" s="26"/>
      <c r="G139" s="26"/>
      <c r="H139" s="26"/>
      <c r="I139" s="26"/>
      <c r="J139" s="26"/>
    </row>
    <row r="140" spans="1:10" x14ac:dyDescent="0.25">
      <c r="A140" s="19">
        <v>24</v>
      </c>
      <c r="B140" s="205" t="s">
        <v>97</v>
      </c>
      <c r="C140" s="137" t="str">
        <f>DataSiswa!B83</f>
        <v>JULIA TASYA RAMDHANI</v>
      </c>
      <c r="D140" s="19" t="str">
        <f>DataSiswa!C83</f>
        <v>P</v>
      </c>
      <c r="E140" s="26"/>
      <c r="F140" s="26"/>
      <c r="G140" s="26"/>
      <c r="H140" s="26"/>
      <c r="I140" s="26"/>
      <c r="J140" s="26"/>
    </row>
    <row r="141" spans="1:10" x14ac:dyDescent="0.25">
      <c r="A141" s="19">
        <v>25</v>
      </c>
      <c r="B141" s="205" t="s">
        <v>98</v>
      </c>
      <c r="C141" s="137" t="str">
        <f>DataSiswa!B84</f>
        <v>KAYLA ZIVARA MEYDEANDRA</v>
      </c>
      <c r="D141" s="19" t="str">
        <f>DataSiswa!C84</f>
        <v>P</v>
      </c>
      <c r="E141" s="26"/>
      <c r="F141" s="26"/>
      <c r="G141" s="26"/>
      <c r="H141" s="26"/>
      <c r="I141" s="26"/>
      <c r="J141" s="26"/>
    </row>
    <row r="142" spans="1:10" x14ac:dyDescent="0.25">
      <c r="A142" s="22">
        <v>26</v>
      </c>
      <c r="B142" s="205" t="s">
        <v>99</v>
      </c>
      <c r="C142" s="137" t="str">
        <f>DataSiswa!B85</f>
        <v>KHAIRUN NISA</v>
      </c>
      <c r="D142" s="19" t="str">
        <f>DataSiswa!C85</f>
        <v>P</v>
      </c>
      <c r="E142" s="26"/>
      <c r="F142" s="26"/>
      <c r="G142" s="26"/>
      <c r="H142" s="26"/>
      <c r="I142" s="26"/>
      <c r="J142" s="26"/>
    </row>
    <row r="143" spans="1:10" x14ac:dyDescent="0.25">
      <c r="A143" s="19">
        <v>27</v>
      </c>
      <c r="B143" s="205" t="s">
        <v>100</v>
      </c>
      <c r="C143" s="137" t="str">
        <f>DataSiswa!B86</f>
        <v xml:space="preserve">KIKI FAREL </v>
      </c>
      <c r="D143" s="19" t="str">
        <f>DataSiswa!C86</f>
        <v>L</v>
      </c>
      <c r="E143" s="26"/>
      <c r="F143" s="26"/>
      <c r="G143" s="26"/>
      <c r="H143" s="26"/>
      <c r="I143" s="26"/>
      <c r="J143" s="26"/>
    </row>
    <row r="144" spans="1:10" x14ac:dyDescent="0.25">
      <c r="A144" s="19">
        <v>28</v>
      </c>
      <c r="B144" s="205" t="s">
        <v>101</v>
      </c>
      <c r="C144" s="137" t="str">
        <f>DataSiswa!B87</f>
        <v>LABIB ABDUR ROZAK</v>
      </c>
      <c r="D144" s="19" t="str">
        <f>DataSiswa!C87</f>
        <v>L</v>
      </c>
      <c r="E144" s="26"/>
      <c r="F144" s="26"/>
      <c r="G144" s="26"/>
      <c r="H144" s="26"/>
      <c r="I144" s="26"/>
      <c r="J144" s="26"/>
    </row>
    <row r="145" spans="1:10" x14ac:dyDescent="0.25">
      <c r="A145" s="30">
        <v>29</v>
      </c>
      <c r="B145" s="205" t="s">
        <v>102</v>
      </c>
      <c r="C145" s="137" t="str">
        <f>DataSiswa!B88</f>
        <v>LALU AL AKBAR SAPUTRA</v>
      </c>
      <c r="D145" s="19" t="str">
        <f>DataSiswa!C88</f>
        <v>L</v>
      </c>
      <c r="E145" s="26"/>
      <c r="F145" s="26"/>
      <c r="G145" s="26"/>
      <c r="H145" s="26"/>
      <c r="I145" s="26"/>
      <c r="J145" s="26"/>
    </row>
    <row r="146" spans="1:10" x14ac:dyDescent="0.25">
      <c r="A146" s="29"/>
      <c r="H146" s="32"/>
      <c r="I146" s="32"/>
      <c r="J146" s="32"/>
    </row>
    <row r="147" spans="1:10" x14ac:dyDescent="0.25">
      <c r="A147" s="30"/>
    </row>
    <row r="148" spans="1:10" x14ac:dyDescent="0.25">
      <c r="A148" s="29"/>
      <c r="G148" s="15" t="s">
        <v>703</v>
      </c>
    </row>
    <row r="149" spans="1:10" x14ac:dyDescent="0.25">
      <c r="A149" s="30"/>
      <c r="G149" s="15" t="s">
        <v>587</v>
      </c>
    </row>
    <row r="150" spans="1:10" x14ac:dyDescent="0.25">
      <c r="A150" s="30"/>
      <c r="G150" s="15"/>
    </row>
    <row r="151" spans="1:10" x14ac:dyDescent="0.25">
      <c r="A151" s="30"/>
      <c r="G151" s="15"/>
    </row>
    <row r="152" spans="1:10" x14ac:dyDescent="0.25">
      <c r="A152" s="30"/>
      <c r="G152" s="31" t="s">
        <v>702</v>
      </c>
    </row>
    <row r="153" spans="1:10" x14ac:dyDescent="0.25">
      <c r="A153" s="30"/>
      <c r="G153" s="15" t="s">
        <v>588</v>
      </c>
    </row>
    <row r="154" spans="1:10" x14ac:dyDescent="0.25">
      <c r="A154" s="30"/>
      <c r="G154" s="15"/>
    </row>
    <row r="155" spans="1:10" x14ac:dyDescent="0.25">
      <c r="A155" s="30"/>
    </row>
    <row r="156" spans="1:10" x14ac:dyDescent="0.25">
      <c r="A156" s="30"/>
    </row>
    <row r="157" spans="1:10" x14ac:dyDescent="0.25">
      <c r="A157" s="303" t="s">
        <v>239</v>
      </c>
      <c r="B157" s="303"/>
      <c r="C157" s="303"/>
      <c r="D157" s="303"/>
      <c r="E157" s="303"/>
      <c r="F157" s="303"/>
      <c r="G157" s="303"/>
      <c r="H157" s="303"/>
      <c r="I157" s="303"/>
      <c r="J157" s="303"/>
    </row>
    <row r="158" spans="1:10" x14ac:dyDescent="0.25">
      <c r="A158" s="303" t="s">
        <v>240</v>
      </c>
      <c r="B158" s="303"/>
      <c r="C158" s="303"/>
      <c r="D158" s="303"/>
      <c r="E158" s="303"/>
      <c r="F158" s="303"/>
      <c r="G158" s="303"/>
      <c r="H158" s="303"/>
      <c r="I158" s="303"/>
      <c r="J158" s="303"/>
    </row>
    <row r="159" spans="1:10" ht="15.75" x14ac:dyDescent="0.25">
      <c r="A159" s="247" t="s">
        <v>241</v>
      </c>
      <c r="B159" s="247"/>
      <c r="C159" s="247"/>
      <c r="D159" s="247"/>
      <c r="E159" s="247"/>
      <c r="F159" s="247"/>
      <c r="G159" s="247"/>
      <c r="H159" s="247"/>
      <c r="I159" s="247"/>
      <c r="J159" s="247"/>
    </row>
    <row r="160" spans="1:10" ht="15.75" thickBot="1" x14ac:dyDescent="0.3">
      <c r="A160" s="304" t="s">
        <v>564</v>
      </c>
      <c r="B160" s="304"/>
      <c r="C160" s="304"/>
      <c r="D160" s="304"/>
      <c r="E160" s="304"/>
      <c r="F160" s="304"/>
      <c r="G160" s="304"/>
      <c r="H160" s="304"/>
      <c r="I160" s="304"/>
      <c r="J160" s="304"/>
    </row>
    <row r="161" spans="1:10" x14ac:dyDescent="0.25">
      <c r="A161" s="15"/>
      <c r="B161" s="15"/>
      <c r="C161" s="15"/>
      <c r="D161" s="15"/>
      <c r="E161" s="15"/>
      <c r="F161" s="15"/>
    </row>
    <row r="162" spans="1:10" x14ac:dyDescent="0.25">
      <c r="A162" s="257" t="s">
        <v>700</v>
      </c>
      <c r="B162" s="257"/>
      <c r="C162" s="257"/>
      <c r="D162" s="257"/>
      <c r="E162" s="257"/>
      <c r="F162" s="257"/>
      <c r="G162" s="257"/>
      <c r="H162" s="257"/>
      <c r="I162" s="257"/>
      <c r="J162" s="257"/>
    </row>
    <row r="163" spans="1:10" x14ac:dyDescent="0.25">
      <c r="A163" s="257" t="s">
        <v>701</v>
      </c>
      <c r="B163" s="257"/>
      <c r="C163" s="257"/>
      <c r="D163" s="257"/>
      <c r="E163" s="257"/>
      <c r="F163" s="257"/>
      <c r="G163" s="257"/>
      <c r="H163" s="257"/>
      <c r="I163" s="257"/>
      <c r="J163" s="257"/>
    </row>
    <row r="164" spans="1:10" x14ac:dyDescent="0.25">
      <c r="A164" s="29"/>
    </row>
    <row r="165" spans="1:10" x14ac:dyDescent="0.25">
      <c r="A165" s="15" t="s">
        <v>565</v>
      </c>
      <c r="B165" s="15"/>
      <c r="C165" s="16" t="s">
        <v>704</v>
      </c>
      <c r="D165" s="15"/>
      <c r="E165" s="15"/>
      <c r="F165" s="15"/>
    </row>
    <row r="166" spans="1:10" x14ac:dyDescent="0.25">
      <c r="A166" s="29"/>
    </row>
    <row r="167" spans="1:10" x14ac:dyDescent="0.25">
      <c r="A167" s="302" t="s">
        <v>566</v>
      </c>
      <c r="B167" s="302"/>
      <c r="C167" s="305" t="s">
        <v>246</v>
      </c>
      <c r="D167" s="305" t="s">
        <v>252</v>
      </c>
      <c r="E167" s="302" t="s">
        <v>567</v>
      </c>
      <c r="F167" s="302"/>
      <c r="G167" s="302"/>
      <c r="H167" s="302"/>
      <c r="I167" s="302"/>
      <c r="J167" s="305" t="s">
        <v>568</v>
      </c>
    </row>
    <row r="168" spans="1:10" ht="39" x14ac:dyDescent="0.25">
      <c r="A168" s="24" t="s">
        <v>569</v>
      </c>
      <c r="B168" s="24" t="s">
        <v>570</v>
      </c>
      <c r="C168" s="306"/>
      <c r="D168" s="306"/>
      <c r="E168" s="25" t="s">
        <v>571</v>
      </c>
      <c r="F168" s="25" t="s">
        <v>572</v>
      </c>
      <c r="G168" s="25" t="s">
        <v>573</v>
      </c>
      <c r="H168" s="25" t="s">
        <v>574</v>
      </c>
      <c r="I168" s="25" t="s">
        <v>575</v>
      </c>
      <c r="J168" s="306"/>
    </row>
    <row r="169" spans="1:10" x14ac:dyDescent="0.25">
      <c r="A169" s="19">
        <v>1</v>
      </c>
      <c r="B169" s="205" t="s">
        <v>103</v>
      </c>
      <c r="C169" s="137" t="str">
        <f>DataSiswa!B89</f>
        <v>LALU ARLAN SAPUTRA</v>
      </c>
      <c r="D169" s="19" t="str">
        <f>DataSiswa!C89</f>
        <v>L</v>
      </c>
      <c r="E169" s="22"/>
      <c r="F169" s="22"/>
      <c r="G169" s="22"/>
      <c r="H169" s="22"/>
      <c r="I169" s="22"/>
      <c r="J169" s="21"/>
    </row>
    <row r="170" spans="1:10" x14ac:dyDescent="0.25">
      <c r="A170" s="22">
        <v>2</v>
      </c>
      <c r="B170" s="205" t="s">
        <v>104</v>
      </c>
      <c r="C170" s="137" t="str">
        <f>DataSiswa!B90</f>
        <v>LALU GERRI ADAM MAHSAR</v>
      </c>
      <c r="D170" s="19" t="str">
        <f>DataSiswa!C90</f>
        <v>L</v>
      </c>
      <c r="E170" s="26"/>
      <c r="F170" s="26"/>
      <c r="G170" s="26"/>
      <c r="H170" s="26"/>
      <c r="I170" s="26"/>
      <c r="J170" s="26" t="s">
        <v>576</v>
      </c>
    </row>
    <row r="171" spans="1:10" x14ac:dyDescent="0.25">
      <c r="A171" s="19">
        <v>3</v>
      </c>
      <c r="B171" s="205" t="s">
        <v>105</v>
      </c>
      <c r="C171" s="137" t="str">
        <f>DataSiswa!B91</f>
        <v>LALU MUH. FAHRI AKBAR</v>
      </c>
      <c r="D171" s="19" t="str">
        <f>DataSiswa!C91</f>
        <v>L</v>
      </c>
      <c r="E171" s="26"/>
      <c r="F171" s="26"/>
      <c r="G171" s="26"/>
      <c r="H171" s="26"/>
      <c r="I171" s="26"/>
      <c r="J171" s="26" t="s">
        <v>577</v>
      </c>
    </row>
    <row r="172" spans="1:10" x14ac:dyDescent="0.25">
      <c r="A172" s="19">
        <v>4</v>
      </c>
      <c r="B172" s="205" t="s">
        <v>106</v>
      </c>
      <c r="C172" s="137" t="str">
        <f>DataSiswa!B92</f>
        <v>LALU MUHAMMAD ALIF HIDAYAT</v>
      </c>
      <c r="D172" s="19" t="str">
        <f>DataSiswa!C92</f>
        <v>L</v>
      </c>
      <c r="E172" s="26"/>
      <c r="F172" s="26"/>
      <c r="G172" s="26"/>
      <c r="H172" s="26"/>
      <c r="I172" s="26"/>
      <c r="J172" s="26" t="s">
        <v>578</v>
      </c>
    </row>
    <row r="173" spans="1:10" x14ac:dyDescent="0.25">
      <c r="A173" s="22">
        <v>5</v>
      </c>
      <c r="B173" s="205" t="s">
        <v>107</v>
      </c>
      <c r="C173" s="137" t="str">
        <f>DataSiswa!B93</f>
        <v>LALU MUHAMMAD HABIB MAOLANA</v>
      </c>
      <c r="D173" s="19" t="str">
        <f>DataSiswa!C93</f>
        <v>L</v>
      </c>
      <c r="E173" s="26"/>
      <c r="F173" s="26"/>
      <c r="G173" s="26"/>
      <c r="H173" s="26"/>
      <c r="I173" s="26"/>
      <c r="J173" s="26" t="s">
        <v>579</v>
      </c>
    </row>
    <row r="174" spans="1:10" x14ac:dyDescent="0.25">
      <c r="A174" s="19">
        <v>6</v>
      </c>
      <c r="B174" s="205" t="s">
        <v>109</v>
      </c>
      <c r="C174" s="137" t="str">
        <f>DataSiswa!B94</f>
        <v>LALU MUHAMMAD RAMA PUTRA</v>
      </c>
      <c r="D174" s="19" t="str">
        <f>DataSiswa!C94</f>
        <v>L</v>
      </c>
      <c r="E174" s="26"/>
      <c r="F174" s="26"/>
      <c r="G174" s="26"/>
      <c r="H174" s="26"/>
      <c r="I174" s="26"/>
      <c r="J174" s="26" t="s">
        <v>580</v>
      </c>
    </row>
    <row r="175" spans="1:10" x14ac:dyDescent="0.25">
      <c r="A175" s="19">
        <v>7</v>
      </c>
      <c r="B175" s="205" t="s">
        <v>110</v>
      </c>
      <c r="C175" s="137" t="str">
        <f>DataSiswa!B95</f>
        <v>LALU RAHMAT SRINATA ATGAH</v>
      </c>
      <c r="D175" s="19" t="str">
        <f>DataSiswa!C95</f>
        <v>L</v>
      </c>
      <c r="E175" s="26"/>
      <c r="F175" s="26"/>
      <c r="G175" s="26"/>
      <c r="H175" s="26"/>
      <c r="I175" s="26"/>
      <c r="J175" s="26"/>
    </row>
    <row r="176" spans="1:10" x14ac:dyDescent="0.25">
      <c r="A176" s="22">
        <v>8</v>
      </c>
      <c r="B176" s="205" t="s">
        <v>111</v>
      </c>
      <c r="C176" s="137" t="str">
        <f>DataSiswa!B96</f>
        <v>LALU ROMI RIAWAN</v>
      </c>
      <c r="D176" s="19" t="str">
        <f>DataSiswa!C96</f>
        <v>L</v>
      </c>
      <c r="E176" s="26"/>
      <c r="F176" s="26"/>
      <c r="G176" s="26"/>
      <c r="H176" s="26"/>
      <c r="I176" s="26"/>
      <c r="J176" s="26"/>
    </row>
    <row r="177" spans="1:10" x14ac:dyDescent="0.25">
      <c r="A177" s="19">
        <v>9</v>
      </c>
      <c r="B177" s="205" t="s">
        <v>112</v>
      </c>
      <c r="C177" s="137" t="str">
        <f>DataSiswa!B97</f>
        <v>Lalu Satria Pandwinata</v>
      </c>
      <c r="D177" s="19" t="str">
        <f>DataSiswa!C97</f>
        <v>L</v>
      </c>
      <c r="E177" s="26"/>
      <c r="F177" s="26"/>
      <c r="G177" s="26"/>
      <c r="H177" s="26"/>
      <c r="I177" s="26"/>
      <c r="J177" s="26"/>
    </row>
    <row r="178" spans="1:10" x14ac:dyDescent="0.25">
      <c r="A178" s="19">
        <v>10</v>
      </c>
      <c r="B178" s="205" t="s">
        <v>113</v>
      </c>
      <c r="C178" s="137" t="str">
        <f>DataSiswa!B98</f>
        <v>LARA RABIATUL AINI</v>
      </c>
      <c r="D178" s="19" t="str">
        <f>DataSiswa!C98</f>
        <v>P</v>
      </c>
      <c r="E178" s="26"/>
      <c r="F178" s="26"/>
      <c r="G178" s="26"/>
      <c r="H178" s="26"/>
      <c r="I178" s="26"/>
      <c r="J178" s="26" t="s">
        <v>581</v>
      </c>
    </row>
    <row r="179" spans="1:10" x14ac:dyDescent="0.25">
      <c r="A179" s="22">
        <v>11</v>
      </c>
      <c r="B179" s="205" t="s">
        <v>114</v>
      </c>
      <c r="C179" s="137" t="str">
        <f>DataSiswa!B99</f>
        <v>LIVIA RUDAINI</v>
      </c>
      <c r="D179" s="19" t="str">
        <f>DataSiswa!C99</f>
        <v>P</v>
      </c>
      <c r="E179" s="26"/>
      <c r="F179" s="26"/>
      <c r="G179" s="26"/>
      <c r="H179" s="26"/>
      <c r="I179" s="26"/>
      <c r="J179" s="26" t="s">
        <v>582</v>
      </c>
    </row>
    <row r="180" spans="1:10" x14ac:dyDescent="0.25">
      <c r="A180" s="19">
        <v>12</v>
      </c>
      <c r="B180" s="205" t="s">
        <v>115</v>
      </c>
      <c r="C180" s="137" t="str">
        <f>DataSiswa!B100</f>
        <v>LIVIANTIKA TAMARA</v>
      </c>
      <c r="D180" s="19" t="str">
        <f>DataSiswa!C100</f>
        <v>P</v>
      </c>
      <c r="E180" s="26"/>
      <c r="F180" s="26"/>
      <c r="G180" s="26"/>
      <c r="H180" s="26"/>
      <c r="I180" s="26"/>
      <c r="J180" s="26" t="s">
        <v>583</v>
      </c>
    </row>
    <row r="181" spans="1:10" x14ac:dyDescent="0.25">
      <c r="A181" s="19">
        <v>13</v>
      </c>
      <c r="B181" s="205" t="s">
        <v>116</v>
      </c>
      <c r="C181" s="137" t="str">
        <f>DataSiswa!B101</f>
        <v>LIYONY</v>
      </c>
      <c r="D181" s="19" t="str">
        <f>DataSiswa!C101</f>
        <v>P</v>
      </c>
      <c r="E181" s="26"/>
      <c r="F181" s="26"/>
      <c r="G181" s="26"/>
      <c r="H181" s="26"/>
      <c r="I181" s="26"/>
      <c r="J181" s="26" t="s">
        <v>584</v>
      </c>
    </row>
    <row r="182" spans="1:10" x14ac:dyDescent="0.25">
      <c r="A182" s="22">
        <v>14</v>
      </c>
      <c r="B182" s="205" t="s">
        <v>117</v>
      </c>
      <c r="C182" s="137" t="str">
        <f>DataSiswa!B102</f>
        <v>LL. ALFINO RIZKY MAULANA</v>
      </c>
      <c r="D182" s="19" t="str">
        <f>DataSiswa!C102</f>
        <v>L</v>
      </c>
      <c r="E182" s="26"/>
      <c r="F182" s="26"/>
      <c r="G182" s="26"/>
      <c r="H182" s="26"/>
      <c r="I182" s="26"/>
      <c r="J182" s="26" t="s">
        <v>585</v>
      </c>
    </row>
    <row r="183" spans="1:10" x14ac:dyDescent="0.25">
      <c r="A183" s="19">
        <v>15</v>
      </c>
      <c r="B183" s="205" t="s">
        <v>118</v>
      </c>
      <c r="C183" s="137" t="str">
        <f>DataSiswa!B103</f>
        <v>LL. M. RIFIAN RAHMAN</v>
      </c>
      <c r="D183" s="19" t="str">
        <f>DataSiswa!C103</f>
        <v>L</v>
      </c>
      <c r="E183" s="26"/>
      <c r="F183" s="26"/>
      <c r="G183" s="26"/>
      <c r="H183" s="26"/>
      <c r="I183" s="26"/>
      <c r="J183" s="26" t="s">
        <v>586</v>
      </c>
    </row>
    <row r="184" spans="1:10" x14ac:dyDescent="0.25">
      <c r="A184" s="19">
        <v>16</v>
      </c>
      <c r="B184" s="205" t="s">
        <v>119</v>
      </c>
      <c r="C184" s="137" t="str">
        <f>DataSiswa!B104</f>
        <v>LL. RAHADIAN AZKA PAHRAZA</v>
      </c>
      <c r="D184" s="19" t="str">
        <f>DataSiswa!C104</f>
        <v>L</v>
      </c>
      <c r="E184" s="26"/>
      <c r="F184" s="26"/>
      <c r="G184" s="26"/>
      <c r="H184" s="26"/>
      <c r="I184" s="26"/>
      <c r="J184" s="26"/>
    </row>
    <row r="185" spans="1:10" x14ac:dyDescent="0.25">
      <c r="A185" s="22">
        <v>17</v>
      </c>
      <c r="B185" s="205" t="s">
        <v>120</v>
      </c>
      <c r="C185" s="137" t="str">
        <f>DataSiswa!B105</f>
        <v>LUBNA AYU SUGIMAN</v>
      </c>
      <c r="D185" s="19" t="str">
        <f>DataSiswa!C105</f>
        <v>P</v>
      </c>
      <c r="E185" s="26"/>
      <c r="F185" s="26"/>
      <c r="G185" s="26"/>
      <c r="H185" s="26"/>
      <c r="I185" s="26"/>
      <c r="J185" s="26"/>
    </row>
    <row r="186" spans="1:10" x14ac:dyDescent="0.25">
      <c r="A186" s="19">
        <v>18</v>
      </c>
      <c r="B186" s="205" t="s">
        <v>121</v>
      </c>
      <c r="C186" s="137" t="str">
        <f>DataSiswa!B106</f>
        <v>M. ANNIZAR ILIYAS</v>
      </c>
      <c r="D186" s="19" t="str">
        <f>DataSiswa!C106</f>
        <v>L</v>
      </c>
      <c r="E186" s="26"/>
      <c r="F186" s="26"/>
      <c r="G186" s="26"/>
      <c r="H186" s="26"/>
      <c r="I186" s="26"/>
      <c r="J186" s="26"/>
    </row>
    <row r="187" spans="1:10" x14ac:dyDescent="0.25">
      <c r="A187" s="19">
        <v>19</v>
      </c>
      <c r="B187" s="205" t="s">
        <v>122</v>
      </c>
      <c r="C187" s="137" t="str">
        <f>DataSiswa!B107</f>
        <v>M. ARTANA SAPUTRA</v>
      </c>
      <c r="D187" s="19" t="str">
        <f>DataSiswa!C107</f>
        <v>L</v>
      </c>
      <c r="E187" s="26"/>
      <c r="F187" s="26"/>
      <c r="G187" s="26"/>
      <c r="H187" s="26"/>
      <c r="I187" s="26"/>
      <c r="J187" s="26"/>
    </row>
    <row r="188" spans="1:10" x14ac:dyDescent="0.25">
      <c r="A188" s="22">
        <v>20</v>
      </c>
      <c r="B188" s="205" t="s">
        <v>123</v>
      </c>
      <c r="C188" s="137" t="str">
        <f>DataSiswa!B108</f>
        <v xml:space="preserve">M. DELPIN AZHARI </v>
      </c>
      <c r="D188" s="19" t="str">
        <f>DataSiswa!C108</f>
        <v>L</v>
      </c>
      <c r="E188" s="26"/>
      <c r="F188" s="26"/>
      <c r="G188" s="26"/>
      <c r="H188" s="26"/>
      <c r="I188" s="26"/>
      <c r="J188" s="26"/>
    </row>
    <row r="189" spans="1:10" x14ac:dyDescent="0.25">
      <c r="A189" s="19">
        <v>21</v>
      </c>
      <c r="B189" s="205" t="s">
        <v>124</v>
      </c>
      <c r="C189" s="137" t="str">
        <f>DataSiswa!B109</f>
        <v>M. DHAKWAN ABIYYU GHAISAN</v>
      </c>
      <c r="D189" s="19" t="str">
        <f>DataSiswa!C109</f>
        <v>L</v>
      </c>
      <c r="E189" s="26"/>
      <c r="F189" s="26"/>
      <c r="G189" s="26"/>
      <c r="H189" s="26"/>
      <c r="I189" s="26"/>
      <c r="J189" s="26"/>
    </row>
    <row r="190" spans="1:10" x14ac:dyDescent="0.25">
      <c r="A190" s="19">
        <v>22</v>
      </c>
      <c r="B190" s="205" t="s">
        <v>125</v>
      </c>
      <c r="C190" s="137" t="str">
        <f>DataSiswa!B110</f>
        <v>M. DIRJA HATTA</v>
      </c>
      <c r="D190" s="19" t="str">
        <f>DataSiswa!C110</f>
        <v>L</v>
      </c>
      <c r="E190" s="26"/>
      <c r="F190" s="26"/>
      <c r="G190" s="26"/>
      <c r="H190" s="26"/>
      <c r="I190" s="26"/>
      <c r="J190" s="26"/>
    </row>
    <row r="191" spans="1:10" x14ac:dyDescent="0.25">
      <c r="A191" s="22">
        <v>23</v>
      </c>
      <c r="B191" s="205" t="s">
        <v>127</v>
      </c>
      <c r="C191" s="137" t="str">
        <f>DataSiswa!B111</f>
        <v>M. Dzaki Athalaizz Tsani</v>
      </c>
      <c r="D191" s="19" t="str">
        <f>DataSiswa!C111</f>
        <v>L</v>
      </c>
      <c r="E191" s="26"/>
      <c r="F191" s="26"/>
      <c r="G191" s="26"/>
      <c r="H191" s="26"/>
      <c r="I191" s="26"/>
      <c r="J191" s="26"/>
    </row>
    <row r="192" spans="1:10" x14ac:dyDescent="0.25">
      <c r="A192" s="19">
        <v>24</v>
      </c>
      <c r="B192" s="205" t="s">
        <v>128</v>
      </c>
      <c r="C192" s="137" t="str">
        <f>DataSiswa!B112</f>
        <v>M. Faesal Hamsadi</v>
      </c>
      <c r="D192" s="19" t="str">
        <f>DataSiswa!C112</f>
        <v>L</v>
      </c>
      <c r="E192" s="26"/>
      <c r="F192" s="26"/>
      <c r="G192" s="26"/>
      <c r="H192" s="26"/>
      <c r="I192" s="26"/>
      <c r="J192" s="26"/>
    </row>
    <row r="193" spans="1:10" x14ac:dyDescent="0.25">
      <c r="A193" s="19">
        <v>25</v>
      </c>
      <c r="B193" s="205" t="s">
        <v>129</v>
      </c>
      <c r="C193" s="137" t="str">
        <f>DataSiswa!B113</f>
        <v>M. FAHMI IKRAM</v>
      </c>
      <c r="D193" s="19" t="str">
        <f>DataSiswa!C113</f>
        <v>L</v>
      </c>
      <c r="E193" s="26"/>
      <c r="F193" s="26"/>
      <c r="G193" s="26"/>
      <c r="H193" s="26"/>
      <c r="I193" s="26"/>
      <c r="J193" s="26"/>
    </row>
    <row r="194" spans="1:10" x14ac:dyDescent="0.25">
      <c r="A194" s="22">
        <v>26</v>
      </c>
      <c r="B194" s="205" t="s">
        <v>130</v>
      </c>
      <c r="C194" s="137" t="str">
        <f>DataSiswa!B114</f>
        <v>M. FAOZAN</v>
      </c>
      <c r="D194" s="19" t="str">
        <f>DataSiswa!C114</f>
        <v>L</v>
      </c>
      <c r="E194" s="26"/>
      <c r="F194" s="26"/>
      <c r="G194" s="26"/>
      <c r="H194" s="26"/>
      <c r="I194" s="26"/>
      <c r="J194" s="26"/>
    </row>
    <row r="195" spans="1:10" x14ac:dyDescent="0.25">
      <c r="A195" s="19">
        <v>27</v>
      </c>
      <c r="B195" s="205" t="s">
        <v>131</v>
      </c>
      <c r="C195" s="137" t="str">
        <f>DataSiswa!B115</f>
        <v>M. HAFIZ ADZKA</v>
      </c>
      <c r="D195" s="19" t="str">
        <f>DataSiswa!C115</f>
        <v>L</v>
      </c>
      <c r="E195" s="26"/>
      <c r="F195" s="26"/>
      <c r="G195" s="26"/>
      <c r="H195" s="26"/>
      <c r="I195" s="26"/>
      <c r="J195" s="26"/>
    </row>
    <row r="196" spans="1:10" x14ac:dyDescent="0.25">
      <c r="A196" s="19">
        <v>28</v>
      </c>
      <c r="B196" s="205" t="s">
        <v>132</v>
      </c>
      <c r="C196" s="137" t="str">
        <f>DataSiswa!B116</f>
        <v>M. HAPIPUDIN</v>
      </c>
      <c r="D196" s="19" t="str">
        <f>DataSiswa!C116</f>
        <v>L</v>
      </c>
      <c r="E196" s="26"/>
      <c r="F196" s="26"/>
      <c r="G196" s="26"/>
      <c r="H196" s="26"/>
      <c r="I196" s="26"/>
      <c r="J196" s="26"/>
    </row>
    <row r="197" spans="1:10" x14ac:dyDescent="0.25">
      <c r="A197" s="22">
        <v>29</v>
      </c>
      <c r="B197" s="205" t="s">
        <v>133</v>
      </c>
      <c r="C197" s="137" t="str">
        <f>DataSiswa!B117</f>
        <v>M. HARPAN AZHARI</v>
      </c>
      <c r="D197" s="19" t="str">
        <f>DataSiswa!C117</f>
        <v>L</v>
      </c>
      <c r="E197" s="26"/>
      <c r="F197" s="26"/>
      <c r="G197" s="26"/>
      <c r="H197" s="26"/>
      <c r="I197" s="26"/>
      <c r="J197" s="26"/>
    </row>
    <row r="198" spans="1:10" x14ac:dyDescent="0.25">
      <c r="A198" s="29"/>
      <c r="B198" s="2"/>
      <c r="C198" s="134"/>
    </row>
    <row r="199" spans="1:10" x14ac:dyDescent="0.25">
      <c r="A199" s="30"/>
      <c r="B199" s="2"/>
      <c r="C199" s="134"/>
    </row>
    <row r="200" spans="1:10" x14ac:dyDescent="0.25">
      <c r="A200" s="29"/>
      <c r="B200" s="2"/>
      <c r="C200" s="134"/>
      <c r="G200" s="15" t="s">
        <v>703</v>
      </c>
    </row>
    <row r="201" spans="1:10" x14ac:dyDescent="0.25">
      <c r="A201" s="30"/>
      <c r="B201" s="2"/>
      <c r="C201" s="134"/>
      <c r="G201" s="15" t="s">
        <v>587</v>
      </c>
    </row>
    <row r="202" spans="1:10" x14ac:dyDescent="0.25">
      <c r="A202" s="30"/>
      <c r="B202" s="2"/>
      <c r="C202" s="134"/>
      <c r="G202" s="15"/>
    </row>
    <row r="203" spans="1:10" x14ac:dyDescent="0.25">
      <c r="A203" s="30"/>
      <c r="B203" s="2"/>
      <c r="C203" s="134"/>
      <c r="G203" s="15"/>
    </row>
    <row r="204" spans="1:10" x14ac:dyDescent="0.25">
      <c r="A204" s="30"/>
      <c r="B204" s="2"/>
      <c r="C204" s="134"/>
      <c r="G204" s="31" t="s">
        <v>702</v>
      </c>
    </row>
    <row r="205" spans="1:10" x14ac:dyDescent="0.25">
      <c r="A205" s="30"/>
      <c r="B205" s="2"/>
      <c r="C205" s="134"/>
      <c r="G205" s="15" t="s">
        <v>588</v>
      </c>
    </row>
    <row r="206" spans="1:10" x14ac:dyDescent="0.25">
      <c r="A206" s="30"/>
      <c r="B206" s="2"/>
      <c r="C206" s="134"/>
      <c r="G206" s="15"/>
    </row>
    <row r="207" spans="1:10" x14ac:dyDescent="0.25">
      <c r="A207" s="30"/>
      <c r="B207" s="2"/>
      <c r="C207" s="134"/>
      <c r="G207" s="15"/>
    </row>
    <row r="208" spans="1:10" x14ac:dyDescent="0.25">
      <c r="A208" s="30"/>
      <c r="B208" s="2"/>
      <c r="C208" s="134"/>
      <c r="G208" s="15"/>
    </row>
    <row r="209" spans="1:10" x14ac:dyDescent="0.25">
      <c r="A209" s="303" t="s">
        <v>239</v>
      </c>
      <c r="B209" s="303"/>
      <c r="C209" s="303"/>
      <c r="D209" s="303"/>
      <c r="E209" s="303"/>
      <c r="F209" s="303"/>
      <c r="G209" s="303"/>
      <c r="H209" s="303"/>
      <c r="I209" s="303"/>
      <c r="J209" s="303"/>
    </row>
    <row r="210" spans="1:10" x14ac:dyDescent="0.25">
      <c r="A210" s="303" t="s">
        <v>240</v>
      </c>
      <c r="B210" s="303"/>
      <c r="C210" s="303"/>
      <c r="D210" s="303"/>
      <c r="E210" s="303"/>
      <c r="F210" s="303"/>
      <c r="G210" s="303"/>
      <c r="H210" s="303"/>
      <c r="I210" s="303"/>
      <c r="J210" s="303"/>
    </row>
    <row r="211" spans="1:10" ht="15.75" x14ac:dyDescent="0.25">
      <c r="A211" s="247" t="s">
        <v>241</v>
      </c>
      <c r="B211" s="247"/>
      <c r="C211" s="247"/>
      <c r="D211" s="247"/>
      <c r="E211" s="247"/>
      <c r="F211" s="247"/>
      <c r="G211" s="247"/>
      <c r="H211" s="247"/>
      <c r="I211" s="247"/>
      <c r="J211" s="247"/>
    </row>
    <row r="212" spans="1:10" ht="15.75" thickBot="1" x14ac:dyDescent="0.3">
      <c r="A212" s="304" t="s">
        <v>564</v>
      </c>
      <c r="B212" s="304"/>
      <c r="C212" s="304"/>
      <c r="D212" s="304"/>
      <c r="E212" s="304"/>
      <c r="F212" s="304"/>
      <c r="G212" s="304"/>
      <c r="H212" s="304"/>
      <c r="I212" s="304"/>
      <c r="J212" s="304"/>
    </row>
    <row r="213" spans="1:10" x14ac:dyDescent="0.25">
      <c r="A213" s="15"/>
      <c r="B213" s="15"/>
      <c r="C213" s="15"/>
      <c r="D213" s="15"/>
      <c r="E213" s="15"/>
      <c r="F213" s="15"/>
    </row>
    <row r="214" spans="1:10" x14ac:dyDescent="0.25">
      <c r="A214" s="257" t="s">
        <v>700</v>
      </c>
      <c r="B214" s="257"/>
      <c r="C214" s="257"/>
      <c r="D214" s="257"/>
      <c r="E214" s="257"/>
      <c r="F214" s="257"/>
      <c r="G214" s="257"/>
      <c r="H214" s="257"/>
      <c r="I214" s="257"/>
      <c r="J214" s="257"/>
    </row>
    <row r="215" spans="1:10" x14ac:dyDescent="0.25">
      <c r="A215" s="257" t="s">
        <v>701</v>
      </c>
      <c r="B215" s="257"/>
      <c r="C215" s="257"/>
      <c r="D215" s="257"/>
      <c r="E215" s="257"/>
      <c r="F215" s="257"/>
      <c r="G215" s="257"/>
      <c r="H215" s="257"/>
      <c r="I215" s="257"/>
      <c r="J215" s="257"/>
    </row>
    <row r="216" spans="1:10" x14ac:dyDescent="0.25">
      <c r="A216" s="29"/>
      <c r="B216" s="2"/>
      <c r="C216" s="134"/>
    </row>
    <row r="217" spans="1:10" x14ac:dyDescent="0.25">
      <c r="A217" s="15" t="s">
        <v>565</v>
      </c>
      <c r="B217" s="2"/>
      <c r="C217" s="16" t="s">
        <v>704</v>
      </c>
    </row>
    <row r="218" spans="1:10" x14ac:dyDescent="0.25">
      <c r="A218" s="29"/>
      <c r="B218" s="2"/>
      <c r="C218" s="134"/>
    </row>
    <row r="219" spans="1:10" x14ac:dyDescent="0.25">
      <c r="A219" s="302" t="s">
        <v>566</v>
      </c>
      <c r="B219" s="302"/>
      <c r="C219" s="305" t="s">
        <v>246</v>
      </c>
      <c r="D219" s="305" t="s">
        <v>252</v>
      </c>
      <c r="E219" s="302" t="s">
        <v>567</v>
      </c>
      <c r="F219" s="302"/>
      <c r="G219" s="302"/>
      <c r="H219" s="302"/>
      <c r="I219" s="302"/>
      <c r="J219" s="305" t="s">
        <v>568</v>
      </c>
    </row>
    <row r="220" spans="1:10" ht="39" x14ac:dyDescent="0.25">
      <c r="A220" s="24" t="s">
        <v>569</v>
      </c>
      <c r="B220" s="24" t="s">
        <v>570</v>
      </c>
      <c r="C220" s="306"/>
      <c r="D220" s="306"/>
      <c r="E220" s="25" t="s">
        <v>571</v>
      </c>
      <c r="F220" s="25" t="s">
        <v>572</v>
      </c>
      <c r="G220" s="25" t="s">
        <v>573</v>
      </c>
      <c r="H220" s="25" t="s">
        <v>574</v>
      </c>
      <c r="I220" s="25" t="s">
        <v>575</v>
      </c>
      <c r="J220" s="306"/>
    </row>
    <row r="221" spans="1:10" x14ac:dyDescent="0.25">
      <c r="A221" s="19">
        <v>1</v>
      </c>
      <c r="B221" s="19">
        <v>117</v>
      </c>
      <c r="C221" s="137" t="str">
        <f>DataSiswa!B118</f>
        <v>M. KHAEKAL INDRA WIJAYA</v>
      </c>
      <c r="D221" s="19" t="str">
        <f>DataSiswa!C118</f>
        <v>L</v>
      </c>
      <c r="E221" s="22"/>
      <c r="F221" s="22"/>
      <c r="G221" s="22"/>
      <c r="H221" s="22"/>
      <c r="I221" s="22"/>
      <c r="J221" s="28"/>
    </row>
    <row r="222" spans="1:10" x14ac:dyDescent="0.25">
      <c r="A222" s="22">
        <v>2</v>
      </c>
      <c r="B222" s="22">
        <v>118</v>
      </c>
      <c r="C222" s="137" t="str">
        <f>DataSiswa!B119</f>
        <v>M. KHAIRUL FATIHIN</v>
      </c>
      <c r="D222" s="19" t="str">
        <f>DataSiswa!C119</f>
        <v>L</v>
      </c>
      <c r="E222" s="26"/>
      <c r="F222" s="26"/>
      <c r="G222" s="26"/>
      <c r="H222" s="26"/>
      <c r="I222" s="26"/>
      <c r="J222" s="26" t="s">
        <v>576</v>
      </c>
    </row>
    <row r="223" spans="1:10" x14ac:dyDescent="0.25">
      <c r="A223" s="19">
        <v>3</v>
      </c>
      <c r="B223" s="19">
        <v>119</v>
      </c>
      <c r="C223" s="137" t="str">
        <f>DataSiswa!B120</f>
        <v>M. KHALIF IBNURROZI PRATAMA</v>
      </c>
      <c r="D223" s="19" t="str">
        <f>DataSiswa!C120</f>
        <v>L</v>
      </c>
      <c r="E223" s="26"/>
      <c r="F223" s="26"/>
      <c r="G223" s="26"/>
      <c r="H223" s="26"/>
      <c r="I223" s="26"/>
      <c r="J223" s="26" t="s">
        <v>577</v>
      </c>
    </row>
    <row r="224" spans="1:10" x14ac:dyDescent="0.25">
      <c r="A224" s="19">
        <v>4</v>
      </c>
      <c r="B224" s="19">
        <v>120</v>
      </c>
      <c r="C224" s="137" t="str">
        <f>DataSiswa!B121</f>
        <v>M. LABIB ANNAPIS</v>
      </c>
      <c r="D224" s="19" t="str">
        <f>DataSiswa!C121</f>
        <v>L</v>
      </c>
      <c r="E224" s="26"/>
      <c r="F224" s="26"/>
      <c r="G224" s="26"/>
      <c r="H224" s="26"/>
      <c r="I224" s="26"/>
      <c r="J224" s="26" t="s">
        <v>578</v>
      </c>
    </row>
    <row r="225" spans="1:10" x14ac:dyDescent="0.25">
      <c r="A225" s="22">
        <v>5</v>
      </c>
      <c r="B225" s="22">
        <v>121</v>
      </c>
      <c r="C225" s="137" t="str">
        <f>DataSiswa!B122</f>
        <v>M. NIZAR</v>
      </c>
      <c r="D225" s="19" t="str">
        <f>DataSiswa!C122</f>
        <v>L</v>
      </c>
      <c r="E225" s="26"/>
      <c r="F225" s="26"/>
      <c r="G225" s="26"/>
      <c r="H225" s="26"/>
      <c r="I225" s="26"/>
      <c r="J225" s="26" t="s">
        <v>579</v>
      </c>
    </row>
    <row r="226" spans="1:10" x14ac:dyDescent="0.25">
      <c r="A226" s="19">
        <v>6</v>
      </c>
      <c r="B226" s="19">
        <v>122</v>
      </c>
      <c r="C226" s="137" t="str">
        <f>DataSiswa!B123</f>
        <v>M. Pari Asian</v>
      </c>
      <c r="D226" s="19" t="str">
        <f>DataSiswa!C123</f>
        <v>L</v>
      </c>
      <c r="E226" s="26"/>
      <c r="F226" s="26"/>
      <c r="G226" s="26"/>
      <c r="H226" s="26"/>
      <c r="I226" s="26"/>
      <c r="J226" s="26" t="s">
        <v>580</v>
      </c>
    </row>
    <row r="227" spans="1:10" x14ac:dyDescent="0.25">
      <c r="A227" s="19">
        <v>7</v>
      </c>
      <c r="B227" s="19">
        <v>123</v>
      </c>
      <c r="C227" s="137" t="str">
        <f>DataSiswa!B124</f>
        <v>M. RAFKI HUDZON APWAN</v>
      </c>
      <c r="D227" s="19" t="str">
        <f>DataSiswa!C124</f>
        <v>L</v>
      </c>
      <c r="E227" s="26"/>
      <c r="F227" s="26"/>
      <c r="G227" s="26"/>
      <c r="H227" s="26"/>
      <c r="I227" s="26"/>
      <c r="J227" s="26"/>
    </row>
    <row r="228" spans="1:10" x14ac:dyDescent="0.25">
      <c r="A228" s="22">
        <v>8</v>
      </c>
      <c r="B228" s="22">
        <v>124</v>
      </c>
      <c r="C228" s="137" t="str">
        <f>DataSiswa!B125</f>
        <v>M. REZKY SAPUTRA</v>
      </c>
      <c r="D228" s="19" t="str">
        <f>DataSiswa!C125</f>
        <v>L</v>
      </c>
      <c r="E228" s="26"/>
      <c r="F228" s="26"/>
      <c r="G228" s="26"/>
      <c r="H228" s="26"/>
      <c r="I228" s="26"/>
      <c r="J228" s="26"/>
    </row>
    <row r="229" spans="1:10" x14ac:dyDescent="0.25">
      <c r="A229" s="19">
        <v>9</v>
      </c>
      <c r="B229" s="19">
        <v>125</v>
      </c>
      <c r="C229" s="137" t="str">
        <f>DataSiswa!B126</f>
        <v>M. RIZKY RAMADHANI</v>
      </c>
      <c r="D229" s="19" t="str">
        <f>DataSiswa!C126</f>
        <v>L</v>
      </c>
      <c r="E229" s="26"/>
      <c r="F229" s="26"/>
      <c r="G229" s="26"/>
      <c r="H229" s="26"/>
      <c r="I229" s="26"/>
      <c r="J229" s="26"/>
    </row>
    <row r="230" spans="1:10" x14ac:dyDescent="0.25">
      <c r="A230" s="19">
        <v>10</v>
      </c>
      <c r="B230" s="19">
        <v>126</v>
      </c>
      <c r="C230" s="137" t="str">
        <f>DataSiswa!B127</f>
        <v>M. SHOHIBUL MAARIF</v>
      </c>
      <c r="D230" s="19" t="str">
        <f>DataSiswa!C127</f>
        <v>L</v>
      </c>
      <c r="E230" s="26"/>
      <c r="F230" s="26"/>
      <c r="G230" s="26"/>
      <c r="H230" s="26"/>
      <c r="I230" s="26"/>
      <c r="J230" s="26" t="s">
        <v>581</v>
      </c>
    </row>
    <row r="231" spans="1:10" x14ac:dyDescent="0.25">
      <c r="A231" s="22">
        <v>11</v>
      </c>
      <c r="B231" s="22">
        <v>127</v>
      </c>
      <c r="C231" s="137" t="str">
        <f>DataSiswa!B128</f>
        <v>M. SUHERDI</v>
      </c>
      <c r="D231" s="19" t="str">
        <f>DataSiswa!C128</f>
        <v>L</v>
      </c>
      <c r="E231" s="26"/>
      <c r="F231" s="26"/>
      <c r="G231" s="26"/>
      <c r="H231" s="26"/>
      <c r="I231" s="26"/>
      <c r="J231" s="26" t="s">
        <v>582</v>
      </c>
    </row>
    <row r="232" spans="1:10" x14ac:dyDescent="0.25">
      <c r="A232" s="19">
        <v>12</v>
      </c>
      <c r="B232" s="19">
        <v>128</v>
      </c>
      <c r="C232" s="137" t="str">
        <f>DataSiswa!B129</f>
        <v>M. YAZID MAULANA</v>
      </c>
      <c r="D232" s="19" t="str">
        <f>DataSiswa!C129</f>
        <v>L</v>
      </c>
      <c r="E232" s="26"/>
      <c r="F232" s="26"/>
      <c r="G232" s="26"/>
      <c r="H232" s="26"/>
      <c r="I232" s="26"/>
      <c r="J232" s="26" t="s">
        <v>583</v>
      </c>
    </row>
    <row r="233" spans="1:10" x14ac:dyDescent="0.25">
      <c r="A233" s="19">
        <v>13</v>
      </c>
      <c r="B233" s="19">
        <v>129</v>
      </c>
      <c r="C233" s="137" t="str">
        <f>DataSiswa!B130</f>
        <v>M. YUDA WIRATAMA</v>
      </c>
      <c r="D233" s="19" t="str">
        <f>DataSiswa!C130</f>
        <v>L</v>
      </c>
      <c r="E233" s="26"/>
      <c r="F233" s="26"/>
      <c r="G233" s="26"/>
      <c r="H233" s="26"/>
      <c r="I233" s="26"/>
      <c r="J233" s="26" t="s">
        <v>584</v>
      </c>
    </row>
    <row r="234" spans="1:10" x14ac:dyDescent="0.25">
      <c r="A234" s="22">
        <v>14</v>
      </c>
      <c r="B234" s="22">
        <v>130</v>
      </c>
      <c r="C234" s="137" t="str">
        <f>DataSiswa!B131</f>
        <v>M. ZAINUL ARIFIN</v>
      </c>
      <c r="D234" s="19" t="str">
        <f>DataSiswa!C131</f>
        <v>L</v>
      </c>
      <c r="E234" s="26"/>
      <c r="F234" s="26"/>
      <c r="G234" s="26"/>
      <c r="H234" s="26"/>
      <c r="I234" s="26"/>
      <c r="J234" s="26" t="s">
        <v>585</v>
      </c>
    </row>
    <row r="235" spans="1:10" x14ac:dyDescent="0.25">
      <c r="A235" s="19">
        <v>15</v>
      </c>
      <c r="B235" s="19">
        <v>131</v>
      </c>
      <c r="C235" s="137" t="str">
        <f>DataSiswa!B132</f>
        <v>Mardiana Sari</v>
      </c>
      <c r="D235" s="19" t="str">
        <f>DataSiswa!C132</f>
        <v>P</v>
      </c>
      <c r="E235" s="26"/>
      <c r="F235" s="26"/>
      <c r="G235" s="26"/>
      <c r="H235" s="26"/>
      <c r="I235" s="26"/>
      <c r="J235" s="26" t="s">
        <v>586</v>
      </c>
    </row>
    <row r="236" spans="1:10" x14ac:dyDescent="0.25">
      <c r="A236" s="19">
        <v>16</v>
      </c>
      <c r="B236" s="19">
        <v>132</v>
      </c>
      <c r="C236" s="137" t="str">
        <f>DataSiswa!B133</f>
        <v xml:space="preserve">MARTIN </v>
      </c>
      <c r="D236" s="19" t="str">
        <f>DataSiswa!C133</f>
        <v>L</v>
      </c>
      <c r="E236" s="26"/>
      <c r="F236" s="26"/>
      <c r="G236" s="26"/>
      <c r="H236" s="26"/>
      <c r="I236" s="26"/>
      <c r="J236" s="26"/>
    </row>
    <row r="237" spans="1:10" x14ac:dyDescent="0.25">
      <c r="A237" s="22">
        <v>17</v>
      </c>
      <c r="B237" s="22">
        <v>133</v>
      </c>
      <c r="C237" s="137" t="str">
        <f>DataSiswa!B134</f>
        <v>MAULA SARI</v>
      </c>
      <c r="D237" s="19" t="str">
        <f>DataSiswa!C134</f>
        <v>P</v>
      </c>
      <c r="E237" s="26"/>
      <c r="F237" s="26"/>
      <c r="G237" s="26"/>
      <c r="H237" s="26"/>
      <c r="I237" s="26"/>
      <c r="J237" s="26"/>
    </row>
    <row r="238" spans="1:10" x14ac:dyDescent="0.25">
      <c r="A238" s="19">
        <v>18</v>
      </c>
      <c r="B238" s="19">
        <v>134</v>
      </c>
      <c r="C238" s="137" t="str">
        <f>DataSiswa!B135</f>
        <v>MAYKAELA SALSAVIRA</v>
      </c>
      <c r="D238" s="19" t="str">
        <f>DataSiswa!C135</f>
        <v>P</v>
      </c>
      <c r="E238" s="26"/>
      <c r="F238" s="26"/>
      <c r="G238" s="26"/>
      <c r="H238" s="26"/>
      <c r="I238" s="26"/>
      <c r="J238" s="26"/>
    </row>
    <row r="239" spans="1:10" x14ac:dyDescent="0.25">
      <c r="A239" s="19">
        <v>19</v>
      </c>
      <c r="B239" s="19">
        <v>135</v>
      </c>
      <c r="C239" s="137" t="str">
        <f>DataSiswa!B136</f>
        <v>MAYSILA ARLISA</v>
      </c>
      <c r="D239" s="19" t="str">
        <f>DataSiswa!C136</f>
        <v>P</v>
      </c>
      <c r="E239" s="26"/>
      <c r="F239" s="26"/>
      <c r="G239" s="26"/>
      <c r="H239" s="26"/>
      <c r="I239" s="26"/>
      <c r="J239" s="26"/>
    </row>
    <row r="240" spans="1:10" x14ac:dyDescent="0.25">
      <c r="A240" s="22">
        <v>20</v>
      </c>
      <c r="B240" s="22">
        <v>136</v>
      </c>
      <c r="C240" s="137" t="str">
        <f>DataSiswa!B137</f>
        <v>Medina Nisaulfitri</v>
      </c>
      <c r="D240" s="19" t="str">
        <f>DataSiswa!C137</f>
        <v>P</v>
      </c>
      <c r="E240" s="26"/>
      <c r="F240" s="26"/>
      <c r="G240" s="26"/>
      <c r="H240" s="26"/>
      <c r="I240" s="26"/>
      <c r="J240" s="26"/>
    </row>
    <row r="241" spans="1:10" x14ac:dyDescent="0.25">
      <c r="A241" s="19">
        <v>21</v>
      </c>
      <c r="B241" s="19">
        <v>137</v>
      </c>
      <c r="C241" s="137" t="str">
        <f>DataSiswa!B138</f>
        <v>MELINDA SARI</v>
      </c>
      <c r="D241" s="19" t="str">
        <f>DataSiswa!C138</f>
        <v>P</v>
      </c>
      <c r="E241" s="26"/>
      <c r="F241" s="26"/>
      <c r="G241" s="26"/>
      <c r="H241" s="26"/>
      <c r="I241" s="26"/>
      <c r="J241" s="26"/>
    </row>
    <row r="242" spans="1:10" x14ac:dyDescent="0.25">
      <c r="A242" s="19">
        <v>22</v>
      </c>
      <c r="B242" s="19">
        <v>138</v>
      </c>
      <c r="C242" s="137" t="str">
        <f>DataSiswa!B139</f>
        <v>MIFTAHURRAHMAH</v>
      </c>
      <c r="D242" s="19" t="str">
        <f>DataSiswa!C139</f>
        <v>P</v>
      </c>
      <c r="E242" s="26"/>
      <c r="F242" s="26"/>
      <c r="G242" s="26"/>
      <c r="H242" s="26"/>
      <c r="I242" s="26"/>
      <c r="J242" s="26"/>
    </row>
    <row r="243" spans="1:10" x14ac:dyDescent="0.25">
      <c r="A243" s="22">
        <v>23</v>
      </c>
      <c r="B243" s="22">
        <v>139</v>
      </c>
      <c r="C243" s="137" t="str">
        <f>DataSiswa!B140</f>
        <v>MUFIDA AZ-ZAHRA</v>
      </c>
      <c r="D243" s="19" t="str">
        <f>DataSiswa!C140</f>
        <v>P</v>
      </c>
      <c r="E243" s="26"/>
      <c r="F243" s="26"/>
      <c r="G243" s="26"/>
      <c r="H243" s="26"/>
      <c r="I243" s="26"/>
      <c r="J243" s="26"/>
    </row>
    <row r="244" spans="1:10" x14ac:dyDescent="0.25">
      <c r="A244" s="19">
        <v>24</v>
      </c>
      <c r="B244" s="19">
        <v>140</v>
      </c>
      <c r="C244" s="137" t="str">
        <f>DataSiswa!B141</f>
        <v>MUH. FAQIH ARSALAN</v>
      </c>
      <c r="D244" s="19" t="str">
        <f>DataSiswa!C141</f>
        <v>L</v>
      </c>
      <c r="E244" s="26"/>
      <c r="F244" s="26"/>
      <c r="G244" s="26"/>
      <c r="H244" s="26"/>
      <c r="I244" s="26"/>
      <c r="J244" s="26"/>
    </row>
    <row r="245" spans="1:10" x14ac:dyDescent="0.25">
      <c r="A245" s="19">
        <v>25</v>
      </c>
      <c r="B245" s="19">
        <v>141</v>
      </c>
      <c r="C245" s="137" t="str">
        <f>DataSiswa!B142</f>
        <v>Muh. Iqbal Septian Hadi</v>
      </c>
      <c r="D245" s="19" t="str">
        <f>DataSiswa!C142</f>
        <v>P</v>
      </c>
      <c r="E245" s="26"/>
      <c r="F245" s="26"/>
      <c r="G245" s="26"/>
      <c r="H245" s="26"/>
      <c r="I245" s="26"/>
      <c r="J245" s="26"/>
    </row>
    <row r="246" spans="1:10" x14ac:dyDescent="0.25">
      <c r="A246" s="22">
        <v>26</v>
      </c>
      <c r="B246" s="22">
        <v>142</v>
      </c>
      <c r="C246" s="137" t="str">
        <f>DataSiswa!B143</f>
        <v>MUH. NUR IHSAN</v>
      </c>
      <c r="D246" s="19" t="str">
        <f>DataSiswa!C143</f>
        <v>L</v>
      </c>
      <c r="E246" s="26"/>
      <c r="F246" s="26"/>
      <c r="G246" s="26"/>
      <c r="H246" s="26"/>
      <c r="I246" s="26"/>
      <c r="J246" s="26"/>
    </row>
    <row r="247" spans="1:10" x14ac:dyDescent="0.25">
      <c r="A247" s="19">
        <v>27</v>
      </c>
      <c r="B247" s="19">
        <v>143</v>
      </c>
      <c r="C247" s="137" t="str">
        <f>DataSiswa!B144</f>
        <v>MUH. SARIPUDDIN</v>
      </c>
      <c r="D247" s="19" t="str">
        <f>DataSiswa!C144</f>
        <v>L</v>
      </c>
      <c r="E247" s="26"/>
      <c r="F247" s="26"/>
      <c r="G247" s="26"/>
      <c r="H247" s="26"/>
      <c r="I247" s="26"/>
      <c r="J247" s="26"/>
    </row>
    <row r="248" spans="1:10" x14ac:dyDescent="0.25">
      <c r="A248" s="19">
        <v>28</v>
      </c>
      <c r="B248" s="19">
        <v>144</v>
      </c>
      <c r="C248" s="137" t="str">
        <f>DataSiswa!B145</f>
        <v>MUHAMAT FAESAL</v>
      </c>
      <c r="D248" s="19" t="str">
        <f>DataSiswa!C145</f>
        <v>L</v>
      </c>
      <c r="E248" s="26"/>
      <c r="F248" s="26"/>
      <c r="G248" s="26"/>
      <c r="H248" s="26"/>
      <c r="I248" s="26"/>
      <c r="J248" s="26"/>
    </row>
    <row r="249" spans="1:10" x14ac:dyDescent="0.25">
      <c r="A249" s="22">
        <v>29</v>
      </c>
      <c r="B249" s="22">
        <v>145</v>
      </c>
      <c r="C249" s="137" t="str">
        <f>DataSiswa!B146</f>
        <v>MUHAMMAD ABDUL LATIEF</v>
      </c>
      <c r="D249" s="19" t="str">
        <f>DataSiswa!C146</f>
        <v>L</v>
      </c>
      <c r="E249" s="26"/>
      <c r="F249" s="26"/>
      <c r="G249" s="26"/>
      <c r="H249" s="26"/>
      <c r="I249" s="26"/>
      <c r="J249" s="26"/>
    </row>
    <row r="250" spans="1:10" x14ac:dyDescent="0.25">
      <c r="A250" s="29"/>
      <c r="B250" s="2"/>
      <c r="C250" s="135"/>
    </row>
    <row r="251" spans="1:10" x14ac:dyDescent="0.25">
      <c r="A251" s="30"/>
      <c r="B251" s="2"/>
      <c r="C251" s="135"/>
      <c r="G251" s="15" t="s">
        <v>703</v>
      </c>
    </row>
    <row r="252" spans="1:10" x14ac:dyDescent="0.25">
      <c r="A252" s="29"/>
      <c r="B252" s="2"/>
      <c r="C252" s="135"/>
      <c r="G252" s="15" t="s">
        <v>587</v>
      </c>
    </row>
    <row r="253" spans="1:10" x14ac:dyDescent="0.25">
      <c r="A253" s="30"/>
      <c r="B253" s="2"/>
      <c r="C253" s="135"/>
      <c r="G253" s="15"/>
    </row>
    <row r="254" spans="1:10" x14ac:dyDescent="0.25">
      <c r="A254" s="29"/>
      <c r="B254" s="2"/>
      <c r="C254" s="135"/>
      <c r="G254" s="15"/>
    </row>
    <row r="255" spans="1:10" x14ac:dyDescent="0.25">
      <c r="A255" s="29"/>
      <c r="B255" s="2"/>
      <c r="C255" s="135"/>
      <c r="G255" s="31" t="s">
        <v>702</v>
      </c>
    </row>
    <row r="256" spans="1:10" x14ac:dyDescent="0.25">
      <c r="A256" s="30"/>
      <c r="B256" s="2"/>
      <c r="C256" s="135"/>
      <c r="G256" s="15" t="s">
        <v>588</v>
      </c>
    </row>
    <row r="257" spans="1:10" x14ac:dyDescent="0.25">
      <c r="A257" s="29"/>
      <c r="B257" s="2"/>
      <c r="C257" s="78"/>
    </row>
    <row r="258" spans="1:10" x14ac:dyDescent="0.25">
      <c r="A258" s="29"/>
      <c r="B258" s="2"/>
      <c r="C258" s="78"/>
    </row>
    <row r="259" spans="1:10" x14ac:dyDescent="0.25">
      <c r="A259" s="30"/>
      <c r="B259" s="2"/>
      <c r="C259" s="135"/>
    </row>
    <row r="260" spans="1:10" x14ac:dyDescent="0.25">
      <c r="A260" s="29"/>
      <c r="B260" s="2"/>
      <c r="C260" s="78"/>
    </row>
    <row r="261" spans="1:10" x14ac:dyDescent="0.25">
      <c r="A261" s="303" t="s">
        <v>239</v>
      </c>
      <c r="B261" s="303"/>
      <c r="C261" s="303"/>
      <c r="D261" s="303"/>
      <c r="E261" s="303"/>
      <c r="F261" s="303"/>
      <c r="G261" s="303"/>
      <c r="H261" s="303"/>
      <c r="I261" s="303"/>
      <c r="J261" s="303"/>
    </row>
    <row r="262" spans="1:10" x14ac:dyDescent="0.25">
      <c r="A262" s="303" t="s">
        <v>240</v>
      </c>
      <c r="B262" s="303"/>
      <c r="C262" s="303"/>
      <c r="D262" s="303"/>
      <c r="E262" s="303"/>
      <c r="F262" s="303"/>
      <c r="G262" s="303"/>
      <c r="H262" s="303"/>
      <c r="I262" s="303"/>
      <c r="J262" s="303"/>
    </row>
    <row r="263" spans="1:10" ht="15.75" x14ac:dyDescent="0.25">
      <c r="A263" s="247" t="s">
        <v>241</v>
      </c>
      <c r="B263" s="247"/>
      <c r="C263" s="247"/>
      <c r="D263" s="247"/>
      <c r="E263" s="247"/>
      <c r="F263" s="247"/>
      <c r="G263" s="247"/>
      <c r="H263" s="247"/>
      <c r="I263" s="247"/>
      <c r="J263" s="247"/>
    </row>
    <row r="264" spans="1:10" ht="15.75" thickBot="1" x14ac:dyDescent="0.3">
      <c r="A264" s="304" t="s">
        <v>564</v>
      </c>
      <c r="B264" s="304"/>
      <c r="C264" s="304"/>
      <c r="D264" s="304"/>
      <c r="E264" s="304"/>
      <c r="F264" s="304"/>
      <c r="G264" s="304"/>
      <c r="H264" s="304"/>
      <c r="I264" s="304"/>
      <c r="J264" s="304"/>
    </row>
    <row r="265" spans="1:10" x14ac:dyDescent="0.25">
      <c r="A265" s="15"/>
      <c r="B265" s="15"/>
      <c r="C265" s="15"/>
      <c r="D265" s="15"/>
      <c r="E265" s="15"/>
      <c r="F265" s="15"/>
    </row>
    <row r="266" spans="1:10" x14ac:dyDescent="0.25">
      <c r="A266" s="257" t="s">
        <v>700</v>
      </c>
      <c r="B266" s="257"/>
      <c r="C266" s="257"/>
      <c r="D266" s="257"/>
      <c r="E266" s="257"/>
      <c r="F266" s="257"/>
      <c r="G266" s="257"/>
      <c r="H266" s="257"/>
      <c r="I266" s="257"/>
      <c r="J266" s="257"/>
    </row>
    <row r="267" spans="1:10" x14ac:dyDescent="0.25">
      <c r="A267" s="257" t="s">
        <v>701</v>
      </c>
      <c r="B267" s="257"/>
      <c r="C267" s="257"/>
      <c r="D267" s="257"/>
      <c r="E267" s="257"/>
      <c r="F267" s="257"/>
      <c r="G267" s="257"/>
      <c r="H267" s="257"/>
      <c r="I267" s="257"/>
      <c r="J267" s="257"/>
    </row>
    <row r="268" spans="1:10" x14ac:dyDescent="0.25">
      <c r="A268" s="29"/>
      <c r="B268" s="2"/>
      <c r="C268" s="135"/>
    </row>
    <row r="269" spans="1:10" x14ac:dyDescent="0.25">
      <c r="A269" s="15" t="s">
        <v>565</v>
      </c>
      <c r="B269" s="2"/>
      <c r="C269" s="16" t="s">
        <v>704</v>
      </c>
    </row>
    <row r="270" spans="1:10" x14ac:dyDescent="0.25">
      <c r="A270" s="30"/>
      <c r="B270" s="2"/>
      <c r="C270" s="135"/>
    </row>
    <row r="271" spans="1:10" x14ac:dyDescent="0.25">
      <c r="A271" s="302" t="s">
        <v>566</v>
      </c>
      <c r="B271" s="302"/>
      <c r="C271" s="305" t="s">
        <v>246</v>
      </c>
      <c r="D271" s="305" t="s">
        <v>252</v>
      </c>
      <c r="E271" s="302" t="s">
        <v>567</v>
      </c>
      <c r="F271" s="302"/>
      <c r="G271" s="302"/>
      <c r="H271" s="302"/>
      <c r="I271" s="302"/>
      <c r="J271" s="305" t="s">
        <v>568</v>
      </c>
    </row>
    <row r="272" spans="1:10" ht="39" x14ac:dyDescent="0.25">
      <c r="A272" s="24" t="s">
        <v>569</v>
      </c>
      <c r="B272" s="24" t="s">
        <v>570</v>
      </c>
      <c r="C272" s="306"/>
      <c r="D272" s="306"/>
      <c r="E272" s="25" t="s">
        <v>571</v>
      </c>
      <c r="F272" s="25" t="s">
        <v>572</v>
      </c>
      <c r="G272" s="25" t="s">
        <v>573</v>
      </c>
      <c r="H272" s="25" t="s">
        <v>574</v>
      </c>
      <c r="I272" s="25" t="s">
        <v>575</v>
      </c>
      <c r="J272" s="306"/>
    </row>
    <row r="273" spans="1:10" x14ac:dyDescent="0.25">
      <c r="A273" s="19">
        <v>1</v>
      </c>
      <c r="B273" s="19">
        <v>146</v>
      </c>
      <c r="C273" s="137" t="str">
        <f>DataSiswa!B147</f>
        <v>Muhammad Alby Adya Fahraza</v>
      </c>
      <c r="D273" s="19" t="str">
        <f>DataSiswa!C147</f>
        <v>L</v>
      </c>
      <c r="E273" s="26"/>
      <c r="F273" s="26"/>
      <c r="G273" s="26"/>
      <c r="H273" s="26"/>
      <c r="I273" s="26"/>
      <c r="J273" s="26"/>
    </row>
    <row r="274" spans="1:10" x14ac:dyDescent="0.25">
      <c r="A274" s="22">
        <v>2</v>
      </c>
      <c r="B274" s="19">
        <v>147</v>
      </c>
      <c r="C274" s="137" t="str">
        <f>DataSiswa!B148</f>
        <v>MUHAMMAD ALFIN ARYA YUDA</v>
      </c>
      <c r="D274" s="19" t="str">
        <f>DataSiswa!C148</f>
        <v>L</v>
      </c>
      <c r="E274" s="26"/>
      <c r="F274" s="26"/>
      <c r="G274" s="26"/>
      <c r="H274" s="26"/>
      <c r="I274" s="26"/>
      <c r="J274" s="26" t="s">
        <v>576</v>
      </c>
    </row>
    <row r="275" spans="1:10" x14ac:dyDescent="0.25">
      <c r="A275" s="19">
        <v>3</v>
      </c>
      <c r="B275" s="19">
        <v>148</v>
      </c>
      <c r="C275" s="137" t="str">
        <f>DataSiswa!B149</f>
        <v>MUHAMMAD ARTHA AZIEDA</v>
      </c>
      <c r="D275" s="19" t="str">
        <f>DataSiswa!C149</f>
        <v>L</v>
      </c>
      <c r="E275" s="26"/>
      <c r="F275" s="26"/>
      <c r="G275" s="26"/>
      <c r="H275" s="26"/>
      <c r="I275" s="26"/>
      <c r="J275" s="26" t="s">
        <v>577</v>
      </c>
    </row>
    <row r="276" spans="1:10" x14ac:dyDescent="0.25">
      <c r="A276" s="19">
        <v>4</v>
      </c>
      <c r="B276" s="19">
        <v>149</v>
      </c>
      <c r="C276" s="137" t="str">
        <f>DataSiswa!B150</f>
        <v>MUHAMMAD AZIM</v>
      </c>
      <c r="D276" s="19" t="str">
        <f>DataSiswa!C150</f>
        <v>L</v>
      </c>
      <c r="E276" s="26"/>
      <c r="F276" s="26"/>
      <c r="G276" s="26"/>
      <c r="H276" s="26"/>
      <c r="I276" s="26"/>
      <c r="J276" s="26" t="s">
        <v>590</v>
      </c>
    </row>
    <row r="277" spans="1:10" x14ac:dyDescent="0.25">
      <c r="A277" s="22">
        <v>5</v>
      </c>
      <c r="B277" s="19">
        <v>150</v>
      </c>
      <c r="C277" s="137" t="str">
        <f>DataSiswa!B151</f>
        <v>MUHAMMAD CENDIKIAWAN MUSLIM</v>
      </c>
      <c r="D277" s="19" t="str">
        <f>DataSiswa!C151</f>
        <v>L</v>
      </c>
      <c r="E277" s="26"/>
      <c r="F277" s="26"/>
      <c r="G277" s="26"/>
      <c r="H277" s="26"/>
      <c r="I277" s="26"/>
      <c r="J277" s="26" t="s">
        <v>591</v>
      </c>
    </row>
    <row r="278" spans="1:10" x14ac:dyDescent="0.25">
      <c r="A278" s="19">
        <v>6</v>
      </c>
      <c r="B278" s="19">
        <v>151</v>
      </c>
      <c r="C278" s="137" t="str">
        <f>DataSiswa!B152</f>
        <v>Muhammad Dinanul Khair</v>
      </c>
      <c r="D278" s="19" t="str">
        <f>DataSiswa!C152</f>
        <v>L</v>
      </c>
      <c r="E278" s="26"/>
      <c r="F278" s="26"/>
      <c r="G278" s="26"/>
      <c r="H278" s="26"/>
      <c r="I278" s="26"/>
      <c r="J278" s="26" t="s">
        <v>580</v>
      </c>
    </row>
    <row r="279" spans="1:10" x14ac:dyDescent="0.25">
      <c r="A279" s="19">
        <v>7</v>
      </c>
      <c r="B279" s="19">
        <v>152</v>
      </c>
      <c r="C279" s="137" t="str">
        <f>DataSiswa!B153</f>
        <v>MUHAMMAD FATIH ALFARUQ</v>
      </c>
      <c r="D279" s="19" t="str">
        <f>DataSiswa!C153</f>
        <v>L</v>
      </c>
      <c r="E279" s="26"/>
      <c r="F279" s="26"/>
      <c r="G279" s="26"/>
      <c r="H279" s="26"/>
      <c r="I279" s="26"/>
      <c r="J279" s="26"/>
    </row>
    <row r="280" spans="1:10" x14ac:dyDescent="0.25">
      <c r="A280" s="22">
        <v>8</v>
      </c>
      <c r="B280" s="19">
        <v>153</v>
      </c>
      <c r="C280" s="137" t="str">
        <f>DataSiswa!B154</f>
        <v>MUHAMMAD HABIB ARKABI</v>
      </c>
      <c r="D280" s="19" t="str">
        <f>DataSiswa!C154</f>
        <v>L</v>
      </c>
      <c r="E280" s="26"/>
      <c r="F280" s="26"/>
      <c r="G280" s="26"/>
      <c r="H280" s="26"/>
      <c r="I280" s="26"/>
      <c r="J280" s="26"/>
    </row>
    <row r="281" spans="1:10" x14ac:dyDescent="0.25">
      <c r="A281" s="19">
        <v>9</v>
      </c>
      <c r="B281" s="19">
        <v>154</v>
      </c>
      <c r="C281" s="137" t="str">
        <f>DataSiswa!B155</f>
        <v>MUHAMMAD HADI RAMADHANI</v>
      </c>
      <c r="D281" s="19" t="str">
        <f>DataSiswa!C155</f>
        <v>L</v>
      </c>
      <c r="E281" s="26"/>
      <c r="F281" s="26"/>
      <c r="G281" s="26"/>
      <c r="H281" s="26"/>
      <c r="I281" s="26"/>
      <c r="J281" s="26"/>
    </row>
    <row r="282" spans="1:10" x14ac:dyDescent="0.25">
      <c r="A282" s="19">
        <v>10</v>
      </c>
      <c r="B282" s="19">
        <v>155</v>
      </c>
      <c r="C282" s="137" t="str">
        <f>DataSiswa!B156</f>
        <v>MUHAMMAD MIZANUL HAQ</v>
      </c>
      <c r="D282" s="19" t="str">
        <f>DataSiswa!C156</f>
        <v>L</v>
      </c>
      <c r="E282" s="26"/>
      <c r="F282" s="26"/>
      <c r="G282" s="26"/>
      <c r="H282" s="26"/>
      <c r="I282" s="26"/>
      <c r="J282" s="26" t="s">
        <v>581</v>
      </c>
    </row>
    <row r="283" spans="1:10" x14ac:dyDescent="0.25">
      <c r="A283" s="22">
        <v>11</v>
      </c>
      <c r="B283" s="19">
        <v>156</v>
      </c>
      <c r="C283" s="137" t="str">
        <f>DataSiswa!B157</f>
        <v>MUHAMMAD NAUWAB ADDHA</v>
      </c>
      <c r="D283" s="19" t="str">
        <f>DataSiswa!C157</f>
        <v>L</v>
      </c>
      <c r="E283" s="26"/>
      <c r="F283" s="26"/>
      <c r="G283" s="26"/>
      <c r="H283" s="26"/>
      <c r="I283" s="26"/>
      <c r="J283" s="26" t="s">
        <v>582</v>
      </c>
    </row>
    <row r="284" spans="1:10" x14ac:dyDescent="0.25">
      <c r="A284" s="19">
        <v>12</v>
      </c>
      <c r="B284" s="19">
        <v>157</v>
      </c>
      <c r="C284" s="137" t="str">
        <f>DataSiswa!B158</f>
        <v>MUHAMMAD NURIL ANWAR</v>
      </c>
      <c r="D284" s="19" t="str">
        <f>DataSiswa!C158</f>
        <v>L</v>
      </c>
      <c r="E284" s="26"/>
      <c r="F284" s="26"/>
      <c r="G284" s="26"/>
      <c r="H284" s="26"/>
      <c r="I284" s="26"/>
      <c r="J284" s="26" t="s">
        <v>583</v>
      </c>
    </row>
    <row r="285" spans="1:10" x14ac:dyDescent="0.25">
      <c r="A285" s="19">
        <v>13</v>
      </c>
      <c r="B285" s="19">
        <v>158</v>
      </c>
      <c r="C285" s="137" t="str">
        <f>DataSiswa!B159</f>
        <v>MUHAMMAD RIFKI ADITIYA</v>
      </c>
      <c r="D285" s="19" t="str">
        <f>DataSiswa!C159</f>
        <v>L</v>
      </c>
      <c r="E285" s="26"/>
      <c r="F285" s="26"/>
      <c r="G285" s="26"/>
      <c r="H285" s="26"/>
      <c r="I285" s="26"/>
      <c r="J285" s="26" t="s">
        <v>584</v>
      </c>
    </row>
    <row r="286" spans="1:10" x14ac:dyDescent="0.25">
      <c r="A286" s="22">
        <v>14</v>
      </c>
      <c r="B286" s="19">
        <v>159</v>
      </c>
      <c r="C286" s="137" t="str">
        <f>DataSiswa!B160</f>
        <v>MUHAMMAD SYAUQAN FIRDAUS</v>
      </c>
      <c r="D286" s="19" t="str">
        <f>DataSiswa!C160</f>
        <v>L</v>
      </c>
      <c r="E286" s="26"/>
      <c r="F286" s="26"/>
      <c r="G286" s="26"/>
      <c r="H286" s="26"/>
      <c r="I286" s="26"/>
      <c r="J286" s="26" t="s">
        <v>585</v>
      </c>
    </row>
    <row r="287" spans="1:10" x14ac:dyDescent="0.25">
      <c r="A287" s="19">
        <v>15</v>
      </c>
      <c r="B287" s="19">
        <v>160</v>
      </c>
      <c r="C287" s="137" t="str">
        <f>DataSiswa!B161</f>
        <v>MUHAMMAD VAIRIL</v>
      </c>
      <c r="D287" s="19" t="str">
        <f>DataSiswa!C161</f>
        <v>L</v>
      </c>
      <c r="E287" s="26"/>
      <c r="F287" s="26"/>
      <c r="G287" s="23"/>
      <c r="H287" s="26"/>
      <c r="I287" s="26"/>
      <c r="J287" s="26" t="s">
        <v>586</v>
      </c>
    </row>
    <row r="288" spans="1:10" x14ac:dyDescent="0.25">
      <c r="A288" s="19">
        <v>16</v>
      </c>
      <c r="B288" s="19">
        <v>161</v>
      </c>
      <c r="C288" s="137" t="str">
        <f>DataSiswa!B162</f>
        <v>Muthiara Ananda</v>
      </c>
      <c r="D288" s="19" t="str">
        <f>DataSiswa!C162</f>
        <v>P</v>
      </c>
      <c r="E288" s="26"/>
      <c r="F288" s="26"/>
      <c r="G288" s="23"/>
      <c r="H288" s="26"/>
      <c r="I288" s="26"/>
      <c r="J288" s="26"/>
    </row>
    <row r="289" spans="1:10" x14ac:dyDescent="0.25">
      <c r="A289" s="22">
        <v>17</v>
      </c>
      <c r="B289" s="19">
        <v>162</v>
      </c>
      <c r="C289" s="137" t="str">
        <f>DataSiswa!B163</f>
        <v>NABILA ISWATUL KARIMA</v>
      </c>
      <c r="D289" s="19" t="str">
        <f>DataSiswa!C163</f>
        <v>P</v>
      </c>
      <c r="E289" s="26"/>
      <c r="F289" s="26"/>
      <c r="G289" s="23"/>
      <c r="H289" s="26"/>
      <c r="I289" s="26"/>
      <c r="J289" s="26"/>
    </row>
    <row r="290" spans="1:10" x14ac:dyDescent="0.25">
      <c r="A290" s="19">
        <v>18</v>
      </c>
      <c r="B290" s="19">
        <v>163</v>
      </c>
      <c r="C290" s="137" t="str">
        <f>DataSiswa!B164</f>
        <v>NADYA NATASHA</v>
      </c>
      <c r="D290" s="19" t="str">
        <f>DataSiswa!C164</f>
        <v>P</v>
      </c>
      <c r="E290" s="26"/>
      <c r="F290" s="26"/>
      <c r="G290" s="23"/>
      <c r="H290" s="26"/>
      <c r="I290" s="26"/>
      <c r="J290" s="26"/>
    </row>
    <row r="291" spans="1:10" x14ac:dyDescent="0.25">
      <c r="A291" s="19">
        <v>19</v>
      </c>
      <c r="B291" s="19">
        <v>164</v>
      </c>
      <c r="C291" s="137" t="str">
        <f>DataSiswa!B165</f>
        <v>NAJWA AZILNA MAULIA</v>
      </c>
      <c r="D291" s="19" t="str">
        <f>DataSiswa!C165</f>
        <v>P</v>
      </c>
      <c r="E291" s="26"/>
      <c r="F291" s="26"/>
      <c r="G291" s="23"/>
      <c r="H291" s="26"/>
      <c r="I291" s="26"/>
      <c r="J291" s="26"/>
    </row>
    <row r="292" spans="1:10" x14ac:dyDescent="0.25">
      <c r="A292" s="22">
        <v>20</v>
      </c>
      <c r="B292" s="19">
        <v>165</v>
      </c>
      <c r="C292" s="137" t="str">
        <f>DataSiswa!B166</f>
        <v>NANDA SAPUTRA</v>
      </c>
      <c r="D292" s="19" t="str">
        <f>DataSiswa!C166</f>
        <v>L</v>
      </c>
      <c r="E292" s="26"/>
      <c r="F292" s="26"/>
      <c r="G292" s="23"/>
      <c r="H292" s="26"/>
      <c r="I292" s="26"/>
      <c r="J292" s="26"/>
    </row>
    <row r="293" spans="1:10" x14ac:dyDescent="0.25">
      <c r="A293" s="19">
        <v>21</v>
      </c>
      <c r="B293" s="19">
        <v>166</v>
      </c>
      <c r="C293" s="137" t="str">
        <f>DataSiswa!B167</f>
        <v>NARA ELVIANA</v>
      </c>
      <c r="D293" s="19" t="str">
        <f>DataSiswa!C167</f>
        <v>P</v>
      </c>
      <c r="E293" s="26"/>
      <c r="F293" s="26"/>
      <c r="G293" s="23"/>
      <c r="H293" s="26"/>
      <c r="I293" s="26"/>
      <c r="J293" s="26"/>
    </row>
    <row r="294" spans="1:10" x14ac:dyDescent="0.25">
      <c r="A294" s="19">
        <v>22</v>
      </c>
      <c r="B294" s="19">
        <v>167</v>
      </c>
      <c r="C294" s="137" t="str">
        <f>DataSiswa!B168</f>
        <v>NIA PUTRI RAMDANI</v>
      </c>
      <c r="D294" s="19" t="str">
        <f>DataSiswa!C168</f>
        <v>P</v>
      </c>
      <c r="E294" s="26"/>
      <c r="F294" s="26"/>
      <c r="G294" s="26"/>
      <c r="H294" s="26"/>
      <c r="I294" s="26"/>
      <c r="J294" s="26"/>
    </row>
    <row r="295" spans="1:10" x14ac:dyDescent="0.25">
      <c r="A295" s="22">
        <v>23</v>
      </c>
      <c r="B295" s="19">
        <v>168</v>
      </c>
      <c r="C295" s="137" t="str">
        <f>DataSiswa!B169</f>
        <v>NUR ANGGIKA MAIDINA</v>
      </c>
      <c r="D295" s="19" t="str">
        <f>DataSiswa!C169</f>
        <v>P</v>
      </c>
      <c r="E295" s="26"/>
      <c r="F295" s="26"/>
      <c r="G295" s="26"/>
      <c r="H295" s="26"/>
      <c r="I295" s="26"/>
      <c r="J295" s="26"/>
    </row>
    <row r="296" spans="1:10" x14ac:dyDescent="0.25">
      <c r="A296" s="19">
        <v>24</v>
      </c>
      <c r="B296" s="19">
        <v>169</v>
      </c>
      <c r="C296" s="137" t="str">
        <f>DataSiswa!B170</f>
        <v>NURSALISA RAMDANI</v>
      </c>
      <c r="D296" s="19" t="str">
        <f>DataSiswa!C170</f>
        <v>P</v>
      </c>
      <c r="E296" s="26"/>
      <c r="F296" s="26"/>
      <c r="G296" s="26"/>
      <c r="H296" s="26"/>
      <c r="I296" s="26"/>
      <c r="J296" s="26"/>
    </row>
    <row r="297" spans="1:10" x14ac:dyDescent="0.25">
      <c r="A297" s="19">
        <v>25</v>
      </c>
      <c r="B297" s="19">
        <v>170</v>
      </c>
      <c r="C297" s="137" t="str">
        <f>DataSiswa!B171</f>
        <v>OLIVIA JUNI ANDARI</v>
      </c>
      <c r="D297" s="19" t="str">
        <f>DataSiswa!C171</f>
        <v>P</v>
      </c>
      <c r="E297" s="26"/>
      <c r="F297" s="26"/>
      <c r="G297" s="26"/>
      <c r="H297" s="26"/>
      <c r="I297" s="26"/>
      <c r="J297" s="26"/>
    </row>
    <row r="298" spans="1:10" x14ac:dyDescent="0.25">
      <c r="A298" s="22">
        <v>26</v>
      </c>
      <c r="B298" s="19">
        <v>171</v>
      </c>
      <c r="C298" s="137" t="str">
        <f>DataSiswa!B172</f>
        <v>PAIDA PUTRI ANUGRAH</v>
      </c>
      <c r="D298" s="19" t="str">
        <f>DataSiswa!C172</f>
        <v>P</v>
      </c>
      <c r="E298" s="26"/>
      <c r="F298" s="26"/>
      <c r="G298" s="26"/>
      <c r="H298" s="26"/>
      <c r="I298" s="26"/>
      <c r="J298" s="26"/>
    </row>
    <row r="299" spans="1:10" x14ac:dyDescent="0.25">
      <c r="A299" s="19">
        <v>27</v>
      </c>
      <c r="B299" s="19">
        <v>172</v>
      </c>
      <c r="C299" s="137" t="str">
        <f>DataSiswa!B173</f>
        <v>PUTRI PELANGI</v>
      </c>
      <c r="D299" s="19" t="str">
        <f>DataSiswa!C173</f>
        <v>P</v>
      </c>
      <c r="E299" s="26"/>
      <c r="F299" s="26"/>
      <c r="G299" s="26"/>
      <c r="H299" s="26"/>
      <c r="I299" s="26"/>
      <c r="J299" s="26"/>
    </row>
    <row r="300" spans="1:10" x14ac:dyDescent="0.25">
      <c r="A300" s="19">
        <v>28</v>
      </c>
      <c r="B300" s="19">
        <v>173</v>
      </c>
      <c r="C300" s="137" t="str">
        <f>DataSiswa!B174</f>
        <v>RAFA SANI ADE MAULANA</v>
      </c>
      <c r="D300" s="19" t="str">
        <f>DataSiswa!C174</f>
        <v>L</v>
      </c>
      <c r="E300" s="26"/>
      <c r="F300" s="26"/>
      <c r="G300" s="26"/>
      <c r="H300" s="26"/>
      <c r="I300" s="26"/>
      <c r="J300" s="26"/>
    </row>
    <row r="301" spans="1:10" x14ac:dyDescent="0.25">
      <c r="A301" s="22">
        <v>29</v>
      </c>
      <c r="B301" s="19">
        <v>174</v>
      </c>
      <c r="C301" s="137" t="str">
        <f>DataSiswa!B175</f>
        <v>Rangga Saputra</v>
      </c>
      <c r="D301" s="19" t="str">
        <f>DataSiswa!C175</f>
        <v>L</v>
      </c>
      <c r="E301" s="26"/>
      <c r="F301" s="26"/>
      <c r="G301" s="26"/>
      <c r="H301" s="26"/>
      <c r="I301" s="26"/>
      <c r="J301" s="26"/>
    </row>
    <row r="302" spans="1:10" x14ac:dyDescent="0.25">
      <c r="A302" s="30"/>
    </row>
    <row r="303" spans="1:10" x14ac:dyDescent="0.25">
      <c r="A303" s="30"/>
      <c r="G303" s="15" t="s">
        <v>703</v>
      </c>
    </row>
    <row r="304" spans="1:10" x14ac:dyDescent="0.25">
      <c r="A304" s="30"/>
      <c r="G304" s="15" t="s">
        <v>587</v>
      </c>
    </row>
    <row r="305" spans="1:10" x14ac:dyDescent="0.25">
      <c r="A305" s="30"/>
      <c r="G305" s="15"/>
    </row>
    <row r="306" spans="1:10" x14ac:dyDescent="0.25">
      <c r="A306" s="30"/>
      <c r="G306" s="15"/>
    </row>
    <row r="307" spans="1:10" x14ac:dyDescent="0.25">
      <c r="A307" s="30"/>
      <c r="G307" s="31" t="s">
        <v>702</v>
      </c>
    </row>
    <row r="308" spans="1:10" x14ac:dyDescent="0.25">
      <c r="A308" s="30"/>
      <c r="G308" s="15" t="s">
        <v>588</v>
      </c>
    </row>
    <row r="309" spans="1:10" x14ac:dyDescent="0.25">
      <c r="A309" s="30"/>
    </row>
    <row r="310" spans="1:10" x14ac:dyDescent="0.25">
      <c r="A310" s="30"/>
      <c r="G310" s="15"/>
    </row>
    <row r="311" spans="1:10" x14ac:dyDescent="0.25">
      <c r="A311" s="30"/>
      <c r="G311" s="15"/>
    </row>
    <row r="312" spans="1:10" x14ac:dyDescent="0.25">
      <c r="A312" s="30"/>
      <c r="G312" s="15"/>
    </row>
    <row r="313" spans="1:10" x14ac:dyDescent="0.25">
      <c r="A313" s="303" t="s">
        <v>239</v>
      </c>
      <c r="B313" s="303"/>
      <c r="C313" s="303"/>
      <c r="D313" s="303"/>
      <c r="E313" s="303"/>
      <c r="F313" s="303"/>
      <c r="G313" s="303"/>
      <c r="H313" s="303"/>
      <c r="I313" s="303"/>
      <c r="J313" s="303"/>
    </row>
    <row r="314" spans="1:10" x14ac:dyDescent="0.25">
      <c r="A314" s="303" t="s">
        <v>240</v>
      </c>
      <c r="B314" s="303"/>
      <c r="C314" s="303"/>
      <c r="D314" s="303"/>
      <c r="E314" s="303"/>
      <c r="F314" s="303"/>
      <c r="G314" s="303"/>
      <c r="H314" s="303"/>
      <c r="I314" s="303"/>
      <c r="J314" s="303"/>
    </row>
    <row r="315" spans="1:10" ht="15.75" x14ac:dyDescent="0.25">
      <c r="A315" s="247" t="s">
        <v>241</v>
      </c>
      <c r="B315" s="247"/>
      <c r="C315" s="247"/>
      <c r="D315" s="247"/>
      <c r="E315" s="247"/>
      <c r="F315" s="247"/>
      <c r="G315" s="247"/>
      <c r="H315" s="247"/>
      <c r="I315" s="247"/>
      <c r="J315" s="247"/>
    </row>
    <row r="316" spans="1:10" ht="15.75" thickBot="1" x14ac:dyDescent="0.3">
      <c r="A316" s="304" t="s">
        <v>564</v>
      </c>
      <c r="B316" s="304"/>
      <c r="C316" s="304"/>
      <c r="D316" s="304"/>
      <c r="E316" s="304"/>
      <c r="F316" s="304"/>
      <c r="G316" s="304"/>
      <c r="H316" s="304"/>
      <c r="I316" s="304"/>
      <c r="J316" s="304"/>
    </row>
    <row r="317" spans="1:10" x14ac:dyDescent="0.25">
      <c r="A317" s="15"/>
      <c r="B317" s="15"/>
      <c r="C317" s="15"/>
      <c r="D317" s="15"/>
      <c r="E317" s="15"/>
      <c r="F317" s="15"/>
    </row>
    <row r="318" spans="1:10" x14ac:dyDescent="0.25">
      <c r="A318" s="257" t="s">
        <v>700</v>
      </c>
      <c r="B318" s="257"/>
      <c r="C318" s="257"/>
      <c r="D318" s="257"/>
      <c r="E318" s="257"/>
      <c r="F318" s="257"/>
      <c r="G318" s="257"/>
      <c r="H318" s="257"/>
      <c r="I318" s="257"/>
      <c r="J318" s="257"/>
    </row>
    <row r="319" spans="1:10" x14ac:dyDescent="0.25">
      <c r="A319" s="257" t="s">
        <v>701</v>
      </c>
      <c r="B319" s="257"/>
      <c r="C319" s="257"/>
      <c r="D319" s="257"/>
      <c r="E319" s="257"/>
      <c r="F319" s="257"/>
      <c r="G319" s="257"/>
      <c r="H319" s="257"/>
      <c r="I319" s="257"/>
      <c r="J319" s="257"/>
    </row>
    <row r="320" spans="1:10" x14ac:dyDescent="0.25">
      <c r="A320" s="15"/>
      <c r="B320" s="15"/>
      <c r="C320" s="15"/>
      <c r="D320" s="15"/>
      <c r="E320" s="15"/>
      <c r="F320" s="15"/>
    </row>
    <row r="321" spans="1:10" x14ac:dyDescent="0.25">
      <c r="A321" s="15" t="s">
        <v>565</v>
      </c>
      <c r="B321" s="15"/>
      <c r="C321" s="16" t="s">
        <v>704</v>
      </c>
      <c r="D321" s="15"/>
      <c r="E321" s="15"/>
      <c r="F321" s="15"/>
    </row>
    <row r="323" spans="1:10" x14ac:dyDescent="0.25">
      <c r="A323" s="302" t="s">
        <v>566</v>
      </c>
      <c r="B323" s="302"/>
      <c r="C323" s="305" t="s">
        <v>246</v>
      </c>
      <c r="D323" s="305" t="s">
        <v>252</v>
      </c>
      <c r="E323" s="302" t="s">
        <v>567</v>
      </c>
      <c r="F323" s="302"/>
      <c r="G323" s="302"/>
      <c r="H323" s="302"/>
      <c r="I323" s="302"/>
      <c r="J323" s="305" t="s">
        <v>568</v>
      </c>
    </row>
    <row r="324" spans="1:10" ht="66" x14ac:dyDescent="0.25">
      <c r="A324" s="17" t="s">
        <v>569</v>
      </c>
      <c r="B324" s="17" t="s">
        <v>570</v>
      </c>
      <c r="C324" s="306"/>
      <c r="D324" s="306"/>
      <c r="E324" s="18" t="s">
        <v>571</v>
      </c>
      <c r="F324" s="18" t="s">
        <v>572</v>
      </c>
      <c r="G324" s="33" t="s">
        <v>589</v>
      </c>
      <c r="H324" s="18" t="s">
        <v>573</v>
      </c>
      <c r="I324" s="18" t="s">
        <v>575</v>
      </c>
      <c r="J324" s="306"/>
    </row>
    <row r="325" spans="1:10" x14ac:dyDescent="0.25">
      <c r="A325" s="19">
        <v>1</v>
      </c>
      <c r="B325" s="20">
        <v>175</v>
      </c>
      <c r="C325" s="137" t="str">
        <f>DataSiswa!B176</f>
        <v>RAODATUL ALIYA</v>
      </c>
      <c r="D325" s="19" t="str">
        <f>DataSiswa!C176</f>
        <v>P</v>
      </c>
      <c r="E325" s="22"/>
      <c r="F325" s="22"/>
      <c r="G325" s="22"/>
      <c r="H325" s="22"/>
      <c r="I325" s="22"/>
      <c r="J325" s="21"/>
    </row>
    <row r="326" spans="1:10" x14ac:dyDescent="0.25">
      <c r="A326" s="22">
        <v>2</v>
      </c>
      <c r="B326" s="20">
        <v>176</v>
      </c>
      <c r="C326" s="137" t="str">
        <f>DataSiswa!B177</f>
        <v>RIKO SASTRIAWAN</v>
      </c>
      <c r="D326" s="19" t="str">
        <f>DataSiswa!C177</f>
        <v>L</v>
      </c>
      <c r="E326" s="23"/>
      <c r="F326" s="23"/>
      <c r="G326" s="23"/>
      <c r="H326" s="23"/>
      <c r="I326" s="23"/>
      <c r="J326" s="26" t="s">
        <v>576</v>
      </c>
    </row>
    <row r="327" spans="1:10" x14ac:dyDescent="0.25">
      <c r="A327" s="19">
        <v>3</v>
      </c>
      <c r="B327" s="20">
        <v>177</v>
      </c>
      <c r="C327" s="137" t="str">
        <f>DataSiswa!B178</f>
        <v>Ripayatul Aini</v>
      </c>
      <c r="D327" s="19" t="str">
        <f>DataSiswa!C178</f>
        <v>P</v>
      </c>
      <c r="E327" s="23"/>
      <c r="F327" s="23"/>
      <c r="G327" s="23"/>
      <c r="H327" s="23"/>
      <c r="I327" s="23"/>
      <c r="J327" s="26" t="s">
        <v>577</v>
      </c>
    </row>
    <row r="328" spans="1:10" x14ac:dyDescent="0.25">
      <c r="A328" s="22">
        <v>4</v>
      </c>
      <c r="B328" s="20">
        <v>178</v>
      </c>
      <c r="C328" s="137" t="str">
        <f>DataSiswa!B179</f>
        <v>RISKA APRILIA</v>
      </c>
      <c r="D328" s="19" t="str">
        <f>DataSiswa!C179</f>
        <v>P</v>
      </c>
      <c r="E328" s="23"/>
      <c r="F328" s="23"/>
      <c r="G328" s="23"/>
      <c r="H328" s="23"/>
      <c r="I328" s="23"/>
      <c r="J328" s="26" t="s">
        <v>590</v>
      </c>
    </row>
    <row r="329" spans="1:10" x14ac:dyDescent="0.25">
      <c r="A329" s="19">
        <v>5</v>
      </c>
      <c r="B329" s="20">
        <v>179</v>
      </c>
      <c r="C329" s="137" t="str">
        <f>DataSiswa!B180</f>
        <v>RIZKI ADITYA BARWADI</v>
      </c>
      <c r="D329" s="19" t="str">
        <f>DataSiswa!C180</f>
        <v>L</v>
      </c>
      <c r="E329" s="23"/>
      <c r="F329" s="23"/>
      <c r="G329" s="23"/>
      <c r="H329" s="23"/>
      <c r="I329" s="23"/>
      <c r="J329" s="26" t="s">
        <v>591</v>
      </c>
    </row>
    <row r="330" spans="1:10" x14ac:dyDescent="0.25">
      <c r="A330" s="22">
        <v>6</v>
      </c>
      <c r="B330" s="20">
        <v>180</v>
      </c>
      <c r="C330" s="137" t="str">
        <f>DataSiswa!B181</f>
        <v>RIZKI ALFAN BAKHTIAR</v>
      </c>
      <c r="D330" s="19" t="str">
        <f>DataSiswa!C181</f>
        <v>L</v>
      </c>
      <c r="E330" s="23"/>
      <c r="F330" s="23"/>
      <c r="G330" s="23"/>
      <c r="H330" s="23"/>
      <c r="I330" s="23"/>
      <c r="J330" s="26" t="s">
        <v>580</v>
      </c>
    </row>
    <row r="331" spans="1:10" x14ac:dyDescent="0.25">
      <c r="A331" s="19">
        <v>7</v>
      </c>
      <c r="B331" s="20">
        <v>181</v>
      </c>
      <c r="C331" s="137" t="str">
        <f>DataSiswa!B182</f>
        <v>SAEFUL ANDI</v>
      </c>
      <c r="D331" s="19" t="str">
        <f>DataSiswa!C182</f>
        <v>L</v>
      </c>
      <c r="E331" s="23"/>
      <c r="F331" s="23"/>
      <c r="G331" s="23"/>
      <c r="H331" s="23"/>
      <c r="I331" s="23"/>
      <c r="J331" s="26"/>
    </row>
    <row r="332" spans="1:10" x14ac:dyDescent="0.25">
      <c r="A332" s="22">
        <v>8</v>
      </c>
      <c r="B332" s="20">
        <v>182</v>
      </c>
      <c r="C332" s="137" t="str">
        <f>DataSiswa!B183</f>
        <v>SALSA ZAFIRA NURRIN</v>
      </c>
      <c r="D332" s="19" t="str">
        <f>DataSiswa!C183</f>
        <v>P</v>
      </c>
      <c r="E332" s="23"/>
      <c r="F332" s="23"/>
      <c r="G332" s="23"/>
      <c r="H332" s="23"/>
      <c r="I332" s="23"/>
      <c r="J332" s="26"/>
    </row>
    <row r="333" spans="1:10" x14ac:dyDescent="0.25">
      <c r="A333" s="19">
        <v>9</v>
      </c>
      <c r="B333" s="20">
        <v>183</v>
      </c>
      <c r="C333" s="137" t="str">
        <f>DataSiswa!B184</f>
        <v>SELVIANA</v>
      </c>
      <c r="D333" s="19" t="str">
        <f>DataSiswa!C184</f>
        <v>P</v>
      </c>
      <c r="E333" s="23"/>
      <c r="F333" s="23"/>
      <c r="G333" s="23"/>
      <c r="H333" s="23"/>
      <c r="I333" s="23"/>
      <c r="J333" s="26"/>
    </row>
    <row r="334" spans="1:10" x14ac:dyDescent="0.25">
      <c r="A334" s="22">
        <v>10</v>
      </c>
      <c r="B334" s="20">
        <v>184</v>
      </c>
      <c r="C334" s="137" t="str">
        <f>DataSiswa!B185</f>
        <v>SITI AINUN NADIROH</v>
      </c>
      <c r="D334" s="19" t="str">
        <f>DataSiswa!C185</f>
        <v>P</v>
      </c>
      <c r="E334" s="23"/>
      <c r="F334" s="23"/>
      <c r="G334" s="23"/>
      <c r="H334" s="23"/>
      <c r="I334" s="23"/>
      <c r="J334" s="26" t="s">
        <v>581</v>
      </c>
    </row>
    <row r="335" spans="1:10" x14ac:dyDescent="0.25">
      <c r="A335" s="19">
        <v>11</v>
      </c>
      <c r="B335" s="20">
        <v>185</v>
      </c>
      <c r="C335" s="137" t="str">
        <f>DataSiswa!B186</f>
        <v>SITI AMRINA ROSADA</v>
      </c>
      <c r="D335" s="19" t="str">
        <f>DataSiswa!C186</f>
        <v>P</v>
      </c>
      <c r="E335" s="23"/>
      <c r="F335" s="23"/>
      <c r="G335" s="23"/>
      <c r="H335" s="23"/>
      <c r="I335" s="23"/>
      <c r="J335" s="26" t="s">
        <v>582</v>
      </c>
    </row>
    <row r="336" spans="1:10" x14ac:dyDescent="0.25">
      <c r="A336" s="22">
        <v>12</v>
      </c>
      <c r="B336" s="20">
        <v>186</v>
      </c>
      <c r="C336" s="137" t="str">
        <f>DataSiswa!B187</f>
        <v>SITI ANINDA MAYRA</v>
      </c>
      <c r="D336" s="19" t="str">
        <f>DataSiswa!C187</f>
        <v>P</v>
      </c>
      <c r="E336" s="23"/>
      <c r="F336" s="23"/>
      <c r="G336" s="23"/>
      <c r="H336" s="23"/>
      <c r="I336" s="23"/>
      <c r="J336" s="26" t="s">
        <v>583</v>
      </c>
    </row>
    <row r="337" spans="1:10" x14ac:dyDescent="0.25">
      <c r="A337" s="19">
        <v>13</v>
      </c>
      <c r="B337" s="20">
        <v>187</v>
      </c>
      <c r="C337" s="137" t="str">
        <f>DataSiswa!B188</f>
        <v>Siti Husnul Khotimah</v>
      </c>
      <c r="D337" s="19" t="str">
        <f>DataSiswa!C188</f>
        <v>P</v>
      </c>
      <c r="E337" s="23"/>
      <c r="F337" s="23"/>
      <c r="G337" s="23"/>
      <c r="H337" s="23"/>
      <c r="I337" s="23"/>
      <c r="J337" s="26" t="s">
        <v>584</v>
      </c>
    </row>
    <row r="338" spans="1:10" x14ac:dyDescent="0.25">
      <c r="A338" s="22">
        <v>14</v>
      </c>
      <c r="B338" s="20">
        <v>188</v>
      </c>
      <c r="C338" s="137" t="str">
        <f>DataSiswa!B189</f>
        <v>Siti Nuri Atiqoh</v>
      </c>
      <c r="D338" s="19" t="str">
        <f>DataSiswa!C189</f>
        <v>P</v>
      </c>
      <c r="E338" s="23"/>
      <c r="F338" s="23"/>
      <c r="G338" s="23"/>
      <c r="H338" s="23"/>
      <c r="I338" s="23"/>
      <c r="J338" s="26" t="s">
        <v>585</v>
      </c>
    </row>
    <row r="339" spans="1:10" x14ac:dyDescent="0.25">
      <c r="A339" s="19">
        <v>15</v>
      </c>
      <c r="B339" s="20">
        <v>189</v>
      </c>
      <c r="C339" s="137" t="str">
        <f>DataSiswa!B190</f>
        <v>SITI ROWIZAH AENI</v>
      </c>
      <c r="D339" s="19" t="str">
        <f>DataSiswa!C190</f>
        <v>P</v>
      </c>
      <c r="E339" s="23"/>
      <c r="F339" s="23"/>
      <c r="G339" s="23"/>
      <c r="H339" s="23"/>
      <c r="I339" s="23"/>
      <c r="J339" s="26" t="s">
        <v>586</v>
      </c>
    </row>
    <row r="340" spans="1:10" x14ac:dyDescent="0.25">
      <c r="A340" s="22">
        <v>16</v>
      </c>
      <c r="B340" s="20">
        <v>190</v>
      </c>
      <c r="C340" s="137" t="str">
        <f>DataSiswa!B191</f>
        <v>SITI ZULAIKHA</v>
      </c>
      <c r="D340" s="19" t="str">
        <f>DataSiswa!C191</f>
        <v>P</v>
      </c>
      <c r="E340" s="23"/>
      <c r="F340" s="23"/>
      <c r="G340" s="23"/>
      <c r="H340" s="23"/>
      <c r="I340" s="23"/>
      <c r="J340" s="26"/>
    </row>
    <row r="341" spans="1:10" x14ac:dyDescent="0.25">
      <c r="A341" s="19">
        <v>17</v>
      </c>
      <c r="B341" s="20">
        <v>191</v>
      </c>
      <c r="C341" s="137" t="str">
        <f>DataSiswa!B192</f>
        <v>SRI WIDIASTUTI</v>
      </c>
      <c r="D341" s="19" t="str">
        <f>DataSiswa!C192</f>
        <v>P</v>
      </c>
      <c r="E341" s="23"/>
      <c r="F341" s="23"/>
      <c r="G341" s="23"/>
      <c r="H341" s="23"/>
      <c r="I341" s="23"/>
      <c r="J341" s="26"/>
    </row>
    <row r="342" spans="1:10" x14ac:dyDescent="0.25">
      <c r="A342" s="22">
        <v>18</v>
      </c>
      <c r="B342" s="20">
        <v>192</v>
      </c>
      <c r="C342" s="137" t="str">
        <f>DataSiswa!B193</f>
        <v>Sual fariqi</v>
      </c>
      <c r="D342" s="19" t="str">
        <f>DataSiswa!C193</f>
        <v>L</v>
      </c>
      <c r="E342" s="23"/>
      <c r="F342" s="23"/>
      <c r="G342" s="23"/>
      <c r="H342" s="23"/>
      <c r="I342" s="23"/>
      <c r="J342" s="26"/>
    </row>
    <row r="343" spans="1:10" x14ac:dyDescent="0.25">
      <c r="A343" s="19">
        <v>19</v>
      </c>
      <c r="B343" s="20">
        <v>193</v>
      </c>
      <c r="C343" s="137" t="str">
        <f>DataSiswa!B194</f>
        <v>SYAFA'ATUL AMBIYA</v>
      </c>
      <c r="D343" s="19" t="str">
        <f>DataSiswa!C194</f>
        <v>P</v>
      </c>
      <c r="E343" s="23"/>
      <c r="F343" s="23"/>
      <c r="G343" s="23"/>
      <c r="H343" s="23"/>
      <c r="I343" s="23"/>
      <c r="J343" s="26"/>
    </row>
    <row r="344" spans="1:10" x14ac:dyDescent="0.25">
      <c r="A344" s="22">
        <v>20</v>
      </c>
      <c r="B344" s="20">
        <v>194</v>
      </c>
      <c r="C344" s="137" t="str">
        <f>DataSiswa!B195</f>
        <v>SYAQILA MAULIDINA</v>
      </c>
      <c r="D344" s="19" t="str">
        <f>DataSiswa!C195</f>
        <v>P</v>
      </c>
      <c r="E344" s="23"/>
      <c r="F344" s="23"/>
      <c r="G344" s="23"/>
      <c r="H344" s="23"/>
      <c r="I344" s="23"/>
      <c r="J344" s="26"/>
    </row>
    <row r="345" spans="1:10" x14ac:dyDescent="0.25">
      <c r="A345" s="19">
        <v>21</v>
      </c>
      <c r="B345" s="20">
        <v>195</v>
      </c>
      <c r="C345" s="137" t="str">
        <f>DataSiswa!B196</f>
        <v>SYIFA'UL JANNAH</v>
      </c>
      <c r="D345" s="19" t="str">
        <f>DataSiswa!C196</f>
        <v>P</v>
      </c>
      <c r="E345" s="23"/>
      <c r="F345" s="23"/>
      <c r="G345" s="23"/>
      <c r="H345" s="23"/>
      <c r="I345" s="23"/>
      <c r="J345" s="26"/>
    </row>
    <row r="346" spans="1:10" x14ac:dyDescent="0.25">
      <c r="A346" s="22">
        <v>22</v>
      </c>
      <c r="B346" s="20">
        <v>196</v>
      </c>
      <c r="C346" s="137" t="str">
        <f>DataSiswa!B197</f>
        <v>TAHSIN AGHA AFKAR</v>
      </c>
      <c r="D346" s="19" t="str">
        <f>DataSiswa!C197</f>
        <v>L</v>
      </c>
      <c r="E346" s="23"/>
      <c r="F346" s="23"/>
      <c r="G346" s="23"/>
      <c r="H346" s="23"/>
      <c r="I346" s="23"/>
      <c r="J346" s="26"/>
    </row>
    <row r="347" spans="1:10" x14ac:dyDescent="0.25">
      <c r="A347" s="19">
        <v>23</v>
      </c>
      <c r="B347" s="20">
        <v>197</v>
      </c>
      <c r="C347" s="137" t="str">
        <f>DataSiswa!B198</f>
        <v>TANDI ADERIAN</v>
      </c>
      <c r="D347" s="19" t="str">
        <f>DataSiswa!C198</f>
        <v>L</v>
      </c>
      <c r="E347" s="23"/>
      <c r="F347" s="23"/>
      <c r="G347" s="23"/>
      <c r="H347" s="23"/>
      <c r="I347" s="23"/>
      <c r="J347" s="26"/>
    </row>
    <row r="348" spans="1:10" x14ac:dyDescent="0.25">
      <c r="A348" s="22">
        <v>24</v>
      </c>
      <c r="B348" s="20">
        <v>198</v>
      </c>
      <c r="C348" s="137" t="str">
        <f>DataSiswa!B199</f>
        <v>TAWAF SAGIR</v>
      </c>
      <c r="D348" s="19" t="str">
        <f>DataSiswa!C199</f>
        <v>L</v>
      </c>
      <c r="E348" s="23"/>
      <c r="F348" s="23"/>
      <c r="G348" s="23"/>
      <c r="H348" s="23"/>
      <c r="I348" s="23"/>
      <c r="J348" s="26"/>
    </row>
    <row r="349" spans="1:10" x14ac:dyDescent="0.25">
      <c r="A349" s="19">
        <v>25</v>
      </c>
      <c r="B349" s="20">
        <v>199</v>
      </c>
      <c r="C349" s="137" t="str">
        <f>DataSiswa!B200</f>
        <v>TIFANI HAFIZATUS SAUFI</v>
      </c>
      <c r="D349" s="19" t="str">
        <f>DataSiswa!C200</f>
        <v>P</v>
      </c>
      <c r="E349" s="23"/>
      <c r="F349" s="23"/>
      <c r="G349" s="23"/>
      <c r="H349" s="23"/>
      <c r="I349" s="23"/>
      <c r="J349" s="26"/>
    </row>
    <row r="350" spans="1:10" x14ac:dyDescent="0.25">
      <c r="A350" s="19">
        <v>26</v>
      </c>
      <c r="B350" s="20">
        <v>200</v>
      </c>
      <c r="C350" s="137" t="str">
        <f>DataSiswa!B201</f>
        <v>TIRTA HARDIWINATA</v>
      </c>
      <c r="D350" s="19" t="str">
        <f>DataSiswa!C201</f>
        <v>L</v>
      </c>
      <c r="E350" s="23"/>
      <c r="F350" s="23"/>
      <c r="G350" s="23"/>
      <c r="H350" s="23"/>
      <c r="I350" s="23"/>
      <c r="J350" s="26"/>
    </row>
    <row r="351" spans="1:10" x14ac:dyDescent="0.25">
      <c r="A351" s="22">
        <v>27</v>
      </c>
      <c r="B351" s="20">
        <v>201</v>
      </c>
      <c r="C351" s="137" t="str">
        <f>DataSiswa!B202</f>
        <v>TSULIS ILWANI</v>
      </c>
      <c r="D351" s="19" t="str">
        <f>DataSiswa!C202</f>
        <v>P</v>
      </c>
      <c r="E351" s="23"/>
      <c r="F351" s="23"/>
      <c r="G351" s="23"/>
      <c r="H351" s="23"/>
      <c r="I351" s="23"/>
      <c r="J351" s="26"/>
    </row>
    <row r="352" spans="1:10" x14ac:dyDescent="0.25">
      <c r="A352" s="19">
        <v>28</v>
      </c>
      <c r="B352" s="20">
        <v>202</v>
      </c>
      <c r="C352" s="137" t="str">
        <f>DataSiswa!B203</f>
        <v>UBAIDILLAH HAKIM</v>
      </c>
      <c r="D352" s="19" t="str">
        <f>DataSiswa!C203</f>
        <v>L</v>
      </c>
      <c r="E352" s="23"/>
      <c r="F352" s="23"/>
      <c r="G352" s="26"/>
      <c r="H352" s="23"/>
      <c r="I352" s="23"/>
      <c r="J352" s="26"/>
    </row>
    <row r="353" spans="1:10" x14ac:dyDescent="0.25">
      <c r="A353" s="19">
        <v>29</v>
      </c>
      <c r="B353" s="20">
        <v>203</v>
      </c>
      <c r="C353" s="137" t="str">
        <f>DataSiswa!B204</f>
        <v>VENA CITRA SENI</v>
      </c>
      <c r="D353" s="19" t="str">
        <f>DataSiswa!C204</f>
        <v>P</v>
      </c>
      <c r="E353" s="23"/>
      <c r="F353" s="23"/>
      <c r="G353" s="26"/>
      <c r="H353" s="23"/>
      <c r="I353" s="23"/>
      <c r="J353" s="26"/>
    </row>
    <row r="354" spans="1:10" x14ac:dyDescent="0.25">
      <c r="A354" s="29"/>
      <c r="B354" s="2"/>
      <c r="C354" s="14"/>
      <c r="D354" s="15"/>
      <c r="E354" s="15"/>
      <c r="F354" s="15"/>
      <c r="H354" s="15"/>
      <c r="I354" s="15"/>
    </row>
    <row r="355" spans="1:10" x14ac:dyDescent="0.25">
      <c r="A355" s="30"/>
      <c r="B355" s="2"/>
      <c r="C355" s="14"/>
      <c r="D355" s="15"/>
      <c r="E355" s="15"/>
      <c r="F355" s="15"/>
      <c r="G355" s="15" t="s">
        <v>703</v>
      </c>
      <c r="H355" s="15"/>
      <c r="I355" s="15"/>
    </row>
    <row r="356" spans="1:10" x14ac:dyDescent="0.25">
      <c r="A356" s="29"/>
      <c r="B356" s="2"/>
      <c r="C356" s="14"/>
      <c r="D356" s="15"/>
      <c r="E356" s="15"/>
      <c r="F356" s="15"/>
      <c r="G356" s="15" t="s">
        <v>587</v>
      </c>
      <c r="H356" s="15"/>
      <c r="I356" s="15"/>
    </row>
    <row r="357" spans="1:10" x14ac:dyDescent="0.25">
      <c r="A357" s="30"/>
      <c r="B357" s="2"/>
      <c r="C357" s="14"/>
      <c r="D357" s="15"/>
      <c r="E357" s="15"/>
      <c r="F357" s="15"/>
      <c r="G357" s="15"/>
      <c r="H357" s="15"/>
      <c r="I357" s="15"/>
    </row>
    <row r="358" spans="1:10" x14ac:dyDescent="0.25">
      <c r="A358" s="30"/>
      <c r="B358" s="2"/>
      <c r="C358" s="14"/>
      <c r="D358" s="15"/>
      <c r="E358" s="15"/>
      <c r="F358" s="15"/>
      <c r="G358" s="15"/>
      <c r="H358" s="15"/>
      <c r="I358" s="15"/>
    </row>
    <row r="359" spans="1:10" x14ac:dyDescent="0.25">
      <c r="A359" s="30"/>
      <c r="B359" s="2"/>
      <c r="C359" s="14"/>
      <c r="D359" s="15"/>
      <c r="E359" s="15"/>
      <c r="F359" s="15"/>
      <c r="G359" s="31" t="s">
        <v>702</v>
      </c>
      <c r="H359" s="15"/>
      <c r="I359" s="15"/>
    </row>
    <row r="360" spans="1:10" x14ac:dyDescent="0.25">
      <c r="A360" s="30"/>
      <c r="B360" s="2"/>
      <c r="C360" s="14"/>
      <c r="D360" s="15"/>
      <c r="E360" s="15"/>
      <c r="F360" s="15"/>
      <c r="G360" s="15" t="s">
        <v>588</v>
      </c>
      <c r="H360" s="15"/>
      <c r="I360" s="15"/>
    </row>
    <row r="361" spans="1:10" x14ac:dyDescent="0.25">
      <c r="A361" s="30"/>
      <c r="B361" s="2"/>
      <c r="C361" s="14"/>
      <c r="D361" s="15"/>
      <c r="E361" s="15"/>
      <c r="F361" s="15"/>
      <c r="G361" s="15"/>
      <c r="H361" s="15"/>
      <c r="I361" s="15"/>
    </row>
    <row r="362" spans="1:10" x14ac:dyDescent="0.25">
      <c r="A362" s="30"/>
      <c r="B362" s="2"/>
      <c r="C362" s="14"/>
      <c r="D362" s="15"/>
      <c r="E362" s="15"/>
      <c r="F362" s="15"/>
      <c r="G362" s="15"/>
      <c r="H362" s="15"/>
      <c r="I362" s="15"/>
    </row>
    <row r="363" spans="1:10" x14ac:dyDescent="0.25">
      <c r="A363" s="303" t="s">
        <v>239</v>
      </c>
      <c r="B363" s="303"/>
      <c r="C363" s="303"/>
      <c r="D363" s="303"/>
      <c r="E363" s="303"/>
      <c r="F363" s="303"/>
      <c r="G363" s="303"/>
      <c r="H363" s="303"/>
      <c r="I363" s="303"/>
      <c r="J363" s="303"/>
    </row>
    <row r="364" spans="1:10" x14ac:dyDescent="0.25">
      <c r="A364" s="303" t="s">
        <v>240</v>
      </c>
      <c r="B364" s="303"/>
      <c r="C364" s="303"/>
      <c r="D364" s="303"/>
      <c r="E364" s="303"/>
      <c r="F364" s="303"/>
      <c r="G364" s="303"/>
      <c r="H364" s="303"/>
      <c r="I364" s="303"/>
      <c r="J364" s="303"/>
    </row>
    <row r="365" spans="1:10" ht="15.75" x14ac:dyDescent="0.25">
      <c r="A365" s="247" t="s">
        <v>241</v>
      </c>
      <c r="B365" s="247"/>
      <c r="C365" s="247"/>
      <c r="D365" s="247"/>
      <c r="E365" s="247"/>
      <c r="F365" s="247"/>
      <c r="G365" s="247"/>
      <c r="H365" s="247"/>
      <c r="I365" s="247"/>
      <c r="J365" s="247"/>
    </row>
    <row r="366" spans="1:10" ht="15.75" thickBot="1" x14ac:dyDescent="0.3">
      <c r="A366" s="304" t="s">
        <v>564</v>
      </c>
      <c r="B366" s="304"/>
      <c r="C366" s="304"/>
      <c r="D366" s="304"/>
      <c r="E366" s="304"/>
      <c r="F366" s="304"/>
      <c r="G366" s="304"/>
      <c r="H366" s="304"/>
      <c r="I366" s="304"/>
      <c r="J366" s="304"/>
    </row>
    <row r="367" spans="1:10" x14ac:dyDescent="0.25">
      <c r="A367" s="15"/>
      <c r="B367" s="15"/>
      <c r="C367" s="15"/>
      <c r="D367" s="15"/>
      <c r="E367" s="15"/>
      <c r="F367" s="15"/>
    </row>
    <row r="368" spans="1:10" x14ac:dyDescent="0.25">
      <c r="A368" s="257" t="s">
        <v>700</v>
      </c>
      <c r="B368" s="257"/>
      <c r="C368" s="257"/>
      <c r="D368" s="257"/>
      <c r="E368" s="257"/>
      <c r="F368" s="257"/>
      <c r="G368" s="257"/>
      <c r="H368" s="257"/>
      <c r="I368" s="257"/>
      <c r="J368" s="257"/>
    </row>
    <row r="369" spans="1:10" x14ac:dyDescent="0.25">
      <c r="A369" s="257" t="s">
        <v>701</v>
      </c>
      <c r="B369" s="257"/>
      <c r="C369" s="257"/>
      <c r="D369" s="257"/>
      <c r="E369" s="257"/>
      <c r="F369" s="257"/>
      <c r="G369" s="257"/>
      <c r="H369" s="257"/>
      <c r="I369" s="257"/>
      <c r="J369" s="257"/>
    </row>
    <row r="370" spans="1:10" x14ac:dyDescent="0.25">
      <c r="A370" s="30"/>
      <c r="B370" s="2"/>
      <c r="C370" s="14"/>
      <c r="D370" s="15"/>
      <c r="E370" s="15"/>
      <c r="F370" s="15"/>
      <c r="G370" s="15"/>
      <c r="H370" s="15"/>
      <c r="I370" s="15"/>
    </row>
    <row r="371" spans="1:10" x14ac:dyDescent="0.25">
      <c r="A371" s="15" t="s">
        <v>565</v>
      </c>
      <c r="B371" s="2"/>
      <c r="C371" s="16" t="s">
        <v>704</v>
      </c>
      <c r="D371" s="15"/>
      <c r="E371" s="15"/>
      <c r="F371" s="15"/>
      <c r="G371" s="15"/>
      <c r="H371" s="15"/>
      <c r="I371" s="15"/>
    </row>
    <row r="372" spans="1:10" x14ac:dyDescent="0.25">
      <c r="A372" s="30"/>
      <c r="B372" s="15"/>
      <c r="C372" s="15"/>
      <c r="D372" s="15"/>
      <c r="E372" s="15"/>
      <c r="F372" s="15"/>
      <c r="G372" s="15"/>
      <c r="H372" s="15"/>
      <c r="I372" s="15"/>
    </row>
    <row r="373" spans="1:10" x14ac:dyDescent="0.25">
      <c r="A373" s="302" t="s">
        <v>566</v>
      </c>
      <c r="B373" s="302"/>
      <c r="C373" s="305" t="s">
        <v>246</v>
      </c>
      <c r="D373" s="305" t="s">
        <v>252</v>
      </c>
      <c r="E373" s="302" t="s">
        <v>567</v>
      </c>
      <c r="F373" s="302"/>
      <c r="G373" s="302"/>
      <c r="H373" s="302"/>
      <c r="I373" s="302"/>
      <c r="J373" s="305" t="s">
        <v>568</v>
      </c>
    </row>
    <row r="374" spans="1:10" ht="39" x14ac:dyDescent="0.25">
      <c r="A374" s="24" t="s">
        <v>569</v>
      </c>
      <c r="B374" s="24" t="s">
        <v>570</v>
      </c>
      <c r="C374" s="306"/>
      <c r="D374" s="306"/>
      <c r="E374" s="25" t="s">
        <v>571</v>
      </c>
      <c r="F374" s="25" t="s">
        <v>572</v>
      </c>
      <c r="G374" s="25" t="s">
        <v>573</v>
      </c>
      <c r="H374" s="25" t="s">
        <v>574</v>
      </c>
      <c r="I374" s="25" t="s">
        <v>575</v>
      </c>
      <c r="J374" s="306"/>
    </row>
    <row r="375" spans="1:10" x14ac:dyDescent="0.25">
      <c r="A375" s="19">
        <v>1</v>
      </c>
      <c r="B375" s="20">
        <v>204</v>
      </c>
      <c r="C375" s="137" t="str">
        <f>DataSiswa!B205</f>
        <v>WALDIANTARA PUTRA MINGWARO'</v>
      </c>
      <c r="D375" s="19" t="str">
        <f>DataSiswa!C205</f>
        <v>L</v>
      </c>
      <c r="E375" s="22"/>
      <c r="F375" s="22"/>
      <c r="G375" s="22"/>
      <c r="H375" s="22"/>
      <c r="I375" s="22"/>
      <c r="J375" s="21"/>
    </row>
    <row r="376" spans="1:10" x14ac:dyDescent="0.25">
      <c r="A376" s="22">
        <v>2</v>
      </c>
      <c r="B376" s="20">
        <v>205</v>
      </c>
      <c r="C376" s="137" t="str">
        <f>DataSiswa!B206</f>
        <v>WALDIANTARI PRATIWI</v>
      </c>
      <c r="D376" s="19" t="str">
        <f>DataSiswa!C206</f>
        <v>P</v>
      </c>
      <c r="E376" s="23"/>
      <c r="F376" s="23"/>
      <c r="G376" s="23"/>
      <c r="H376" s="23"/>
      <c r="I376" s="23"/>
      <c r="J376" s="26" t="s">
        <v>576</v>
      </c>
    </row>
    <row r="377" spans="1:10" x14ac:dyDescent="0.25">
      <c r="A377" s="19">
        <v>3</v>
      </c>
      <c r="B377" s="20">
        <v>206</v>
      </c>
      <c r="C377" s="137" t="str">
        <f>DataSiswa!B207</f>
        <v>WAPIQA AISA RAHMA</v>
      </c>
      <c r="D377" s="19" t="str">
        <f>DataSiswa!C207</f>
        <v>P</v>
      </c>
      <c r="E377" s="23"/>
      <c r="F377" s="23"/>
      <c r="G377" s="23"/>
      <c r="H377" s="23"/>
      <c r="I377" s="23"/>
      <c r="J377" s="26" t="s">
        <v>577</v>
      </c>
    </row>
    <row r="378" spans="1:10" x14ac:dyDescent="0.25">
      <c r="A378" s="19">
        <v>4</v>
      </c>
      <c r="B378" s="20">
        <v>207</v>
      </c>
      <c r="C378" s="137" t="str">
        <f>DataSiswa!B208</f>
        <v>WARIS SATUL ALWA</v>
      </c>
      <c r="D378" s="19" t="str">
        <f>DataSiswa!C208</f>
        <v>P</v>
      </c>
      <c r="E378" s="23"/>
      <c r="F378" s="23"/>
      <c r="G378" s="23"/>
      <c r="H378" s="23"/>
      <c r="I378" s="23"/>
      <c r="J378" s="26" t="s">
        <v>590</v>
      </c>
    </row>
    <row r="379" spans="1:10" x14ac:dyDescent="0.25">
      <c r="A379" s="22">
        <v>5</v>
      </c>
      <c r="B379" s="20">
        <v>208</v>
      </c>
      <c r="C379" s="137" t="str">
        <f>DataSiswa!B209</f>
        <v>YASA ALBAYANTO</v>
      </c>
      <c r="D379" s="19" t="str">
        <f>DataSiswa!C209</f>
        <v>L</v>
      </c>
      <c r="E379" s="23"/>
      <c r="F379" s="23"/>
      <c r="G379" s="23"/>
      <c r="H379" s="23"/>
      <c r="I379" s="23"/>
      <c r="J379" s="26" t="s">
        <v>591</v>
      </c>
    </row>
    <row r="380" spans="1:10" x14ac:dyDescent="0.25">
      <c r="A380" s="19">
        <v>6</v>
      </c>
      <c r="B380" s="20">
        <v>209</v>
      </c>
      <c r="C380" s="137" t="str">
        <f>DataSiswa!B210</f>
        <v>ZAEN APANDI</v>
      </c>
      <c r="D380" s="19" t="str">
        <f>DataSiswa!C210</f>
        <v>L</v>
      </c>
      <c r="E380" s="23"/>
      <c r="F380" s="23"/>
      <c r="G380" s="23"/>
      <c r="H380" s="23"/>
      <c r="I380" s="23"/>
      <c r="J380" s="26" t="s">
        <v>580</v>
      </c>
    </row>
    <row r="381" spans="1:10" x14ac:dyDescent="0.25">
      <c r="A381" s="19">
        <v>7</v>
      </c>
      <c r="B381" s="20">
        <v>210</v>
      </c>
      <c r="C381" s="137" t="str">
        <f>DataSiswa!B211</f>
        <v>ZAHRATUL AINI</v>
      </c>
      <c r="D381" s="19" t="str">
        <f>DataSiswa!C211</f>
        <v>P</v>
      </c>
      <c r="E381" s="23"/>
      <c r="F381" s="23"/>
      <c r="G381" s="23"/>
      <c r="H381" s="23"/>
      <c r="I381" s="23"/>
      <c r="J381" s="26"/>
    </row>
    <row r="382" spans="1:10" x14ac:dyDescent="0.25">
      <c r="A382" s="22">
        <v>8</v>
      </c>
      <c r="B382" s="20">
        <v>211</v>
      </c>
      <c r="C382" s="137" t="str">
        <f>DataSiswa!B212</f>
        <v>ZAHRATULDIYAD</v>
      </c>
      <c r="D382" s="19" t="str">
        <f>DataSiswa!C212</f>
        <v>P</v>
      </c>
      <c r="E382" s="23"/>
      <c r="F382" s="23"/>
      <c r="G382" s="23"/>
      <c r="H382" s="23"/>
      <c r="I382" s="23"/>
      <c r="J382" s="26"/>
    </row>
    <row r="383" spans="1:10" x14ac:dyDescent="0.25">
      <c r="A383" s="19">
        <v>9</v>
      </c>
      <c r="B383" s="20">
        <v>212</v>
      </c>
      <c r="C383" s="137" t="str">
        <f>DataSiswa!B213</f>
        <v>ZAKARIA</v>
      </c>
      <c r="D383" s="19" t="str">
        <f>DataSiswa!C213</f>
        <v>L</v>
      </c>
      <c r="E383" s="23"/>
      <c r="F383" s="23"/>
      <c r="G383" s="23"/>
      <c r="H383" s="23"/>
      <c r="I383" s="23"/>
      <c r="J383" s="26"/>
    </row>
    <row r="384" spans="1:10" x14ac:dyDescent="0.25">
      <c r="A384" s="19">
        <v>10</v>
      </c>
      <c r="B384" s="20">
        <v>213</v>
      </c>
      <c r="C384" s="137" t="str">
        <f>DataSiswa!B214</f>
        <v>Zakina Putri</v>
      </c>
      <c r="D384" s="19" t="str">
        <f>DataSiswa!C214</f>
        <v>P</v>
      </c>
      <c r="E384" s="23"/>
      <c r="F384" s="23"/>
      <c r="G384" s="23"/>
      <c r="H384" s="23"/>
      <c r="I384" s="23"/>
      <c r="J384" s="26"/>
    </row>
    <row r="385" spans="1:10" x14ac:dyDescent="0.25">
      <c r="A385" s="22">
        <v>11</v>
      </c>
      <c r="B385" s="20">
        <v>214</v>
      </c>
      <c r="C385" s="137" t="str">
        <f>DataSiswa!B215</f>
        <v>ZAKIRA</v>
      </c>
      <c r="D385" s="19" t="str">
        <f>DataSiswa!C215</f>
        <v>P</v>
      </c>
      <c r="E385" s="23"/>
      <c r="F385" s="23"/>
      <c r="G385" s="23"/>
      <c r="H385" s="23"/>
      <c r="I385" s="23"/>
      <c r="J385" s="26" t="s">
        <v>581</v>
      </c>
    </row>
    <row r="386" spans="1:10" x14ac:dyDescent="0.25">
      <c r="A386" s="19">
        <v>12</v>
      </c>
      <c r="B386" s="20">
        <v>215</v>
      </c>
      <c r="C386" s="137" t="str">
        <f>DataSiswa!B216</f>
        <v>ZEZI PUTRI WANDITA</v>
      </c>
      <c r="D386" s="19" t="str">
        <f>DataSiswa!C216</f>
        <v>P</v>
      </c>
      <c r="E386" s="23"/>
      <c r="F386" s="23"/>
      <c r="G386" s="23"/>
      <c r="H386" s="23"/>
      <c r="I386" s="23"/>
      <c r="J386" s="26" t="s">
        <v>582</v>
      </c>
    </row>
    <row r="387" spans="1:10" x14ac:dyDescent="0.25">
      <c r="A387" s="19">
        <v>13</v>
      </c>
      <c r="B387" s="20">
        <v>216</v>
      </c>
      <c r="C387" s="137" t="str">
        <f>DataSiswa!B217</f>
        <v>ZILDA KHUMAIRA</v>
      </c>
      <c r="D387" s="19" t="str">
        <f>DataSiswa!C217</f>
        <v>P</v>
      </c>
      <c r="E387" s="23"/>
      <c r="F387" s="23"/>
      <c r="G387" s="23"/>
      <c r="H387" s="23"/>
      <c r="I387" s="23"/>
      <c r="J387" s="26" t="s">
        <v>583</v>
      </c>
    </row>
    <row r="388" spans="1:10" x14ac:dyDescent="0.25">
      <c r="A388" s="22">
        <v>14</v>
      </c>
      <c r="B388" s="20">
        <v>217</v>
      </c>
      <c r="C388" s="137" t="str">
        <f>DataSiswa!B218</f>
        <v>ZILPIA</v>
      </c>
      <c r="D388" s="19" t="str">
        <f>DataSiswa!C218</f>
        <v>P</v>
      </c>
      <c r="E388" s="23"/>
      <c r="F388" s="23"/>
      <c r="G388" s="23"/>
      <c r="H388" s="23"/>
      <c r="I388" s="23"/>
      <c r="J388" s="26" t="s">
        <v>584</v>
      </c>
    </row>
    <row r="389" spans="1:10" x14ac:dyDescent="0.25">
      <c r="A389" s="19">
        <v>15</v>
      </c>
      <c r="B389" s="20">
        <v>218</v>
      </c>
      <c r="C389" s="137" t="str">
        <f>DataSiswa!B219</f>
        <v>ZUHRATUL AINI</v>
      </c>
      <c r="D389" s="19" t="str">
        <f>DataSiswa!C219</f>
        <v>P</v>
      </c>
      <c r="E389" s="23"/>
      <c r="F389" s="23"/>
      <c r="G389" s="23"/>
      <c r="H389" s="23"/>
      <c r="I389" s="23"/>
      <c r="J389" s="26" t="s">
        <v>585</v>
      </c>
    </row>
    <row r="390" spans="1:10" x14ac:dyDescent="0.25">
      <c r="A390" s="19">
        <v>16</v>
      </c>
      <c r="B390" s="20">
        <v>219</v>
      </c>
      <c r="C390" s="137">
        <f>DataSiswa!B220</f>
        <v>0</v>
      </c>
      <c r="D390" s="19">
        <f>DataSiswa!C220</f>
        <v>0</v>
      </c>
      <c r="E390" s="23"/>
      <c r="F390" s="23"/>
      <c r="G390" s="23"/>
      <c r="H390" s="23"/>
      <c r="I390" s="23"/>
      <c r="J390" s="26" t="s">
        <v>586</v>
      </c>
    </row>
    <row r="391" spans="1:10" x14ac:dyDescent="0.25">
      <c r="A391" s="22">
        <v>17</v>
      </c>
      <c r="B391" s="20">
        <v>220</v>
      </c>
      <c r="C391" s="137">
        <f>DataSiswa!B221</f>
        <v>0</v>
      </c>
      <c r="D391" s="19">
        <f>DataSiswa!C221</f>
        <v>0</v>
      </c>
      <c r="E391" s="23"/>
      <c r="F391" s="23"/>
      <c r="G391" s="23"/>
      <c r="H391" s="23"/>
      <c r="I391" s="23"/>
      <c r="J391" s="26"/>
    </row>
    <row r="392" spans="1:10" x14ac:dyDescent="0.25">
      <c r="A392" s="19">
        <v>18</v>
      </c>
      <c r="B392" s="20">
        <v>221</v>
      </c>
      <c r="C392" s="137">
        <f>DataSiswa!B222</f>
        <v>0</v>
      </c>
      <c r="D392" s="19">
        <f>DataSiswa!C222</f>
        <v>0</v>
      </c>
      <c r="E392" s="23"/>
      <c r="F392" s="23"/>
      <c r="G392" s="23"/>
      <c r="H392" s="23"/>
      <c r="I392" s="23"/>
      <c r="J392" s="26"/>
    </row>
    <row r="393" spans="1:10" x14ac:dyDescent="0.25">
      <c r="A393" s="19">
        <v>19</v>
      </c>
      <c r="B393" s="20">
        <v>222</v>
      </c>
      <c r="C393" s="137">
        <f>DataSiswa!B223</f>
        <v>0</v>
      </c>
      <c r="D393" s="19">
        <f>DataSiswa!C223</f>
        <v>0</v>
      </c>
      <c r="E393" s="23"/>
      <c r="F393" s="23"/>
      <c r="G393" s="23"/>
      <c r="H393" s="23"/>
      <c r="I393" s="23"/>
      <c r="J393" s="26"/>
    </row>
    <row r="394" spans="1:10" x14ac:dyDescent="0.25">
      <c r="A394" s="22">
        <v>20</v>
      </c>
      <c r="B394" s="20">
        <v>223</v>
      </c>
      <c r="C394" s="137">
        <f>DataSiswa!B224</f>
        <v>0</v>
      </c>
      <c r="D394" s="19">
        <f>DataSiswa!C224</f>
        <v>0</v>
      </c>
      <c r="E394" s="23"/>
      <c r="F394" s="23"/>
      <c r="G394" s="23"/>
      <c r="H394" s="23"/>
      <c r="I394" s="23"/>
      <c r="J394" s="26"/>
    </row>
    <row r="395" spans="1:10" x14ac:dyDescent="0.25">
      <c r="A395" s="19">
        <v>21</v>
      </c>
      <c r="B395" s="20">
        <v>224</v>
      </c>
      <c r="C395" s="137">
        <f>DataSiswa!B225</f>
        <v>0</v>
      </c>
      <c r="D395" s="19">
        <f>DataSiswa!C225</f>
        <v>0</v>
      </c>
      <c r="E395" s="23"/>
      <c r="F395" s="23"/>
      <c r="G395" s="23"/>
      <c r="H395" s="23"/>
      <c r="I395" s="23"/>
      <c r="J395" s="26"/>
    </row>
    <row r="396" spans="1:10" x14ac:dyDescent="0.25">
      <c r="A396" s="19">
        <v>22</v>
      </c>
      <c r="B396" s="20">
        <v>225</v>
      </c>
      <c r="C396" s="137">
        <f>DataSiswa!B226</f>
        <v>0</v>
      </c>
      <c r="D396" s="19">
        <f>DataSiswa!C226</f>
        <v>0</v>
      </c>
      <c r="E396" s="23"/>
      <c r="F396" s="23"/>
      <c r="G396" s="23"/>
      <c r="H396" s="23"/>
      <c r="I396" s="23"/>
      <c r="J396" s="26"/>
    </row>
    <row r="397" spans="1:10" x14ac:dyDescent="0.25">
      <c r="A397" s="22">
        <v>23</v>
      </c>
      <c r="B397" s="20">
        <v>226</v>
      </c>
      <c r="C397" s="137">
        <f>DataSiswa!B227</f>
        <v>0</v>
      </c>
      <c r="D397" s="19">
        <f>DataSiswa!C227</f>
        <v>0</v>
      </c>
      <c r="E397" s="23"/>
      <c r="F397" s="23"/>
      <c r="G397" s="23"/>
      <c r="H397" s="23"/>
      <c r="I397" s="23"/>
      <c r="J397" s="26"/>
    </row>
    <row r="398" spans="1:10" x14ac:dyDescent="0.25">
      <c r="A398" s="19">
        <v>24</v>
      </c>
      <c r="B398" s="20">
        <v>227</v>
      </c>
      <c r="C398" s="137">
        <f>DataSiswa!B228</f>
        <v>0</v>
      </c>
      <c r="D398" s="19">
        <f>DataSiswa!C228</f>
        <v>0</v>
      </c>
      <c r="E398" s="23"/>
      <c r="F398" s="23"/>
      <c r="G398" s="23"/>
      <c r="H398" s="23"/>
      <c r="I398" s="23"/>
      <c r="J398" s="26"/>
    </row>
    <row r="399" spans="1:10" x14ac:dyDescent="0.25">
      <c r="A399" s="19">
        <v>25</v>
      </c>
      <c r="B399" s="20">
        <v>228</v>
      </c>
      <c r="C399" s="137">
        <f>DataSiswa!B229</f>
        <v>0</v>
      </c>
      <c r="D399" s="19">
        <f>DataSiswa!C229</f>
        <v>0</v>
      </c>
      <c r="E399" s="23"/>
      <c r="F399" s="23"/>
      <c r="G399" s="23"/>
      <c r="H399" s="23"/>
      <c r="I399" s="23"/>
      <c r="J399" s="26"/>
    </row>
    <row r="400" spans="1:10" x14ac:dyDescent="0.25">
      <c r="A400" s="22">
        <v>26</v>
      </c>
      <c r="B400" s="20">
        <v>229</v>
      </c>
      <c r="C400" s="137">
        <f>DataSiswa!B230</f>
        <v>0</v>
      </c>
      <c r="D400" s="19">
        <f>DataSiswa!C230</f>
        <v>0</v>
      </c>
      <c r="E400" s="23"/>
      <c r="F400" s="23"/>
      <c r="G400" s="23"/>
      <c r="H400" s="23"/>
      <c r="I400" s="23"/>
      <c r="J400" s="26"/>
    </row>
    <row r="401" spans="1:10" x14ac:dyDescent="0.25">
      <c r="A401" s="19">
        <v>27</v>
      </c>
      <c r="B401" s="20">
        <v>230</v>
      </c>
      <c r="C401" s="137">
        <f>DataSiswa!B231</f>
        <v>0</v>
      </c>
      <c r="D401" s="19">
        <f>DataSiswa!C231</f>
        <v>0</v>
      </c>
      <c r="E401" s="23"/>
      <c r="F401" s="23"/>
      <c r="G401" s="23"/>
      <c r="H401" s="23"/>
      <c r="I401" s="23"/>
      <c r="J401" s="26"/>
    </row>
    <row r="402" spans="1:10" x14ac:dyDescent="0.25">
      <c r="A402" s="19">
        <v>28</v>
      </c>
      <c r="B402" s="20">
        <v>231</v>
      </c>
      <c r="C402" s="137">
        <f>DataSiswa!B232</f>
        <v>0</v>
      </c>
      <c r="D402" s="19">
        <f>DataSiswa!C232</f>
        <v>0</v>
      </c>
      <c r="E402" s="23"/>
      <c r="F402" s="23"/>
      <c r="G402" s="26"/>
      <c r="H402" s="23"/>
      <c r="I402" s="23"/>
      <c r="J402" s="26"/>
    </row>
    <row r="403" spans="1:10" x14ac:dyDescent="0.25">
      <c r="A403" s="22">
        <v>29</v>
      </c>
      <c r="B403" s="20">
        <v>232</v>
      </c>
      <c r="C403" s="137">
        <f>DataSiswa!B233</f>
        <v>0</v>
      </c>
      <c r="D403" s="19">
        <f>DataSiswa!C233</f>
        <v>0</v>
      </c>
      <c r="E403" s="23"/>
      <c r="F403" s="23"/>
      <c r="G403" s="26"/>
      <c r="H403" s="23"/>
      <c r="I403" s="23"/>
      <c r="J403" s="26"/>
    </row>
    <row r="404" spans="1:10" x14ac:dyDescent="0.25">
      <c r="A404" s="29"/>
      <c r="B404" s="2"/>
      <c r="C404" s="14"/>
      <c r="D404" s="15"/>
      <c r="E404" s="15"/>
      <c r="F404" s="15"/>
      <c r="H404" s="15"/>
      <c r="I404" s="15"/>
    </row>
    <row r="405" spans="1:10" x14ac:dyDescent="0.25">
      <c r="A405" s="30"/>
      <c r="B405" s="2"/>
      <c r="C405" s="14"/>
      <c r="D405" s="15"/>
      <c r="E405" s="15"/>
      <c r="F405" s="15"/>
      <c r="G405" s="15" t="s">
        <v>703</v>
      </c>
      <c r="H405" s="15"/>
      <c r="I405" s="15"/>
    </row>
    <row r="406" spans="1:10" x14ac:dyDescent="0.25">
      <c r="A406" s="29"/>
      <c r="B406" s="2"/>
      <c r="C406" s="14"/>
      <c r="D406" s="15"/>
      <c r="E406" s="15"/>
      <c r="F406" s="15"/>
      <c r="G406" s="15" t="s">
        <v>587</v>
      </c>
      <c r="H406" s="15"/>
      <c r="I406" s="15"/>
    </row>
    <row r="407" spans="1:10" x14ac:dyDescent="0.25">
      <c r="A407" s="30"/>
      <c r="B407" s="2"/>
      <c r="C407" s="14"/>
      <c r="D407" s="15"/>
      <c r="E407" s="15"/>
      <c r="F407" s="15"/>
      <c r="G407" s="15"/>
      <c r="H407" s="15"/>
      <c r="I407" s="15"/>
    </row>
    <row r="408" spans="1:10" x14ac:dyDescent="0.25">
      <c r="A408" s="29"/>
      <c r="B408" s="2"/>
      <c r="C408" s="14"/>
      <c r="D408" s="15"/>
      <c r="E408" s="15"/>
      <c r="F408" s="15"/>
      <c r="G408" s="15"/>
      <c r="H408" s="15"/>
      <c r="I408" s="15"/>
    </row>
    <row r="409" spans="1:10" x14ac:dyDescent="0.25">
      <c r="A409" s="30"/>
      <c r="B409" s="2"/>
      <c r="C409" s="14"/>
      <c r="D409" s="15"/>
      <c r="E409" s="15"/>
      <c r="F409" s="15"/>
      <c r="G409" s="31" t="s">
        <v>702</v>
      </c>
      <c r="H409" s="15"/>
      <c r="I409" s="15"/>
    </row>
    <row r="410" spans="1:10" x14ac:dyDescent="0.25">
      <c r="A410" s="29"/>
      <c r="B410" s="2"/>
      <c r="C410" s="14"/>
      <c r="D410" s="15"/>
      <c r="E410" s="15"/>
      <c r="F410" s="15"/>
      <c r="G410" s="15" t="s">
        <v>588</v>
      </c>
      <c r="H410" s="15"/>
      <c r="I410" s="15"/>
    </row>
    <row r="411" spans="1:10" x14ac:dyDescent="0.25">
      <c r="A411" s="29"/>
      <c r="B411" s="2"/>
      <c r="C411" s="14"/>
      <c r="D411" s="15"/>
      <c r="E411" s="15"/>
      <c r="F411" s="15"/>
      <c r="G411" s="15"/>
      <c r="H411" s="15"/>
      <c r="I411" s="15"/>
    </row>
    <row r="412" spans="1:10" x14ac:dyDescent="0.25">
      <c r="A412" s="29"/>
      <c r="B412" s="2"/>
      <c r="C412" s="14"/>
      <c r="D412" s="15"/>
      <c r="E412" s="15"/>
      <c r="F412" s="15"/>
      <c r="G412" s="15"/>
      <c r="H412" s="15"/>
      <c r="I412" s="15"/>
    </row>
    <row r="413" spans="1:10" x14ac:dyDescent="0.25">
      <c r="A413" s="30"/>
      <c r="B413" s="2"/>
      <c r="C413" s="14"/>
      <c r="D413" s="15"/>
      <c r="E413" s="15"/>
      <c r="F413" s="15"/>
      <c r="G413" s="15"/>
      <c r="H413" s="15"/>
      <c r="I413" s="15"/>
    </row>
    <row r="414" spans="1:10" x14ac:dyDescent="0.25">
      <c r="A414" s="29"/>
      <c r="B414" s="2"/>
      <c r="C414" s="14"/>
      <c r="D414" s="15"/>
      <c r="E414" s="15"/>
      <c r="F414" s="15"/>
      <c r="G414" s="15"/>
      <c r="H414" s="15"/>
      <c r="I414" s="15"/>
    </row>
    <row r="415" spans="1:10" x14ac:dyDescent="0.25">
      <c r="A415" s="303" t="s">
        <v>239</v>
      </c>
      <c r="B415" s="303"/>
      <c r="C415" s="303"/>
      <c r="D415" s="303"/>
      <c r="E415" s="303"/>
      <c r="F415" s="303"/>
      <c r="G415" s="303"/>
      <c r="H415" s="303"/>
      <c r="I415" s="303"/>
      <c r="J415" s="303"/>
    </row>
    <row r="416" spans="1:10" x14ac:dyDescent="0.25">
      <c r="A416" s="303" t="s">
        <v>240</v>
      </c>
      <c r="B416" s="303"/>
      <c r="C416" s="303"/>
      <c r="D416" s="303"/>
      <c r="E416" s="303"/>
      <c r="F416" s="303"/>
      <c r="G416" s="303"/>
      <c r="H416" s="303"/>
      <c r="I416" s="303"/>
      <c r="J416" s="303"/>
    </row>
    <row r="417" spans="1:10" ht="15.75" x14ac:dyDescent="0.25">
      <c r="A417" s="247" t="s">
        <v>241</v>
      </c>
      <c r="B417" s="247"/>
      <c r="C417" s="247"/>
      <c r="D417" s="247"/>
      <c r="E417" s="247"/>
      <c r="F417" s="247"/>
      <c r="G417" s="247"/>
      <c r="H417" s="247"/>
      <c r="I417" s="247"/>
      <c r="J417" s="247"/>
    </row>
    <row r="418" spans="1:10" ht="15.75" thickBot="1" x14ac:dyDescent="0.3">
      <c r="A418" s="304" t="s">
        <v>564</v>
      </c>
      <c r="B418" s="304"/>
      <c r="C418" s="304"/>
      <c r="D418" s="304"/>
      <c r="E418" s="304"/>
      <c r="F418" s="304"/>
      <c r="G418" s="304"/>
      <c r="H418" s="304"/>
      <c r="I418" s="304"/>
      <c r="J418" s="304"/>
    </row>
    <row r="419" spans="1:10" x14ac:dyDescent="0.25">
      <c r="A419" s="15"/>
      <c r="B419" s="15"/>
      <c r="C419" s="15"/>
      <c r="D419" s="15"/>
      <c r="E419" s="15"/>
      <c r="F419" s="15"/>
    </row>
    <row r="420" spans="1:10" x14ac:dyDescent="0.25">
      <c r="A420" s="257" t="s">
        <v>700</v>
      </c>
      <c r="B420" s="257"/>
      <c r="C420" s="257"/>
      <c r="D420" s="257"/>
      <c r="E420" s="257"/>
      <c r="F420" s="257"/>
      <c r="G420" s="257"/>
      <c r="H420" s="257"/>
      <c r="I420" s="257"/>
      <c r="J420" s="257"/>
    </row>
    <row r="421" spans="1:10" x14ac:dyDescent="0.25">
      <c r="A421" s="257" t="s">
        <v>701</v>
      </c>
      <c r="B421" s="257"/>
      <c r="C421" s="257"/>
      <c r="D421" s="257"/>
      <c r="E421" s="257"/>
      <c r="F421" s="257"/>
      <c r="G421" s="257"/>
      <c r="H421" s="257"/>
      <c r="I421" s="257"/>
      <c r="J421" s="257"/>
    </row>
    <row r="422" spans="1:10" x14ac:dyDescent="0.25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</row>
    <row r="423" spans="1:10" x14ac:dyDescent="0.25">
      <c r="A423" s="15" t="s">
        <v>565</v>
      </c>
      <c r="B423" s="2"/>
      <c r="C423" s="16" t="s">
        <v>704</v>
      </c>
    </row>
    <row r="424" spans="1:10" x14ac:dyDescent="0.25">
      <c r="A424" s="30"/>
      <c r="B424" s="2"/>
      <c r="C424" s="14"/>
    </row>
    <row r="425" spans="1:10" x14ac:dyDescent="0.25">
      <c r="A425" s="302" t="s">
        <v>566</v>
      </c>
      <c r="B425" s="302"/>
      <c r="C425" s="305" t="s">
        <v>246</v>
      </c>
      <c r="D425" s="305" t="s">
        <v>252</v>
      </c>
      <c r="E425" s="302" t="s">
        <v>567</v>
      </c>
      <c r="F425" s="302"/>
      <c r="G425" s="302"/>
      <c r="H425" s="302"/>
      <c r="I425" s="302"/>
      <c r="J425" s="305" t="s">
        <v>568</v>
      </c>
    </row>
    <row r="426" spans="1:10" ht="39" x14ac:dyDescent="0.25">
      <c r="A426" s="24" t="s">
        <v>569</v>
      </c>
      <c r="B426" s="24" t="s">
        <v>570</v>
      </c>
      <c r="C426" s="306"/>
      <c r="D426" s="306"/>
      <c r="E426" s="25" t="s">
        <v>571</v>
      </c>
      <c r="F426" s="25" t="s">
        <v>572</v>
      </c>
      <c r="G426" s="25" t="s">
        <v>573</v>
      </c>
      <c r="H426" s="25" t="s">
        <v>574</v>
      </c>
      <c r="I426" s="25" t="s">
        <v>575</v>
      </c>
      <c r="J426" s="306"/>
    </row>
    <row r="427" spans="1:10" x14ac:dyDescent="0.25">
      <c r="A427" s="22">
        <v>1</v>
      </c>
      <c r="B427" s="20">
        <v>225</v>
      </c>
      <c r="C427" s="137">
        <f>DataSiswa!B226</f>
        <v>0</v>
      </c>
      <c r="D427" s="19">
        <f>DataSiswa!C226</f>
        <v>0</v>
      </c>
      <c r="E427" s="26"/>
      <c r="F427" s="26"/>
      <c r="G427" s="26"/>
      <c r="H427" s="26"/>
      <c r="I427" s="26"/>
      <c r="J427" s="26" t="s">
        <v>576</v>
      </c>
    </row>
    <row r="428" spans="1:10" x14ac:dyDescent="0.25">
      <c r="A428" s="19">
        <v>2</v>
      </c>
      <c r="B428" s="20">
        <v>226</v>
      </c>
      <c r="C428" s="137">
        <f>DataSiswa!B227</f>
        <v>0</v>
      </c>
      <c r="D428" s="19">
        <f>DataSiswa!C227</f>
        <v>0</v>
      </c>
      <c r="E428" s="26"/>
      <c r="F428" s="26"/>
      <c r="G428" s="26"/>
      <c r="H428" s="26"/>
      <c r="I428" s="26"/>
      <c r="J428" s="26" t="s">
        <v>577</v>
      </c>
    </row>
    <row r="429" spans="1:10" x14ac:dyDescent="0.25">
      <c r="A429" s="22">
        <v>3</v>
      </c>
      <c r="B429" s="20">
        <v>227</v>
      </c>
      <c r="C429" s="137">
        <f>DataSiswa!B228</f>
        <v>0</v>
      </c>
      <c r="D429" s="19">
        <f>DataSiswa!C228</f>
        <v>0</v>
      </c>
      <c r="E429" s="26"/>
      <c r="F429" s="26"/>
      <c r="G429" s="26"/>
      <c r="H429" s="26"/>
      <c r="I429" s="26"/>
      <c r="J429" s="26" t="s">
        <v>590</v>
      </c>
    </row>
    <row r="430" spans="1:10" x14ac:dyDescent="0.25">
      <c r="A430" s="22">
        <v>4</v>
      </c>
      <c r="B430" s="20">
        <v>228</v>
      </c>
      <c r="C430" s="137">
        <f>DataSiswa!B229</f>
        <v>0</v>
      </c>
      <c r="D430" s="19">
        <f>DataSiswa!C229</f>
        <v>0</v>
      </c>
      <c r="E430" s="26"/>
      <c r="F430" s="26"/>
      <c r="G430" s="26"/>
      <c r="H430" s="26"/>
      <c r="I430" s="26"/>
      <c r="J430" s="26" t="s">
        <v>591</v>
      </c>
    </row>
    <row r="431" spans="1:10" x14ac:dyDescent="0.25">
      <c r="A431" s="19">
        <v>5</v>
      </c>
      <c r="B431" s="20">
        <v>229</v>
      </c>
      <c r="C431" s="137">
        <f>DataSiswa!B230</f>
        <v>0</v>
      </c>
      <c r="D431" s="19">
        <f>DataSiswa!C230</f>
        <v>0</v>
      </c>
      <c r="E431" s="26"/>
      <c r="F431" s="26"/>
      <c r="G431" s="26"/>
      <c r="H431" s="26"/>
      <c r="I431" s="26"/>
      <c r="J431" s="26" t="s">
        <v>580</v>
      </c>
    </row>
    <row r="432" spans="1:10" x14ac:dyDescent="0.25">
      <c r="A432" s="22">
        <v>6</v>
      </c>
      <c r="B432" s="20">
        <v>230</v>
      </c>
      <c r="C432" s="137">
        <f>DataSiswa!B231</f>
        <v>0</v>
      </c>
      <c r="D432" s="19">
        <f>DataSiswa!C231</f>
        <v>0</v>
      </c>
      <c r="E432" s="26"/>
      <c r="F432" s="26"/>
      <c r="G432" s="26"/>
      <c r="H432" s="26"/>
      <c r="I432" s="26"/>
      <c r="J432" s="26"/>
    </row>
    <row r="433" spans="1:10" x14ac:dyDescent="0.25">
      <c r="A433" s="22">
        <v>7</v>
      </c>
      <c r="B433" s="20">
        <v>231</v>
      </c>
      <c r="C433" s="137">
        <f>DataSiswa!B232</f>
        <v>0</v>
      </c>
      <c r="D433" s="19">
        <f>DataSiswa!C232</f>
        <v>0</v>
      </c>
      <c r="E433" s="26"/>
      <c r="F433" s="26"/>
      <c r="G433" s="26"/>
      <c r="H433" s="26"/>
      <c r="I433" s="26"/>
      <c r="J433" s="26"/>
    </row>
    <row r="434" spans="1:10" x14ac:dyDescent="0.25">
      <c r="A434" s="19">
        <v>8</v>
      </c>
      <c r="B434" s="20">
        <v>232</v>
      </c>
      <c r="C434" s="137">
        <f>DataSiswa!B233</f>
        <v>0</v>
      </c>
      <c r="D434" s="19">
        <f>DataSiswa!C233</f>
        <v>0</v>
      </c>
      <c r="E434" s="26"/>
      <c r="F434" s="26"/>
      <c r="G434" s="26"/>
      <c r="H434" s="26"/>
      <c r="I434" s="26"/>
      <c r="J434" s="26" t="s">
        <v>581</v>
      </c>
    </row>
    <row r="435" spans="1:10" x14ac:dyDescent="0.25">
      <c r="A435" s="22">
        <v>9</v>
      </c>
      <c r="B435" s="20">
        <v>233</v>
      </c>
      <c r="C435" s="137">
        <f>DataSiswa!B234</f>
        <v>0</v>
      </c>
      <c r="D435" s="19">
        <f>DataSiswa!C234</f>
        <v>0</v>
      </c>
      <c r="E435" s="26"/>
      <c r="F435" s="26"/>
      <c r="G435" s="26"/>
      <c r="H435" s="26"/>
      <c r="I435" s="26"/>
      <c r="J435" s="26" t="s">
        <v>582</v>
      </c>
    </row>
    <row r="436" spans="1:10" x14ac:dyDescent="0.25">
      <c r="A436" s="22">
        <v>10</v>
      </c>
      <c r="B436" s="20">
        <v>234</v>
      </c>
      <c r="C436" s="137">
        <f>DataSiswa!B235</f>
        <v>0</v>
      </c>
      <c r="D436" s="19">
        <f>DataSiswa!C235</f>
        <v>0</v>
      </c>
      <c r="E436" s="26"/>
      <c r="F436" s="26"/>
      <c r="G436" s="26"/>
      <c r="H436" s="26"/>
      <c r="I436" s="26"/>
      <c r="J436" s="26" t="s">
        <v>583</v>
      </c>
    </row>
    <row r="437" spans="1:10" x14ac:dyDescent="0.25">
      <c r="A437" s="19">
        <v>11</v>
      </c>
      <c r="B437" s="20">
        <v>235</v>
      </c>
      <c r="C437" s="137">
        <f>DataSiswa!B236</f>
        <v>0</v>
      </c>
      <c r="D437" s="19">
        <f>DataSiswa!C236</f>
        <v>0</v>
      </c>
      <c r="E437" s="26"/>
      <c r="F437" s="26"/>
      <c r="G437" s="26"/>
      <c r="H437" s="26"/>
      <c r="I437" s="26"/>
      <c r="J437" s="26" t="s">
        <v>584</v>
      </c>
    </row>
    <row r="438" spans="1:10" x14ac:dyDescent="0.25">
      <c r="A438" s="22">
        <v>12</v>
      </c>
      <c r="B438" s="20">
        <v>236</v>
      </c>
      <c r="C438" s="137">
        <f>DataSiswa!B237</f>
        <v>0</v>
      </c>
      <c r="D438" s="19">
        <f>DataSiswa!C237</f>
        <v>0</v>
      </c>
      <c r="E438" s="26"/>
      <c r="F438" s="26"/>
      <c r="G438" s="26"/>
      <c r="H438" s="26"/>
      <c r="I438" s="26"/>
      <c r="J438" s="26" t="s">
        <v>585</v>
      </c>
    </row>
    <row r="439" spans="1:10" x14ac:dyDescent="0.25">
      <c r="A439" s="22">
        <v>13</v>
      </c>
      <c r="B439" s="20">
        <v>237</v>
      </c>
      <c r="C439" s="137">
        <f>DataSiswa!B238</f>
        <v>0</v>
      </c>
      <c r="D439" s="19">
        <f>DataSiswa!C238</f>
        <v>0</v>
      </c>
      <c r="E439" s="26"/>
      <c r="F439" s="26"/>
      <c r="G439" s="26"/>
      <c r="H439" s="26"/>
      <c r="I439" s="26"/>
      <c r="J439" s="26" t="s">
        <v>586</v>
      </c>
    </row>
    <row r="440" spans="1:10" x14ac:dyDescent="0.25">
      <c r="A440" s="19">
        <v>14</v>
      </c>
      <c r="B440" s="20">
        <v>238</v>
      </c>
      <c r="C440" s="137">
        <f>DataSiswa!B239</f>
        <v>0</v>
      </c>
      <c r="D440" s="19">
        <f>DataSiswa!C239</f>
        <v>0</v>
      </c>
      <c r="E440" s="26"/>
      <c r="F440" s="26"/>
      <c r="G440" s="26"/>
      <c r="H440" s="26"/>
      <c r="I440" s="26"/>
      <c r="J440" s="26"/>
    </row>
    <row r="441" spans="1:10" x14ac:dyDescent="0.25">
      <c r="A441" s="22">
        <v>15</v>
      </c>
      <c r="B441" s="20">
        <v>239</v>
      </c>
      <c r="C441" s="137">
        <f>DataSiswa!B240</f>
        <v>0</v>
      </c>
      <c r="D441" s="19">
        <f>DataSiswa!C240</f>
        <v>0</v>
      </c>
      <c r="E441" s="26"/>
      <c r="F441" s="26"/>
      <c r="G441" s="26"/>
      <c r="H441" s="26"/>
      <c r="I441" s="26"/>
      <c r="J441" s="26"/>
    </row>
    <row r="442" spans="1:10" x14ac:dyDescent="0.25">
      <c r="A442" s="22">
        <v>16</v>
      </c>
      <c r="B442" s="20">
        <v>240</v>
      </c>
      <c r="C442" s="137">
        <f>DataSiswa!B241</f>
        <v>0</v>
      </c>
      <c r="D442" s="19">
        <f>DataSiswa!C241</f>
        <v>0</v>
      </c>
      <c r="E442" s="26"/>
      <c r="F442" s="26"/>
      <c r="G442" s="26"/>
      <c r="H442" s="26"/>
      <c r="I442" s="26"/>
      <c r="J442" s="26"/>
    </row>
    <row r="443" spans="1:10" x14ac:dyDescent="0.25">
      <c r="A443" s="19">
        <v>17</v>
      </c>
      <c r="B443" s="20">
        <v>241</v>
      </c>
      <c r="C443" s="137">
        <f>DataSiswa!B242</f>
        <v>0</v>
      </c>
      <c r="D443" s="19">
        <f>DataSiswa!C242</f>
        <v>0</v>
      </c>
      <c r="E443" s="26"/>
      <c r="F443" s="26"/>
      <c r="G443" s="26"/>
      <c r="H443" s="26"/>
      <c r="I443" s="26"/>
      <c r="J443" s="26"/>
    </row>
    <row r="444" spans="1:10" x14ac:dyDescent="0.25">
      <c r="A444" s="22">
        <v>18</v>
      </c>
      <c r="B444" s="20">
        <v>242</v>
      </c>
      <c r="C444" s="137">
        <f>DataSiswa!B243</f>
        <v>0</v>
      </c>
      <c r="D444" s="19">
        <f>DataSiswa!C243</f>
        <v>0</v>
      </c>
      <c r="E444" s="26"/>
      <c r="F444" s="26"/>
      <c r="G444" s="26"/>
      <c r="H444" s="26"/>
      <c r="I444" s="26"/>
      <c r="J444" s="26"/>
    </row>
    <row r="445" spans="1:10" x14ac:dyDescent="0.25">
      <c r="A445" s="22">
        <v>19</v>
      </c>
      <c r="B445" s="20">
        <v>243</v>
      </c>
      <c r="C445" s="137">
        <f>DataSiswa!B244</f>
        <v>0</v>
      </c>
      <c r="D445" s="19">
        <f>DataSiswa!C244</f>
        <v>0</v>
      </c>
      <c r="E445" s="26"/>
      <c r="F445" s="26"/>
      <c r="G445" s="26"/>
      <c r="H445" s="26"/>
      <c r="I445" s="26"/>
      <c r="J445" s="26"/>
    </row>
    <row r="446" spans="1:10" x14ac:dyDescent="0.25">
      <c r="A446" s="19">
        <v>20</v>
      </c>
      <c r="B446" s="20">
        <v>244</v>
      </c>
      <c r="C446" s="137">
        <f>DataSiswa!B245</f>
        <v>0</v>
      </c>
      <c r="D446" s="19">
        <f>DataSiswa!C245</f>
        <v>0</v>
      </c>
      <c r="E446" s="26"/>
      <c r="F446" s="26"/>
      <c r="G446" s="26"/>
      <c r="H446" s="26"/>
      <c r="I446" s="26"/>
      <c r="J446" s="26"/>
    </row>
    <row r="447" spans="1:10" x14ac:dyDescent="0.25">
      <c r="A447" s="22">
        <v>21</v>
      </c>
      <c r="B447" s="20">
        <v>245</v>
      </c>
      <c r="C447" s="137">
        <f>DataSiswa!B246</f>
        <v>0</v>
      </c>
      <c r="D447" s="19">
        <f>DataSiswa!C246</f>
        <v>0</v>
      </c>
      <c r="E447" s="26"/>
      <c r="F447" s="26"/>
      <c r="G447" s="26"/>
      <c r="H447" s="26"/>
      <c r="I447" s="26"/>
      <c r="J447" s="26"/>
    </row>
    <row r="448" spans="1:10" x14ac:dyDescent="0.25">
      <c r="A448" s="22">
        <v>22</v>
      </c>
      <c r="B448" s="20">
        <v>246</v>
      </c>
      <c r="C448" s="137">
        <f>DataSiswa!B247</f>
        <v>0</v>
      </c>
      <c r="D448" s="19">
        <f>DataSiswa!C247</f>
        <v>0</v>
      </c>
      <c r="E448" s="26"/>
      <c r="F448" s="26"/>
      <c r="G448" s="26"/>
      <c r="H448" s="26"/>
      <c r="I448" s="26"/>
      <c r="J448" s="26"/>
    </row>
    <row r="449" spans="1:10" x14ac:dyDescent="0.25">
      <c r="A449" s="19">
        <v>23</v>
      </c>
      <c r="B449" s="20">
        <v>247</v>
      </c>
      <c r="C449" s="137">
        <f>DataSiswa!B248</f>
        <v>0</v>
      </c>
      <c r="D449" s="19">
        <f>DataSiswa!C248</f>
        <v>0</v>
      </c>
      <c r="E449" s="26"/>
      <c r="F449" s="26"/>
      <c r="G449" s="26"/>
      <c r="H449" s="26"/>
      <c r="I449" s="26"/>
      <c r="J449" s="26"/>
    </row>
    <row r="450" spans="1:10" x14ac:dyDescent="0.25">
      <c r="A450" s="22">
        <v>24</v>
      </c>
      <c r="B450" s="20">
        <v>248</v>
      </c>
      <c r="C450" s="137">
        <f>DataSiswa!B249</f>
        <v>0</v>
      </c>
      <c r="D450" s="19">
        <f>DataSiswa!C249</f>
        <v>0</v>
      </c>
      <c r="E450" s="26"/>
      <c r="F450" s="26"/>
      <c r="G450" s="26"/>
      <c r="H450" s="26"/>
      <c r="I450" s="26"/>
      <c r="J450" s="26"/>
    </row>
    <row r="451" spans="1:10" x14ac:dyDescent="0.25">
      <c r="A451" s="22">
        <v>25</v>
      </c>
      <c r="B451" s="20">
        <v>249</v>
      </c>
      <c r="C451" s="137">
        <f>DataSiswa!B250</f>
        <v>0</v>
      </c>
      <c r="D451" s="19">
        <f>DataSiswa!C250</f>
        <v>0</v>
      </c>
      <c r="E451" s="26"/>
      <c r="F451" s="26"/>
      <c r="G451" s="26"/>
      <c r="H451" s="26"/>
      <c r="I451" s="26"/>
      <c r="J451" s="26"/>
    </row>
    <row r="452" spans="1:10" x14ac:dyDescent="0.25">
      <c r="A452" s="19">
        <v>26</v>
      </c>
      <c r="B452" s="20">
        <v>250</v>
      </c>
      <c r="C452" s="137">
        <f>DataSiswa!B251</f>
        <v>0</v>
      </c>
      <c r="D452" s="19">
        <f>DataSiswa!C251</f>
        <v>0</v>
      </c>
      <c r="E452" s="26"/>
      <c r="F452" s="26"/>
      <c r="G452" s="26"/>
      <c r="H452" s="26"/>
      <c r="I452" s="26"/>
      <c r="J452" s="26"/>
    </row>
    <row r="453" spans="1:10" x14ac:dyDescent="0.25">
      <c r="A453" s="22">
        <v>27</v>
      </c>
      <c r="B453" s="20">
        <v>251</v>
      </c>
      <c r="C453" s="137">
        <f>DataSiswa!B252</f>
        <v>0</v>
      </c>
      <c r="D453" s="19">
        <f>DataSiswa!C252</f>
        <v>0</v>
      </c>
      <c r="E453" s="26"/>
      <c r="F453" s="26"/>
      <c r="G453" s="26"/>
      <c r="H453" s="26"/>
      <c r="I453" s="26"/>
      <c r="J453" s="26"/>
    </row>
    <row r="454" spans="1:10" x14ac:dyDescent="0.25">
      <c r="A454" s="22">
        <v>28</v>
      </c>
      <c r="B454" s="20">
        <v>252</v>
      </c>
      <c r="C454" s="137">
        <f>DataSiswa!B253</f>
        <v>0</v>
      </c>
      <c r="D454" s="19">
        <f>DataSiswa!C253</f>
        <v>0</v>
      </c>
      <c r="E454" s="26"/>
      <c r="F454" s="26"/>
      <c r="G454" s="26"/>
      <c r="H454" s="26"/>
      <c r="I454" s="26"/>
      <c r="J454" s="26"/>
    </row>
    <row r="455" spans="1:10" x14ac:dyDescent="0.25">
      <c r="A455" s="30"/>
    </row>
    <row r="456" spans="1:10" x14ac:dyDescent="0.25">
      <c r="A456" s="29"/>
    </row>
    <row r="457" spans="1:10" x14ac:dyDescent="0.25">
      <c r="A457" s="30"/>
      <c r="H457" s="32"/>
      <c r="I457" s="32"/>
      <c r="J457" s="32"/>
    </row>
    <row r="458" spans="1:10" x14ac:dyDescent="0.25">
      <c r="A458" s="29"/>
    </row>
    <row r="459" spans="1:10" x14ac:dyDescent="0.25">
      <c r="A459" s="30"/>
      <c r="G459" s="15" t="s">
        <v>703</v>
      </c>
    </row>
    <row r="460" spans="1:10" x14ac:dyDescent="0.25">
      <c r="A460" s="29"/>
      <c r="G460" s="15" t="s">
        <v>587</v>
      </c>
    </row>
    <row r="461" spans="1:10" x14ac:dyDescent="0.25">
      <c r="A461" s="30"/>
      <c r="G461" s="15"/>
    </row>
    <row r="462" spans="1:10" x14ac:dyDescent="0.25">
      <c r="A462" s="29"/>
      <c r="G462" s="15"/>
    </row>
    <row r="463" spans="1:10" x14ac:dyDescent="0.25">
      <c r="A463" s="30"/>
      <c r="G463" s="31" t="s">
        <v>702</v>
      </c>
    </row>
    <row r="464" spans="1:10" x14ac:dyDescent="0.25">
      <c r="A464" s="29"/>
      <c r="G464" s="15" t="s">
        <v>588</v>
      </c>
    </row>
    <row r="465" spans="1:1" x14ac:dyDescent="0.25">
      <c r="A465" s="30"/>
    </row>
    <row r="466" spans="1:1" x14ac:dyDescent="0.25">
      <c r="A466" s="29"/>
    </row>
  </sheetData>
  <mergeCells count="99">
    <mergeCell ref="A425:B425"/>
    <mergeCell ref="C425:C426"/>
    <mergeCell ref="D425:D426"/>
    <mergeCell ref="E425:I425"/>
    <mergeCell ref="J425:J426"/>
    <mergeCell ref="A421:J421"/>
    <mergeCell ref="A364:J364"/>
    <mergeCell ref="A365:J365"/>
    <mergeCell ref="A366:J366"/>
    <mergeCell ref="A368:J368"/>
    <mergeCell ref="A369:J369"/>
    <mergeCell ref="A373:B373"/>
    <mergeCell ref="C373:C374"/>
    <mergeCell ref="D373:D374"/>
    <mergeCell ref="E373:I373"/>
    <mergeCell ref="J373:J374"/>
    <mergeCell ref="A415:J415"/>
    <mergeCell ref="A416:J416"/>
    <mergeCell ref="A417:J417"/>
    <mergeCell ref="A418:J418"/>
    <mergeCell ref="A420:J420"/>
    <mergeCell ref="A363:J363"/>
    <mergeCell ref="A313:J313"/>
    <mergeCell ref="A314:J314"/>
    <mergeCell ref="A315:J315"/>
    <mergeCell ref="A316:J316"/>
    <mergeCell ref="A318:J318"/>
    <mergeCell ref="A319:J319"/>
    <mergeCell ref="A323:B323"/>
    <mergeCell ref="C323:C324"/>
    <mergeCell ref="D323:D324"/>
    <mergeCell ref="E323:I323"/>
    <mergeCell ref="J323:J324"/>
    <mergeCell ref="A262:J262"/>
    <mergeCell ref="A263:J263"/>
    <mergeCell ref="A264:J264"/>
    <mergeCell ref="A266:J266"/>
    <mergeCell ref="A267:J267"/>
    <mergeCell ref="A271:B271"/>
    <mergeCell ref="C271:C272"/>
    <mergeCell ref="D271:D272"/>
    <mergeCell ref="E271:I271"/>
    <mergeCell ref="J271:J272"/>
    <mergeCell ref="A261:J261"/>
    <mergeCell ref="A209:J209"/>
    <mergeCell ref="A210:J210"/>
    <mergeCell ref="A211:J211"/>
    <mergeCell ref="A212:J212"/>
    <mergeCell ref="A214:J214"/>
    <mergeCell ref="A215:J215"/>
    <mergeCell ref="A219:B219"/>
    <mergeCell ref="C219:C220"/>
    <mergeCell ref="D219:D220"/>
    <mergeCell ref="E219:I219"/>
    <mergeCell ref="J219:J220"/>
    <mergeCell ref="A158:J158"/>
    <mergeCell ref="A159:J159"/>
    <mergeCell ref="A160:J160"/>
    <mergeCell ref="A162:J162"/>
    <mergeCell ref="A163:J163"/>
    <mergeCell ref="A167:B167"/>
    <mergeCell ref="C167:C168"/>
    <mergeCell ref="D167:D168"/>
    <mergeCell ref="E167:I167"/>
    <mergeCell ref="J167:J168"/>
    <mergeCell ref="A157:J157"/>
    <mergeCell ref="A105:J105"/>
    <mergeCell ref="A106:J106"/>
    <mergeCell ref="A107:J107"/>
    <mergeCell ref="A108:J108"/>
    <mergeCell ref="A110:J110"/>
    <mergeCell ref="A111:J111"/>
    <mergeCell ref="A115:B115"/>
    <mergeCell ref="C115:C116"/>
    <mergeCell ref="D115:D116"/>
    <mergeCell ref="E115:I115"/>
    <mergeCell ref="J115:J116"/>
    <mergeCell ref="A54:J54"/>
    <mergeCell ref="A55:J55"/>
    <mergeCell ref="A56:J56"/>
    <mergeCell ref="A58:J58"/>
    <mergeCell ref="A59:J59"/>
    <mergeCell ref="A63:B63"/>
    <mergeCell ref="C63:C64"/>
    <mergeCell ref="D63:D64"/>
    <mergeCell ref="E63:I63"/>
    <mergeCell ref="J63:J64"/>
    <mergeCell ref="A53:J53"/>
    <mergeCell ref="A1:J1"/>
    <mergeCell ref="A2:J2"/>
    <mergeCell ref="A3:J3"/>
    <mergeCell ref="A4:J4"/>
    <mergeCell ref="A6:J6"/>
    <mergeCell ref="A7:J7"/>
    <mergeCell ref="A11:B11"/>
    <mergeCell ref="C11:C12"/>
    <mergeCell ref="D11:D12"/>
    <mergeCell ref="E11:I11"/>
    <mergeCell ref="J11:J12"/>
  </mergeCells>
  <pageMargins left="0.35433070866141736" right="3.937007874015748E-2" top="0.51181102362204722" bottom="0.31496062992125984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35"/>
  <sheetViews>
    <sheetView workbookViewId="0">
      <selection activeCell="E29" sqref="E29"/>
    </sheetView>
  </sheetViews>
  <sheetFormatPr defaultColWidth="9.140625" defaultRowHeight="15" x14ac:dyDescent="0.25"/>
  <cols>
    <col min="1" max="1" width="8.28515625" style="77" bestFit="1" customWidth="1"/>
    <col min="2" max="2" width="14.5703125" style="77" customWidth="1"/>
    <col min="3" max="3" width="47.7109375" style="76" customWidth="1"/>
    <col min="4" max="4" width="6.5703125" style="89" bestFit="1" customWidth="1"/>
    <col min="5" max="5" width="44" style="76" customWidth="1"/>
    <col min="6" max="6" width="35.7109375" style="76" customWidth="1"/>
    <col min="7" max="11" width="9.140625" style="76"/>
    <col min="12" max="12" width="12.5703125" style="76" customWidth="1"/>
    <col min="13" max="16384" width="9.140625" style="76"/>
  </cols>
  <sheetData>
    <row r="1" spans="1:6" x14ac:dyDescent="0.25">
      <c r="A1" s="80" t="s">
        <v>594</v>
      </c>
      <c r="B1" s="80" t="s">
        <v>595</v>
      </c>
      <c r="C1" s="79" t="s">
        <v>0</v>
      </c>
      <c r="D1" s="88" t="s">
        <v>252</v>
      </c>
      <c r="E1" s="79" t="s">
        <v>2</v>
      </c>
      <c r="F1" s="76" t="s">
        <v>705</v>
      </c>
    </row>
    <row r="2" spans="1:6" ht="15.75" x14ac:dyDescent="0.25">
      <c r="A2" s="80">
        <v>1</v>
      </c>
      <c r="B2" s="84" t="s">
        <v>3</v>
      </c>
      <c r="C2" s="141" t="str">
        <f>DataSiswa!B2</f>
        <v>A. ARTIANDRA MANGGALA</v>
      </c>
      <c r="D2" s="142" t="str">
        <f>DataSiswa!C2</f>
        <v>L</v>
      </c>
      <c r="E2" s="143" t="str">
        <f>DataSiswa!D2</f>
        <v>Surabaya, 01 Mei 2014</v>
      </c>
      <c r="F2" s="88" t="s">
        <v>706</v>
      </c>
    </row>
    <row r="3" spans="1:6" ht="15.75" x14ac:dyDescent="0.25">
      <c r="A3" s="80">
        <v>2</v>
      </c>
      <c r="B3" s="84" t="s">
        <v>5</v>
      </c>
      <c r="C3" s="141" t="str">
        <f>DataSiswa!B3</f>
        <v>ABDURRAHMAN RIZQI</v>
      </c>
      <c r="D3" s="142" t="str">
        <f>DataSiswa!C3</f>
        <v>L</v>
      </c>
      <c r="E3" s="143" t="str">
        <f>DataSiswa!D3</f>
        <v>SUNTALANGU, 25 AGUSTUS 2013</v>
      </c>
      <c r="F3" s="88" t="s">
        <v>706</v>
      </c>
    </row>
    <row r="4" spans="1:6" ht="15.75" x14ac:dyDescent="0.25">
      <c r="A4" s="80">
        <v>3</v>
      </c>
      <c r="B4" s="84" t="s">
        <v>7</v>
      </c>
      <c r="C4" s="141" t="str">
        <f>DataSiswa!B4</f>
        <v>Adrian Ripano</v>
      </c>
      <c r="D4" s="142" t="str">
        <f>DataSiswa!C4</f>
        <v>L</v>
      </c>
      <c r="E4" s="143" t="str">
        <f>DataSiswa!D4</f>
        <v>Ketangga. 23 April 2014</v>
      </c>
      <c r="F4" s="88" t="s">
        <v>706</v>
      </c>
    </row>
    <row r="5" spans="1:6" ht="15.75" x14ac:dyDescent="0.25">
      <c r="A5" s="80">
        <v>4</v>
      </c>
      <c r="B5" s="84" t="s">
        <v>9</v>
      </c>
      <c r="C5" s="141" t="str">
        <f>DataSiswa!B5</f>
        <v>AFDHAL GILANG RAHMAN</v>
      </c>
      <c r="D5" s="142" t="str">
        <f>DataSiswa!C5</f>
        <v>L</v>
      </c>
      <c r="E5" s="143" t="str">
        <f>DataSiswa!D5</f>
        <v>SUNTALANGU, 13 DESEMBER 2013</v>
      </c>
      <c r="F5" s="88" t="s">
        <v>706</v>
      </c>
    </row>
    <row r="6" spans="1:6" ht="15.75" x14ac:dyDescent="0.25">
      <c r="A6" s="80">
        <v>5</v>
      </c>
      <c r="B6" s="84" t="s">
        <v>10</v>
      </c>
      <c r="C6" s="141" t="str">
        <f>DataSiswa!B6</f>
        <v>Afriana Ida Melia</v>
      </c>
      <c r="D6" s="142" t="str">
        <f>DataSiswa!C6</f>
        <v>P</v>
      </c>
      <c r="E6" s="143" t="str">
        <f>DataSiswa!D6</f>
        <v>Ketangga, 27 Juni 2013</v>
      </c>
      <c r="F6" s="88" t="s">
        <v>706</v>
      </c>
    </row>
    <row r="7" spans="1:6" ht="15.75" x14ac:dyDescent="0.25">
      <c r="A7" s="80">
        <v>6</v>
      </c>
      <c r="B7" s="84" t="s">
        <v>12</v>
      </c>
      <c r="C7" s="141" t="str">
        <f>DataSiswa!B7</f>
        <v>AHYAR RASYIDIN</v>
      </c>
      <c r="D7" s="142" t="str">
        <f>DataSiswa!C7</f>
        <v>L</v>
      </c>
      <c r="E7" s="143" t="str">
        <f>DataSiswa!D7</f>
        <v>SUELA, 29 MEI  2013</v>
      </c>
      <c r="F7" s="88" t="s">
        <v>706</v>
      </c>
    </row>
    <row r="8" spans="1:6" ht="15.75" x14ac:dyDescent="0.25">
      <c r="A8" s="80">
        <v>7</v>
      </c>
      <c r="B8" s="84" t="s">
        <v>13</v>
      </c>
      <c r="C8" s="141" t="str">
        <f>DataSiswa!B8</f>
        <v>AIRIN SABRINA ZUHRI</v>
      </c>
      <c r="D8" s="142" t="str">
        <f>DataSiswa!C8</f>
        <v>P</v>
      </c>
      <c r="E8" s="143" t="str">
        <f>DataSiswa!D8</f>
        <v>KETANGGA, 16 SEPTEMBER 2013</v>
      </c>
      <c r="F8" s="88" t="s">
        <v>706</v>
      </c>
    </row>
    <row r="9" spans="1:6" ht="15.75" x14ac:dyDescent="0.25">
      <c r="A9" s="80">
        <v>8</v>
      </c>
      <c r="B9" s="84" t="s">
        <v>14</v>
      </c>
      <c r="C9" s="141" t="str">
        <f>DataSiswa!B9</f>
        <v>AJWAD DILARA</v>
      </c>
      <c r="D9" s="142" t="str">
        <f>DataSiswa!C9</f>
        <v>P</v>
      </c>
      <c r="E9" s="143" t="str">
        <f>DataSiswa!D9</f>
        <v>SUNTALANGU, 5 OKTOBER 2013</v>
      </c>
      <c r="F9" s="88" t="s">
        <v>706</v>
      </c>
    </row>
    <row r="10" spans="1:6" ht="15.75" x14ac:dyDescent="0.25">
      <c r="A10" s="80">
        <v>9</v>
      </c>
      <c r="B10" s="84" t="s">
        <v>15</v>
      </c>
      <c r="C10" s="141" t="str">
        <f>DataSiswa!B10</f>
        <v>AKIVA NAILA</v>
      </c>
      <c r="D10" s="142" t="str">
        <f>DataSiswa!C10</f>
        <v>P</v>
      </c>
      <c r="E10" s="143" t="str">
        <f>DataSiswa!D10</f>
        <v>SUNTALANGU, 4 MARET 2014</v>
      </c>
      <c r="F10" s="88" t="s">
        <v>706</v>
      </c>
    </row>
    <row r="11" spans="1:6" ht="15.75" x14ac:dyDescent="0.25">
      <c r="A11" s="80">
        <v>10</v>
      </c>
      <c r="B11" s="84" t="s">
        <v>16</v>
      </c>
      <c r="C11" s="141" t="str">
        <f>DataSiswa!B11</f>
        <v>AL PREDO HEIYANTO</v>
      </c>
      <c r="D11" s="142" t="str">
        <f>DataSiswa!C11</f>
        <v>L</v>
      </c>
      <c r="E11" s="143" t="str">
        <f>DataSiswa!D11</f>
        <v>SUNTALANGU, 09 MEI 2013</v>
      </c>
      <c r="F11" s="88" t="s">
        <v>706</v>
      </c>
    </row>
    <row r="12" spans="1:6" ht="15.75" x14ac:dyDescent="0.25">
      <c r="A12" s="80">
        <v>11</v>
      </c>
      <c r="B12" s="84" t="s">
        <v>17</v>
      </c>
      <c r="C12" s="141" t="str">
        <f>DataSiswa!B12</f>
        <v>ALBY NAZROFI</v>
      </c>
      <c r="D12" s="142" t="str">
        <f>DataSiswa!C12</f>
        <v>L</v>
      </c>
      <c r="E12" s="143" t="str">
        <f>DataSiswa!D12</f>
        <v>SUNTALANGU, 3 DESEMBER 2013</v>
      </c>
      <c r="F12" s="88" t="s">
        <v>706</v>
      </c>
    </row>
    <row r="13" spans="1:6" ht="15.75" x14ac:dyDescent="0.25">
      <c r="A13" s="80">
        <v>12</v>
      </c>
      <c r="B13" s="84" t="s">
        <v>19</v>
      </c>
      <c r="C13" s="141" t="str">
        <f>DataSiswa!B13</f>
        <v>ALFIA SHAFIYYA</v>
      </c>
      <c r="D13" s="142" t="str">
        <f>DataSiswa!C13</f>
        <v>P</v>
      </c>
      <c r="E13" s="143" t="str">
        <f>DataSiswa!D13</f>
        <v>SUNTALANGU, 3 MARET 2014</v>
      </c>
      <c r="F13" s="88" t="s">
        <v>706</v>
      </c>
    </row>
    <row r="14" spans="1:6" ht="15.75" x14ac:dyDescent="0.25">
      <c r="A14" s="80">
        <v>13</v>
      </c>
      <c r="B14" s="84" t="s">
        <v>20</v>
      </c>
      <c r="C14" s="141" t="str">
        <f>DataSiswa!B14</f>
        <v>ALFIAN PRATAMA</v>
      </c>
      <c r="D14" s="142" t="str">
        <f>DataSiswa!C14</f>
        <v>L</v>
      </c>
      <c r="E14" s="143" t="str">
        <f>DataSiswa!D14</f>
        <v>AIK EMBUK, 25 NOPEMBE 2013</v>
      </c>
      <c r="F14" s="88" t="s">
        <v>706</v>
      </c>
    </row>
    <row r="15" spans="1:6" ht="15.75" x14ac:dyDescent="0.25">
      <c r="A15" s="80">
        <v>14</v>
      </c>
      <c r="B15" s="84" t="s">
        <v>21</v>
      </c>
      <c r="C15" s="141" t="str">
        <f>DataSiswa!B15</f>
        <v>ALFINA SYAKILA</v>
      </c>
      <c r="D15" s="142" t="str">
        <f>DataSiswa!C15</f>
        <v>P</v>
      </c>
      <c r="E15" s="143" t="str">
        <f>DataSiswa!D15</f>
        <v>KETANGGA, 28 DESEMBER 2014</v>
      </c>
      <c r="F15" s="88" t="s">
        <v>706</v>
      </c>
    </row>
    <row r="16" spans="1:6" ht="15.75" x14ac:dyDescent="0.25">
      <c r="A16" s="80">
        <v>15</v>
      </c>
      <c r="B16" s="84" t="s">
        <v>22</v>
      </c>
      <c r="C16" s="141" t="str">
        <f>DataSiswa!B16</f>
        <v>ALIFHA NURUL IDHA</v>
      </c>
      <c r="D16" s="142" t="str">
        <f>DataSiswa!C16</f>
        <v>P</v>
      </c>
      <c r="E16" s="143" t="str">
        <f>DataSiswa!D16</f>
        <v>SUNTALANGU, 15 OKTOBER 2013</v>
      </c>
      <c r="F16" s="88" t="s">
        <v>706</v>
      </c>
    </row>
    <row r="17" spans="1:6" ht="15.75" x14ac:dyDescent="0.25">
      <c r="A17" s="80">
        <v>16</v>
      </c>
      <c r="B17" s="84" t="s">
        <v>23</v>
      </c>
      <c r="C17" s="141" t="str">
        <f>DataSiswa!B17</f>
        <v>ALISYA LATIFAH</v>
      </c>
      <c r="D17" s="142" t="str">
        <f>DataSiswa!C17</f>
        <v>P</v>
      </c>
      <c r="E17" s="143" t="str">
        <f>DataSiswa!D17</f>
        <v>SUELA, 26 DESEMBER 2013</v>
      </c>
      <c r="F17" s="88" t="s">
        <v>706</v>
      </c>
    </row>
    <row r="18" spans="1:6" ht="15.75" x14ac:dyDescent="0.25">
      <c r="A18" s="80">
        <v>17</v>
      </c>
      <c r="B18" s="84" t="s">
        <v>25</v>
      </c>
      <c r="C18" s="141" t="str">
        <f>DataSiswa!B18</f>
        <v>ALMIRA KISYA ADIBHA</v>
      </c>
      <c r="D18" s="142" t="str">
        <f>DataSiswa!C18</f>
        <v>P</v>
      </c>
      <c r="E18" s="143" t="str">
        <f>DataSiswa!D18</f>
        <v>SUNTALANGU, 3 OKTOBER 2013</v>
      </c>
      <c r="F18" s="88" t="s">
        <v>706</v>
      </c>
    </row>
    <row r="19" spans="1:6" ht="15.75" x14ac:dyDescent="0.25">
      <c r="A19" s="80">
        <v>18</v>
      </c>
      <c r="B19" s="84" t="s">
        <v>26</v>
      </c>
      <c r="C19" s="141" t="str">
        <f>DataSiswa!B19</f>
        <v>AMELIA NA'IM</v>
      </c>
      <c r="D19" s="142" t="str">
        <f>DataSiswa!C19</f>
        <v>P</v>
      </c>
      <c r="E19" s="143" t="str">
        <f>DataSiswa!D19</f>
        <v>SUNTALANGU, 3 JUNI 2014</v>
      </c>
      <c r="F19" s="88" t="s">
        <v>706</v>
      </c>
    </row>
    <row r="20" spans="1:6" ht="15.75" x14ac:dyDescent="0.25">
      <c r="A20" s="80">
        <v>19</v>
      </c>
      <c r="B20" s="84" t="s">
        <v>27</v>
      </c>
      <c r="C20" s="141" t="str">
        <f>DataSiswa!B20</f>
        <v>AMELIA SEPTIAZZAHRA</v>
      </c>
      <c r="D20" s="142" t="str">
        <f>DataSiswa!C20</f>
        <v>P</v>
      </c>
      <c r="E20" s="143" t="str">
        <f>DataSiswa!D20</f>
        <v>SUELA, 18 SEPTEMBER 2018</v>
      </c>
      <c r="F20" s="88" t="s">
        <v>706</v>
      </c>
    </row>
    <row r="21" spans="1:6" ht="15.75" x14ac:dyDescent="0.25">
      <c r="A21" s="80">
        <v>20</v>
      </c>
      <c r="B21" s="84" t="s">
        <v>29</v>
      </c>
      <c r="C21" s="141" t="str">
        <f>DataSiswa!B21</f>
        <v>AMIAN ABINTANG</v>
      </c>
      <c r="D21" s="142" t="str">
        <f>DataSiswa!C21</f>
        <v>L</v>
      </c>
      <c r="E21" s="143" t="str">
        <f>DataSiswa!D21</f>
        <v>KETANGGA, 28 APRIL 2014</v>
      </c>
      <c r="F21" s="88" t="s">
        <v>706</v>
      </c>
    </row>
    <row r="22" spans="1:6" ht="15.75" x14ac:dyDescent="0.25">
      <c r="A22" s="80">
        <v>21</v>
      </c>
      <c r="B22" s="84" t="s">
        <v>30</v>
      </c>
      <c r="C22" s="141" t="str">
        <f>DataSiswa!B22</f>
        <v>AMRU DHAFFA AL-GHAZY</v>
      </c>
      <c r="D22" s="142" t="str">
        <f>DataSiswa!C22</f>
        <v>L</v>
      </c>
      <c r="E22" s="143" t="str">
        <f>DataSiswa!D22</f>
        <v>SUELA, 17 APRIL 2013</v>
      </c>
      <c r="F22" s="88" t="s">
        <v>706</v>
      </c>
    </row>
    <row r="23" spans="1:6" ht="15.75" x14ac:dyDescent="0.25">
      <c r="A23" s="80">
        <v>22</v>
      </c>
      <c r="B23" s="84" t="s">
        <v>31</v>
      </c>
      <c r="C23" s="141" t="str">
        <f>DataSiswa!B23</f>
        <v>ANDIKA ROHMAN ALMAHFUZ</v>
      </c>
      <c r="D23" s="142" t="str">
        <f>DataSiswa!C23</f>
        <v>L</v>
      </c>
      <c r="E23" s="143" t="str">
        <f>DataSiswa!D23</f>
        <v>DASAN KOAK, 9 AGUSTUS 2013</v>
      </c>
      <c r="F23" s="88" t="s">
        <v>706</v>
      </c>
    </row>
    <row r="24" spans="1:6" ht="15.75" x14ac:dyDescent="0.25">
      <c r="A24" s="80">
        <v>23</v>
      </c>
      <c r="B24" s="84" t="s">
        <v>32</v>
      </c>
      <c r="C24" s="141" t="str">
        <f>DataSiswa!B24</f>
        <v>Andra Dwi Putra</v>
      </c>
      <c r="D24" s="142" t="str">
        <f>DataSiswa!C24</f>
        <v>L</v>
      </c>
      <c r="E24" s="143" t="str">
        <f>DataSiswa!D24</f>
        <v>Ketangga, 18 Mei 2014</v>
      </c>
      <c r="F24" s="88" t="s">
        <v>706</v>
      </c>
    </row>
    <row r="25" spans="1:6" ht="15.75" x14ac:dyDescent="0.25">
      <c r="A25" s="80">
        <v>24</v>
      </c>
      <c r="B25" s="84" t="s">
        <v>33</v>
      </c>
      <c r="C25" s="141" t="str">
        <f>DataSiswa!B25</f>
        <v>ANGGI WAHYUDI</v>
      </c>
      <c r="D25" s="142" t="str">
        <f>DataSiswa!C25</f>
        <v>L</v>
      </c>
      <c r="E25" s="143" t="str">
        <f>DataSiswa!D25</f>
        <v>DASAN KOAK, 19 SEPTEMBER 2013</v>
      </c>
      <c r="F25" s="88" t="s">
        <v>706</v>
      </c>
    </row>
    <row r="26" spans="1:6" ht="15.75" x14ac:dyDescent="0.25">
      <c r="A26" s="80">
        <v>25</v>
      </c>
      <c r="B26" s="84" t="s">
        <v>34</v>
      </c>
      <c r="C26" s="141" t="str">
        <f>DataSiswa!B26</f>
        <v>AQILA DWI RAHAYU PUTRI</v>
      </c>
      <c r="D26" s="142" t="str">
        <f>DataSiswa!C26</f>
        <v>P</v>
      </c>
      <c r="E26" s="143" t="str">
        <f>DataSiswa!D26</f>
        <v>SUNTALANGU, 15 MARET 2013</v>
      </c>
      <c r="F26" s="88" t="s">
        <v>706</v>
      </c>
    </row>
    <row r="27" spans="1:6" ht="15.75" x14ac:dyDescent="0.25">
      <c r="A27" s="80">
        <v>26</v>
      </c>
      <c r="B27" s="84" t="s">
        <v>35</v>
      </c>
      <c r="C27" s="141" t="str">
        <f>DataSiswa!B27</f>
        <v>ARKAN MISPIRIL AZWA</v>
      </c>
      <c r="D27" s="142" t="str">
        <f>DataSiswa!C27</f>
        <v>L</v>
      </c>
      <c r="E27" s="143" t="str">
        <f>DataSiswa!D27</f>
        <v>KETANGGA, 27 AGUSTUS 2013</v>
      </c>
      <c r="F27" s="88" t="s">
        <v>706</v>
      </c>
    </row>
    <row r="28" spans="1:6" ht="15.75" x14ac:dyDescent="0.25">
      <c r="A28" s="80">
        <v>27</v>
      </c>
      <c r="B28" s="84" t="s">
        <v>36</v>
      </c>
      <c r="C28" s="141" t="str">
        <f>DataSiswa!B28</f>
        <v>ARPA ARYA SAPUTRA</v>
      </c>
      <c r="D28" s="142" t="str">
        <f>DataSiswa!C28</f>
        <v>L</v>
      </c>
      <c r="E28" s="143" t="str">
        <f>DataSiswa!D28</f>
        <v>SUELA, 9 SEPTEMBER 2013</v>
      </c>
      <c r="F28" s="88" t="s">
        <v>706</v>
      </c>
    </row>
    <row r="29" spans="1:6" ht="15.75" x14ac:dyDescent="0.25">
      <c r="A29" s="80">
        <v>28</v>
      </c>
      <c r="B29" s="84" t="s">
        <v>37</v>
      </c>
      <c r="C29" s="141" t="str">
        <f>DataSiswa!B29</f>
        <v>ARSAD ARSYADI AZIZUROHIM</v>
      </c>
      <c r="D29" s="142" t="str">
        <f>DataSiswa!C29</f>
        <v>L</v>
      </c>
      <c r="E29" s="143" t="str">
        <f>DataSiswa!D29</f>
        <v>KETANGGA, 2 NOVEMBER 2014</v>
      </c>
      <c r="F29" s="88" t="s">
        <v>706</v>
      </c>
    </row>
    <row r="30" spans="1:6" ht="15.75" x14ac:dyDescent="0.25">
      <c r="A30" s="80">
        <v>29</v>
      </c>
      <c r="B30" s="84" t="s">
        <v>38</v>
      </c>
      <c r="C30" s="141" t="str">
        <f>DataSiswa!B30</f>
        <v>AZIRUL HAQ</v>
      </c>
      <c r="D30" s="142" t="str">
        <f>DataSiswa!C30</f>
        <v>L</v>
      </c>
      <c r="E30" s="143" t="str">
        <f>DataSiswa!D30</f>
        <v>SUELA, 5 SEPTEMBER 2013</v>
      </c>
      <c r="F30" s="88" t="s">
        <v>706</v>
      </c>
    </row>
    <row r="31" spans="1:6" ht="15.75" x14ac:dyDescent="0.25">
      <c r="A31" s="80">
        <v>30</v>
      </c>
      <c r="B31" s="84" t="s">
        <v>39</v>
      </c>
      <c r="C31" s="141" t="str">
        <f>DataSiswa!B31</f>
        <v>AZIZ SUDDDIN WAHID</v>
      </c>
      <c r="D31" s="142" t="str">
        <f>DataSiswa!C31</f>
        <v>L</v>
      </c>
      <c r="E31" s="143" t="str">
        <f>DataSiswa!D31</f>
        <v>Ketangga, 02 Februari 2013</v>
      </c>
      <c r="F31" s="88" t="s">
        <v>706</v>
      </c>
    </row>
    <row r="32" spans="1:6" ht="15.75" x14ac:dyDescent="0.25">
      <c r="A32" s="80">
        <v>31</v>
      </c>
      <c r="B32" s="84" t="s">
        <v>40</v>
      </c>
      <c r="C32" s="141" t="str">
        <f>DataSiswa!B32</f>
        <v>AZMI HAIL</v>
      </c>
      <c r="D32" s="142" t="str">
        <f>DataSiswa!C32</f>
        <v>L</v>
      </c>
      <c r="E32" s="143" t="str">
        <f>DataSiswa!D32</f>
        <v>KETANGGA, 17 MEI 2014</v>
      </c>
      <c r="F32" s="88" t="s">
        <v>706</v>
      </c>
    </row>
    <row r="33" spans="1:7" ht="15.75" x14ac:dyDescent="0.25">
      <c r="A33" s="80">
        <v>32</v>
      </c>
      <c r="B33" s="84" t="s">
        <v>41</v>
      </c>
      <c r="C33" s="141" t="str">
        <f>DataSiswa!B33</f>
        <v>AZRATUL ZAONA</v>
      </c>
      <c r="D33" s="142" t="str">
        <f>DataSiswa!C33</f>
        <v>P</v>
      </c>
      <c r="E33" s="143" t="str">
        <f>DataSiswa!D33</f>
        <v>Suntalangu, 07 Desember 2013</v>
      </c>
      <c r="F33" s="88" t="s">
        <v>706</v>
      </c>
    </row>
    <row r="34" spans="1:7" ht="15.75" x14ac:dyDescent="0.25">
      <c r="A34" s="80">
        <v>33</v>
      </c>
      <c r="B34" s="84" t="s">
        <v>42</v>
      </c>
      <c r="C34" s="141" t="str">
        <f>DataSiswa!B34</f>
        <v>BAHIYYA ATIQA PAIHA</v>
      </c>
      <c r="D34" s="142" t="str">
        <f>DataSiswa!C34</f>
        <v>P</v>
      </c>
      <c r="E34" s="143" t="str">
        <f>DataSiswa!D34</f>
        <v>KETANGGA, 2 JULI 2015</v>
      </c>
      <c r="F34" s="88" t="s">
        <v>706</v>
      </c>
    </row>
    <row r="35" spans="1:7" ht="15.75" x14ac:dyDescent="0.25">
      <c r="A35" s="80">
        <v>34</v>
      </c>
      <c r="B35" s="84" t="s">
        <v>43</v>
      </c>
      <c r="C35" s="141" t="str">
        <f>DataSiswa!B35</f>
        <v>BAIQ AINUL MALASARI</v>
      </c>
      <c r="D35" s="142" t="str">
        <f>DataSiswa!C35</f>
        <v>P</v>
      </c>
      <c r="E35" s="143" t="str">
        <f>DataSiswa!D35</f>
        <v>Batman, 17 Juli 2014</v>
      </c>
      <c r="F35" s="88" t="s">
        <v>706</v>
      </c>
    </row>
    <row r="36" spans="1:7" ht="15.75" x14ac:dyDescent="0.25">
      <c r="A36" s="80">
        <v>35</v>
      </c>
      <c r="B36" s="84" t="s">
        <v>44</v>
      </c>
      <c r="C36" s="141" t="str">
        <f>DataSiswa!B36</f>
        <v>BAIQ ALFINA NURHIDAYATI</v>
      </c>
      <c r="D36" s="142" t="str">
        <f>DataSiswa!C36</f>
        <v>P</v>
      </c>
      <c r="E36" s="143" t="str">
        <f>DataSiswa!D36</f>
        <v>SELAPARANG, 03 MARET 2014</v>
      </c>
      <c r="F36" s="88" t="s">
        <v>706</v>
      </c>
    </row>
    <row r="37" spans="1:7" ht="15.75" x14ac:dyDescent="0.25">
      <c r="A37" s="80">
        <v>36</v>
      </c>
      <c r="B37" s="84" t="s">
        <v>45</v>
      </c>
      <c r="C37" s="141" t="str">
        <f>DataSiswa!B37</f>
        <v>BAIQ JANNATUL QOLBINA SYAHRANI</v>
      </c>
      <c r="D37" s="142" t="str">
        <f>DataSiswa!C37</f>
        <v>P</v>
      </c>
      <c r="E37" s="143" t="str">
        <f>DataSiswa!D37</f>
        <v>KETANGGA, 19 JUNI 2014</v>
      </c>
      <c r="F37" s="88" t="s">
        <v>706</v>
      </c>
    </row>
    <row r="38" spans="1:7" ht="15.75" x14ac:dyDescent="0.25">
      <c r="A38" s="80">
        <v>37</v>
      </c>
      <c r="B38" s="84" t="s">
        <v>46</v>
      </c>
      <c r="C38" s="141" t="str">
        <f>DataSiswa!B38</f>
        <v>BAIQ JIHAN FARHANA</v>
      </c>
      <c r="D38" s="142" t="str">
        <f>DataSiswa!C38</f>
        <v>P</v>
      </c>
      <c r="E38" s="143" t="str">
        <f>DataSiswa!D38</f>
        <v>Selaparang, 08 Juni 2014</v>
      </c>
      <c r="F38" s="88" t="s">
        <v>706</v>
      </c>
    </row>
    <row r="39" spans="1:7" ht="15.75" x14ac:dyDescent="0.25">
      <c r="A39" s="80">
        <v>38</v>
      </c>
      <c r="B39" s="84" t="s">
        <v>47</v>
      </c>
      <c r="C39" s="141" t="str">
        <f>DataSiswa!B39</f>
        <v>BAIQ NUR RIZKA TASYA</v>
      </c>
      <c r="D39" s="142" t="str">
        <f>DataSiswa!C39</f>
        <v>P</v>
      </c>
      <c r="E39" s="143" t="str">
        <f>DataSiswa!D39</f>
        <v>Selaparang, 12 November 2013</v>
      </c>
      <c r="F39" s="88" t="s">
        <v>706</v>
      </c>
      <c r="G39" s="76" t="s">
        <v>601</v>
      </c>
    </row>
    <row r="40" spans="1:7" ht="15.75" x14ac:dyDescent="0.25">
      <c r="A40" s="80">
        <v>39</v>
      </c>
      <c r="B40" s="84" t="s">
        <v>49</v>
      </c>
      <c r="C40" s="141" t="str">
        <f>DataSiswa!B40</f>
        <v>BAIQ OKTA NILA SAPITRI</v>
      </c>
      <c r="D40" s="142" t="str">
        <f>DataSiswa!C40</f>
        <v>P</v>
      </c>
      <c r="E40" s="143" t="str">
        <f>DataSiswa!D40</f>
        <v>Selaparang, 04 Oktober 2013</v>
      </c>
      <c r="F40" s="88" t="s">
        <v>706</v>
      </c>
      <c r="G40" s="76" t="s">
        <v>601</v>
      </c>
    </row>
    <row r="41" spans="1:7" ht="15.75" x14ac:dyDescent="0.25">
      <c r="A41" s="80">
        <v>40</v>
      </c>
      <c r="B41" s="84" t="s">
        <v>50</v>
      </c>
      <c r="C41" s="141" t="str">
        <f>DataSiswa!B41</f>
        <v>BAIQ PEBRIANI</v>
      </c>
      <c r="D41" s="142" t="str">
        <f>DataSiswa!C41</f>
        <v>P</v>
      </c>
      <c r="E41" s="143" t="str">
        <f>DataSiswa!D41</f>
        <v>Selaparang, 04 Februari 2014</v>
      </c>
      <c r="F41" s="88" t="s">
        <v>706</v>
      </c>
      <c r="G41" s="76" t="s">
        <v>601</v>
      </c>
    </row>
    <row r="42" spans="1:7" ht="15.75" x14ac:dyDescent="0.25">
      <c r="A42" s="80">
        <v>41</v>
      </c>
      <c r="B42" s="84" t="s">
        <v>51</v>
      </c>
      <c r="C42" s="141" t="str">
        <f>DataSiswa!B42</f>
        <v>BAIQ SALBY NURIN NAZWA</v>
      </c>
      <c r="D42" s="142" t="str">
        <f>DataSiswa!C42</f>
        <v>P</v>
      </c>
      <c r="E42" s="143" t="str">
        <f>DataSiswa!D42</f>
        <v>Selaparang, 18 Oktober 2013</v>
      </c>
      <c r="F42" s="88" t="s">
        <v>706</v>
      </c>
      <c r="G42" s="76" t="s">
        <v>601</v>
      </c>
    </row>
    <row r="43" spans="1:7" ht="15.75" x14ac:dyDescent="0.25">
      <c r="A43" s="80">
        <v>42</v>
      </c>
      <c r="B43" s="84" t="s">
        <v>52</v>
      </c>
      <c r="C43" s="141" t="str">
        <f>DataSiswa!B43</f>
        <v>Baiq Sherina Aeni Putri</v>
      </c>
      <c r="D43" s="142" t="str">
        <f>DataSiswa!C43</f>
        <v>P</v>
      </c>
      <c r="E43" s="143" t="str">
        <f>DataSiswa!D43</f>
        <v>Selaparang, 5 Mei 2014</v>
      </c>
      <c r="F43" s="88" t="s">
        <v>706</v>
      </c>
    </row>
    <row r="44" spans="1:7" ht="15.75" x14ac:dyDescent="0.25">
      <c r="A44" s="80">
        <v>43</v>
      </c>
      <c r="B44" s="84" t="s">
        <v>54</v>
      </c>
      <c r="C44" s="141" t="str">
        <f>DataSiswa!B44</f>
        <v>BAIQ VANIA ZAHRANI</v>
      </c>
      <c r="D44" s="142" t="str">
        <f>DataSiswa!C44</f>
        <v>P</v>
      </c>
      <c r="E44" s="143" t="str">
        <f>DataSiswa!D44</f>
        <v>Selaparang, 11 Januari 2014</v>
      </c>
      <c r="F44" s="88" t="s">
        <v>706</v>
      </c>
    </row>
    <row r="45" spans="1:7" ht="15.75" x14ac:dyDescent="0.25">
      <c r="A45" s="80">
        <v>44</v>
      </c>
      <c r="B45" s="84" t="s">
        <v>55</v>
      </c>
      <c r="C45" s="141" t="str">
        <f>DataSiswa!B45</f>
        <v>BINTANG ALIF KHALFANI</v>
      </c>
      <c r="D45" s="142" t="str">
        <f>DataSiswa!C45</f>
        <v>L</v>
      </c>
      <c r="E45" s="143" t="str">
        <f>DataSiswa!D45</f>
        <v>SUNTALANGU, 19 APRIL 2014</v>
      </c>
      <c r="F45" s="88" t="s">
        <v>706</v>
      </c>
    </row>
    <row r="46" spans="1:7" ht="15.75" x14ac:dyDescent="0.25">
      <c r="A46" s="80">
        <v>45</v>
      </c>
      <c r="B46" s="84" t="s">
        <v>57</v>
      </c>
      <c r="C46" s="141" t="str">
        <f>DataSiswa!B46</f>
        <v>BQ. NABILA ANGGRAENI PUTRI</v>
      </c>
      <c r="D46" s="142" t="str">
        <f>DataSiswa!C46</f>
        <v>P</v>
      </c>
      <c r="E46" s="143" t="str">
        <f>DataSiswa!D46</f>
        <v>Batman, 14 Februari 2014</v>
      </c>
      <c r="F46" s="88" t="s">
        <v>706</v>
      </c>
    </row>
    <row r="47" spans="1:7" ht="15.75" x14ac:dyDescent="0.25">
      <c r="A47" s="80">
        <v>46</v>
      </c>
      <c r="B47" s="84" t="s">
        <v>58</v>
      </c>
      <c r="C47" s="141" t="str">
        <f>DataSiswa!B47</f>
        <v>BQ. PADILA AZIZAH</v>
      </c>
      <c r="D47" s="142" t="str">
        <f>DataSiswa!C47</f>
        <v>P</v>
      </c>
      <c r="E47" s="143" t="str">
        <f>DataSiswa!D47</f>
        <v>Batman, 17 Maret 2014</v>
      </c>
      <c r="F47" s="88" t="s">
        <v>706</v>
      </c>
    </row>
    <row r="48" spans="1:7" ht="15.75" x14ac:dyDescent="0.25">
      <c r="A48" s="80">
        <v>47</v>
      </c>
      <c r="B48" s="84" t="s">
        <v>60</v>
      </c>
      <c r="C48" s="141" t="str">
        <f>DataSiswa!B48</f>
        <v>BQ. PUTRI MALINI</v>
      </c>
      <c r="D48" s="142" t="str">
        <f>DataSiswa!C48</f>
        <v>P</v>
      </c>
      <c r="E48" s="143" t="str">
        <f>DataSiswa!D48</f>
        <v>SELAPARANG,  19 APRIL 2014</v>
      </c>
      <c r="F48" s="88" t="s">
        <v>706</v>
      </c>
    </row>
    <row r="49" spans="1:6" ht="15.75" x14ac:dyDescent="0.25">
      <c r="A49" s="80">
        <v>48</v>
      </c>
      <c r="B49" s="84" t="s">
        <v>61</v>
      </c>
      <c r="C49" s="141" t="str">
        <f>DataSiswa!B49</f>
        <v>CHAERUL IHSAN</v>
      </c>
      <c r="D49" s="142" t="str">
        <f>DataSiswa!C49</f>
        <v>L</v>
      </c>
      <c r="E49" s="143" t="str">
        <f>DataSiswa!D49</f>
        <v>Selaparang, 20 Februari 2014</v>
      </c>
      <c r="F49" s="88" t="s">
        <v>706</v>
      </c>
    </row>
    <row r="50" spans="1:6" ht="15.75" x14ac:dyDescent="0.25">
      <c r="A50" s="80">
        <v>49</v>
      </c>
      <c r="B50" s="84" t="s">
        <v>62</v>
      </c>
      <c r="C50" s="141" t="str">
        <f>DataSiswa!B50</f>
        <v>CITRA KHAERONNISA</v>
      </c>
      <c r="D50" s="142" t="str">
        <f>DataSiswa!C50</f>
        <v>P</v>
      </c>
      <c r="E50" s="143" t="str">
        <f>DataSiswa!D50</f>
        <v>SUELA, 21 NOPEMBER 2013</v>
      </c>
      <c r="F50" s="88" t="s">
        <v>706</v>
      </c>
    </row>
    <row r="51" spans="1:6" ht="15.75" x14ac:dyDescent="0.25">
      <c r="A51" s="80">
        <v>50</v>
      </c>
      <c r="B51" s="84" t="s">
        <v>63</v>
      </c>
      <c r="C51" s="141" t="str">
        <f>DataSiswa!B51</f>
        <v>DANIEL PUTRA MAULANA</v>
      </c>
      <c r="D51" s="142" t="str">
        <f>DataSiswa!C51</f>
        <v>L</v>
      </c>
      <c r="E51" s="143" t="str">
        <f>DataSiswa!D51</f>
        <v>BATU TINJA, 11 MEI 2013</v>
      </c>
      <c r="F51" s="88" t="s">
        <v>706</v>
      </c>
    </row>
    <row r="52" spans="1:6" ht="15.75" x14ac:dyDescent="0.25">
      <c r="A52" s="80">
        <v>51</v>
      </c>
      <c r="B52" s="84" t="s">
        <v>64</v>
      </c>
      <c r="C52" s="141" t="str">
        <f>DataSiswa!B52</f>
        <v>DEA AULIA</v>
      </c>
      <c r="D52" s="142" t="str">
        <f>DataSiswa!C52</f>
        <v>P</v>
      </c>
      <c r="E52" s="143" t="str">
        <f>DataSiswa!D52</f>
        <v>DASAN KOAK, 20 OKTOBER 2013</v>
      </c>
      <c r="F52" s="88" t="s">
        <v>706</v>
      </c>
    </row>
    <row r="53" spans="1:6" ht="15.75" x14ac:dyDescent="0.25">
      <c r="A53" s="80">
        <v>52</v>
      </c>
      <c r="B53" s="84" t="s">
        <v>65</v>
      </c>
      <c r="C53" s="141" t="str">
        <f>DataSiswa!B53</f>
        <v>DEEPHIKA HANIFA</v>
      </c>
      <c r="D53" s="142" t="str">
        <f>DataSiswa!C53</f>
        <v>P</v>
      </c>
      <c r="E53" s="143" t="str">
        <f>DataSiswa!D53</f>
        <v>KETANGGA, 8 JUNI 2014</v>
      </c>
      <c r="F53" s="88" t="s">
        <v>706</v>
      </c>
    </row>
    <row r="54" spans="1:6" ht="15.75" x14ac:dyDescent="0.25">
      <c r="A54" s="80">
        <v>53</v>
      </c>
      <c r="B54" s="84" t="s">
        <v>66</v>
      </c>
      <c r="C54" s="141" t="str">
        <f>DataSiswa!B54</f>
        <v>DELISA MIFTAQIN</v>
      </c>
      <c r="D54" s="142" t="str">
        <f>DataSiswa!C54</f>
        <v>P</v>
      </c>
      <c r="E54" s="143" t="str">
        <f>DataSiswa!D54</f>
        <v>Suntalangu, 01 Juni 2013</v>
      </c>
      <c r="F54" s="88" t="s">
        <v>706</v>
      </c>
    </row>
    <row r="55" spans="1:6" ht="15.75" x14ac:dyDescent="0.25">
      <c r="A55" s="80">
        <v>54</v>
      </c>
      <c r="B55" s="84" t="s">
        <v>67</v>
      </c>
      <c r="C55" s="141" t="str">
        <f>DataSiswa!B55</f>
        <v>DENDE  LWING PUTRI SYAKILA</v>
      </c>
      <c r="D55" s="142" t="str">
        <f>DataSiswa!C55</f>
        <v>P</v>
      </c>
      <c r="E55" s="143" t="str">
        <f>DataSiswa!D55</f>
        <v>KETANGGA, 15 APRIL 2014</v>
      </c>
      <c r="F55" s="88" t="s">
        <v>706</v>
      </c>
    </row>
    <row r="56" spans="1:6" ht="15.75" x14ac:dyDescent="0.25">
      <c r="A56" s="80">
        <v>55</v>
      </c>
      <c r="B56" s="84" t="s">
        <v>68</v>
      </c>
      <c r="C56" s="141" t="str">
        <f>DataSiswa!B56</f>
        <v>DINA NIKMATUL AULIA</v>
      </c>
      <c r="D56" s="142" t="str">
        <f>DataSiswa!C56</f>
        <v>P</v>
      </c>
      <c r="E56" s="143" t="str">
        <f>DataSiswa!D56</f>
        <v>KETANGGA, 20 OKTOBER 2013</v>
      </c>
      <c r="F56" s="88" t="s">
        <v>706</v>
      </c>
    </row>
    <row r="57" spans="1:6" ht="15.75" x14ac:dyDescent="0.25">
      <c r="A57" s="80">
        <v>56</v>
      </c>
      <c r="B57" s="84" t="s">
        <v>69</v>
      </c>
      <c r="C57" s="141" t="str">
        <f>DataSiswa!B57</f>
        <v>DINATUL HADIS</v>
      </c>
      <c r="D57" s="142" t="str">
        <f>DataSiswa!C57</f>
        <v>P</v>
      </c>
      <c r="E57" s="143" t="str">
        <f>DataSiswa!D57</f>
        <v>SUELA, 27 OKTOBER 2013</v>
      </c>
      <c r="F57" s="88" t="s">
        <v>706</v>
      </c>
    </row>
    <row r="58" spans="1:6" ht="15.75" x14ac:dyDescent="0.25">
      <c r="A58" s="80">
        <v>57</v>
      </c>
      <c r="B58" s="84" t="s">
        <v>70</v>
      </c>
      <c r="C58" s="141" t="str">
        <f>DataSiswa!B58</f>
        <v>DIVA WIRANSAH</v>
      </c>
      <c r="D58" s="142" t="str">
        <f>DataSiswa!C58</f>
        <v>L</v>
      </c>
      <c r="E58" s="143" t="str">
        <f>DataSiswa!D58</f>
        <v>Batman, 20 November 2013</v>
      </c>
      <c r="F58" s="88" t="s">
        <v>706</v>
      </c>
    </row>
    <row r="59" spans="1:6" ht="15.75" x14ac:dyDescent="0.25">
      <c r="A59" s="80">
        <v>58</v>
      </c>
      <c r="B59" s="84" t="s">
        <v>71</v>
      </c>
      <c r="C59" s="141" t="str">
        <f>DataSiswa!B59</f>
        <v>DWI SRI DINA MELIZA</v>
      </c>
      <c r="D59" s="142" t="str">
        <f>DataSiswa!C59</f>
        <v>P</v>
      </c>
      <c r="E59" s="143" t="str">
        <f>DataSiswa!D59</f>
        <v>BELUMBANG, 18 OKTOBER 2013</v>
      </c>
      <c r="F59" s="88" t="s">
        <v>706</v>
      </c>
    </row>
    <row r="60" spans="1:6" ht="15.75" x14ac:dyDescent="0.25">
      <c r="A60" s="80">
        <v>59</v>
      </c>
      <c r="B60" s="84" t="s">
        <v>72</v>
      </c>
      <c r="C60" s="141" t="str">
        <f>DataSiswa!B60</f>
        <v>DZAKYAN ARROHMAN</v>
      </c>
      <c r="D60" s="142" t="str">
        <f>DataSiswa!C60</f>
        <v>L</v>
      </c>
      <c r="E60" s="143" t="str">
        <f>DataSiswa!D60</f>
        <v>DASAN BARU, 26 MEI 2014</v>
      </c>
      <c r="F60" s="88" t="s">
        <v>706</v>
      </c>
    </row>
    <row r="61" spans="1:6" ht="15.75" x14ac:dyDescent="0.25">
      <c r="A61" s="80">
        <v>60</v>
      </c>
      <c r="B61" s="84" t="s">
        <v>73</v>
      </c>
      <c r="C61" s="141" t="str">
        <f>DataSiswa!B61</f>
        <v>ELYA RIZKIA WATI</v>
      </c>
      <c r="D61" s="142" t="str">
        <f>DataSiswa!C61</f>
        <v>P</v>
      </c>
      <c r="E61" s="143" t="str">
        <f>DataSiswa!D61</f>
        <v>SUNTALANGU,  27 APRIL 2014</v>
      </c>
      <c r="F61" s="88" t="s">
        <v>706</v>
      </c>
    </row>
    <row r="62" spans="1:6" ht="15.75" x14ac:dyDescent="0.25">
      <c r="A62" s="80">
        <v>61</v>
      </c>
      <c r="B62" s="84" t="s">
        <v>74</v>
      </c>
      <c r="C62" s="141" t="str">
        <f>DataSiswa!B62</f>
        <v>FACHRI ZAFRAN KHAIRI</v>
      </c>
      <c r="D62" s="142" t="str">
        <f>DataSiswa!C62</f>
        <v>L</v>
      </c>
      <c r="E62" s="143" t="str">
        <f>DataSiswa!D62</f>
        <v>Telagawaru, 24 Juli 2013</v>
      </c>
      <c r="F62" s="88" t="s">
        <v>706</v>
      </c>
    </row>
    <row r="63" spans="1:6" ht="15.75" x14ac:dyDescent="0.25">
      <c r="A63" s="80">
        <v>62</v>
      </c>
      <c r="B63" s="84" t="s">
        <v>75</v>
      </c>
      <c r="C63" s="141" t="str">
        <f>DataSiswa!B63</f>
        <v xml:space="preserve">FARIZA ELYSIA AZAHRA </v>
      </c>
      <c r="D63" s="142" t="str">
        <f>DataSiswa!C63</f>
        <v>P</v>
      </c>
      <c r="E63" s="143" t="str">
        <f>DataSiswa!D63</f>
        <v>SUNTALANGU, 23 DESEMBER 2013</v>
      </c>
      <c r="F63" s="88" t="s">
        <v>706</v>
      </c>
    </row>
    <row r="64" spans="1:6" ht="15.75" x14ac:dyDescent="0.25">
      <c r="A64" s="80">
        <v>63</v>
      </c>
      <c r="B64" s="84" t="s">
        <v>76</v>
      </c>
      <c r="C64" s="141" t="str">
        <f>DataSiswa!B64</f>
        <v>FATIN SYAHIRA</v>
      </c>
      <c r="D64" s="142" t="str">
        <f>DataSiswa!C64</f>
        <v>P</v>
      </c>
      <c r="E64" s="143" t="str">
        <f>DataSiswa!D64</f>
        <v>Dasan Koak, 18 September 2013</v>
      </c>
      <c r="F64" s="88" t="s">
        <v>706</v>
      </c>
    </row>
    <row r="65" spans="1:6" ht="15.75" x14ac:dyDescent="0.25">
      <c r="A65" s="80">
        <v>64</v>
      </c>
      <c r="B65" s="84" t="s">
        <v>77</v>
      </c>
      <c r="C65" s="141" t="str">
        <f>DataSiswa!B65</f>
        <v>FATIN VERONICA</v>
      </c>
      <c r="D65" s="142" t="str">
        <f>DataSiswa!C65</f>
        <v>P</v>
      </c>
      <c r="E65" s="143" t="str">
        <f>DataSiswa!D65</f>
        <v>LB. LOMBOK, 30 APRIL 2012</v>
      </c>
      <c r="F65" s="88" t="s">
        <v>706</v>
      </c>
    </row>
    <row r="66" spans="1:6" ht="15.75" x14ac:dyDescent="0.25">
      <c r="A66" s="80">
        <v>65</v>
      </c>
      <c r="B66" s="84" t="s">
        <v>79</v>
      </c>
      <c r="C66" s="141" t="str">
        <f>DataSiswa!B66</f>
        <v>FIKI WIBANDI</v>
      </c>
      <c r="D66" s="142" t="str">
        <f>DataSiswa!C66</f>
        <v>L</v>
      </c>
      <c r="E66" s="143" t="str">
        <f>DataSiswa!D66</f>
        <v>SUNTALANGU, 23 DESEMBER 2013</v>
      </c>
      <c r="F66" s="88" t="s">
        <v>706</v>
      </c>
    </row>
    <row r="67" spans="1:6" ht="15.75" x14ac:dyDescent="0.25">
      <c r="A67" s="80">
        <v>66</v>
      </c>
      <c r="B67" s="84" t="s">
        <v>80</v>
      </c>
      <c r="C67" s="141" t="str">
        <f>DataSiswa!B67</f>
        <v>FITA ZAHRA AZIZA</v>
      </c>
      <c r="D67" s="142" t="str">
        <f>DataSiswa!C67</f>
        <v>P</v>
      </c>
      <c r="E67" s="143" t="str">
        <f>DataSiswa!D67</f>
        <v>SELAPARANG, 27 SEPTEMBER 2013</v>
      </c>
      <c r="F67" s="88" t="s">
        <v>706</v>
      </c>
    </row>
    <row r="68" spans="1:6" ht="15.75" x14ac:dyDescent="0.25">
      <c r="A68" s="80">
        <v>67</v>
      </c>
      <c r="B68" s="84" t="s">
        <v>81</v>
      </c>
      <c r="C68" s="141" t="str">
        <f>DataSiswa!B68</f>
        <v>GEA AMESILA</v>
      </c>
      <c r="D68" s="142" t="str">
        <f>DataSiswa!C68</f>
        <v>P</v>
      </c>
      <c r="E68" s="143" t="str">
        <f>DataSiswa!D68</f>
        <v>SUELA, 19 SEPTEMBER 2013</v>
      </c>
      <c r="F68" s="88" t="s">
        <v>706</v>
      </c>
    </row>
    <row r="69" spans="1:6" ht="15.75" x14ac:dyDescent="0.25">
      <c r="A69" s="80">
        <v>68</v>
      </c>
      <c r="B69" s="84" t="s">
        <v>82</v>
      </c>
      <c r="C69" s="141" t="str">
        <f>DataSiswa!B69</f>
        <v>GIO GEPANI</v>
      </c>
      <c r="D69" s="142" t="str">
        <f>DataSiswa!C69</f>
        <v>L</v>
      </c>
      <c r="E69" s="143" t="str">
        <f>DataSiswa!D69</f>
        <v>SUELA, 23 OKTOBER 2013</v>
      </c>
      <c r="F69" s="88" t="s">
        <v>706</v>
      </c>
    </row>
    <row r="70" spans="1:6" ht="15.75" x14ac:dyDescent="0.25">
      <c r="A70" s="80">
        <v>69</v>
      </c>
      <c r="B70" s="84" t="s">
        <v>83</v>
      </c>
      <c r="C70" s="141" t="str">
        <f>DataSiswa!B70</f>
        <v>GUMBANG ABDI. S</v>
      </c>
      <c r="D70" s="142" t="str">
        <f>DataSiswa!C70</f>
        <v>L</v>
      </c>
      <c r="E70" s="143" t="str">
        <f>DataSiswa!D70</f>
        <v>BATUYANG, 18 JANUARI 2014</v>
      </c>
      <c r="F70" s="88" t="s">
        <v>706</v>
      </c>
    </row>
    <row r="71" spans="1:6" ht="15.75" x14ac:dyDescent="0.25">
      <c r="A71" s="80">
        <v>70</v>
      </c>
      <c r="B71" s="84" t="s">
        <v>84</v>
      </c>
      <c r="C71" s="141" t="str">
        <f>DataSiswa!B71</f>
        <v>HAFIFI</v>
      </c>
      <c r="D71" s="142" t="str">
        <f>DataSiswa!C71</f>
        <v>L</v>
      </c>
      <c r="E71" s="143" t="str">
        <f>DataSiswa!D71</f>
        <v>SUELA, 10 OKTOBER 2013</v>
      </c>
      <c r="F71" s="88" t="s">
        <v>706</v>
      </c>
    </row>
    <row r="72" spans="1:6" ht="15.75" x14ac:dyDescent="0.25">
      <c r="A72" s="80">
        <v>71</v>
      </c>
      <c r="B72" s="84" t="s">
        <v>85</v>
      </c>
      <c r="C72" s="141" t="str">
        <f>DataSiswa!B72</f>
        <v>HAFIZA KHAIRA LUBNA</v>
      </c>
      <c r="D72" s="142" t="str">
        <f>DataSiswa!C72</f>
        <v>P</v>
      </c>
      <c r="E72" s="143" t="str">
        <f>DataSiswa!D72</f>
        <v>MATARAM, 3 JANUARI 2014</v>
      </c>
      <c r="F72" s="88" t="s">
        <v>706</v>
      </c>
    </row>
    <row r="73" spans="1:6" ht="15.75" x14ac:dyDescent="0.25">
      <c r="A73" s="80">
        <v>72</v>
      </c>
      <c r="B73" s="84" t="s">
        <v>86</v>
      </c>
      <c r="C73" s="141" t="str">
        <f>DataSiswa!B73</f>
        <v>Halika Ulyani</v>
      </c>
      <c r="D73" s="142" t="str">
        <f>DataSiswa!C73</f>
        <v>P</v>
      </c>
      <c r="E73" s="143" t="str">
        <f>DataSiswa!D73</f>
        <v>Batu belek, 16 Juli 2013</v>
      </c>
      <c r="F73" s="88" t="s">
        <v>706</v>
      </c>
    </row>
    <row r="74" spans="1:6" ht="15.75" x14ac:dyDescent="0.25">
      <c r="A74" s="80">
        <v>73</v>
      </c>
      <c r="B74" s="84" t="s">
        <v>87</v>
      </c>
      <c r="C74" s="141" t="str">
        <f>DataSiswa!B74</f>
        <v>HAYGA RAZUL ASRI</v>
      </c>
      <c r="D74" s="142" t="str">
        <f>DataSiswa!C74</f>
        <v>P</v>
      </c>
      <c r="E74" s="143" t="str">
        <f>DataSiswa!D74</f>
        <v>BELUMBANG, 23 JANUARI 2015</v>
      </c>
      <c r="F74" s="88" t="s">
        <v>706</v>
      </c>
    </row>
    <row r="75" spans="1:6" ht="15.75" x14ac:dyDescent="0.25">
      <c r="A75" s="80">
        <v>74</v>
      </c>
      <c r="B75" s="84" t="s">
        <v>88</v>
      </c>
      <c r="C75" s="141" t="str">
        <f>DataSiswa!B75</f>
        <v>Humaidiah Lestari</v>
      </c>
      <c r="D75" s="142" t="str">
        <f>DataSiswa!C75</f>
        <v>P</v>
      </c>
      <c r="E75" s="143" t="str">
        <f>DataSiswa!D75</f>
        <v>Ketangga, 28 September 2013</v>
      </c>
      <c r="F75" s="88" t="s">
        <v>706</v>
      </c>
    </row>
    <row r="76" spans="1:6" ht="15.75" x14ac:dyDescent="0.25">
      <c r="A76" s="80">
        <v>75</v>
      </c>
      <c r="B76" s="84" t="s">
        <v>89</v>
      </c>
      <c r="C76" s="141" t="str">
        <f>DataSiswa!B76</f>
        <v>HUSNUL KHOTIMAH</v>
      </c>
      <c r="D76" s="142" t="str">
        <f>DataSiswa!C76</f>
        <v>P</v>
      </c>
      <c r="E76" s="143" t="str">
        <f>DataSiswa!D76</f>
        <v>SUELA 13 SEPTEMBER 2013</v>
      </c>
      <c r="F76" s="88" t="s">
        <v>706</v>
      </c>
    </row>
    <row r="77" spans="1:6" ht="15.75" x14ac:dyDescent="0.25">
      <c r="A77" s="80">
        <v>76</v>
      </c>
      <c r="B77" s="84" t="s">
        <v>90</v>
      </c>
      <c r="C77" s="141" t="str">
        <f>DataSiswa!B77</f>
        <v>IKA ELPIANI</v>
      </c>
      <c r="D77" s="142" t="str">
        <f>DataSiswa!C77</f>
        <v>P</v>
      </c>
      <c r="E77" s="143" t="str">
        <f>DataSiswa!D77</f>
        <v>Suntalangu, 07 Juni 2014</v>
      </c>
      <c r="F77" s="88" t="s">
        <v>706</v>
      </c>
    </row>
    <row r="78" spans="1:6" ht="15.75" x14ac:dyDescent="0.25">
      <c r="A78" s="80">
        <v>77</v>
      </c>
      <c r="B78" s="84" t="s">
        <v>92</v>
      </c>
      <c r="C78" s="141" t="str">
        <f>DataSiswa!B78</f>
        <v>IKLIL JINAN</v>
      </c>
      <c r="D78" s="142" t="str">
        <f>DataSiswa!C78</f>
        <v>L</v>
      </c>
      <c r="E78" s="143" t="str">
        <f>DataSiswa!D78</f>
        <v>SUNTALANGU, 20 JANUARI 2014</v>
      </c>
      <c r="F78" s="88" t="s">
        <v>706</v>
      </c>
    </row>
    <row r="79" spans="1:6" ht="15.75" x14ac:dyDescent="0.25">
      <c r="A79" s="80">
        <v>78</v>
      </c>
      <c r="B79" s="84" t="s">
        <v>93</v>
      </c>
      <c r="C79" s="141" t="str">
        <f>DataSiswa!B79</f>
        <v xml:space="preserve">INDRIANI SYAFITRI </v>
      </c>
      <c r="D79" s="142" t="str">
        <f>DataSiswa!C79</f>
        <v>P</v>
      </c>
      <c r="E79" s="143" t="str">
        <f>DataSiswa!D79</f>
        <v>SUELA, 6 MARET 2013</v>
      </c>
      <c r="F79" s="88" t="s">
        <v>706</v>
      </c>
    </row>
    <row r="80" spans="1:6" ht="15.75" x14ac:dyDescent="0.25">
      <c r="A80" s="80">
        <v>79</v>
      </c>
      <c r="B80" s="84" t="s">
        <v>94</v>
      </c>
      <c r="C80" s="141" t="str">
        <f>DataSiswa!B80</f>
        <v>JILAN AZ'ZAHRA</v>
      </c>
      <c r="D80" s="142" t="str">
        <f>DataSiswa!C80</f>
        <v>P</v>
      </c>
      <c r="E80" s="143" t="str">
        <f>DataSiswa!D80</f>
        <v>KETANGGA, 3 AGUSTUS 2013</v>
      </c>
      <c r="F80" s="88" t="s">
        <v>706</v>
      </c>
    </row>
    <row r="81" spans="1:6" ht="15.75" x14ac:dyDescent="0.25">
      <c r="A81" s="80">
        <v>80</v>
      </c>
      <c r="B81" s="84" t="s">
        <v>95</v>
      </c>
      <c r="C81" s="141" t="str">
        <f>DataSiswa!B81</f>
        <v>JIZAN HUMAERU</v>
      </c>
      <c r="D81" s="142" t="str">
        <f>DataSiswa!C81</f>
        <v>L</v>
      </c>
      <c r="E81" s="143" t="str">
        <f>DataSiswa!D81</f>
        <v>PRINGGABAYA, 12 OKTOBER 2013</v>
      </c>
      <c r="F81" s="88" t="s">
        <v>706</v>
      </c>
    </row>
    <row r="82" spans="1:6" ht="15.75" x14ac:dyDescent="0.25">
      <c r="A82" s="80">
        <v>81</v>
      </c>
      <c r="B82" s="84" t="s">
        <v>96</v>
      </c>
      <c r="C82" s="141" t="str">
        <f>DataSiswa!B82</f>
        <v>JUHANA</v>
      </c>
      <c r="D82" s="142" t="str">
        <f>DataSiswa!C82</f>
        <v>P</v>
      </c>
      <c r="E82" s="143" t="str">
        <f>DataSiswa!D82</f>
        <v xml:space="preserve">DASAN KOAK, 29 MEI 2014 </v>
      </c>
      <c r="F82" s="88" t="s">
        <v>706</v>
      </c>
    </row>
    <row r="83" spans="1:6" ht="15.75" x14ac:dyDescent="0.25">
      <c r="A83" s="80">
        <v>82</v>
      </c>
      <c r="B83" s="84" t="s">
        <v>97</v>
      </c>
      <c r="C83" s="141" t="str">
        <f>DataSiswa!B83</f>
        <v>JULIA TASYA RAMDHANI</v>
      </c>
      <c r="D83" s="142" t="str">
        <f>DataSiswa!C83</f>
        <v>P</v>
      </c>
      <c r="E83" s="143" t="str">
        <f>DataSiswa!D83</f>
        <v>KETANGGA, 16 JULI 2013</v>
      </c>
      <c r="F83" s="88" t="s">
        <v>706</v>
      </c>
    </row>
    <row r="84" spans="1:6" ht="15.75" x14ac:dyDescent="0.25">
      <c r="A84" s="80">
        <v>83</v>
      </c>
      <c r="B84" s="84" t="s">
        <v>98</v>
      </c>
      <c r="C84" s="141" t="str">
        <f>DataSiswa!B84</f>
        <v>KAYLA ZIVARA MEYDEANDRA</v>
      </c>
      <c r="D84" s="142" t="str">
        <f>DataSiswa!C84</f>
        <v>P</v>
      </c>
      <c r="E84" s="143" t="str">
        <f>DataSiswa!D84</f>
        <v>MATARAM, 05 MEI 2014</v>
      </c>
      <c r="F84" s="88" t="s">
        <v>706</v>
      </c>
    </row>
    <row r="85" spans="1:6" ht="15.75" x14ac:dyDescent="0.25">
      <c r="A85" s="80">
        <v>84</v>
      </c>
      <c r="B85" s="84" t="s">
        <v>99</v>
      </c>
      <c r="C85" s="141" t="str">
        <f>DataSiswa!B85</f>
        <v>KHAIRUN NISA</v>
      </c>
      <c r="D85" s="142" t="str">
        <f>DataSiswa!C85</f>
        <v>P</v>
      </c>
      <c r="E85" s="143" t="str">
        <f>DataSiswa!D85</f>
        <v>DASAN KOAK, 06 MEI 2014</v>
      </c>
      <c r="F85" s="88" t="s">
        <v>706</v>
      </c>
    </row>
    <row r="86" spans="1:6" ht="15.75" x14ac:dyDescent="0.25">
      <c r="A86" s="80">
        <v>85</v>
      </c>
      <c r="B86" s="84" t="s">
        <v>100</v>
      </c>
      <c r="C86" s="141" t="str">
        <f>DataSiswa!B86</f>
        <v xml:space="preserve">KIKI FAREL </v>
      </c>
      <c r="D86" s="142" t="str">
        <f>DataSiswa!C86</f>
        <v>L</v>
      </c>
      <c r="E86" s="143" t="str">
        <f>DataSiswa!D86</f>
        <v>SUNTULANGU, 29 SEPTEMBER 2014</v>
      </c>
      <c r="F86" s="88" t="s">
        <v>706</v>
      </c>
    </row>
    <row r="87" spans="1:6" ht="15.75" x14ac:dyDescent="0.25">
      <c r="A87" s="80">
        <v>86</v>
      </c>
      <c r="B87" s="84" t="s">
        <v>101</v>
      </c>
      <c r="C87" s="141" t="str">
        <f>DataSiswa!B87</f>
        <v>LABIB ABDUR ROZAK</v>
      </c>
      <c r="D87" s="142" t="str">
        <f>DataSiswa!C87</f>
        <v>L</v>
      </c>
      <c r="E87" s="143" t="str">
        <f>DataSiswa!D87</f>
        <v>SUNTALANGU, 15 OKTOBER 2013</v>
      </c>
      <c r="F87" s="88" t="s">
        <v>706</v>
      </c>
    </row>
    <row r="88" spans="1:6" ht="15.75" x14ac:dyDescent="0.25">
      <c r="A88" s="80">
        <v>87</v>
      </c>
      <c r="B88" s="84" t="s">
        <v>102</v>
      </c>
      <c r="C88" s="141" t="str">
        <f>DataSiswa!B88</f>
        <v>LALU AL AKBAR SAPUTRA</v>
      </c>
      <c r="D88" s="142" t="str">
        <f>DataSiswa!C88</f>
        <v>L</v>
      </c>
      <c r="E88" s="143" t="str">
        <f>DataSiswa!D88</f>
        <v>Selaparang, 28 Juni 2014</v>
      </c>
      <c r="F88" s="88" t="s">
        <v>706</v>
      </c>
    </row>
    <row r="89" spans="1:6" ht="15.75" x14ac:dyDescent="0.25">
      <c r="A89" s="80">
        <v>88</v>
      </c>
      <c r="B89" s="84" t="s">
        <v>103</v>
      </c>
      <c r="C89" s="141" t="str">
        <f>DataSiswa!B89</f>
        <v>LALU ARLAN SAPUTRA</v>
      </c>
      <c r="D89" s="142" t="str">
        <f>DataSiswa!C89</f>
        <v>L</v>
      </c>
      <c r="E89" s="143" t="str">
        <f>DataSiswa!D89</f>
        <v>Batman, 27 September 2014</v>
      </c>
      <c r="F89" s="88" t="s">
        <v>706</v>
      </c>
    </row>
    <row r="90" spans="1:6" ht="15.75" x14ac:dyDescent="0.25">
      <c r="A90" s="80">
        <v>89</v>
      </c>
      <c r="B90" s="84" t="s">
        <v>104</v>
      </c>
      <c r="C90" s="141" t="str">
        <f>DataSiswa!B90</f>
        <v>LALU GERRI ADAM MAHSAR</v>
      </c>
      <c r="D90" s="142" t="str">
        <f>DataSiswa!C90</f>
        <v>L</v>
      </c>
      <c r="E90" s="143" t="str">
        <f>DataSiswa!D90</f>
        <v>Batman, 12 September 2014</v>
      </c>
      <c r="F90" s="88" t="s">
        <v>706</v>
      </c>
    </row>
    <row r="91" spans="1:6" ht="15.75" x14ac:dyDescent="0.25">
      <c r="A91" s="80">
        <v>90</v>
      </c>
      <c r="B91" s="84" t="s">
        <v>105</v>
      </c>
      <c r="C91" s="141" t="str">
        <f>DataSiswa!B91</f>
        <v>LALU MUH. FAHRI AKBAR</v>
      </c>
      <c r="D91" s="142" t="str">
        <f>DataSiswa!C91</f>
        <v>L</v>
      </c>
      <c r="E91" s="143" t="str">
        <f>DataSiswa!D91</f>
        <v>SUELA, 31 MARET 2014</v>
      </c>
      <c r="F91" s="88" t="s">
        <v>706</v>
      </c>
    </row>
    <row r="92" spans="1:6" ht="15.75" x14ac:dyDescent="0.25">
      <c r="A92" s="80">
        <v>91</v>
      </c>
      <c r="B92" s="84" t="s">
        <v>106</v>
      </c>
      <c r="C92" s="141" t="str">
        <f>DataSiswa!B92</f>
        <v>LALU MUHAMMAD ALIF HIDAYAT</v>
      </c>
      <c r="D92" s="142" t="str">
        <f>DataSiswa!C92</f>
        <v>L</v>
      </c>
      <c r="E92" s="143" t="str">
        <f>DataSiswa!D92</f>
        <v>SUELA, 29 JULI 2014</v>
      </c>
      <c r="F92" s="88" t="s">
        <v>706</v>
      </c>
    </row>
    <row r="93" spans="1:6" ht="15.75" x14ac:dyDescent="0.25">
      <c r="A93" s="80">
        <v>92</v>
      </c>
      <c r="B93" s="84" t="s">
        <v>107</v>
      </c>
      <c r="C93" s="141" t="str">
        <f>DataSiswa!B93</f>
        <v>LALU MUHAMMAD HABIB MAOLANA</v>
      </c>
      <c r="D93" s="142" t="str">
        <f>DataSiswa!C93</f>
        <v>L</v>
      </c>
      <c r="E93" s="143" t="str">
        <f>DataSiswa!D93</f>
        <v>Selaparang, 22 Februari 2014</v>
      </c>
      <c r="F93" s="88" t="s">
        <v>706</v>
      </c>
    </row>
    <row r="94" spans="1:6" ht="15.75" x14ac:dyDescent="0.25">
      <c r="A94" s="80">
        <v>93</v>
      </c>
      <c r="B94" s="84" t="s">
        <v>109</v>
      </c>
      <c r="C94" s="141" t="str">
        <f>DataSiswa!B94</f>
        <v>LALU MUHAMMAD RAMA PUTRA</v>
      </c>
      <c r="D94" s="142" t="str">
        <f>DataSiswa!C94</f>
        <v>L</v>
      </c>
      <c r="E94" s="143" t="str">
        <f>DataSiswa!D94</f>
        <v>Lekong Pulut, 25 Mei 2014</v>
      </c>
      <c r="F94" s="88" t="s">
        <v>706</v>
      </c>
    </row>
    <row r="95" spans="1:6" ht="15.75" x14ac:dyDescent="0.25">
      <c r="A95" s="80">
        <v>94</v>
      </c>
      <c r="B95" s="84" t="s">
        <v>110</v>
      </c>
      <c r="C95" s="141" t="str">
        <f>DataSiswa!B95</f>
        <v>LALU RAHMAT SRINATA ATGAH</v>
      </c>
      <c r="D95" s="142" t="str">
        <f>DataSiswa!C95</f>
        <v>L</v>
      </c>
      <c r="E95" s="143" t="str">
        <f>DataSiswa!D95</f>
        <v>Batuyang, 13 Juli 2014</v>
      </c>
      <c r="F95" s="88" t="s">
        <v>706</v>
      </c>
    </row>
    <row r="96" spans="1:6" ht="15.75" x14ac:dyDescent="0.25">
      <c r="A96" s="80">
        <v>95</v>
      </c>
      <c r="B96" s="84" t="s">
        <v>111</v>
      </c>
      <c r="C96" s="141" t="str">
        <f>DataSiswa!B96</f>
        <v>LALU ROMI RIAWAN</v>
      </c>
      <c r="D96" s="142" t="str">
        <f>DataSiswa!C96</f>
        <v>L</v>
      </c>
      <c r="E96" s="143" t="str">
        <f>DataSiswa!D96</f>
        <v>Selaparang, 09 November 2013</v>
      </c>
      <c r="F96" s="88" t="s">
        <v>706</v>
      </c>
    </row>
    <row r="97" spans="1:6" ht="15.75" x14ac:dyDescent="0.25">
      <c r="A97" s="80">
        <v>96</v>
      </c>
      <c r="B97" s="84" t="s">
        <v>112</v>
      </c>
      <c r="C97" s="141" t="str">
        <f>DataSiswa!B97</f>
        <v>Lalu Satria Pandwinata</v>
      </c>
      <c r="D97" s="142" t="str">
        <f>DataSiswa!C97</f>
        <v>L</v>
      </c>
      <c r="E97" s="143" t="str">
        <f>DataSiswa!D97</f>
        <v>Selaparang, 23 April 2014</v>
      </c>
      <c r="F97" s="88" t="s">
        <v>706</v>
      </c>
    </row>
    <row r="98" spans="1:6" ht="15.75" x14ac:dyDescent="0.25">
      <c r="A98" s="80">
        <v>97</v>
      </c>
      <c r="B98" s="84" t="s">
        <v>113</v>
      </c>
      <c r="C98" s="141" t="str">
        <f>DataSiswa!B98</f>
        <v>LARA RABIATUL AINI</v>
      </c>
      <c r="D98" s="142" t="str">
        <f>DataSiswa!C98</f>
        <v>P</v>
      </c>
      <c r="E98" s="143" t="str">
        <f>DataSiswa!D98</f>
        <v>Dasan Lendang, 20 Desember 2013</v>
      </c>
      <c r="F98" s="88" t="s">
        <v>706</v>
      </c>
    </row>
    <row r="99" spans="1:6" ht="15.75" x14ac:dyDescent="0.25">
      <c r="A99" s="80">
        <v>98</v>
      </c>
      <c r="B99" s="84" t="s">
        <v>114</v>
      </c>
      <c r="C99" s="141" t="str">
        <f>DataSiswa!B99</f>
        <v>LIVIA RUDAINI</v>
      </c>
      <c r="D99" s="142" t="str">
        <f>DataSiswa!C99</f>
        <v>P</v>
      </c>
      <c r="E99" s="143" t="str">
        <f>DataSiswa!D99</f>
        <v>DASAN MODOK, 1 JUNI 2013</v>
      </c>
      <c r="F99" s="88" t="s">
        <v>706</v>
      </c>
    </row>
    <row r="100" spans="1:6" ht="15.75" x14ac:dyDescent="0.25">
      <c r="A100" s="80">
        <v>99</v>
      </c>
      <c r="B100" s="84" t="s">
        <v>115</v>
      </c>
      <c r="C100" s="141" t="str">
        <f>DataSiswa!B100</f>
        <v>LIVIANTIKA TAMARA</v>
      </c>
      <c r="D100" s="142" t="str">
        <f>DataSiswa!C100</f>
        <v>P</v>
      </c>
      <c r="E100" s="143" t="str">
        <f>DataSiswa!D100</f>
        <v>TUMPANG SARI, 7 OKTOBER 2013</v>
      </c>
      <c r="F100" s="88" t="s">
        <v>706</v>
      </c>
    </row>
    <row r="101" spans="1:6" ht="15.75" x14ac:dyDescent="0.25">
      <c r="A101" s="80">
        <v>100</v>
      </c>
      <c r="B101" s="84" t="s">
        <v>116</v>
      </c>
      <c r="C101" s="141" t="str">
        <f>DataSiswa!B101</f>
        <v>LIYONY</v>
      </c>
      <c r="D101" s="142" t="str">
        <f>DataSiswa!C101</f>
        <v>P</v>
      </c>
      <c r="E101" s="143" t="str">
        <f>DataSiswa!D101</f>
        <v>PEKOSONG, 9 SEPTEMBER 2013</v>
      </c>
      <c r="F101" s="88" t="s">
        <v>706</v>
      </c>
    </row>
    <row r="102" spans="1:6" ht="15.75" x14ac:dyDescent="0.25">
      <c r="A102" s="80">
        <v>101</v>
      </c>
      <c r="B102" s="84" t="s">
        <v>117</v>
      </c>
      <c r="C102" s="141" t="str">
        <f>DataSiswa!B102</f>
        <v>LL. ALFINO RIZKY MAULANA</v>
      </c>
      <c r="D102" s="142" t="str">
        <f>DataSiswa!C102</f>
        <v>L</v>
      </c>
      <c r="E102" s="143" t="str">
        <f>DataSiswa!D102</f>
        <v>SUNTALANGU, 20 SEPTEMBER 2013</v>
      </c>
      <c r="F102" s="88" t="s">
        <v>706</v>
      </c>
    </row>
    <row r="103" spans="1:6" ht="15.75" x14ac:dyDescent="0.25">
      <c r="A103" s="80">
        <v>102</v>
      </c>
      <c r="B103" s="84" t="s">
        <v>118</v>
      </c>
      <c r="C103" s="141" t="str">
        <f>DataSiswa!B103</f>
        <v>LL. M. RIFIAN RAHMAN</v>
      </c>
      <c r="D103" s="142" t="str">
        <f>DataSiswa!C103</f>
        <v>L</v>
      </c>
      <c r="E103" s="143" t="str">
        <f>DataSiswa!D103</f>
        <v>SUNTALANGU, 11 NOVEMBER 2013</v>
      </c>
      <c r="F103" s="88" t="s">
        <v>706</v>
      </c>
    </row>
    <row r="104" spans="1:6" ht="15.75" x14ac:dyDescent="0.25">
      <c r="A104" s="80">
        <v>103</v>
      </c>
      <c r="B104" s="84" t="s">
        <v>119</v>
      </c>
      <c r="C104" s="141" t="str">
        <f>DataSiswa!B104</f>
        <v>LL. RAHADIAN AZKA PAHRAZA</v>
      </c>
      <c r="D104" s="142" t="str">
        <f>DataSiswa!C104</f>
        <v>L</v>
      </c>
      <c r="E104" s="143" t="str">
        <f>DataSiswa!D104</f>
        <v>SUELA, 02 NOPEMBER 2013</v>
      </c>
      <c r="F104" s="88" t="s">
        <v>706</v>
      </c>
    </row>
    <row r="105" spans="1:6" ht="15.75" x14ac:dyDescent="0.25">
      <c r="A105" s="80">
        <v>104</v>
      </c>
      <c r="B105" s="84" t="s">
        <v>120</v>
      </c>
      <c r="C105" s="141" t="str">
        <f>DataSiswa!B105</f>
        <v>LUBNA AYU SUGIMAN</v>
      </c>
      <c r="D105" s="142" t="str">
        <f>DataSiswa!C105</f>
        <v>P</v>
      </c>
      <c r="E105" s="143" t="str">
        <f>DataSiswa!D105</f>
        <v>SELONG, 21 SEPTEMBER 2013</v>
      </c>
      <c r="F105" s="88" t="s">
        <v>706</v>
      </c>
    </row>
    <row r="106" spans="1:6" ht="15.75" x14ac:dyDescent="0.25">
      <c r="A106" s="80">
        <v>105</v>
      </c>
      <c r="B106" s="84" t="s">
        <v>121</v>
      </c>
      <c r="C106" s="141" t="str">
        <f>DataSiswa!B106</f>
        <v>M. ANNIZAR ILIYAS</v>
      </c>
      <c r="D106" s="142" t="str">
        <f>DataSiswa!C106</f>
        <v>L</v>
      </c>
      <c r="E106" s="143" t="str">
        <f>DataSiswa!D106</f>
        <v>SUNTALANGU, 17 FEBRUARI 2014</v>
      </c>
      <c r="F106" s="88" t="s">
        <v>706</v>
      </c>
    </row>
    <row r="107" spans="1:6" ht="15.75" x14ac:dyDescent="0.25">
      <c r="A107" s="80">
        <v>106</v>
      </c>
      <c r="B107" s="84" t="s">
        <v>122</v>
      </c>
      <c r="C107" s="141" t="str">
        <f>DataSiswa!B107</f>
        <v>M. ARTANA SAPUTRA</v>
      </c>
      <c r="D107" s="142" t="str">
        <f>DataSiswa!C107</f>
        <v>L</v>
      </c>
      <c r="E107" s="143" t="str">
        <f>DataSiswa!D107</f>
        <v>Ketangga, 07 Februari 2014</v>
      </c>
      <c r="F107" s="88" t="s">
        <v>706</v>
      </c>
    </row>
    <row r="108" spans="1:6" ht="15.75" x14ac:dyDescent="0.25">
      <c r="A108" s="80">
        <v>107</v>
      </c>
      <c r="B108" s="84" t="s">
        <v>123</v>
      </c>
      <c r="C108" s="141" t="str">
        <f>DataSiswa!B108</f>
        <v xml:space="preserve">M. DELPIN AZHARI </v>
      </c>
      <c r="D108" s="142" t="str">
        <f>DataSiswa!C108</f>
        <v>L</v>
      </c>
      <c r="E108" s="143" t="str">
        <f>DataSiswa!D108</f>
        <v>LOMBOK TIMUR, 6 APRIL 2013</v>
      </c>
      <c r="F108" s="88" t="s">
        <v>706</v>
      </c>
    </row>
    <row r="109" spans="1:6" ht="15.75" x14ac:dyDescent="0.25">
      <c r="A109" s="80">
        <v>108</v>
      </c>
      <c r="B109" s="84" t="s">
        <v>124</v>
      </c>
      <c r="C109" s="141" t="str">
        <f>DataSiswa!B109</f>
        <v>M. DHAKWAN ABIYYU GHAISAN</v>
      </c>
      <c r="D109" s="142" t="str">
        <f>DataSiswa!C109</f>
        <v>L</v>
      </c>
      <c r="E109" s="143" t="str">
        <f>DataSiswa!D109</f>
        <v>SUELA, 03 PEBRUARI 2014</v>
      </c>
      <c r="F109" s="88" t="s">
        <v>706</v>
      </c>
    </row>
    <row r="110" spans="1:6" ht="15.75" x14ac:dyDescent="0.25">
      <c r="A110" s="80">
        <v>109</v>
      </c>
      <c r="B110" s="84" t="s">
        <v>125</v>
      </c>
      <c r="C110" s="141" t="str">
        <f>DataSiswa!B110</f>
        <v>M. DIRJA HATTA</v>
      </c>
      <c r="D110" s="142" t="str">
        <f>DataSiswa!C110</f>
        <v>L</v>
      </c>
      <c r="E110" s="143" t="str">
        <f>DataSiswa!D110</f>
        <v>SUNTALANGU, 17 SEPTEMBER 2013</v>
      </c>
      <c r="F110" s="88" t="s">
        <v>706</v>
      </c>
    </row>
    <row r="111" spans="1:6" ht="15.75" x14ac:dyDescent="0.25">
      <c r="A111" s="80">
        <v>110</v>
      </c>
      <c r="B111" s="84" t="s">
        <v>127</v>
      </c>
      <c r="C111" s="141" t="str">
        <f>DataSiswa!B111</f>
        <v>M. Dzaki Athalaizz Tsani</v>
      </c>
      <c r="D111" s="142" t="str">
        <f>DataSiswa!C111</f>
        <v>L</v>
      </c>
      <c r="E111" s="143" t="str">
        <f>DataSiswa!D111</f>
        <v>Batuyang, 11 Februari 2014</v>
      </c>
      <c r="F111" s="88" t="s">
        <v>706</v>
      </c>
    </row>
    <row r="112" spans="1:6" ht="15.75" x14ac:dyDescent="0.25">
      <c r="A112" s="80">
        <v>111</v>
      </c>
      <c r="B112" s="84" t="s">
        <v>128</v>
      </c>
      <c r="C112" s="141" t="str">
        <f>DataSiswa!B112</f>
        <v>M. Faesal Hamsadi</v>
      </c>
      <c r="D112" s="142" t="str">
        <f>DataSiswa!C112</f>
        <v>L</v>
      </c>
      <c r="E112" s="143" t="str">
        <f>DataSiswa!D112</f>
        <v>Ketangga, 24 Januari 2014</v>
      </c>
      <c r="F112" s="88" t="s">
        <v>706</v>
      </c>
    </row>
    <row r="113" spans="1:6" ht="15.75" x14ac:dyDescent="0.25">
      <c r="A113" s="80">
        <v>112</v>
      </c>
      <c r="B113" s="84" t="s">
        <v>129</v>
      </c>
      <c r="C113" s="141" t="str">
        <f>DataSiswa!B113</f>
        <v>M. FAHMI IKRAM</v>
      </c>
      <c r="D113" s="142" t="str">
        <f>DataSiswa!C113</f>
        <v>L</v>
      </c>
      <c r="E113" s="143" t="str">
        <f>DataSiswa!D113</f>
        <v>SUNTALANGU, 6 MEI 2012</v>
      </c>
      <c r="F113" s="88" t="s">
        <v>706</v>
      </c>
    </row>
    <row r="114" spans="1:6" ht="15.75" x14ac:dyDescent="0.25">
      <c r="A114" s="80">
        <v>113</v>
      </c>
      <c r="B114" s="84" t="s">
        <v>130</v>
      </c>
      <c r="C114" s="141" t="str">
        <f>DataSiswa!B114</f>
        <v>M. FAOZAN</v>
      </c>
      <c r="D114" s="142" t="str">
        <f>DataSiswa!C114</f>
        <v>L</v>
      </c>
      <c r="E114" s="143" t="str">
        <f>DataSiswa!D114</f>
        <v>DASAN KOAK, 4 AGUSTUS 2014</v>
      </c>
      <c r="F114" s="88" t="s">
        <v>706</v>
      </c>
    </row>
    <row r="115" spans="1:6" ht="15.75" x14ac:dyDescent="0.25">
      <c r="A115" s="80">
        <v>114</v>
      </c>
      <c r="B115" s="84" t="s">
        <v>131</v>
      </c>
      <c r="C115" s="141" t="str">
        <f>DataSiswa!B115</f>
        <v>M. HAFIZ ADZKA</v>
      </c>
      <c r="D115" s="142" t="str">
        <f>DataSiswa!C115</f>
        <v>L</v>
      </c>
      <c r="E115" s="143" t="str">
        <f>DataSiswa!D115</f>
        <v>SUNTALANGU, 8 DESEMBER 2013</v>
      </c>
      <c r="F115" s="88" t="s">
        <v>706</v>
      </c>
    </row>
    <row r="116" spans="1:6" ht="15.75" x14ac:dyDescent="0.25">
      <c r="A116" s="80">
        <v>115</v>
      </c>
      <c r="B116" s="84" t="s">
        <v>132</v>
      </c>
      <c r="C116" s="141" t="str">
        <f>DataSiswa!B116</f>
        <v>M. HAPIPUDIN</v>
      </c>
      <c r="D116" s="142" t="str">
        <f>DataSiswa!C116</f>
        <v>L</v>
      </c>
      <c r="E116" s="143" t="str">
        <f>DataSiswa!D116</f>
        <v>KUANG PAOK, 07 MARET 2014</v>
      </c>
      <c r="F116" s="88" t="s">
        <v>706</v>
      </c>
    </row>
    <row r="117" spans="1:6" ht="15.75" x14ac:dyDescent="0.25">
      <c r="A117" s="80">
        <v>116</v>
      </c>
      <c r="B117" s="84" t="s">
        <v>133</v>
      </c>
      <c r="C117" s="141" t="str">
        <f>DataSiswa!B117</f>
        <v>M. HARPAN AZHARI</v>
      </c>
      <c r="D117" s="142" t="str">
        <f>DataSiswa!C117</f>
        <v>L</v>
      </c>
      <c r="E117" s="143" t="str">
        <f>DataSiswa!D117</f>
        <v>TUMPANG SARI, 20 JANUARI 2013</v>
      </c>
      <c r="F117" s="88" t="s">
        <v>706</v>
      </c>
    </row>
    <row r="118" spans="1:6" ht="15.75" x14ac:dyDescent="0.25">
      <c r="A118" s="80">
        <v>117</v>
      </c>
      <c r="B118" s="84" t="s">
        <v>134</v>
      </c>
      <c r="C118" s="141" t="str">
        <f>DataSiswa!B118</f>
        <v>M. KHAEKAL INDRA WIJAYA</v>
      </c>
      <c r="D118" s="142" t="str">
        <f>DataSiswa!C118</f>
        <v>L</v>
      </c>
      <c r="E118" s="143" t="str">
        <f>DataSiswa!D118</f>
        <v>SUELA, 24  OKTOBER 2013</v>
      </c>
      <c r="F118" s="88" t="s">
        <v>706</v>
      </c>
    </row>
    <row r="119" spans="1:6" ht="15.75" x14ac:dyDescent="0.25">
      <c r="A119" s="80">
        <v>118</v>
      </c>
      <c r="B119" s="84" t="s">
        <v>135</v>
      </c>
      <c r="C119" s="141" t="str">
        <f>DataSiswa!B119</f>
        <v>M. KHAIRUL FATIHIN</v>
      </c>
      <c r="D119" s="142" t="str">
        <f>DataSiswa!C119</f>
        <v>L</v>
      </c>
      <c r="E119" s="143" t="str">
        <f>DataSiswa!D119</f>
        <v>Lb. Lombok, 19 September 2013</v>
      </c>
      <c r="F119" s="88" t="s">
        <v>706</v>
      </c>
    </row>
    <row r="120" spans="1:6" ht="15.75" x14ac:dyDescent="0.25">
      <c r="A120" s="80">
        <v>119</v>
      </c>
      <c r="B120" s="84" t="s">
        <v>136</v>
      </c>
      <c r="C120" s="141" t="str">
        <f>DataSiswa!B120</f>
        <v>M. KHALIF IBNURROZI PRATAMA</v>
      </c>
      <c r="D120" s="142" t="str">
        <f>DataSiswa!C120</f>
        <v>L</v>
      </c>
      <c r="E120" s="143" t="str">
        <f>DataSiswa!D120</f>
        <v>SUELA, 28 FEBRUARI 2014</v>
      </c>
      <c r="F120" s="88" t="s">
        <v>706</v>
      </c>
    </row>
    <row r="121" spans="1:6" ht="15.75" x14ac:dyDescent="0.25">
      <c r="A121" s="80">
        <v>120</v>
      </c>
      <c r="B121" s="84" t="s">
        <v>137</v>
      </c>
      <c r="C121" s="141" t="str">
        <f>DataSiswa!B121</f>
        <v>M. LABIB ANNAPIS</v>
      </c>
      <c r="D121" s="142" t="str">
        <f>DataSiswa!C121</f>
        <v>L</v>
      </c>
      <c r="E121" s="143" t="str">
        <f>DataSiswa!D121</f>
        <v>DASAN MODOK, 7 JUNI 2014</v>
      </c>
      <c r="F121" s="88" t="s">
        <v>706</v>
      </c>
    </row>
    <row r="122" spans="1:6" ht="15.75" x14ac:dyDescent="0.25">
      <c r="A122" s="80">
        <v>121</v>
      </c>
      <c r="B122" s="84" t="s">
        <v>138</v>
      </c>
      <c r="C122" s="141" t="str">
        <f>DataSiswa!B122</f>
        <v>M. NIZAR</v>
      </c>
      <c r="D122" s="142" t="str">
        <f>DataSiswa!C122</f>
        <v>L</v>
      </c>
      <c r="E122" s="143" t="str">
        <f>DataSiswa!D122</f>
        <v>Batu Cangku, 15 Agustus 2013</v>
      </c>
      <c r="F122" s="88" t="s">
        <v>706</v>
      </c>
    </row>
    <row r="123" spans="1:6" ht="15.75" x14ac:dyDescent="0.25">
      <c r="A123" s="80">
        <v>122</v>
      </c>
      <c r="B123" s="84" t="s">
        <v>139</v>
      </c>
      <c r="C123" s="141" t="str">
        <f>DataSiswa!B123</f>
        <v>M. Pari Asian</v>
      </c>
      <c r="D123" s="142" t="str">
        <f>DataSiswa!C123</f>
        <v>L</v>
      </c>
      <c r="E123" s="143" t="str">
        <f>DataSiswa!D123</f>
        <v>Ketangga, 19 Januari  2014</v>
      </c>
      <c r="F123" s="88" t="s">
        <v>706</v>
      </c>
    </row>
    <row r="124" spans="1:6" ht="15.75" x14ac:dyDescent="0.25">
      <c r="A124" s="80">
        <v>123</v>
      </c>
      <c r="B124" s="84" t="s">
        <v>140</v>
      </c>
      <c r="C124" s="141" t="str">
        <f>DataSiswa!B124</f>
        <v>M. RAFKI HUDZON APWAN</v>
      </c>
      <c r="D124" s="142" t="str">
        <f>DataSiswa!C124</f>
        <v>L</v>
      </c>
      <c r="E124" s="143" t="str">
        <f>DataSiswa!D124</f>
        <v>SUNTALANGU, 19 OKTOBER 2013</v>
      </c>
      <c r="F124" s="88" t="s">
        <v>706</v>
      </c>
    </row>
    <row r="125" spans="1:6" ht="15.75" x14ac:dyDescent="0.25">
      <c r="A125" s="80">
        <v>124</v>
      </c>
      <c r="B125" s="84" t="s">
        <v>141</v>
      </c>
      <c r="C125" s="141" t="str">
        <f>DataSiswa!B125</f>
        <v>M. REZKY SAPUTRA</v>
      </c>
      <c r="D125" s="142" t="str">
        <f>DataSiswa!C125</f>
        <v>L</v>
      </c>
      <c r="E125" s="143" t="str">
        <f>DataSiswa!D125</f>
        <v>KUANG BANYAK, 10 Januari 2014</v>
      </c>
      <c r="F125" s="88" t="s">
        <v>706</v>
      </c>
    </row>
    <row r="126" spans="1:6" ht="15.75" x14ac:dyDescent="0.25">
      <c r="A126" s="80">
        <v>125</v>
      </c>
      <c r="B126" s="84" t="s">
        <v>142</v>
      </c>
      <c r="C126" s="141" t="str">
        <f>DataSiswa!B126</f>
        <v>M. RIZKY RAMADHANI</v>
      </c>
      <c r="D126" s="142" t="str">
        <f>DataSiswa!C126</f>
        <v>L</v>
      </c>
      <c r="E126" s="143" t="str">
        <f>DataSiswa!D126</f>
        <v>SUNTALANGU, 12 JULI 2013</v>
      </c>
      <c r="F126" s="88" t="s">
        <v>706</v>
      </c>
    </row>
    <row r="127" spans="1:6" ht="15.75" x14ac:dyDescent="0.25">
      <c r="A127" s="80">
        <v>126</v>
      </c>
      <c r="B127" s="84" t="s">
        <v>143</v>
      </c>
      <c r="C127" s="141" t="str">
        <f>DataSiswa!B127</f>
        <v>M. SHOHIBUL MAARIF</v>
      </c>
      <c r="D127" s="142" t="str">
        <f>DataSiswa!C127</f>
        <v>L</v>
      </c>
      <c r="E127" s="143" t="str">
        <f>DataSiswa!D127</f>
        <v>DASAN MODOK, 5 JANUARI 2014</v>
      </c>
      <c r="F127" s="88" t="s">
        <v>706</v>
      </c>
    </row>
    <row r="128" spans="1:6" ht="15.75" x14ac:dyDescent="0.25">
      <c r="A128" s="80">
        <v>127</v>
      </c>
      <c r="B128" s="84" t="s">
        <v>144</v>
      </c>
      <c r="C128" s="141" t="str">
        <f>DataSiswa!B128</f>
        <v>M. SUHERDI</v>
      </c>
      <c r="D128" s="142" t="str">
        <f>DataSiswa!C128</f>
        <v>L</v>
      </c>
      <c r="E128" s="143" t="str">
        <f>DataSiswa!D128</f>
        <v>SUELA, 10 MARET 2014</v>
      </c>
      <c r="F128" s="88" t="s">
        <v>706</v>
      </c>
    </row>
    <row r="129" spans="1:6" ht="15.75" x14ac:dyDescent="0.25">
      <c r="A129" s="80">
        <v>128</v>
      </c>
      <c r="B129" s="84" t="s">
        <v>145</v>
      </c>
      <c r="C129" s="141" t="str">
        <f>DataSiswa!B129</f>
        <v>M. YAZID MAULANA</v>
      </c>
      <c r="D129" s="142" t="str">
        <f>DataSiswa!C129</f>
        <v>L</v>
      </c>
      <c r="E129" s="143" t="str">
        <f>DataSiswa!D129</f>
        <v>SUNTALANGU, 8 MEI 2014</v>
      </c>
      <c r="F129" s="88" t="s">
        <v>706</v>
      </c>
    </row>
    <row r="130" spans="1:6" ht="15.75" x14ac:dyDescent="0.25">
      <c r="A130" s="80">
        <v>129</v>
      </c>
      <c r="B130" s="84" t="s">
        <v>146</v>
      </c>
      <c r="C130" s="141" t="str">
        <f>DataSiswa!B130</f>
        <v>M. YUDA WIRATAMA</v>
      </c>
      <c r="D130" s="142" t="str">
        <f>DataSiswa!C130</f>
        <v>L</v>
      </c>
      <c r="E130" s="143">
        <f>DataSiswa!D130</f>
        <v>0</v>
      </c>
      <c r="F130" s="88" t="s">
        <v>706</v>
      </c>
    </row>
    <row r="131" spans="1:6" ht="15.75" x14ac:dyDescent="0.25">
      <c r="A131" s="80">
        <v>130</v>
      </c>
      <c r="B131" s="84" t="s">
        <v>147</v>
      </c>
      <c r="C131" s="141" t="str">
        <f>DataSiswa!B131</f>
        <v>M. ZAINUL ARIFIN</v>
      </c>
      <c r="D131" s="142" t="str">
        <f>DataSiswa!C131</f>
        <v>L</v>
      </c>
      <c r="E131" s="143" t="str">
        <f>DataSiswa!D131</f>
        <v>Ketangga, 5 Agustus 2013</v>
      </c>
      <c r="F131" s="88" t="s">
        <v>706</v>
      </c>
    </row>
    <row r="132" spans="1:6" ht="15.75" x14ac:dyDescent="0.25">
      <c r="A132" s="80">
        <v>131</v>
      </c>
      <c r="B132" s="84" t="s">
        <v>148</v>
      </c>
      <c r="C132" s="141" t="str">
        <f>DataSiswa!B132</f>
        <v>Mardiana Sari</v>
      </c>
      <c r="D132" s="142" t="str">
        <f>DataSiswa!C132</f>
        <v>P</v>
      </c>
      <c r="E132" s="143" t="str">
        <f>DataSiswa!D132</f>
        <v>Selong, 27 Oktober 2014</v>
      </c>
      <c r="F132" s="88" t="s">
        <v>706</v>
      </c>
    </row>
    <row r="133" spans="1:6" ht="15.75" x14ac:dyDescent="0.25">
      <c r="A133" s="80">
        <v>132</v>
      </c>
      <c r="B133" s="84" t="s">
        <v>149</v>
      </c>
      <c r="C133" s="141" t="str">
        <f>DataSiswa!B133</f>
        <v xml:space="preserve">MARTIN </v>
      </c>
      <c r="D133" s="142" t="str">
        <f>DataSiswa!C133</f>
        <v>L</v>
      </c>
      <c r="E133" s="143" t="str">
        <f>DataSiswa!D133</f>
        <v>AIK EMBUK, 01 AGUSTUS 2013</v>
      </c>
      <c r="F133" s="88" t="s">
        <v>706</v>
      </c>
    </row>
    <row r="134" spans="1:6" ht="15.75" x14ac:dyDescent="0.25">
      <c r="A134" s="80">
        <v>133</v>
      </c>
      <c r="B134" s="84" t="s">
        <v>150</v>
      </c>
      <c r="C134" s="141" t="str">
        <f>DataSiswa!B134</f>
        <v>MAULA SARI</v>
      </c>
      <c r="D134" s="142" t="str">
        <f>DataSiswa!C134</f>
        <v>P</v>
      </c>
      <c r="E134" s="143" t="str">
        <f>DataSiswa!D134</f>
        <v>KETANGGA, 25 JANUARI 2014</v>
      </c>
      <c r="F134" s="88" t="s">
        <v>706</v>
      </c>
    </row>
    <row r="135" spans="1:6" ht="15.75" x14ac:dyDescent="0.25">
      <c r="A135" s="80">
        <v>134</v>
      </c>
      <c r="B135" s="84" t="s">
        <v>237</v>
      </c>
      <c r="C135" s="141" t="str">
        <f>DataSiswa!B135</f>
        <v>MAYKAELA SALSAVIRA</v>
      </c>
      <c r="D135" s="142" t="str">
        <f>DataSiswa!C135</f>
        <v>P</v>
      </c>
      <c r="E135" s="143" t="str">
        <f>DataSiswa!D135</f>
        <v>SUNTALANGU, 27 MEI 2014</v>
      </c>
      <c r="F135" s="88" t="s">
        <v>706</v>
      </c>
    </row>
    <row r="136" spans="1:6" ht="15.75" x14ac:dyDescent="0.25">
      <c r="A136" s="80">
        <v>135</v>
      </c>
      <c r="B136" s="84" t="s">
        <v>238</v>
      </c>
      <c r="C136" s="141" t="str">
        <f>DataSiswa!B136</f>
        <v>MAYSILA ARLISA</v>
      </c>
      <c r="D136" s="142" t="str">
        <f>DataSiswa!C136</f>
        <v>P</v>
      </c>
      <c r="E136" s="143" t="str">
        <f>DataSiswa!D136</f>
        <v>KETANGGA, 24 MEI 2014</v>
      </c>
      <c r="F136" s="88" t="s">
        <v>706</v>
      </c>
    </row>
    <row r="137" spans="1:6" ht="15.75" x14ac:dyDescent="0.25">
      <c r="A137" s="80">
        <v>136</v>
      </c>
      <c r="B137" s="84" t="s">
        <v>151</v>
      </c>
      <c r="C137" s="141" t="str">
        <f>DataSiswa!B137</f>
        <v>Medina Nisaulfitri</v>
      </c>
      <c r="D137" s="142" t="str">
        <f>DataSiswa!C137</f>
        <v>P</v>
      </c>
      <c r="E137" s="143" t="str">
        <f>DataSiswa!D137</f>
        <v>Selaparang, 30 Juli 2014</v>
      </c>
      <c r="F137" s="88" t="s">
        <v>706</v>
      </c>
    </row>
    <row r="138" spans="1:6" ht="15.75" x14ac:dyDescent="0.25">
      <c r="A138" s="80">
        <v>137</v>
      </c>
      <c r="B138" s="84" t="s">
        <v>152</v>
      </c>
      <c r="C138" s="141" t="str">
        <f>DataSiswa!B138</f>
        <v>MELINDA SARI</v>
      </c>
      <c r="D138" s="142" t="str">
        <f>DataSiswa!C138</f>
        <v>P</v>
      </c>
      <c r="E138" s="143" t="str">
        <f>DataSiswa!D138</f>
        <v>SUELA, 23 NOPEMBER 2013</v>
      </c>
      <c r="F138" s="88" t="s">
        <v>706</v>
      </c>
    </row>
    <row r="139" spans="1:6" ht="15.75" x14ac:dyDescent="0.25">
      <c r="A139" s="80">
        <v>138</v>
      </c>
      <c r="B139" s="84" t="s">
        <v>153</v>
      </c>
      <c r="C139" s="141" t="str">
        <f>DataSiswa!B139</f>
        <v>MIFTAHURRAHMAH</v>
      </c>
      <c r="D139" s="142" t="str">
        <f>DataSiswa!C139</f>
        <v>P</v>
      </c>
      <c r="E139" s="143" t="str">
        <f>DataSiswa!D139</f>
        <v>SUELA, 25 APRIL 2014</v>
      </c>
      <c r="F139" s="88" t="s">
        <v>706</v>
      </c>
    </row>
    <row r="140" spans="1:6" ht="15.75" x14ac:dyDescent="0.25">
      <c r="A140" s="80">
        <v>139</v>
      </c>
      <c r="B140" s="84" t="s">
        <v>154</v>
      </c>
      <c r="C140" s="141" t="str">
        <f>DataSiswa!B140</f>
        <v>MUFIDA AZ-ZAHRA</v>
      </c>
      <c r="D140" s="142" t="str">
        <f>DataSiswa!C140</f>
        <v>P</v>
      </c>
      <c r="E140" s="143" t="str">
        <f>DataSiswa!D140</f>
        <v>SUNTALANGU, 21 MARET 2014</v>
      </c>
      <c r="F140" s="88" t="s">
        <v>706</v>
      </c>
    </row>
    <row r="141" spans="1:6" ht="15.75" x14ac:dyDescent="0.25">
      <c r="A141" s="80">
        <v>140</v>
      </c>
      <c r="B141" s="84" t="s">
        <v>155</v>
      </c>
      <c r="C141" s="141" t="str">
        <f>DataSiswa!B141</f>
        <v>MUH. FAQIH ARSALAN</v>
      </c>
      <c r="D141" s="142" t="str">
        <f>DataSiswa!C141</f>
        <v>L</v>
      </c>
      <c r="E141" s="143" t="str">
        <f>DataSiswa!D141</f>
        <v>MAMBEN LAUK, 5 FEBRUARI 2014</v>
      </c>
      <c r="F141" s="88" t="s">
        <v>706</v>
      </c>
    </row>
    <row r="142" spans="1:6" ht="15.75" x14ac:dyDescent="0.25">
      <c r="A142" s="80">
        <v>141</v>
      </c>
      <c r="B142" s="84" t="s">
        <v>156</v>
      </c>
      <c r="C142" s="141" t="str">
        <f>DataSiswa!B142</f>
        <v>Muh. Iqbal Septian Hadi</v>
      </c>
      <c r="D142" s="142" t="str">
        <f>DataSiswa!C142</f>
        <v>P</v>
      </c>
      <c r="E142" s="143" t="str">
        <f>DataSiswa!D142</f>
        <v>Selaparang, 14 September 2014</v>
      </c>
      <c r="F142" s="88" t="s">
        <v>706</v>
      </c>
    </row>
    <row r="143" spans="1:6" ht="15.75" x14ac:dyDescent="0.25">
      <c r="A143" s="80">
        <v>142</v>
      </c>
      <c r="B143" s="84" t="s">
        <v>157</v>
      </c>
      <c r="C143" s="141" t="str">
        <f>DataSiswa!B143</f>
        <v>MUH. NUR IHSAN</v>
      </c>
      <c r="D143" s="142" t="str">
        <f>DataSiswa!C143</f>
        <v>L</v>
      </c>
      <c r="E143" s="143" t="str">
        <f>DataSiswa!D143</f>
        <v>SELONG, 22 FEBRUARI 2014</v>
      </c>
      <c r="F143" s="88" t="s">
        <v>706</v>
      </c>
    </row>
    <row r="144" spans="1:6" ht="15.75" x14ac:dyDescent="0.25">
      <c r="A144" s="80">
        <v>143</v>
      </c>
      <c r="B144" s="84" t="s">
        <v>158</v>
      </c>
      <c r="C144" s="141" t="str">
        <f>DataSiswa!B144</f>
        <v>MUH. SARIPUDDIN</v>
      </c>
      <c r="D144" s="142" t="str">
        <f>DataSiswa!C144</f>
        <v>L</v>
      </c>
      <c r="E144" s="143" t="str">
        <f>DataSiswa!D144</f>
        <v>KETANGGA, 07-11-2012</v>
      </c>
      <c r="F144" s="88" t="s">
        <v>706</v>
      </c>
    </row>
    <row r="145" spans="1:6" ht="15.75" x14ac:dyDescent="0.25">
      <c r="A145" s="80">
        <v>144</v>
      </c>
      <c r="B145" s="84" t="s">
        <v>159</v>
      </c>
      <c r="C145" s="141" t="str">
        <f>DataSiswa!B145</f>
        <v>MUHAMAT FAESAL</v>
      </c>
      <c r="D145" s="142" t="str">
        <f>DataSiswa!C145</f>
        <v>L</v>
      </c>
      <c r="E145" s="143" t="str">
        <f>DataSiswa!D145</f>
        <v>WANASABA, 14 NOVEMBER 2013</v>
      </c>
      <c r="F145" s="88" t="s">
        <v>706</v>
      </c>
    </row>
    <row r="146" spans="1:6" ht="15.75" x14ac:dyDescent="0.25">
      <c r="A146" s="80">
        <v>145</v>
      </c>
      <c r="B146" s="84" t="s">
        <v>160</v>
      </c>
      <c r="C146" s="141" t="str">
        <f>DataSiswa!B146</f>
        <v>MUHAMMAD ABDUL LATIEF</v>
      </c>
      <c r="D146" s="142" t="str">
        <f>DataSiswa!C146</f>
        <v>L</v>
      </c>
      <c r="E146" s="143" t="str">
        <f>DataSiswa!D146</f>
        <v>SUNTALANGU, 3 JUNI 2013</v>
      </c>
      <c r="F146" s="88" t="s">
        <v>706</v>
      </c>
    </row>
    <row r="147" spans="1:6" ht="15.75" x14ac:dyDescent="0.25">
      <c r="A147" s="80">
        <v>146</v>
      </c>
      <c r="B147" s="84" t="s">
        <v>161</v>
      </c>
      <c r="C147" s="141" t="str">
        <f>DataSiswa!B147</f>
        <v>Muhammad Alby Adya Fahraza</v>
      </c>
      <c r="D147" s="142" t="str">
        <f>DataSiswa!C147</f>
        <v>L</v>
      </c>
      <c r="E147" s="143" t="str">
        <f>DataSiswa!D147</f>
        <v>Selong, 14 November  2013</v>
      </c>
      <c r="F147" s="88" t="s">
        <v>706</v>
      </c>
    </row>
    <row r="148" spans="1:6" ht="15.75" x14ac:dyDescent="0.25">
      <c r="A148" s="80">
        <v>147</v>
      </c>
      <c r="B148" s="84" t="s">
        <v>162</v>
      </c>
      <c r="C148" s="141" t="str">
        <f>DataSiswa!B148</f>
        <v>MUHAMMAD ALFIN ARYA YUDA</v>
      </c>
      <c r="D148" s="142" t="str">
        <f>DataSiswa!C148</f>
        <v>L</v>
      </c>
      <c r="E148" s="143" t="str">
        <f>DataSiswa!D148</f>
        <v>Selaparang, 19 Agustus 2014</v>
      </c>
      <c r="F148" s="88" t="s">
        <v>706</v>
      </c>
    </row>
    <row r="149" spans="1:6" ht="15.75" x14ac:dyDescent="0.25">
      <c r="A149" s="80">
        <v>148</v>
      </c>
      <c r="B149" s="84" t="s">
        <v>163</v>
      </c>
      <c r="C149" s="141" t="str">
        <f>DataSiswa!B149</f>
        <v>MUHAMMAD ARTHA AZIEDA</v>
      </c>
      <c r="D149" s="142" t="str">
        <f>DataSiswa!C149</f>
        <v>L</v>
      </c>
      <c r="E149" s="143" t="str">
        <f>DataSiswa!D149</f>
        <v>DASAN BARU, 6 MEI 2014</v>
      </c>
      <c r="F149" s="88" t="s">
        <v>706</v>
      </c>
    </row>
    <row r="150" spans="1:6" ht="15.75" x14ac:dyDescent="0.25">
      <c r="A150" s="80">
        <v>149</v>
      </c>
      <c r="B150" s="84" t="s">
        <v>164</v>
      </c>
      <c r="C150" s="141" t="str">
        <f>DataSiswa!B150</f>
        <v>MUHAMMAD AZIM</v>
      </c>
      <c r="D150" s="142" t="str">
        <f>DataSiswa!C150</f>
        <v>L</v>
      </c>
      <c r="E150" s="143" t="str">
        <f>DataSiswa!D150</f>
        <v>KETANGGA, 23 JANUARI 2014</v>
      </c>
      <c r="F150" s="88" t="s">
        <v>706</v>
      </c>
    </row>
    <row r="151" spans="1:6" ht="15.75" x14ac:dyDescent="0.25">
      <c r="A151" s="80">
        <v>150</v>
      </c>
      <c r="B151" s="84" t="s">
        <v>165</v>
      </c>
      <c r="C151" s="141" t="str">
        <f>DataSiswa!B151</f>
        <v>MUHAMMAD CENDIKIAWAN MUSLIM</v>
      </c>
      <c r="D151" s="142" t="str">
        <f>DataSiswa!C151</f>
        <v>L</v>
      </c>
      <c r="E151" s="143" t="str">
        <f>DataSiswa!D151</f>
        <v>SELONG, 04 NOPEMBER 2013</v>
      </c>
      <c r="F151" s="88" t="s">
        <v>706</v>
      </c>
    </row>
    <row r="152" spans="1:6" ht="15.75" x14ac:dyDescent="0.25">
      <c r="A152" s="80">
        <v>151</v>
      </c>
      <c r="B152" s="84" t="s">
        <v>166</v>
      </c>
      <c r="C152" s="141" t="str">
        <f>DataSiswa!B152</f>
        <v>Muhammad Dinanul Khair</v>
      </c>
      <c r="D152" s="142" t="str">
        <f>DataSiswa!C152</f>
        <v>L</v>
      </c>
      <c r="E152" s="143" t="str">
        <f>DataSiswa!D152</f>
        <v>Selaparang, 03 November 2014</v>
      </c>
      <c r="F152" s="88" t="s">
        <v>706</v>
      </c>
    </row>
    <row r="153" spans="1:6" ht="15.75" x14ac:dyDescent="0.25">
      <c r="A153" s="80">
        <v>152</v>
      </c>
      <c r="B153" s="84" t="s">
        <v>167</v>
      </c>
      <c r="C153" s="141" t="str">
        <f>DataSiswa!B153</f>
        <v>MUHAMMAD FATIH ALFARUQ</v>
      </c>
      <c r="D153" s="142" t="str">
        <f>DataSiswa!C153</f>
        <v>L</v>
      </c>
      <c r="E153" s="143" t="str">
        <f>DataSiswa!D153</f>
        <v>SUNTALANGU, 15 DESEMBER 2013</v>
      </c>
      <c r="F153" s="88" t="s">
        <v>706</v>
      </c>
    </row>
    <row r="154" spans="1:6" ht="15.75" x14ac:dyDescent="0.25">
      <c r="A154" s="80">
        <v>153</v>
      </c>
      <c r="B154" s="84" t="s">
        <v>168</v>
      </c>
      <c r="C154" s="141" t="str">
        <f>DataSiswa!B154</f>
        <v>MUHAMMAD HABIB ARKABI</v>
      </c>
      <c r="D154" s="142" t="str">
        <f>DataSiswa!C154</f>
        <v>L</v>
      </c>
      <c r="E154" s="143" t="str">
        <f>DataSiswa!D154</f>
        <v>LOMBOK TIMUR, 20 APRIL 2013</v>
      </c>
      <c r="F154" s="88" t="s">
        <v>706</v>
      </c>
    </row>
    <row r="155" spans="1:6" ht="15.75" x14ac:dyDescent="0.25">
      <c r="A155" s="80">
        <v>154</v>
      </c>
      <c r="B155" s="84" t="s">
        <v>169</v>
      </c>
      <c r="C155" s="141" t="str">
        <f>DataSiswa!B155</f>
        <v>MUHAMMAD HADI RAMADHANI</v>
      </c>
      <c r="D155" s="142" t="str">
        <f>DataSiswa!C155</f>
        <v>L</v>
      </c>
      <c r="E155" s="143" t="str">
        <f>DataSiswa!D155</f>
        <v>SUNTALANGU, 12 JULI 2013</v>
      </c>
      <c r="F155" s="88" t="s">
        <v>706</v>
      </c>
    </row>
    <row r="156" spans="1:6" ht="15.75" x14ac:dyDescent="0.25">
      <c r="A156" s="80">
        <v>155</v>
      </c>
      <c r="B156" s="84" t="s">
        <v>170</v>
      </c>
      <c r="C156" s="141" t="str">
        <f>DataSiswa!B156</f>
        <v>MUHAMMAD MIZANUL HAQ</v>
      </c>
      <c r="D156" s="142" t="str">
        <f>DataSiswa!C156</f>
        <v>L</v>
      </c>
      <c r="E156" s="143" t="str">
        <f>DataSiswa!D156</f>
        <v>Selaparang, 09 Juli 2014</v>
      </c>
      <c r="F156" s="88" t="s">
        <v>706</v>
      </c>
    </row>
    <row r="157" spans="1:6" ht="15.75" x14ac:dyDescent="0.25">
      <c r="A157" s="80">
        <v>156</v>
      </c>
      <c r="B157" s="84" t="s">
        <v>171</v>
      </c>
      <c r="C157" s="141" t="str">
        <f>DataSiswa!B157</f>
        <v>MUHAMMAD NAUWAB ADDHA</v>
      </c>
      <c r="D157" s="142" t="str">
        <f>DataSiswa!C157</f>
        <v>L</v>
      </c>
      <c r="E157" s="143" t="str">
        <f>DataSiswa!D157</f>
        <v>SUNTALANGU, 15 OKTOBER 2013</v>
      </c>
      <c r="F157" s="88" t="s">
        <v>706</v>
      </c>
    </row>
    <row r="158" spans="1:6" ht="15.75" x14ac:dyDescent="0.25">
      <c r="A158" s="80">
        <v>157</v>
      </c>
      <c r="B158" s="84" t="s">
        <v>172</v>
      </c>
      <c r="C158" s="141" t="str">
        <f>DataSiswa!B158</f>
        <v>MUHAMMAD NURIL ANWAR</v>
      </c>
      <c r="D158" s="142" t="str">
        <f>DataSiswa!C158</f>
        <v>L</v>
      </c>
      <c r="E158" s="143" t="str">
        <f>DataSiswa!D158</f>
        <v>LABUHAN LOMBOK, 18 DESEMBER 2013</v>
      </c>
      <c r="F158" s="88" t="s">
        <v>706</v>
      </c>
    </row>
    <row r="159" spans="1:6" ht="15.75" x14ac:dyDescent="0.25">
      <c r="A159" s="80">
        <v>158</v>
      </c>
      <c r="B159" s="84" t="s">
        <v>174</v>
      </c>
      <c r="C159" s="141" t="str">
        <f>DataSiswa!B159</f>
        <v>MUHAMMAD RIFKI ADITIYA</v>
      </c>
      <c r="D159" s="142" t="str">
        <f>DataSiswa!C159</f>
        <v>L</v>
      </c>
      <c r="E159" s="143" t="str">
        <f>DataSiswa!D159</f>
        <v>SUELA, 02 FEBRUARI 2014</v>
      </c>
      <c r="F159" s="88" t="s">
        <v>706</v>
      </c>
    </row>
    <row r="160" spans="1:6" ht="15.75" x14ac:dyDescent="0.25">
      <c r="A160" s="80">
        <v>159</v>
      </c>
      <c r="B160" s="84" t="s">
        <v>175</v>
      </c>
      <c r="C160" s="141" t="str">
        <f>DataSiswa!B160</f>
        <v>MUHAMMAD SYAUQAN FIRDAUS</v>
      </c>
      <c r="D160" s="142" t="str">
        <f>DataSiswa!C160</f>
        <v>L</v>
      </c>
      <c r="E160" s="143" t="str">
        <f>DataSiswa!D160</f>
        <v>SUELA, 15 MEI 2014</v>
      </c>
      <c r="F160" s="88" t="s">
        <v>706</v>
      </c>
    </row>
    <row r="161" spans="1:11" ht="15.75" x14ac:dyDescent="0.25">
      <c r="A161" s="80">
        <v>160</v>
      </c>
      <c r="B161" s="84" t="s">
        <v>176</v>
      </c>
      <c r="C161" s="141" t="str">
        <f>DataSiswa!B161</f>
        <v>MUHAMMAD VAIRIL</v>
      </c>
      <c r="D161" s="142" t="str">
        <f>DataSiswa!C161</f>
        <v>L</v>
      </c>
      <c r="E161" s="143" t="str">
        <f>DataSiswa!D161</f>
        <v>DASAN MODOK, 14 JANUARI 2014</v>
      </c>
      <c r="F161" s="88" t="s">
        <v>706</v>
      </c>
    </row>
    <row r="162" spans="1:11" ht="15.75" x14ac:dyDescent="0.25">
      <c r="A162" s="80">
        <v>161</v>
      </c>
      <c r="B162" s="84" t="s">
        <v>177</v>
      </c>
      <c r="C162" s="141" t="str">
        <f>DataSiswa!B162</f>
        <v>Muthiara Ananda</v>
      </c>
      <c r="D162" s="142" t="str">
        <f>DataSiswa!C162</f>
        <v>P</v>
      </c>
      <c r="E162" s="143" t="str">
        <f>DataSiswa!D162</f>
        <v>Selaparang, 12 Juli 2014</v>
      </c>
      <c r="F162" s="88" t="s">
        <v>706</v>
      </c>
    </row>
    <row r="163" spans="1:11" ht="15.75" x14ac:dyDescent="0.25">
      <c r="A163" s="80">
        <v>162</v>
      </c>
      <c r="B163" s="84" t="s">
        <v>178</v>
      </c>
      <c r="C163" s="141" t="str">
        <f>DataSiswa!B163</f>
        <v>NABILA ISWATUL KARIMA</v>
      </c>
      <c r="D163" s="142" t="str">
        <f>DataSiswa!C163</f>
        <v>P</v>
      </c>
      <c r="E163" s="143" t="str">
        <f>DataSiswa!D163</f>
        <v>DASAN KOAK, 12 FEBRUARI 2014</v>
      </c>
      <c r="F163" s="88" t="s">
        <v>706</v>
      </c>
    </row>
    <row r="164" spans="1:11" ht="15.75" x14ac:dyDescent="0.25">
      <c r="A164" s="80">
        <v>163</v>
      </c>
      <c r="B164" s="84" t="s">
        <v>179</v>
      </c>
      <c r="C164" s="141" t="str">
        <f>DataSiswa!B164</f>
        <v>NADYA NATASHA</v>
      </c>
      <c r="D164" s="142" t="str">
        <f>DataSiswa!C164</f>
        <v>P</v>
      </c>
      <c r="E164" s="143" t="str">
        <f>DataSiswa!D164</f>
        <v>SUNTALANGU, 8 APRIL 2014</v>
      </c>
      <c r="F164" s="88" t="s">
        <v>706</v>
      </c>
      <c r="K164" s="82"/>
    </row>
    <row r="165" spans="1:11" ht="15.75" x14ac:dyDescent="0.25">
      <c r="A165" s="80">
        <v>164</v>
      </c>
      <c r="B165" s="84" t="s">
        <v>180</v>
      </c>
      <c r="C165" s="141" t="str">
        <f>DataSiswa!B165</f>
        <v>NAJWA AZILNA MAULIA</v>
      </c>
      <c r="D165" s="142" t="str">
        <f>DataSiswa!C165</f>
        <v>P</v>
      </c>
      <c r="E165" s="143" t="str">
        <f>DataSiswa!D165</f>
        <v>Selaparang, 29 Maret 2014</v>
      </c>
      <c r="F165" s="88" t="s">
        <v>706</v>
      </c>
      <c r="K165" s="83"/>
    </row>
    <row r="166" spans="1:11" ht="15.75" x14ac:dyDescent="0.25">
      <c r="A166" s="80">
        <v>165</v>
      </c>
      <c r="B166" s="84" t="s">
        <v>182</v>
      </c>
      <c r="C166" s="141" t="str">
        <f>DataSiswa!B166</f>
        <v>NANDA SAPUTRA</v>
      </c>
      <c r="D166" s="142" t="str">
        <f>DataSiswa!C166</f>
        <v>L</v>
      </c>
      <c r="E166" s="143" t="str">
        <f>DataSiswa!D166</f>
        <v>SUNTALANGU, 20 JULI 2013</v>
      </c>
      <c r="F166" s="88" t="s">
        <v>706</v>
      </c>
      <c r="K166" s="82"/>
    </row>
    <row r="167" spans="1:11" ht="15.75" x14ac:dyDescent="0.25">
      <c r="A167" s="80">
        <v>166</v>
      </c>
      <c r="B167" s="84" t="s">
        <v>183</v>
      </c>
      <c r="C167" s="141" t="str">
        <f>DataSiswa!B167</f>
        <v>NARA ELVIANA</v>
      </c>
      <c r="D167" s="142" t="str">
        <f>DataSiswa!C167</f>
        <v>P</v>
      </c>
      <c r="E167" s="143" t="str">
        <f>DataSiswa!D167</f>
        <v>SUELA, 16 DESEMBER 2013</v>
      </c>
      <c r="F167" s="88" t="s">
        <v>706</v>
      </c>
      <c r="K167" s="83"/>
    </row>
    <row r="168" spans="1:11" ht="15.75" x14ac:dyDescent="0.25">
      <c r="A168" s="80">
        <v>167</v>
      </c>
      <c r="B168" s="84" t="s">
        <v>184</v>
      </c>
      <c r="C168" s="141" t="str">
        <f>DataSiswa!B168</f>
        <v>NIA PUTRI RAMDANI</v>
      </c>
      <c r="D168" s="142" t="str">
        <f>DataSiswa!C168</f>
        <v>P</v>
      </c>
      <c r="E168" s="143" t="str">
        <f>DataSiswa!D168</f>
        <v>SUELA, 7 JUNI 2013</v>
      </c>
      <c r="F168" s="88" t="s">
        <v>706</v>
      </c>
      <c r="K168" s="82"/>
    </row>
    <row r="169" spans="1:11" ht="15.75" x14ac:dyDescent="0.25">
      <c r="A169" s="80">
        <v>168</v>
      </c>
      <c r="B169" s="84" t="s">
        <v>185</v>
      </c>
      <c r="C169" s="141" t="str">
        <f>DataSiswa!B169</f>
        <v>NUR ANGGIKA MAIDINA</v>
      </c>
      <c r="D169" s="142" t="str">
        <f>DataSiswa!C169</f>
        <v>P</v>
      </c>
      <c r="E169" s="143" t="str">
        <f>DataSiswa!D169</f>
        <v>SUNTALANGU, 7 MEI 2014</v>
      </c>
      <c r="F169" s="88" t="s">
        <v>706</v>
      </c>
      <c r="K169" s="83"/>
    </row>
    <row r="170" spans="1:11" ht="15.75" x14ac:dyDescent="0.25">
      <c r="A170" s="80">
        <v>169</v>
      </c>
      <c r="B170" s="84" t="s">
        <v>186</v>
      </c>
      <c r="C170" s="141" t="str">
        <f>DataSiswa!B170</f>
        <v>NURSALISA RAMDANI</v>
      </c>
      <c r="D170" s="142" t="str">
        <f>DataSiswa!C170</f>
        <v>P</v>
      </c>
      <c r="E170" s="143" t="str">
        <f>DataSiswa!D170</f>
        <v>SUNTALANGU, 1 JULI 2014</v>
      </c>
      <c r="F170" s="88" t="s">
        <v>706</v>
      </c>
    </row>
    <row r="171" spans="1:11" ht="15.75" x14ac:dyDescent="0.25">
      <c r="A171" s="80">
        <v>170</v>
      </c>
      <c r="B171" s="84" t="s">
        <v>187</v>
      </c>
      <c r="C171" s="141" t="str">
        <f>DataSiswa!B171</f>
        <v>OLIVIA JUNI ANDARI</v>
      </c>
      <c r="D171" s="142" t="str">
        <f>DataSiswa!C171</f>
        <v>P</v>
      </c>
      <c r="E171" s="143" t="str">
        <f>DataSiswa!D171</f>
        <v>KETANGGA, 01 JUNI 2014</v>
      </c>
      <c r="F171" s="88" t="s">
        <v>706</v>
      </c>
    </row>
    <row r="172" spans="1:11" ht="15.75" x14ac:dyDescent="0.25">
      <c r="A172" s="80">
        <v>171</v>
      </c>
      <c r="B172" s="84" t="s">
        <v>188</v>
      </c>
      <c r="C172" s="141" t="str">
        <f>DataSiswa!B172</f>
        <v>PAIDA PUTRI ANUGRAH</v>
      </c>
      <c r="D172" s="142" t="str">
        <f>DataSiswa!C172</f>
        <v>P</v>
      </c>
      <c r="E172" s="143" t="str">
        <f>DataSiswa!D172</f>
        <v>SUELA, 5 MARET 2014</v>
      </c>
      <c r="F172" s="88" t="s">
        <v>706</v>
      </c>
    </row>
    <row r="173" spans="1:11" ht="15.75" x14ac:dyDescent="0.25">
      <c r="A173" s="80">
        <v>172</v>
      </c>
      <c r="B173" s="84" t="s">
        <v>189</v>
      </c>
      <c r="C173" s="141" t="str">
        <f>DataSiswa!B173</f>
        <v>PUTRI PELANGI</v>
      </c>
      <c r="D173" s="142" t="str">
        <f>DataSiswa!C173</f>
        <v>P</v>
      </c>
      <c r="E173" s="143" t="str">
        <f>DataSiswa!D173</f>
        <v>KETANGGA, 28 JANUARI 2014</v>
      </c>
      <c r="F173" s="88" t="s">
        <v>706</v>
      </c>
    </row>
    <row r="174" spans="1:11" ht="15.75" x14ac:dyDescent="0.25">
      <c r="A174" s="80">
        <v>173</v>
      </c>
      <c r="B174" s="84" t="s">
        <v>190</v>
      </c>
      <c r="C174" s="141" t="str">
        <f>DataSiswa!B174</f>
        <v>RAFA SANI ADE MAULANA</v>
      </c>
      <c r="D174" s="142" t="str">
        <f>DataSiswa!C174</f>
        <v>L</v>
      </c>
      <c r="E174" s="143" t="str">
        <f>DataSiswa!D174</f>
        <v>SUELA, 20 AGUSTUS 2013</v>
      </c>
      <c r="F174" s="88" t="s">
        <v>706</v>
      </c>
    </row>
    <row r="175" spans="1:11" ht="15.75" x14ac:dyDescent="0.25">
      <c r="A175" s="80">
        <v>174</v>
      </c>
      <c r="B175" s="84" t="s">
        <v>191</v>
      </c>
      <c r="C175" s="141" t="str">
        <f>DataSiswa!B175</f>
        <v>Rangga Saputra</v>
      </c>
      <c r="D175" s="142" t="str">
        <f>DataSiswa!C175</f>
        <v>L</v>
      </c>
      <c r="E175" s="143" t="str">
        <f>DataSiswa!D175</f>
        <v>Selaparang, 30 Desember 2014</v>
      </c>
      <c r="F175" s="88" t="s">
        <v>706</v>
      </c>
    </row>
    <row r="176" spans="1:11" ht="15.75" x14ac:dyDescent="0.25">
      <c r="A176" s="80">
        <v>175</v>
      </c>
      <c r="B176" s="84" t="s">
        <v>192</v>
      </c>
      <c r="C176" s="141" t="str">
        <f>DataSiswa!B176</f>
        <v>RAODATUL ALIYA</v>
      </c>
      <c r="D176" s="142" t="str">
        <f>DataSiswa!C176</f>
        <v>P</v>
      </c>
      <c r="E176" s="143" t="str">
        <f>DataSiswa!D176</f>
        <v>SUNTALANGU, 20 MEI 2014</v>
      </c>
      <c r="F176" s="88" t="s">
        <v>706</v>
      </c>
    </row>
    <row r="177" spans="1:6" ht="15.75" x14ac:dyDescent="0.25">
      <c r="A177" s="80">
        <v>176</v>
      </c>
      <c r="B177" s="84" t="s">
        <v>193</v>
      </c>
      <c r="C177" s="141" t="str">
        <f>DataSiswa!B177</f>
        <v>RIKO SASTRIAWAN</v>
      </c>
      <c r="D177" s="142" t="str">
        <f>DataSiswa!C177</f>
        <v>L</v>
      </c>
      <c r="E177" s="143" t="str">
        <f>DataSiswa!D177</f>
        <v>Pringgabaya, 26 Juni 2013</v>
      </c>
      <c r="F177" s="88" t="s">
        <v>706</v>
      </c>
    </row>
    <row r="178" spans="1:6" ht="15.75" x14ac:dyDescent="0.25">
      <c r="A178" s="80">
        <v>177</v>
      </c>
      <c r="B178" s="84" t="s">
        <v>596</v>
      </c>
      <c r="C178" s="141" t="str">
        <f>DataSiswa!B178</f>
        <v>Ripayatul Aini</v>
      </c>
      <c r="D178" s="142" t="str">
        <f>DataSiswa!C178</f>
        <v>P</v>
      </c>
      <c r="E178" s="143" t="str">
        <f>DataSiswa!D178</f>
        <v>Ketangga, 26 November 2013</v>
      </c>
      <c r="F178" s="88" t="s">
        <v>706</v>
      </c>
    </row>
    <row r="179" spans="1:6" ht="15.75" x14ac:dyDescent="0.25">
      <c r="A179" s="80">
        <v>178</v>
      </c>
      <c r="B179" s="84" t="s">
        <v>194</v>
      </c>
      <c r="C179" s="141" t="str">
        <f>DataSiswa!B179</f>
        <v>RISKA APRILIA</v>
      </c>
      <c r="D179" s="142" t="str">
        <f>DataSiswa!C179</f>
        <v>P</v>
      </c>
      <c r="E179" s="143" t="str">
        <f>DataSiswa!D179</f>
        <v>SENANG, 18 APRIL 2014</v>
      </c>
      <c r="F179" s="88" t="s">
        <v>706</v>
      </c>
    </row>
    <row r="180" spans="1:6" ht="15.75" x14ac:dyDescent="0.25">
      <c r="A180" s="80">
        <v>179</v>
      </c>
      <c r="B180" s="84" t="s">
        <v>195</v>
      </c>
      <c r="C180" s="141" t="str">
        <f>DataSiswa!B180</f>
        <v>RIZKI ADITYA BARWADI</v>
      </c>
      <c r="D180" s="142" t="str">
        <f>DataSiswa!C180</f>
        <v>L</v>
      </c>
      <c r="E180" s="143" t="str">
        <f>DataSiswa!D180</f>
        <v>SUNTALANGU, 27 OKTOBER 2013</v>
      </c>
      <c r="F180" s="88" t="s">
        <v>706</v>
      </c>
    </row>
    <row r="181" spans="1:6" ht="15.75" x14ac:dyDescent="0.25">
      <c r="A181" s="80">
        <v>180</v>
      </c>
      <c r="B181" s="84" t="s">
        <v>196</v>
      </c>
      <c r="C181" s="141" t="str">
        <f>DataSiswa!B181</f>
        <v>RIZKI ALFAN BAKHTIAR</v>
      </c>
      <c r="D181" s="142" t="str">
        <f>DataSiswa!C181</f>
        <v>L</v>
      </c>
      <c r="E181" s="143" t="str">
        <f>DataSiswa!D181</f>
        <v>LOMBOK TIMUR, 05 MEI 2014</v>
      </c>
      <c r="F181" s="88" t="s">
        <v>706</v>
      </c>
    </row>
    <row r="182" spans="1:6" ht="15.75" x14ac:dyDescent="0.25">
      <c r="A182" s="80">
        <v>181</v>
      </c>
      <c r="B182" s="84" t="s">
        <v>197</v>
      </c>
      <c r="C182" s="141" t="str">
        <f>DataSiswa!B182</f>
        <v>SAEFUL ANDI</v>
      </c>
      <c r="D182" s="142" t="str">
        <f>DataSiswa!C182</f>
        <v>L</v>
      </c>
      <c r="E182" s="143">
        <f>DataSiswa!D182</f>
        <v>0</v>
      </c>
      <c r="F182" s="88" t="s">
        <v>706</v>
      </c>
    </row>
    <row r="183" spans="1:6" ht="15.75" x14ac:dyDescent="0.25">
      <c r="A183" s="80">
        <v>182</v>
      </c>
      <c r="B183" s="84" t="s">
        <v>198</v>
      </c>
      <c r="C183" s="141" t="str">
        <f>DataSiswa!B183</f>
        <v>SALSA ZAFIRA NURRIN</v>
      </c>
      <c r="D183" s="142" t="str">
        <f>DataSiswa!C183</f>
        <v>P</v>
      </c>
      <c r="E183" s="143" t="str">
        <f>DataSiswa!D183</f>
        <v>SUNTALANGU, 28 MEI 2014</v>
      </c>
      <c r="F183" s="88" t="s">
        <v>706</v>
      </c>
    </row>
    <row r="184" spans="1:6" ht="15.75" x14ac:dyDescent="0.25">
      <c r="A184" s="80">
        <v>183</v>
      </c>
      <c r="B184" s="84" t="s">
        <v>199</v>
      </c>
      <c r="C184" s="141" t="str">
        <f>DataSiswa!B184</f>
        <v>SELVIANA</v>
      </c>
      <c r="D184" s="142" t="str">
        <f>DataSiswa!C184</f>
        <v>P</v>
      </c>
      <c r="E184" s="143" t="str">
        <f>DataSiswa!D184</f>
        <v>KETANGGA, 30 JUNI 2014</v>
      </c>
      <c r="F184" s="88" t="s">
        <v>706</v>
      </c>
    </row>
    <row r="185" spans="1:6" ht="15.75" x14ac:dyDescent="0.25">
      <c r="A185" s="80">
        <v>184</v>
      </c>
      <c r="B185" s="84" t="s">
        <v>200</v>
      </c>
      <c r="C185" s="141" t="str">
        <f>DataSiswa!B185</f>
        <v>SITI AINUN NADIROH</v>
      </c>
      <c r="D185" s="142" t="str">
        <f>DataSiswa!C185</f>
        <v>P</v>
      </c>
      <c r="E185" s="143" t="str">
        <f>DataSiswa!D185</f>
        <v>DASAN MODOK, 9 AGUSTUS 2014</v>
      </c>
      <c r="F185" s="88" t="s">
        <v>706</v>
      </c>
    </row>
    <row r="186" spans="1:6" ht="15.75" x14ac:dyDescent="0.25">
      <c r="A186" s="80">
        <v>185</v>
      </c>
      <c r="B186" s="84" t="s">
        <v>201</v>
      </c>
      <c r="C186" s="141" t="str">
        <f>DataSiswa!B186</f>
        <v>SITI AMRINA ROSADA</v>
      </c>
      <c r="D186" s="142" t="str">
        <f>DataSiswa!C186</f>
        <v>P</v>
      </c>
      <c r="E186" s="143" t="str">
        <f>DataSiswa!D186</f>
        <v>SUELA, 29 APRIL 2014</v>
      </c>
      <c r="F186" s="88" t="s">
        <v>706</v>
      </c>
    </row>
    <row r="187" spans="1:6" ht="15.75" x14ac:dyDescent="0.25">
      <c r="A187" s="80">
        <v>186</v>
      </c>
      <c r="B187" s="84" t="s">
        <v>202</v>
      </c>
      <c r="C187" s="141" t="str">
        <f>DataSiswa!B187</f>
        <v>SITI ANINDA MAYRA</v>
      </c>
      <c r="D187" s="142" t="str">
        <f>DataSiswa!C187</f>
        <v>P</v>
      </c>
      <c r="E187" s="143" t="str">
        <f>DataSiswa!D187</f>
        <v>SUNTALANGU, 3 MEI 2013</v>
      </c>
      <c r="F187" s="88" t="s">
        <v>706</v>
      </c>
    </row>
    <row r="188" spans="1:6" ht="15.75" x14ac:dyDescent="0.25">
      <c r="A188" s="80">
        <v>187</v>
      </c>
      <c r="B188" s="84" t="s">
        <v>203</v>
      </c>
      <c r="C188" s="141" t="str">
        <f>DataSiswa!B188</f>
        <v>Siti Husnul Khotimah</v>
      </c>
      <c r="D188" s="142" t="str">
        <f>DataSiswa!C188</f>
        <v>P</v>
      </c>
      <c r="E188" s="143" t="str">
        <f>DataSiswa!D188</f>
        <v>Selaparang, 05 Mei 2014</v>
      </c>
      <c r="F188" s="88" t="s">
        <v>706</v>
      </c>
    </row>
    <row r="189" spans="1:6" ht="15.75" x14ac:dyDescent="0.25">
      <c r="A189" s="80">
        <v>188</v>
      </c>
      <c r="B189" s="84" t="s">
        <v>204</v>
      </c>
      <c r="C189" s="141" t="str">
        <f>DataSiswa!B189</f>
        <v>Siti Nuri Atiqoh</v>
      </c>
      <c r="D189" s="142" t="str">
        <f>DataSiswa!C189</f>
        <v>P</v>
      </c>
      <c r="E189" s="143" t="str">
        <f>DataSiswa!D189</f>
        <v>Lengkok Lendang, 21 Desember 2014</v>
      </c>
      <c r="F189" s="88" t="s">
        <v>706</v>
      </c>
    </row>
    <row r="190" spans="1:6" ht="15.75" x14ac:dyDescent="0.25">
      <c r="A190" s="80">
        <v>189</v>
      </c>
      <c r="B190" s="84" t="s">
        <v>205</v>
      </c>
      <c r="C190" s="141" t="str">
        <f>DataSiswa!B190</f>
        <v>SITI ROWIZAH AENI</v>
      </c>
      <c r="D190" s="142" t="str">
        <f>DataSiswa!C190</f>
        <v>P</v>
      </c>
      <c r="E190" s="143" t="str">
        <f>DataSiswa!D190</f>
        <v>Suntalangu, 11 Juni 2014</v>
      </c>
      <c r="F190" s="88" t="s">
        <v>706</v>
      </c>
    </row>
    <row r="191" spans="1:6" ht="15.75" x14ac:dyDescent="0.25">
      <c r="A191" s="80">
        <v>190</v>
      </c>
      <c r="B191" s="84" t="s">
        <v>206</v>
      </c>
      <c r="C191" s="141" t="str">
        <f>DataSiswa!B191</f>
        <v>SITI ZULAIKHA</v>
      </c>
      <c r="D191" s="142" t="str">
        <f>DataSiswa!C191</f>
        <v>P</v>
      </c>
      <c r="E191" s="143" t="str">
        <f>DataSiswa!D191</f>
        <v>AIK EMBUK 15 NOVEMBER 2013</v>
      </c>
      <c r="F191" s="88" t="s">
        <v>706</v>
      </c>
    </row>
    <row r="192" spans="1:6" ht="15.75" x14ac:dyDescent="0.25">
      <c r="A192" s="80">
        <v>191</v>
      </c>
      <c r="B192" s="84" t="s">
        <v>207</v>
      </c>
      <c r="C192" s="141" t="str">
        <f>DataSiswa!B192</f>
        <v>SRI WIDIASTUTI</v>
      </c>
      <c r="D192" s="142" t="str">
        <f>DataSiswa!C192</f>
        <v>P</v>
      </c>
      <c r="E192" s="143" t="str">
        <f>DataSiswa!D192</f>
        <v>KETANGGA 28 OKTOBER 2013</v>
      </c>
      <c r="F192" s="88" t="s">
        <v>706</v>
      </c>
    </row>
    <row r="193" spans="1:6" ht="15.75" x14ac:dyDescent="0.25">
      <c r="A193" s="80">
        <v>192</v>
      </c>
      <c r="B193" s="84" t="s">
        <v>208</v>
      </c>
      <c r="C193" s="141" t="str">
        <f>DataSiswa!B193</f>
        <v>Sual fariqi</v>
      </c>
      <c r="D193" s="142" t="str">
        <f>DataSiswa!C193</f>
        <v>L</v>
      </c>
      <c r="E193" s="143" t="str">
        <f>DataSiswa!D193</f>
        <v>Pohgading, 02 Maret 2014</v>
      </c>
      <c r="F193" s="88" t="s">
        <v>706</v>
      </c>
    </row>
    <row r="194" spans="1:6" ht="15.75" x14ac:dyDescent="0.25">
      <c r="A194" s="80">
        <v>193</v>
      </c>
      <c r="B194" s="84" t="s">
        <v>209</v>
      </c>
      <c r="C194" s="141" t="str">
        <f>DataSiswa!B194</f>
        <v>SYAFA'ATUL AMBIYA</v>
      </c>
      <c r="D194" s="142" t="str">
        <f>DataSiswa!C194</f>
        <v>P</v>
      </c>
      <c r="E194" s="143" t="str">
        <f>DataSiswa!D194</f>
        <v>KETANGGA, 6 AGUSTUS 2013</v>
      </c>
      <c r="F194" s="88" t="s">
        <v>706</v>
      </c>
    </row>
    <row r="195" spans="1:6" ht="15.75" x14ac:dyDescent="0.25">
      <c r="A195" s="80">
        <v>194</v>
      </c>
      <c r="B195" s="84" t="s">
        <v>210</v>
      </c>
      <c r="C195" s="141" t="str">
        <f>DataSiswa!B195</f>
        <v>SYAQILA MAULIDINA</v>
      </c>
      <c r="D195" s="142" t="str">
        <f>DataSiswa!C195</f>
        <v>P</v>
      </c>
      <c r="E195" s="143" t="str">
        <f>DataSiswa!D195</f>
        <v>SELONG, 23 JANUARI 2014</v>
      </c>
      <c r="F195" s="88" t="s">
        <v>706</v>
      </c>
    </row>
    <row r="196" spans="1:6" ht="15.75" x14ac:dyDescent="0.25">
      <c r="A196" s="80">
        <v>195</v>
      </c>
      <c r="B196" s="84" t="s">
        <v>211</v>
      </c>
      <c r="C196" s="141" t="str">
        <f>DataSiswa!B196</f>
        <v>SYIFA'UL JANNAH</v>
      </c>
      <c r="D196" s="142" t="str">
        <f>DataSiswa!C196</f>
        <v>P</v>
      </c>
      <c r="E196" s="143" t="str">
        <f>DataSiswa!D196</f>
        <v>KETANGGA, 25 MEI 2013</v>
      </c>
      <c r="F196" s="88" t="s">
        <v>706</v>
      </c>
    </row>
    <row r="197" spans="1:6" ht="15.75" x14ac:dyDescent="0.25">
      <c r="A197" s="80">
        <v>196</v>
      </c>
      <c r="B197" s="84" t="s">
        <v>212</v>
      </c>
      <c r="C197" s="141" t="str">
        <f>DataSiswa!B197</f>
        <v>TAHSIN AGHA AFKAR</v>
      </c>
      <c r="D197" s="142" t="str">
        <f>DataSiswa!C197</f>
        <v>L</v>
      </c>
      <c r="E197" s="143" t="str">
        <f>DataSiswa!D197</f>
        <v>SUNTALANGU, 16 FEBRUARI 2014</v>
      </c>
      <c r="F197" s="88" t="s">
        <v>706</v>
      </c>
    </row>
    <row r="198" spans="1:6" ht="15.75" x14ac:dyDescent="0.25">
      <c r="A198" s="80">
        <v>197</v>
      </c>
      <c r="B198" s="84" t="s">
        <v>213</v>
      </c>
      <c r="C198" s="141" t="str">
        <f>DataSiswa!B198</f>
        <v>TANDI ADERIAN</v>
      </c>
      <c r="D198" s="142" t="str">
        <f>DataSiswa!C198</f>
        <v>L</v>
      </c>
      <c r="E198" s="143" t="str">
        <f>DataSiswa!D198</f>
        <v>PRINGGABAYA, 25 FEBRUARI 2014</v>
      </c>
      <c r="F198" s="88" t="s">
        <v>706</v>
      </c>
    </row>
    <row r="199" spans="1:6" ht="15.75" x14ac:dyDescent="0.25">
      <c r="A199" s="80">
        <v>198</v>
      </c>
      <c r="B199" s="84" t="s">
        <v>214</v>
      </c>
      <c r="C199" s="141" t="str">
        <f>DataSiswa!B199</f>
        <v>TAWAF SAGIR</v>
      </c>
      <c r="D199" s="142" t="str">
        <f>DataSiswa!C199</f>
        <v>L</v>
      </c>
      <c r="E199" s="143" t="str">
        <f>DataSiswa!D199</f>
        <v>Batman, 25 September 2014</v>
      </c>
      <c r="F199" s="88" t="s">
        <v>706</v>
      </c>
    </row>
    <row r="200" spans="1:6" ht="15.75" x14ac:dyDescent="0.25">
      <c r="A200" s="80">
        <v>199</v>
      </c>
      <c r="B200" s="84" t="s">
        <v>215</v>
      </c>
      <c r="C200" s="141" t="str">
        <f>DataSiswa!B200</f>
        <v>TIFANI HAFIZATUS SAUFI</v>
      </c>
      <c r="D200" s="142" t="str">
        <f>DataSiswa!C200</f>
        <v>P</v>
      </c>
      <c r="E200" s="143" t="str">
        <f>DataSiswa!D200</f>
        <v>SUELA, 16 NOPEMBER 2013</v>
      </c>
      <c r="F200" s="88" t="s">
        <v>706</v>
      </c>
    </row>
    <row r="201" spans="1:6" ht="15.75" x14ac:dyDescent="0.25">
      <c r="A201" s="80">
        <v>200</v>
      </c>
      <c r="B201" s="84" t="s">
        <v>216</v>
      </c>
      <c r="C201" s="141" t="str">
        <f>DataSiswa!B201</f>
        <v>TIRTA HARDIWINATA</v>
      </c>
      <c r="D201" s="142" t="str">
        <f>DataSiswa!C201</f>
        <v>L</v>
      </c>
      <c r="E201" s="143" t="str">
        <f>DataSiswa!D201</f>
        <v>SUELA, 24 SEPTEMBER 2013</v>
      </c>
      <c r="F201" s="88" t="s">
        <v>706</v>
      </c>
    </row>
    <row r="202" spans="1:6" ht="15.75" x14ac:dyDescent="0.25">
      <c r="A202" s="80">
        <v>201</v>
      </c>
      <c r="B202" s="84" t="s">
        <v>217</v>
      </c>
      <c r="C202" s="141" t="str">
        <f>DataSiswa!B202</f>
        <v>TSULIS ILWANI</v>
      </c>
      <c r="D202" s="142" t="str">
        <f>DataSiswa!C202</f>
        <v>P</v>
      </c>
      <c r="E202" s="143" t="str">
        <f>DataSiswa!D202</f>
        <v>SUELA, 29 APRIL 2014</v>
      </c>
      <c r="F202" s="88" t="s">
        <v>706</v>
      </c>
    </row>
    <row r="203" spans="1:6" ht="15.75" x14ac:dyDescent="0.25">
      <c r="A203" s="80">
        <v>202</v>
      </c>
      <c r="B203" s="84" t="s">
        <v>218</v>
      </c>
      <c r="C203" s="141" t="str">
        <f>DataSiswa!B203</f>
        <v>UBAIDILLAH HAKIM</v>
      </c>
      <c r="D203" s="142" t="str">
        <f>DataSiswa!C203</f>
        <v>L</v>
      </c>
      <c r="E203" s="143" t="str">
        <f>DataSiswa!D203</f>
        <v>DASAN BARU, 9 OKTOBER 2014</v>
      </c>
      <c r="F203" s="88" t="s">
        <v>706</v>
      </c>
    </row>
    <row r="204" spans="1:6" ht="15.75" x14ac:dyDescent="0.25">
      <c r="A204" s="80">
        <v>203</v>
      </c>
      <c r="B204" s="84" t="s">
        <v>219</v>
      </c>
      <c r="C204" s="141" t="str">
        <f>DataSiswa!B204</f>
        <v>VENA CITRA SENI</v>
      </c>
      <c r="D204" s="142" t="str">
        <f>DataSiswa!C204</f>
        <v>P</v>
      </c>
      <c r="E204" s="143" t="str">
        <f>DataSiswa!D204</f>
        <v>TUMPANG SARI, 15 DESEMBER 2013</v>
      </c>
      <c r="F204" s="88" t="s">
        <v>706</v>
      </c>
    </row>
    <row r="205" spans="1:6" ht="15.75" x14ac:dyDescent="0.25">
      <c r="A205" s="80">
        <v>204</v>
      </c>
      <c r="B205" s="84" t="s">
        <v>220</v>
      </c>
      <c r="C205" s="141" t="str">
        <f>DataSiswa!B205</f>
        <v>WALDIANTARA PUTRA MINGWARO'</v>
      </c>
      <c r="D205" s="142" t="str">
        <f>DataSiswa!C205</f>
        <v>L</v>
      </c>
      <c r="E205" s="143" t="str">
        <f>DataSiswa!D205</f>
        <v>KETANGGA, 1 SEPTEMBER 2013</v>
      </c>
      <c r="F205" s="88" t="s">
        <v>706</v>
      </c>
    </row>
    <row r="206" spans="1:6" ht="15.75" x14ac:dyDescent="0.25">
      <c r="A206" s="80">
        <v>205</v>
      </c>
      <c r="B206" s="84" t="s">
        <v>221</v>
      </c>
      <c r="C206" s="141" t="str">
        <f>DataSiswa!B206</f>
        <v>WALDIANTARI PRATIWI</v>
      </c>
      <c r="D206" s="142" t="str">
        <f>DataSiswa!C206</f>
        <v>P</v>
      </c>
      <c r="E206" s="143" t="str">
        <f>DataSiswa!D206</f>
        <v>KETANGGA, 8 MEI 2014</v>
      </c>
      <c r="F206" s="88" t="s">
        <v>706</v>
      </c>
    </row>
    <row r="207" spans="1:6" ht="15.75" x14ac:dyDescent="0.25">
      <c r="A207" s="80">
        <v>206</v>
      </c>
      <c r="B207" s="84" t="s">
        <v>222</v>
      </c>
      <c r="C207" s="141" t="str">
        <f>DataSiswa!B207</f>
        <v>WAPIQA AISA RAHMA</v>
      </c>
      <c r="D207" s="142" t="str">
        <f>DataSiswa!C207</f>
        <v>P</v>
      </c>
      <c r="E207" s="143" t="str">
        <f>DataSiswa!D207</f>
        <v>SUNTALANGU, 22 JUNI 2014</v>
      </c>
      <c r="F207" s="88" t="s">
        <v>706</v>
      </c>
    </row>
    <row r="208" spans="1:6" ht="15.75" x14ac:dyDescent="0.25">
      <c r="A208" s="80">
        <v>207</v>
      </c>
      <c r="B208" s="84" t="s">
        <v>223</v>
      </c>
      <c r="C208" s="141" t="str">
        <f>DataSiswa!B208</f>
        <v>WARIS SATUL ALWA</v>
      </c>
      <c r="D208" s="142" t="str">
        <f>DataSiswa!C208</f>
        <v>P</v>
      </c>
      <c r="E208" s="143" t="str">
        <f>DataSiswa!D208</f>
        <v>SUNTALANGU, 11 NOVEMBER 2014</v>
      </c>
      <c r="F208" s="88" t="s">
        <v>706</v>
      </c>
    </row>
    <row r="209" spans="1:6" ht="15.75" x14ac:dyDescent="0.25">
      <c r="A209" s="80">
        <v>208</v>
      </c>
      <c r="B209" s="84" t="s">
        <v>224</v>
      </c>
      <c r="C209" s="141" t="str">
        <f>DataSiswa!B209</f>
        <v>YASA ALBAYANTO</v>
      </c>
      <c r="D209" s="142" t="str">
        <f>DataSiswa!C209</f>
        <v>L</v>
      </c>
      <c r="E209" s="143" t="str">
        <f>DataSiswa!D209</f>
        <v>AIK EMBUK,1 JUNI 2014</v>
      </c>
      <c r="F209" s="88" t="s">
        <v>706</v>
      </c>
    </row>
    <row r="210" spans="1:6" ht="15.75" x14ac:dyDescent="0.25">
      <c r="A210" s="80">
        <v>209</v>
      </c>
      <c r="B210" s="84" t="s">
        <v>225</v>
      </c>
      <c r="C210" s="141" t="str">
        <f>DataSiswa!B210</f>
        <v>ZAEN APANDI</v>
      </c>
      <c r="D210" s="142" t="str">
        <f>DataSiswa!C210</f>
        <v>L</v>
      </c>
      <c r="E210" s="143" t="str">
        <f>DataSiswa!D210</f>
        <v>SUNTALANGU, 25 FEBRUARI 2014</v>
      </c>
      <c r="F210" s="88" t="s">
        <v>706</v>
      </c>
    </row>
    <row r="211" spans="1:6" ht="15.75" x14ac:dyDescent="0.25">
      <c r="A211" s="80">
        <v>210</v>
      </c>
      <c r="B211" s="84" t="s">
        <v>226</v>
      </c>
      <c r="C211" s="141" t="str">
        <f>DataSiswa!B211</f>
        <v>ZAHRATUL AINI</v>
      </c>
      <c r="D211" s="142" t="str">
        <f>DataSiswa!C211</f>
        <v>P</v>
      </c>
      <c r="E211" s="143" t="str">
        <f>DataSiswa!D211</f>
        <v>SUNTALANGU, 16 DESEMBER 2013</v>
      </c>
      <c r="F211" s="88" t="s">
        <v>706</v>
      </c>
    </row>
    <row r="212" spans="1:6" ht="15.75" x14ac:dyDescent="0.25">
      <c r="A212" s="80">
        <v>211</v>
      </c>
      <c r="B212" s="84" t="s">
        <v>227</v>
      </c>
      <c r="C212" s="141" t="str">
        <f>DataSiswa!B212</f>
        <v>ZAHRATULDIYAD</v>
      </c>
      <c r="D212" s="142" t="str">
        <f>DataSiswa!C212</f>
        <v>P</v>
      </c>
      <c r="E212" s="143" t="str">
        <f>DataSiswa!D212</f>
        <v>KETANGGA, 4 FEBRUARI 2014</v>
      </c>
      <c r="F212" s="88" t="s">
        <v>706</v>
      </c>
    </row>
    <row r="213" spans="1:6" ht="15.75" x14ac:dyDescent="0.25">
      <c r="A213" s="80">
        <v>212</v>
      </c>
      <c r="B213" s="84" t="s">
        <v>739</v>
      </c>
      <c r="C213" s="141" t="str">
        <f>DataSiswa!B213</f>
        <v>ZAKARIA</v>
      </c>
      <c r="D213" s="142" t="str">
        <f>DataSiswa!C213</f>
        <v>L</v>
      </c>
      <c r="E213" s="143" t="str">
        <f>DataSiswa!D213</f>
        <v>Selaparang, 24 September 2013</v>
      </c>
      <c r="F213" s="88" t="s">
        <v>706</v>
      </c>
    </row>
    <row r="214" spans="1:6" ht="15.75" x14ac:dyDescent="0.25">
      <c r="A214" s="80">
        <v>213</v>
      </c>
      <c r="B214" s="84" t="s">
        <v>740</v>
      </c>
      <c r="C214" s="141" t="str">
        <f>DataSiswa!B214</f>
        <v>Zakina Putri</v>
      </c>
      <c r="D214" s="142" t="str">
        <f>DataSiswa!C214</f>
        <v>P</v>
      </c>
      <c r="E214" s="143" t="str">
        <f>DataSiswa!D214</f>
        <v>Ketangga, 19 Juni  2013</v>
      </c>
      <c r="F214" s="88" t="s">
        <v>706</v>
      </c>
    </row>
    <row r="215" spans="1:6" ht="15.75" x14ac:dyDescent="0.25">
      <c r="A215" s="80">
        <v>214</v>
      </c>
      <c r="B215" s="84" t="s">
        <v>741</v>
      </c>
      <c r="C215" s="141" t="str">
        <f>DataSiswa!B215</f>
        <v>ZAKIRA</v>
      </c>
      <c r="D215" s="142" t="str">
        <f>DataSiswa!C215</f>
        <v>P</v>
      </c>
      <c r="E215" s="143" t="str">
        <f>DataSiswa!D215</f>
        <v>SUNTALANGU, 3 MEI 2014</v>
      </c>
      <c r="F215" s="88" t="s">
        <v>706</v>
      </c>
    </row>
    <row r="216" spans="1:6" ht="15.75" x14ac:dyDescent="0.25">
      <c r="A216" s="80">
        <v>215</v>
      </c>
      <c r="B216" s="84" t="s">
        <v>742</v>
      </c>
      <c r="C216" s="141" t="str">
        <f>DataSiswa!B216</f>
        <v>ZEZI PUTRI WANDITA</v>
      </c>
      <c r="D216" s="142" t="str">
        <f>DataSiswa!C216</f>
        <v>P</v>
      </c>
      <c r="E216" s="143" t="str">
        <f>DataSiswa!D216</f>
        <v>SELONG, 01 FEBRUARI 2014</v>
      </c>
      <c r="F216" s="88" t="s">
        <v>706</v>
      </c>
    </row>
    <row r="217" spans="1:6" ht="15.75" x14ac:dyDescent="0.25">
      <c r="A217" s="80">
        <v>216</v>
      </c>
      <c r="B217" s="84" t="s">
        <v>743</v>
      </c>
      <c r="C217" s="141" t="str">
        <f>DataSiswa!B217</f>
        <v>ZILDA KHUMAIRA</v>
      </c>
      <c r="D217" s="142" t="str">
        <f>DataSiswa!C217</f>
        <v>P</v>
      </c>
      <c r="E217" s="143" t="str">
        <f>DataSiswa!D217</f>
        <v>BELUMBANG, 14 MARET 2014</v>
      </c>
      <c r="F217" s="88" t="s">
        <v>706</v>
      </c>
    </row>
    <row r="218" spans="1:6" ht="15.75" x14ac:dyDescent="0.25">
      <c r="A218" s="80">
        <v>217</v>
      </c>
      <c r="B218" s="84" t="s">
        <v>744</v>
      </c>
      <c r="C218" s="141" t="str">
        <f>DataSiswa!B218</f>
        <v>ZILPIA</v>
      </c>
      <c r="D218" s="142" t="str">
        <f>DataSiswa!C218</f>
        <v>P</v>
      </c>
      <c r="E218" s="143" t="str">
        <f>DataSiswa!D218</f>
        <v>DASAN KOAK, 8 FEBRUARI 2014</v>
      </c>
      <c r="F218" s="88" t="s">
        <v>706</v>
      </c>
    </row>
    <row r="219" spans="1:6" ht="15.75" x14ac:dyDescent="0.25">
      <c r="A219" s="80">
        <v>218</v>
      </c>
      <c r="B219" s="84" t="s">
        <v>745</v>
      </c>
      <c r="C219" s="141" t="str">
        <f>DataSiswa!B219</f>
        <v>ZUHRATUL AINI</v>
      </c>
      <c r="D219" s="142" t="str">
        <f>DataSiswa!C219</f>
        <v>P</v>
      </c>
      <c r="E219" s="143" t="str">
        <f>DataSiswa!D219</f>
        <v>KETANGGA, 12 MEI 2013</v>
      </c>
      <c r="F219" s="88" t="s">
        <v>706</v>
      </c>
    </row>
    <row r="220" spans="1:6" ht="15.75" x14ac:dyDescent="0.25">
      <c r="A220" s="80">
        <v>219</v>
      </c>
      <c r="B220" s="84" t="s">
        <v>746</v>
      </c>
      <c r="C220" s="141">
        <f>DataSiswa!B220</f>
        <v>0</v>
      </c>
      <c r="D220" s="142">
        <f>DataSiswa!C220</f>
        <v>0</v>
      </c>
      <c r="E220" s="143">
        <f>DataSiswa!D220</f>
        <v>0</v>
      </c>
      <c r="F220" s="88" t="s">
        <v>706</v>
      </c>
    </row>
    <row r="221" spans="1:6" ht="15.75" x14ac:dyDescent="0.25">
      <c r="A221" s="80">
        <v>220</v>
      </c>
      <c r="B221" s="84" t="s">
        <v>747</v>
      </c>
      <c r="C221" s="141">
        <f>DataSiswa!B221</f>
        <v>0</v>
      </c>
      <c r="D221" s="142">
        <f>DataSiswa!C221</f>
        <v>0</v>
      </c>
      <c r="E221" s="143">
        <f>DataSiswa!D221</f>
        <v>0</v>
      </c>
      <c r="F221" s="88" t="s">
        <v>706</v>
      </c>
    </row>
    <row r="222" spans="1:6" ht="15.75" x14ac:dyDescent="0.25">
      <c r="A222" s="80">
        <v>221</v>
      </c>
      <c r="B222" s="84" t="s">
        <v>748</v>
      </c>
      <c r="C222" s="141">
        <f>DataSiswa!B222</f>
        <v>0</v>
      </c>
      <c r="D222" s="142">
        <f>DataSiswa!C222</f>
        <v>0</v>
      </c>
      <c r="E222" s="143">
        <f>DataSiswa!D222</f>
        <v>0</v>
      </c>
      <c r="F222" s="88" t="s">
        <v>706</v>
      </c>
    </row>
    <row r="223" spans="1:6" ht="15.75" x14ac:dyDescent="0.25">
      <c r="A223" s="80">
        <v>222</v>
      </c>
      <c r="B223" s="84" t="s">
        <v>749</v>
      </c>
      <c r="C223" s="141">
        <f>DataSiswa!B223</f>
        <v>0</v>
      </c>
      <c r="D223" s="142">
        <f>DataSiswa!C223</f>
        <v>0</v>
      </c>
      <c r="E223" s="143">
        <f>DataSiswa!D223</f>
        <v>0</v>
      </c>
      <c r="F223" s="88" t="s">
        <v>706</v>
      </c>
    </row>
    <row r="224" spans="1:6" ht="15.75" x14ac:dyDescent="0.25">
      <c r="A224" s="80">
        <v>223</v>
      </c>
      <c r="B224" s="84" t="s">
        <v>750</v>
      </c>
      <c r="C224" s="141">
        <f>DataSiswa!B224</f>
        <v>0</v>
      </c>
      <c r="D224" s="142">
        <f>DataSiswa!C224</f>
        <v>0</v>
      </c>
      <c r="E224" s="143">
        <f>DataSiswa!D224</f>
        <v>0</v>
      </c>
      <c r="F224" s="88" t="s">
        <v>706</v>
      </c>
    </row>
    <row r="225" spans="1:6" ht="15.75" x14ac:dyDescent="0.25">
      <c r="A225" s="80">
        <v>224</v>
      </c>
      <c r="B225" s="84" t="s">
        <v>751</v>
      </c>
      <c r="C225" s="141">
        <f>DataSiswa!B225</f>
        <v>0</v>
      </c>
      <c r="D225" s="142">
        <f>DataSiswa!C225</f>
        <v>0</v>
      </c>
      <c r="E225" s="143">
        <f>DataSiswa!D225</f>
        <v>0</v>
      </c>
      <c r="F225" s="88" t="s">
        <v>706</v>
      </c>
    </row>
    <row r="226" spans="1:6" ht="15.75" x14ac:dyDescent="0.25">
      <c r="A226" s="80">
        <v>225</v>
      </c>
      <c r="B226" s="84" t="s">
        <v>752</v>
      </c>
      <c r="C226" s="141">
        <f>DataSiswa!B226</f>
        <v>0</v>
      </c>
      <c r="D226" s="142">
        <f>DataSiswa!C226</f>
        <v>0</v>
      </c>
      <c r="E226" s="143">
        <f>DataSiswa!D226</f>
        <v>0</v>
      </c>
      <c r="F226" s="88" t="s">
        <v>706</v>
      </c>
    </row>
    <row r="227" spans="1:6" ht="15.75" x14ac:dyDescent="0.25">
      <c r="A227" s="80">
        <v>226</v>
      </c>
      <c r="B227" s="84" t="s">
        <v>753</v>
      </c>
      <c r="C227" s="141">
        <f>DataSiswa!B227</f>
        <v>0</v>
      </c>
      <c r="D227" s="142">
        <f>DataSiswa!C227</f>
        <v>0</v>
      </c>
      <c r="E227" s="143">
        <f>DataSiswa!D227</f>
        <v>0</v>
      </c>
      <c r="F227" s="88" t="s">
        <v>706</v>
      </c>
    </row>
    <row r="228" spans="1:6" ht="15.75" x14ac:dyDescent="0.25">
      <c r="A228" s="80">
        <v>227</v>
      </c>
      <c r="B228" s="84" t="s">
        <v>754</v>
      </c>
      <c r="C228" s="141">
        <f>DataSiswa!B228</f>
        <v>0</v>
      </c>
      <c r="D228" s="142">
        <f>DataSiswa!C228</f>
        <v>0</v>
      </c>
      <c r="E228" s="143">
        <f>DataSiswa!D228</f>
        <v>0</v>
      </c>
      <c r="F228" s="88" t="s">
        <v>706</v>
      </c>
    </row>
    <row r="229" spans="1:6" ht="15.75" x14ac:dyDescent="0.25">
      <c r="A229" s="80">
        <v>228</v>
      </c>
      <c r="B229" s="84" t="s">
        <v>755</v>
      </c>
      <c r="C229" s="141">
        <f>DataSiswa!B229</f>
        <v>0</v>
      </c>
      <c r="D229" s="142">
        <f>DataSiswa!C229</f>
        <v>0</v>
      </c>
      <c r="E229" s="143">
        <f>DataSiswa!D229</f>
        <v>0</v>
      </c>
      <c r="F229" s="88" t="s">
        <v>706</v>
      </c>
    </row>
    <row r="230" spans="1:6" ht="15.75" x14ac:dyDescent="0.25">
      <c r="A230" s="80">
        <v>229</v>
      </c>
      <c r="B230" s="84" t="s">
        <v>756</v>
      </c>
      <c r="C230" s="141">
        <f>DataSiswa!B230</f>
        <v>0</v>
      </c>
      <c r="D230" s="142">
        <f>DataSiswa!C230</f>
        <v>0</v>
      </c>
      <c r="E230" s="143">
        <f>DataSiswa!D230</f>
        <v>0</v>
      </c>
      <c r="F230" s="88" t="s">
        <v>706</v>
      </c>
    </row>
    <row r="231" spans="1:6" ht="15.75" x14ac:dyDescent="0.25">
      <c r="A231" s="80">
        <v>230</v>
      </c>
      <c r="B231" s="84" t="s">
        <v>757</v>
      </c>
      <c r="C231" s="141">
        <f>DataSiswa!B231</f>
        <v>0</v>
      </c>
      <c r="D231" s="142">
        <f>DataSiswa!C231</f>
        <v>0</v>
      </c>
      <c r="E231" s="143">
        <f>DataSiswa!D231</f>
        <v>0</v>
      </c>
      <c r="F231" s="88" t="s">
        <v>706</v>
      </c>
    </row>
    <row r="232" spans="1:6" ht="15.75" x14ac:dyDescent="0.25">
      <c r="A232" s="80">
        <v>231</v>
      </c>
      <c r="B232" s="84" t="s">
        <v>758</v>
      </c>
      <c r="C232" s="141">
        <f>DataSiswa!B232</f>
        <v>0</v>
      </c>
      <c r="D232" s="142">
        <f>DataSiswa!C232</f>
        <v>0</v>
      </c>
      <c r="E232" s="143">
        <f>DataSiswa!D232</f>
        <v>0</v>
      </c>
      <c r="F232" s="88" t="s">
        <v>706</v>
      </c>
    </row>
    <row r="233" spans="1:6" ht="15.75" x14ac:dyDescent="0.25">
      <c r="A233" s="80">
        <v>232</v>
      </c>
      <c r="B233" s="84" t="s">
        <v>759</v>
      </c>
      <c r="C233" s="141">
        <f>DataSiswa!B233</f>
        <v>0</v>
      </c>
      <c r="D233" s="142">
        <f>DataSiswa!C233</f>
        <v>0</v>
      </c>
      <c r="E233" s="143">
        <f>DataSiswa!D233</f>
        <v>0</v>
      </c>
      <c r="F233" s="88" t="s">
        <v>706</v>
      </c>
    </row>
    <row r="234" spans="1:6" ht="15.75" x14ac:dyDescent="0.25">
      <c r="A234" s="80">
        <v>233</v>
      </c>
      <c r="B234" s="84" t="s">
        <v>760</v>
      </c>
      <c r="C234" s="141">
        <f>DataSiswa!B234</f>
        <v>0</v>
      </c>
      <c r="D234" s="142">
        <f>DataSiswa!C234</f>
        <v>0</v>
      </c>
      <c r="E234" s="143">
        <f>DataSiswa!D234</f>
        <v>0</v>
      </c>
      <c r="F234" s="88" t="s">
        <v>706</v>
      </c>
    </row>
    <row r="235" spans="1:6" ht="15.75" x14ac:dyDescent="0.25">
      <c r="A235" s="80">
        <v>234</v>
      </c>
      <c r="B235" s="84" t="s">
        <v>761</v>
      </c>
      <c r="C235" s="141">
        <f>DataSiswa!B235</f>
        <v>0</v>
      </c>
      <c r="D235" s="142">
        <f>DataSiswa!C235</f>
        <v>0</v>
      </c>
      <c r="E235" s="143">
        <f>DataSiswa!D235</f>
        <v>0</v>
      </c>
      <c r="F235" s="88" t="s">
        <v>706</v>
      </c>
    </row>
  </sheetData>
  <pageMargins left="0.7" right="0.7" top="0.75" bottom="0.75" header="0.3" footer="0.3"/>
  <pageSetup paperSize="9" orientation="portrait" horizontalDpi="360" verticalDpi="360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74"/>
  <sheetViews>
    <sheetView workbookViewId="0">
      <selection activeCell="N28" sqref="N28"/>
    </sheetView>
  </sheetViews>
  <sheetFormatPr defaultColWidth="9" defaultRowHeight="15" x14ac:dyDescent="0.25"/>
  <cols>
    <col min="1" max="1" width="4.7109375" customWidth="1"/>
    <col min="2" max="2" width="5.7109375" customWidth="1"/>
    <col min="3" max="3" width="38.5703125" customWidth="1"/>
    <col min="4" max="4" width="3.7109375" customWidth="1"/>
    <col min="5" max="8" width="4.7109375" customWidth="1"/>
    <col min="9" max="9" width="7.85546875" customWidth="1"/>
    <col min="10" max="10" width="14.140625" customWidth="1"/>
  </cols>
  <sheetData>
    <row r="1" spans="1:10" x14ac:dyDescent="0.25">
      <c r="A1" s="303" t="s">
        <v>239</v>
      </c>
      <c r="B1" s="303"/>
      <c r="C1" s="303"/>
      <c r="D1" s="303"/>
      <c r="E1" s="303"/>
      <c r="F1" s="303"/>
      <c r="G1" s="303"/>
      <c r="H1" s="303"/>
      <c r="I1" s="303"/>
      <c r="J1" s="303"/>
    </row>
    <row r="2" spans="1:10" x14ac:dyDescent="0.25">
      <c r="A2" s="303" t="s">
        <v>240</v>
      </c>
      <c r="B2" s="303"/>
      <c r="C2" s="303"/>
      <c r="D2" s="303"/>
      <c r="E2" s="303"/>
      <c r="F2" s="303"/>
      <c r="G2" s="303"/>
      <c r="H2" s="303"/>
      <c r="I2" s="303"/>
      <c r="J2" s="303"/>
    </row>
    <row r="3" spans="1:10" ht="15.75" x14ac:dyDescent="0.25">
      <c r="A3" s="247" t="s">
        <v>241</v>
      </c>
      <c r="B3" s="247"/>
      <c r="C3" s="247"/>
      <c r="D3" s="247"/>
      <c r="E3" s="247"/>
      <c r="F3" s="247"/>
      <c r="G3" s="247"/>
      <c r="H3" s="247"/>
      <c r="I3" s="247"/>
      <c r="J3" s="247"/>
    </row>
    <row r="4" spans="1:10" ht="15.75" thickBot="1" x14ac:dyDescent="0.3">
      <c r="A4" s="304" t="s">
        <v>564</v>
      </c>
      <c r="B4" s="304"/>
      <c r="C4" s="304"/>
      <c r="D4" s="304"/>
      <c r="E4" s="304"/>
      <c r="F4" s="304"/>
      <c r="G4" s="304"/>
      <c r="H4" s="304"/>
      <c r="I4" s="304"/>
      <c r="J4" s="304"/>
    </row>
    <row r="5" spans="1:10" x14ac:dyDescent="0.25">
      <c r="A5" s="15"/>
      <c r="B5" s="15"/>
      <c r="C5" s="15"/>
      <c r="D5" s="15"/>
      <c r="E5" s="15"/>
      <c r="F5" s="15"/>
    </row>
    <row r="6" spans="1:10" x14ac:dyDescent="0.25">
      <c r="A6" s="257" t="s">
        <v>700</v>
      </c>
      <c r="B6" s="257"/>
      <c r="C6" s="257"/>
      <c r="D6" s="257"/>
      <c r="E6" s="257"/>
      <c r="F6" s="257"/>
      <c r="G6" s="257"/>
      <c r="H6" s="257"/>
      <c r="I6" s="257"/>
      <c r="J6" s="257"/>
    </row>
    <row r="7" spans="1:10" x14ac:dyDescent="0.25">
      <c r="A7" s="257" t="s">
        <v>701</v>
      </c>
      <c r="B7" s="257"/>
      <c r="C7" s="257"/>
      <c r="D7" s="257"/>
      <c r="E7" s="257"/>
      <c r="F7" s="257"/>
      <c r="G7" s="257"/>
      <c r="H7" s="257"/>
      <c r="I7" s="257"/>
      <c r="J7" s="257"/>
    </row>
    <row r="8" spans="1:10" x14ac:dyDescent="0.25">
      <c r="A8" s="15"/>
      <c r="B8" s="15"/>
      <c r="C8" s="15"/>
      <c r="D8" s="15"/>
      <c r="E8" s="15"/>
      <c r="F8" s="15"/>
    </row>
    <row r="9" spans="1:10" x14ac:dyDescent="0.25">
      <c r="A9" s="15" t="s">
        <v>565</v>
      </c>
      <c r="B9" s="15"/>
      <c r="C9" s="16" t="s">
        <v>707</v>
      </c>
      <c r="D9" s="15"/>
      <c r="E9" s="15"/>
      <c r="F9" s="15"/>
    </row>
    <row r="11" spans="1:10" x14ac:dyDescent="0.25">
      <c r="A11" s="302" t="s">
        <v>566</v>
      </c>
      <c r="B11" s="302"/>
      <c r="C11" s="305" t="s">
        <v>246</v>
      </c>
      <c r="D11" s="305" t="s">
        <v>252</v>
      </c>
      <c r="E11" s="302" t="s">
        <v>708</v>
      </c>
      <c r="F11" s="302"/>
      <c r="G11" s="302"/>
      <c r="H11" s="302"/>
      <c r="I11" s="302"/>
      <c r="J11" s="305" t="s">
        <v>714</v>
      </c>
    </row>
    <row r="12" spans="1:10" ht="39" x14ac:dyDescent="0.25">
      <c r="A12" s="17" t="s">
        <v>569</v>
      </c>
      <c r="B12" s="17" t="s">
        <v>570</v>
      </c>
      <c r="C12" s="306"/>
      <c r="D12" s="306"/>
      <c r="E12" s="148" t="s">
        <v>709</v>
      </c>
      <c r="F12" s="148" t="s">
        <v>710</v>
      </c>
      <c r="G12" s="148" t="s">
        <v>711</v>
      </c>
      <c r="H12" s="148" t="s">
        <v>712</v>
      </c>
      <c r="I12" s="154" t="s">
        <v>713</v>
      </c>
      <c r="J12" s="306"/>
    </row>
    <row r="13" spans="1:10" x14ac:dyDescent="0.25">
      <c r="A13" s="19">
        <v>1</v>
      </c>
      <c r="B13" s="87" t="s">
        <v>3</v>
      </c>
      <c r="C13" s="98" t="str">
        <f>DataSiswa!B2</f>
        <v>A. ARTIANDRA MANGGALA</v>
      </c>
      <c r="D13" s="19" t="str">
        <f>DataSiswa!C2</f>
        <v>L</v>
      </c>
      <c r="E13" s="22"/>
      <c r="F13" s="22"/>
      <c r="G13" s="22"/>
      <c r="H13" s="22"/>
      <c r="I13" s="22"/>
      <c r="J13" s="151" t="s">
        <v>709</v>
      </c>
    </row>
    <row r="14" spans="1:10" x14ac:dyDescent="0.25">
      <c r="A14" s="22">
        <v>2</v>
      </c>
      <c r="B14" s="87" t="s">
        <v>5</v>
      </c>
      <c r="C14" s="98" t="str">
        <f>DataSiswa!B3</f>
        <v>ABDURRAHMAN RIZQI</v>
      </c>
      <c r="D14" s="19" t="str">
        <f>DataSiswa!C3</f>
        <v>L</v>
      </c>
      <c r="E14" s="23"/>
      <c r="F14" s="23"/>
      <c r="G14" s="23"/>
      <c r="H14" s="23"/>
      <c r="I14" s="23"/>
      <c r="J14" s="152" t="s">
        <v>715</v>
      </c>
    </row>
    <row r="15" spans="1:10" x14ac:dyDescent="0.25">
      <c r="A15" s="19">
        <v>3</v>
      </c>
      <c r="B15" s="87" t="s">
        <v>7</v>
      </c>
      <c r="C15" s="98" t="str">
        <f>DataSiswa!B4</f>
        <v>Adrian Ripano</v>
      </c>
      <c r="D15" s="19" t="str">
        <f>DataSiswa!C4</f>
        <v>L</v>
      </c>
      <c r="E15" s="23"/>
      <c r="F15" s="23"/>
      <c r="G15" s="23"/>
      <c r="H15" s="23"/>
      <c r="I15" s="23"/>
      <c r="J15" s="152" t="s">
        <v>716</v>
      </c>
    </row>
    <row r="16" spans="1:10" x14ac:dyDescent="0.25">
      <c r="A16" s="19">
        <v>4</v>
      </c>
      <c r="B16" s="87" t="s">
        <v>9</v>
      </c>
      <c r="C16" s="98" t="str">
        <f>DataSiswa!B5</f>
        <v>AFDHAL GILANG RAHMAN</v>
      </c>
      <c r="D16" s="19" t="str">
        <f>DataSiswa!C5</f>
        <v>L</v>
      </c>
      <c r="E16" s="23"/>
      <c r="F16" s="23"/>
      <c r="G16" s="23"/>
      <c r="H16" s="23"/>
      <c r="I16" s="23"/>
      <c r="J16" s="152" t="s">
        <v>717</v>
      </c>
    </row>
    <row r="17" spans="1:10" x14ac:dyDescent="0.25">
      <c r="A17" s="22">
        <v>5</v>
      </c>
      <c r="B17" s="87" t="s">
        <v>10</v>
      </c>
      <c r="C17" s="98" t="str">
        <f>DataSiswa!B6</f>
        <v>Afriana Ida Melia</v>
      </c>
      <c r="D17" s="19" t="str">
        <f>DataSiswa!C6</f>
        <v>P</v>
      </c>
      <c r="E17" s="23"/>
      <c r="F17" s="23"/>
      <c r="G17" s="23"/>
      <c r="H17" s="23"/>
      <c r="I17" s="23"/>
      <c r="J17" s="152" t="s">
        <v>715</v>
      </c>
    </row>
    <row r="18" spans="1:10" x14ac:dyDescent="0.25">
      <c r="A18" s="19">
        <v>6</v>
      </c>
      <c r="B18" s="87" t="s">
        <v>12</v>
      </c>
      <c r="C18" s="98" t="str">
        <f>DataSiswa!B7</f>
        <v>AHYAR RASYIDIN</v>
      </c>
      <c r="D18" s="19" t="str">
        <f>DataSiswa!C7</f>
        <v>L</v>
      </c>
      <c r="E18" s="23"/>
      <c r="F18" s="23"/>
      <c r="G18" s="23"/>
      <c r="H18" s="23"/>
      <c r="I18" s="23"/>
      <c r="J18" s="153"/>
    </row>
    <row r="19" spans="1:10" x14ac:dyDescent="0.25">
      <c r="A19" s="19">
        <v>7</v>
      </c>
      <c r="B19" s="87" t="s">
        <v>13</v>
      </c>
      <c r="C19" s="98" t="str">
        <f>DataSiswa!B8</f>
        <v>AIRIN SABRINA ZUHRI</v>
      </c>
      <c r="D19" s="19" t="str">
        <f>DataSiswa!C8</f>
        <v>P</v>
      </c>
      <c r="E19" s="23"/>
      <c r="F19" s="23"/>
      <c r="G19" s="23"/>
      <c r="H19" s="23"/>
      <c r="I19" s="23"/>
      <c r="J19" s="152" t="s">
        <v>710</v>
      </c>
    </row>
    <row r="20" spans="1:10" x14ac:dyDescent="0.25">
      <c r="A20" s="22">
        <v>8</v>
      </c>
      <c r="B20" s="87" t="s">
        <v>14</v>
      </c>
      <c r="C20" s="98" t="str">
        <f>DataSiswa!B9</f>
        <v>AJWAD DILARA</v>
      </c>
      <c r="D20" s="19" t="str">
        <f>DataSiswa!C9</f>
        <v>P</v>
      </c>
      <c r="E20" s="23"/>
      <c r="F20" s="23"/>
      <c r="G20" s="23"/>
      <c r="H20" s="23"/>
      <c r="I20" s="23"/>
      <c r="J20" s="152" t="s">
        <v>718</v>
      </c>
    </row>
    <row r="21" spans="1:10" x14ac:dyDescent="0.25">
      <c r="A21" s="19">
        <v>9</v>
      </c>
      <c r="B21" s="87" t="s">
        <v>15</v>
      </c>
      <c r="C21" s="98" t="str">
        <f>DataSiswa!B10</f>
        <v>AKIVA NAILA</v>
      </c>
      <c r="D21" s="19" t="str">
        <f>DataSiswa!C10</f>
        <v>P</v>
      </c>
      <c r="E21" s="23"/>
      <c r="F21" s="23"/>
      <c r="G21" s="23"/>
      <c r="H21" s="23"/>
      <c r="I21" s="23"/>
      <c r="J21" s="152" t="s">
        <v>720</v>
      </c>
    </row>
    <row r="22" spans="1:10" x14ac:dyDescent="0.25">
      <c r="A22" s="19">
        <v>10</v>
      </c>
      <c r="B22" s="87" t="s">
        <v>16</v>
      </c>
      <c r="C22" s="98" t="str">
        <f>DataSiswa!B11</f>
        <v>AL PREDO HEIYANTO</v>
      </c>
      <c r="D22" s="19" t="str">
        <f>DataSiswa!C11</f>
        <v>L</v>
      </c>
      <c r="E22" s="23"/>
      <c r="F22" s="23"/>
      <c r="G22" s="23"/>
      <c r="H22" s="23"/>
      <c r="I22" s="23"/>
      <c r="J22" s="152" t="s">
        <v>719</v>
      </c>
    </row>
    <row r="23" spans="1:10" x14ac:dyDescent="0.25">
      <c r="A23" s="22">
        <v>11</v>
      </c>
      <c r="B23" s="87" t="s">
        <v>17</v>
      </c>
      <c r="C23" s="98" t="str">
        <f>DataSiswa!B12</f>
        <v>ALBY NAZROFI</v>
      </c>
      <c r="D23" s="19" t="str">
        <f>DataSiswa!C12</f>
        <v>L</v>
      </c>
      <c r="E23" s="23"/>
      <c r="F23" s="23"/>
      <c r="G23" s="23"/>
      <c r="H23" s="23"/>
      <c r="I23" s="23"/>
      <c r="J23" s="152" t="s">
        <v>721</v>
      </c>
    </row>
    <row r="24" spans="1:10" x14ac:dyDescent="0.25">
      <c r="A24" s="19">
        <v>12</v>
      </c>
      <c r="B24" s="87" t="s">
        <v>19</v>
      </c>
      <c r="C24" s="98" t="str">
        <f>DataSiswa!B13</f>
        <v>ALFIA SHAFIYYA</v>
      </c>
      <c r="D24" s="19" t="str">
        <f>DataSiswa!C13</f>
        <v>P</v>
      </c>
      <c r="E24" s="23"/>
      <c r="F24" s="23"/>
      <c r="G24" s="23"/>
      <c r="H24" s="23"/>
      <c r="I24" s="23"/>
      <c r="J24" s="153"/>
    </row>
    <row r="25" spans="1:10" x14ac:dyDescent="0.25">
      <c r="A25" s="19">
        <v>13</v>
      </c>
      <c r="B25" s="87" t="s">
        <v>20</v>
      </c>
      <c r="C25" s="98" t="str">
        <f>DataSiswa!B14</f>
        <v>ALFIAN PRATAMA</v>
      </c>
      <c r="D25" s="19" t="str">
        <f>DataSiswa!C14</f>
        <v>L</v>
      </c>
      <c r="E25" s="23"/>
      <c r="F25" s="23"/>
      <c r="G25" s="23"/>
      <c r="H25" s="23"/>
      <c r="I25" s="23"/>
      <c r="J25" s="152" t="s">
        <v>711</v>
      </c>
    </row>
    <row r="26" spans="1:10" x14ac:dyDescent="0.25">
      <c r="A26" s="22">
        <v>14</v>
      </c>
      <c r="B26" s="87" t="s">
        <v>21</v>
      </c>
      <c r="C26" s="98" t="str">
        <f>DataSiswa!B15</f>
        <v>ALFINA SYAKILA</v>
      </c>
      <c r="D26" s="19" t="str">
        <f>DataSiswa!C15</f>
        <v>P</v>
      </c>
      <c r="E26" s="23"/>
      <c r="F26" s="23"/>
      <c r="G26" s="23"/>
      <c r="H26" s="23"/>
      <c r="I26" s="23"/>
      <c r="J26" s="152" t="s">
        <v>722</v>
      </c>
    </row>
    <row r="27" spans="1:10" x14ac:dyDescent="0.25">
      <c r="A27" s="19">
        <v>15</v>
      </c>
      <c r="B27" s="87" t="s">
        <v>22</v>
      </c>
      <c r="C27" s="98" t="str">
        <f>DataSiswa!B16</f>
        <v>ALIFHA NURUL IDHA</v>
      </c>
      <c r="D27" s="19" t="str">
        <f>DataSiswa!C16</f>
        <v>P</v>
      </c>
      <c r="E27" s="23"/>
      <c r="F27" s="23"/>
      <c r="G27" s="23"/>
      <c r="H27" s="23"/>
      <c r="I27" s="23"/>
      <c r="J27" s="152" t="s">
        <v>723</v>
      </c>
    </row>
    <row r="28" spans="1:10" x14ac:dyDescent="0.25">
      <c r="A28" s="19">
        <v>16</v>
      </c>
      <c r="B28" s="87" t="s">
        <v>23</v>
      </c>
      <c r="C28" s="98" t="str">
        <f>DataSiswa!B17</f>
        <v>ALISYA LATIFAH</v>
      </c>
      <c r="D28" s="19" t="str">
        <f>DataSiswa!C17</f>
        <v>P</v>
      </c>
      <c r="E28" s="23"/>
      <c r="F28" s="23"/>
      <c r="G28" s="23"/>
      <c r="H28" s="23"/>
      <c r="I28" s="23"/>
      <c r="J28" s="152" t="s">
        <v>724</v>
      </c>
    </row>
    <row r="29" spans="1:10" x14ac:dyDescent="0.25">
      <c r="A29" s="22">
        <v>17</v>
      </c>
      <c r="B29" s="87" t="s">
        <v>25</v>
      </c>
      <c r="C29" s="98" t="str">
        <f>DataSiswa!B18</f>
        <v>ALMIRA KISYA ADIBHA</v>
      </c>
      <c r="D29" s="19" t="str">
        <f>DataSiswa!C18</f>
        <v>P</v>
      </c>
      <c r="E29" s="23"/>
      <c r="F29" s="23"/>
      <c r="G29" s="23"/>
      <c r="H29" s="23"/>
      <c r="I29" s="23"/>
      <c r="J29" s="152" t="s">
        <v>725</v>
      </c>
    </row>
    <row r="30" spans="1:10" x14ac:dyDescent="0.25">
      <c r="A30" s="19">
        <v>18</v>
      </c>
      <c r="B30" s="87" t="s">
        <v>26</v>
      </c>
      <c r="C30" s="98" t="str">
        <f>DataSiswa!B19</f>
        <v>AMELIA NA'IM</v>
      </c>
      <c r="D30" s="19" t="str">
        <f>DataSiswa!C19</f>
        <v>P</v>
      </c>
      <c r="E30" s="23"/>
      <c r="F30" s="23"/>
      <c r="G30" s="23"/>
      <c r="H30" s="23"/>
      <c r="I30" s="23"/>
      <c r="J30" s="153"/>
    </row>
    <row r="31" spans="1:10" x14ac:dyDescent="0.25">
      <c r="A31" s="19">
        <v>19</v>
      </c>
      <c r="B31" s="87" t="s">
        <v>27</v>
      </c>
      <c r="C31" s="98" t="str">
        <f>DataSiswa!B20</f>
        <v>AMELIA SEPTIAZZAHRA</v>
      </c>
      <c r="D31" s="19" t="str">
        <f>DataSiswa!C20</f>
        <v>P</v>
      </c>
      <c r="E31" s="23"/>
      <c r="F31" s="23"/>
      <c r="G31" s="23"/>
      <c r="H31" s="23"/>
      <c r="I31" s="23"/>
      <c r="J31" s="152" t="s">
        <v>712</v>
      </c>
    </row>
    <row r="32" spans="1:10" x14ac:dyDescent="0.25">
      <c r="A32" s="22">
        <v>20</v>
      </c>
      <c r="B32" s="87" t="s">
        <v>29</v>
      </c>
      <c r="C32" s="98" t="str">
        <f>DataSiswa!B21</f>
        <v>AMIAN ABINTANG</v>
      </c>
      <c r="D32" s="19" t="str">
        <f>DataSiswa!C21</f>
        <v>L</v>
      </c>
      <c r="E32" s="23"/>
      <c r="F32" s="23"/>
      <c r="G32" s="23"/>
      <c r="H32" s="23"/>
      <c r="I32" s="23"/>
      <c r="J32" s="152" t="s">
        <v>726</v>
      </c>
    </row>
    <row r="33" spans="1:10" x14ac:dyDescent="0.25">
      <c r="A33" s="19">
        <v>21</v>
      </c>
      <c r="B33" s="87" t="s">
        <v>30</v>
      </c>
      <c r="C33" s="98" t="str">
        <f>DataSiswa!B22</f>
        <v>AMRU DHAFFA AL-GHAZY</v>
      </c>
      <c r="D33" s="19" t="str">
        <f>DataSiswa!C22</f>
        <v>L</v>
      </c>
      <c r="E33" s="23"/>
      <c r="F33" s="23"/>
      <c r="G33" s="23"/>
      <c r="H33" s="23"/>
      <c r="I33" s="23"/>
      <c r="J33" s="152" t="s">
        <v>727</v>
      </c>
    </row>
    <row r="34" spans="1:10" x14ac:dyDescent="0.25">
      <c r="A34" s="19">
        <v>22</v>
      </c>
      <c r="B34" s="87" t="s">
        <v>31</v>
      </c>
      <c r="C34" s="98" t="str">
        <f>DataSiswa!B23</f>
        <v>ANDIKA ROHMAN ALMAHFUZ</v>
      </c>
      <c r="D34" s="19" t="str">
        <f>DataSiswa!C23</f>
        <v>L</v>
      </c>
      <c r="E34" s="23"/>
      <c r="F34" s="23"/>
      <c r="G34" s="23"/>
      <c r="H34" s="23"/>
      <c r="I34" s="23"/>
      <c r="J34" s="152" t="s">
        <v>728</v>
      </c>
    </row>
    <row r="35" spans="1:10" x14ac:dyDescent="0.25">
      <c r="A35" s="22">
        <v>23</v>
      </c>
      <c r="B35" s="87" t="s">
        <v>32</v>
      </c>
      <c r="C35" s="98" t="str">
        <f>DataSiswa!B24</f>
        <v>Andra Dwi Putra</v>
      </c>
      <c r="D35" s="19" t="str">
        <f>DataSiswa!C24</f>
        <v>L</v>
      </c>
      <c r="E35" s="23"/>
      <c r="F35" s="23"/>
      <c r="G35" s="23"/>
      <c r="H35" s="23"/>
      <c r="I35" s="23"/>
      <c r="J35" s="152" t="s">
        <v>729</v>
      </c>
    </row>
    <row r="36" spans="1:10" x14ac:dyDescent="0.25">
      <c r="A36" s="19">
        <v>24</v>
      </c>
      <c r="B36" s="87" t="s">
        <v>33</v>
      </c>
      <c r="C36" s="98" t="str">
        <f>DataSiswa!B25</f>
        <v>ANGGI WAHYUDI</v>
      </c>
      <c r="D36" s="19" t="str">
        <f>DataSiswa!C25</f>
        <v>L</v>
      </c>
      <c r="E36" s="23"/>
      <c r="F36" s="23"/>
      <c r="G36" s="23"/>
      <c r="H36" s="23"/>
      <c r="I36" s="23"/>
      <c r="J36" s="153"/>
    </row>
    <row r="37" spans="1:10" x14ac:dyDescent="0.25">
      <c r="A37" s="19">
        <v>25</v>
      </c>
      <c r="B37" s="87" t="s">
        <v>34</v>
      </c>
      <c r="C37" s="98" t="str">
        <f>DataSiswa!B26</f>
        <v>AQILA DWI RAHAYU PUTRI</v>
      </c>
      <c r="D37" s="19" t="str">
        <f>DataSiswa!C26</f>
        <v>P</v>
      </c>
      <c r="E37" s="23"/>
      <c r="F37" s="23"/>
      <c r="G37" s="23"/>
      <c r="H37" s="23"/>
      <c r="I37" s="23"/>
      <c r="J37" s="153"/>
    </row>
    <row r="38" spans="1:10" x14ac:dyDescent="0.25">
      <c r="A38" s="22">
        <v>26</v>
      </c>
      <c r="B38" s="87" t="s">
        <v>35</v>
      </c>
      <c r="C38" s="98" t="str">
        <f>DataSiswa!B27</f>
        <v>ARKAN MISPIRIL AZWA</v>
      </c>
      <c r="D38" s="19" t="str">
        <f>DataSiswa!C27</f>
        <v>L</v>
      </c>
      <c r="E38" s="23"/>
      <c r="F38" s="23"/>
      <c r="G38" s="23"/>
      <c r="H38" s="23"/>
      <c r="I38" s="23"/>
      <c r="J38" s="26"/>
    </row>
    <row r="39" spans="1:10" x14ac:dyDescent="0.25">
      <c r="A39" s="19">
        <v>27</v>
      </c>
      <c r="B39" s="87" t="s">
        <v>36</v>
      </c>
      <c r="C39" s="98" t="str">
        <f>DataSiswa!B28</f>
        <v>ARPA ARYA SAPUTRA</v>
      </c>
      <c r="D39" s="19" t="str">
        <f>DataSiswa!C28</f>
        <v>L</v>
      </c>
      <c r="E39" s="23"/>
      <c r="F39" s="23"/>
      <c r="G39" s="23"/>
      <c r="H39" s="23"/>
      <c r="I39" s="23"/>
      <c r="J39" s="26"/>
    </row>
    <row r="40" spans="1:10" x14ac:dyDescent="0.25">
      <c r="A40" s="19">
        <v>28</v>
      </c>
      <c r="B40" s="87" t="s">
        <v>37</v>
      </c>
      <c r="C40" s="98" t="str">
        <f>DataSiswa!B29</f>
        <v>ARSAD ARSYADI AZIZUROHIM</v>
      </c>
      <c r="D40" s="19" t="str">
        <f>DataSiswa!C29</f>
        <v>L</v>
      </c>
      <c r="E40" s="26"/>
      <c r="F40" s="26"/>
      <c r="G40" s="26"/>
      <c r="H40" s="26"/>
      <c r="I40" s="26"/>
      <c r="J40" s="26"/>
    </row>
    <row r="41" spans="1:10" x14ac:dyDescent="0.25">
      <c r="A41" s="22">
        <v>29</v>
      </c>
      <c r="B41" s="87" t="s">
        <v>38</v>
      </c>
      <c r="C41" s="98" t="str">
        <f>DataSiswa!B30</f>
        <v>AZIRUL HAQ</v>
      </c>
      <c r="D41" s="19" t="str">
        <f>DataSiswa!C30</f>
        <v>L</v>
      </c>
      <c r="E41" s="26"/>
      <c r="F41" s="26"/>
      <c r="G41" s="26"/>
      <c r="H41" s="26"/>
      <c r="I41" s="26"/>
      <c r="J41" s="26"/>
    </row>
    <row r="42" spans="1:10" x14ac:dyDescent="0.25">
      <c r="A42" s="30"/>
      <c r="B42" s="2"/>
    </row>
    <row r="43" spans="1:10" x14ac:dyDescent="0.25">
      <c r="A43" s="29"/>
      <c r="B43" s="2"/>
      <c r="C43" s="150" t="s">
        <v>734</v>
      </c>
      <c r="D43" s="15"/>
      <c r="E43" s="15"/>
      <c r="F43" s="15"/>
      <c r="G43" s="15" t="s">
        <v>703</v>
      </c>
      <c r="H43" s="15"/>
      <c r="I43" s="15"/>
    </row>
    <row r="44" spans="1:10" x14ac:dyDescent="0.25">
      <c r="A44" s="30"/>
      <c r="B44" s="2"/>
      <c r="C44" s="149" t="s">
        <v>730</v>
      </c>
      <c r="D44" s="15"/>
      <c r="E44" s="15"/>
      <c r="F44" s="15"/>
      <c r="G44" s="15" t="s">
        <v>587</v>
      </c>
      <c r="H44" s="15"/>
      <c r="I44" s="15"/>
    </row>
    <row r="45" spans="1:10" x14ac:dyDescent="0.25">
      <c r="A45" s="29"/>
      <c r="B45" s="2"/>
      <c r="C45" s="149" t="s">
        <v>731</v>
      </c>
      <c r="D45" s="15"/>
      <c r="E45" s="15"/>
      <c r="F45" s="15"/>
      <c r="G45" s="15"/>
      <c r="H45" s="15"/>
      <c r="I45" s="15"/>
    </row>
    <row r="46" spans="1:10" x14ac:dyDescent="0.25">
      <c r="A46" s="30"/>
      <c r="B46" s="2"/>
      <c r="C46" s="149" t="s">
        <v>732</v>
      </c>
      <c r="D46" s="15"/>
      <c r="E46" s="15"/>
      <c r="F46" s="15"/>
      <c r="G46" s="15"/>
      <c r="H46" s="15"/>
      <c r="I46" s="15"/>
    </row>
    <row r="47" spans="1:10" x14ac:dyDescent="0.25">
      <c r="A47" s="29"/>
      <c r="B47" s="2"/>
      <c r="C47" s="149" t="s">
        <v>733</v>
      </c>
      <c r="D47" s="15"/>
      <c r="E47" s="15"/>
      <c r="F47" s="15"/>
      <c r="G47" s="31" t="s">
        <v>702</v>
      </c>
      <c r="H47" s="15"/>
      <c r="I47" s="15"/>
    </row>
    <row r="48" spans="1:10" x14ac:dyDescent="0.25">
      <c r="A48" s="29"/>
      <c r="B48" s="2"/>
      <c r="C48" s="14"/>
      <c r="D48" s="15"/>
      <c r="E48" s="15"/>
      <c r="F48" s="15"/>
      <c r="G48" s="15" t="s">
        <v>588</v>
      </c>
      <c r="H48" s="15"/>
      <c r="I48" s="15"/>
    </row>
    <row r="49" spans="1:10" x14ac:dyDescent="0.25">
      <c r="A49" s="29"/>
      <c r="B49" s="2"/>
    </row>
    <row r="50" spans="1:10" x14ac:dyDescent="0.25">
      <c r="A50" s="29"/>
      <c r="B50" s="2"/>
    </row>
    <row r="51" spans="1:10" x14ac:dyDescent="0.25">
      <c r="A51" s="29"/>
      <c r="B51" s="2"/>
      <c r="C51" s="14"/>
      <c r="D51" s="15"/>
      <c r="E51" s="15"/>
      <c r="F51" s="15"/>
      <c r="G51" s="15"/>
      <c r="H51" s="15"/>
      <c r="I51" s="15"/>
    </row>
    <row r="52" spans="1:10" x14ac:dyDescent="0.25">
      <c r="A52" s="29"/>
      <c r="B52" s="2"/>
      <c r="C52" s="14"/>
      <c r="D52" s="15"/>
      <c r="E52" s="15"/>
      <c r="F52" s="15"/>
      <c r="G52" s="15"/>
      <c r="H52" s="15"/>
      <c r="I52" s="15"/>
    </row>
    <row r="53" spans="1:10" x14ac:dyDescent="0.25">
      <c r="A53" s="303" t="s">
        <v>239</v>
      </c>
      <c r="B53" s="303"/>
      <c r="C53" s="303"/>
      <c r="D53" s="303"/>
      <c r="E53" s="303"/>
      <c r="F53" s="303"/>
      <c r="G53" s="303"/>
      <c r="H53" s="303"/>
      <c r="I53" s="303"/>
      <c r="J53" s="303"/>
    </row>
    <row r="54" spans="1:10" x14ac:dyDescent="0.25">
      <c r="A54" s="303" t="s">
        <v>240</v>
      </c>
      <c r="B54" s="303"/>
      <c r="C54" s="303"/>
      <c r="D54" s="303"/>
      <c r="E54" s="303"/>
      <c r="F54" s="303"/>
      <c r="G54" s="303"/>
      <c r="H54" s="303"/>
      <c r="I54" s="303"/>
      <c r="J54" s="303"/>
    </row>
    <row r="55" spans="1:10" ht="15.75" x14ac:dyDescent="0.25">
      <c r="A55" s="247" t="s">
        <v>241</v>
      </c>
      <c r="B55" s="247"/>
      <c r="C55" s="247"/>
      <c r="D55" s="247"/>
      <c r="E55" s="247"/>
      <c r="F55" s="247"/>
      <c r="G55" s="247"/>
      <c r="H55" s="247"/>
      <c r="I55" s="247"/>
      <c r="J55" s="247"/>
    </row>
    <row r="56" spans="1:10" ht="15.75" thickBot="1" x14ac:dyDescent="0.3">
      <c r="A56" s="304" t="s">
        <v>564</v>
      </c>
      <c r="B56" s="304"/>
      <c r="C56" s="304"/>
      <c r="D56" s="304"/>
      <c r="E56" s="304"/>
      <c r="F56" s="304"/>
      <c r="G56" s="304"/>
      <c r="H56" s="304"/>
      <c r="I56" s="304"/>
      <c r="J56" s="304"/>
    </row>
    <row r="57" spans="1:10" x14ac:dyDescent="0.25">
      <c r="A57" s="15"/>
      <c r="B57" s="15"/>
      <c r="C57" s="15"/>
      <c r="D57" s="15"/>
      <c r="E57" s="15"/>
      <c r="F57" s="15"/>
    </row>
    <row r="58" spans="1:10" x14ac:dyDescent="0.25">
      <c r="A58" s="257" t="s">
        <v>700</v>
      </c>
      <c r="B58" s="257"/>
      <c r="C58" s="257"/>
      <c r="D58" s="257"/>
      <c r="E58" s="257"/>
      <c r="F58" s="257"/>
      <c r="G58" s="257"/>
      <c r="H58" s="257"/>
      <c r="I58" s="257"/>
      <c r="J58" s="257"/>
    </row>
    <row r="59" spans="1:10" x14ac:dyDescent="0.25">
      <c r="A59" s="257" t="s">
        <v>701</v>
      </c>
      <c r="B59" s="257"/>
      <c r="C59" s="257"/>
      <c r="D59" s="257"/>
      <c r="E59" s="257"/>
      <c r="F59" s="257"/>
      <c r="G59" s="257"/>
      <c r="H59" s="257"/>
      <c r="I59" s="257"/>
      <c r="J59" s="257"/>
    </row>
    <row r="60" spans="1:10" x14ac:dyDescent="0.25">
      <c r="A60" s="30"/>
      <c r="B60" s="2"/>
      <c r="C60" s="14"/>
      <c r="D60" s="15"/>
      <c r="E60" s="15"/>
      <c r="F60" s="15"/>
      <c r="G60" s="15"/>
      <c r="H60" s="15"/>
      <c r="I60" s="15"/>
    </row>
    <row r="61" spans="1:10" x14ac:dyDescent="0.25">
      <c r="A61" s="15" t="s">
        <v>565</v>
      </c>
      <c r="B61" s="2"/>
      <c r="C61" s="16" t="s">
        <v>707</v>
      </c>
      <c r="D61" s="15"/>
      <c r="E61" s="15"/>
      <c r="F61" s="15"/>
      <c r="G61" s="15"/>
      <c r="H61" s="15"/>
      <c r="I61" s="15"/>
    </row>
    <row r="62" spans="1:10" x14ac:dyDescent="0.25">
      <c r="A62" s="29"/>
      <c r="B62" s="15"/>
      <c r="C62" s="15"/>
      <c r="D62" s="15"/>
      <c r="E62" s="15"/>
      <c r="F62" s="15"/>
      <c r="G62" s="15"/>
      <c r="H62" s="15"/>
      <c r="I62" s="15"/>
    </row>
    <row r="63" spans="1:10" x14ac:dyDescent="0.25">
      <c r="A63" s="302" t="s">
        <v>566</v>
      </c>
      <c r="B63" s="302"/>
      <c r="C63" s="305" t="s">
        <v>246</v>
      </c>
      <c r="D63" s="305" t="s">
        <v>252</v>
      </c>
      <c r="E63" s="302" t="s">
        <v>708</v>
      </c>
      <c r="F63" s="302"/>
      <c r="G63" s="302"/>
      <c r="H63" s="302"/>
      <c r="I63" s="302"/>
      <c r="J63" s="305" t="s">
        <v>714</v>
      </c>
    </row>
    <row r="64" spans="1:10" ht="39" x14ac:dyDescent="0.25">
      <c r="A64" s="24" t="s">
        <v>569</v>
      </c>
      <c r="B64" s="24" t="s">
        <v>570</v>
      </c>
      <c r="C64" s="306"/>
      <c r="D64" s="306"/>
      <c r="E64" s="148" t="s">
        <v>709</v>
      </c>
      <c r="F64" s="148" t="s">
        <v>710</v>
      </c>
      <c r="G64" s="148" t="s">
        <v>711</v>
      </c>
      <c r="H64" s="148" t="s">
        <v>712</v>
      </c>
      <c r="I64" s="154" t="s">
        <v>713</v>
      </c>
      <c r="J64" s="306"/>
    </row>
    <row r="65" spans="1:10" x14ac:dyDescent="0.25">
      <c r="A65" s="19">
        <v>1</v>
      </c>
      <c r="B65" s="205" t="s">
        <v>39</v>
      </c>
      <c r="C65" s="137" t="str">
        <f>DataSiswa!B31</f>
        <v>AZIZ SUDDDIN WAHID</v>
      </c>
      <c r="D65" s="19" t="str">
        <f>DataSiswa!C31</f>
        <v>L</v>
      </c>
      <c r="E65" s="22"/>
      <c r="F65" s="22"/>
      <c r="G65" s="22"/>
      <c r="H65" s="22"/>
      <c r="I65" s="22"/>
      <c r="J65" s="151" t="s">
        <v>709</v>
      </c>
    </row>
    <row r="66" spans="1:10" x14ac:dyDescent="0.25">
      <c r="A66" s="22">
        <v>2</v>
      </c>
      <c r="B66" s="205" t="s">
        <v>40</v>
      </c>
      <c r="C66" s="137" t="str">
        <f>DataSiswa!B32</f>
        <v>AZMI HAIL</v>
      </c>
      <c r="D66" s="19" t="str">
        <f>DataSiswa!C32</f>
        <v>L</v>
      </c>
      <c r="E66" s="23"/>
      <c r="F66" s="23"/>
      <c r="G66" s="23"/>
      <c r="H66" s="23"/>
      <c r="I66" s="23"/>
      <c r="J66" s="152" t="s">
        <v>715</v>
      </c>
    </row>
    <row r="67" spans="1:10" x14ac:dyDescent="0.25">
      <c r="A67" s="19">
        <v>3</v>
      </c>
      <c r="B67" s="205" t="s">
        <v>41</v>
      </c>
      <c r="C67" s="137" t="str">
        <f>DataSiswa!B33</f>
        <v>AZRATUL ZAONA</v>
      </c>
      <c r="D67" s="19" t="str">
        <f>DataSiswa!C33</f>
        <v>P</v>
      </c>
      <c r="E67" s="23"/>
      <c r="F67" s="23"/>
      <c r="G67" s="23"/>
      <c r="H67" s="23"/>
      <c r="I67" s="23"/>
      <c r="J67" s="152" t="s">
        <v>716</v>
      </c>
    </row>
    <row r="68" spans="1:10" x14ac:dyDescent="0.25">
      <c r="A68" s="19">
        <v>4</v>
      </c>
      <c r="B68" s="205" t="s">
        <v>42</v>
      </c>
      <c r="C68" s="137" t="str">
        <f>DataSiswa!B34</f>
        <v>BAHIYYA ATIQA PAIHA</v>
      </c>
      <c r="D68" s="19" t="str">
        <f>DataSiswa!C34</f>
        <v>P</v>
      </c>
      <c r="E68" s="23"/>
      <c r="F68" s="23"/>
      <c r="G68" s="23"/>
      <c r="H68" s="23"/>
      <c r="I68" s="23"/>
      <c r="J68" s="152" t="s">
        <v>717</v>
      </c>
    </row>
    <row r="69" spans="1:10" x14ac:dyDescent="0.25">
      <c r="A69" s="22">
        <v>5</v>
      </c>
      <c r="B69" s="205" t="s">
        <v>43</v>
      </c>
      <c r="C69" s="137" t="str">
        <f>DataSiswa!B35</f>
        <v>BAIQ AINUL MALASARI</v>
      </c>
      <c r="D69" s="19" t="str">
        <f>DataSiswa!C35</f>
        <v>P</v>
      </c>
      <c r="E69" s="23"/>
      <c r="F69" s="23"/>
      <c r="G69" s="23"/>
      <c r="H69" s="23"/>
      <c r="I69" s="23"/>
      <c r="J69" s="152" t="s">
        <v>715</v>
      </c>
    </row>
    <row r="70" spans="1:10" x14ac:dyDescent="0.25">
      <c r="A70" s="19">
        <v>6</v>
      </c>
      <c r="B70" s="205" t="s">
        <v>44</v>
      </c>
      <c r="C70" s="137" t="str">
        <f>DataSiswa!B36</f>
        <v>BAIQ ALFINA NURHIDAYATI</v>
      </c>
      <c r="D70" s="19" t="str">
        <f>DataSiswa!C36</f>
        <v>P</v>
      </c>
      <c r="E70" s="23"/>
      <c r="F70" s="23"/>
      <c r="G70" s="23"/>
      <c r="H70" s="23"/>
      <c r="I70" s="23"/>
      <c r="J70" s="153"/>
    </row>
    <row r="71" spans="1:10" x14ac:dyDescent="0.25">
      <c r="A71" s="19">
        <v>7</v>
      </c>
      <c r="B71" s="205" t="s">
        <v>45</v>
      </c>
      <c r="C71" s="137" t="str">
        <f>DataSiswa!B37</f>
        <v>BAIQ JANNATUL QOLBINA SYAHRANI</v>
      </c>
      <c r="D71" s="19" t="str">
        <f>DataSiswa!C37</f>
        <v>P</v>
      </c>
      <c r="E71" s="23"/>
      <c r="F71" s="23"/>
      <c r="G71" s="23"/>
      <c r="H71" s="23"/>
      <c r="I71" s="23"/>
      <c r="J71" s="152" t="s">
        <v>710</v>
      </c>
    </row>
    <row r="72" spans="1:10" x14ac:dyDescent="0.25">
      <c r="A72" s="22">
        <v>8</v>
      </c>
      <c r="B72" s="205" t="s">
        <v>46</v>
      </c>
      <c r="C72" s="137" t="str">
        <f>DataSiswa!B38</f>
        <v>BAIQ JIHAN FARHANA</v>
      </c>
      <c r="D72" s="19" t="str">
        <f>DataSiswa!C38</f>
        <v>P</v>
      </c>
      <c r="E72" s="23"/>
      <c r="F72" s="23"/>
      <c r="G72" s="23"/>
      <c r="H72" s="23"/>
      <c r="I72" s="23"/>
      <c r="J72" s="152" t="s">
        <v>718</v>
      </c>
    </row>
    <row r="73" spans="1:10" x14ac:dyDescent="0.25">
      <c r="A73" s="19">
        <v>9</v>
      </c>
      <c r="B73" s="205" t="s">
        <v>47</v>
      </c>
      <c r="C73" s="137" t="str">
        <f>DataSiswa!B39</f>
        <v>BAIQ NUR RIZKA TASYA</v>
      </c>
      <c r="D73" s="19" t="str">
        <f>DataSiswa!C39</f>
        <v>P</v>
      </c>
      <c r="E73" s="23"/>
      <c r="F73" s="23"/>
      <c r="G73" s="23"/>
      <c r="H73" s="23"/>
      <c r="I73" s="23"/>
      <c r="J73" s="152" t="s">
        <v>720</v>
      </c>
    </row>
    <row r="74" spans="1:10" x14ac:dyDescent="0.25">
      <c r="A74" s="19">
        <v>10</v>
      </c>
      <c r="B74" s="205" t="s">
        <v>49</v>
      </c>
      <c r="C74" s="137" t="str">
        <f>DataSiswa!B40</f>
        <v>BAIQ OKTA NILA SAPITRI</v>
      </c>
      <c r="D74" s="19" t="str">
        <f>DataSiswa!C40</f>
        <v>P</v>
      </c>
      <c r="E74" s="23"/>
      <c r="F74" s="23"/>
      <c r="G74" s="23"/>
      <c r="H74" s="23"/>
      <c r="I74" s="23"/>
      <c r="J74" s="152" t="s">
        <v>719</v>
      </c>
    </row>
    <row r="75" spans="1:10" x14ac:dyDescent="0.25">
      <c r="A75" s="22">
        <v>11</v>
      </c>
      <c r="B75" s="205" t="s">
        <v>50</v>
      </c>
      <c r="C75" s="137" t="str">
        <f>DataSiswa!B41</f>
        <v>BAIQ PEBRIANI</v>
      </c>
      <c r="D75" s="19" t="str">
        <f>DataSiswa!C41</f>
        <v>P</v>
      </c>
      <c r="E75" s="23"/>
      <c r="F75" s="23"/>
      <c r="G75" s="23"/>
      <c r="H75" s="23"/>
      <c r="I75" s="23"/>
      <c r="J75" s="152" t="s">
        <v>721</v>
      </c>
    </row>
    <row r="76" spans="1:10" x14ac:dyDescent="0.25">
      <c r="A76" s="19">
        <v>12</v>
      </c>
      <c r="B76" s="205" t="s">
        <v>51</v>
      </c>
      <c r="C76" s="137" t="str">
        <f>DataSiswa!B42</f>
        <v>BAIQ SALBY NURIN NAZWA</v>
      </c>
      <c r="D76" s="19" t="str">
        <f>DataSiswa!C42</f>
        <v>P</v>
      </c>
      <c r="E76" s="23"/>
      <c r="F76" s="23"/>
      <c r="G76" s="23"/>
      <c r="H76" s="23"/>
      <c r="I76" s="23"/>
      <c r="J76" s="153"/>
    </row>
    <row r="77" spans="1:10" x14ac:dyDescent="0.25">
      <c r="A77" s="19">
        <v>13</v>
      </c>
      <c r="B77" s="205" t="s">
        <v>52</v>
      </c>
      <c r="C77" s="137" t="str">
        <f>DataSiswa!B43</f>
        <v>Baiq Sherina Aeni Putri</v>
      </c>
      <c r="D77" s="19" t="str">
        <f>DataSiswa!C43</f>
        <v>P</v>
      </c>
      <c r="E77" s="23"/>
      <c r="F77" s="23"/>
      <c r="G77" s="23"/>
      <c r="H77" s="23"/>
      <c r="I77" s="23"/>
      <c r="J77" s="152" t="s">
        <v>711</v>
      </c>
    </row>
    <row r="78" spans="1:10" x14ac:dyDescent="0.25">
      <c r="A78" s="22">
        <v>14</v>
      </c>
      <c r="B78" s="205" t="s">
        <v>54</v>
      </c>
      <c r="C78" s="137" t="str">
        <f>DataSiswa!B44</f>
        <v>BAIQ VANIA ZAHRANI</v>
      </c>
      <c r="D78" s="19" t="str">
        <f>DataSiswa!C44</f>
        <v>P</v>
      </c>
      <c r="E78" s="23"/>
      <c r="F78" s="23"/>
      <c r="G78" s="23"/>
      <c r="H78" s="23"/>
      <c r="I78" s="23"/>
      <c r="J78" s="152" t="s">
        <v>722</v>
      </c>
    </row>
    <row r="79" spans="1:10" x14ac:dyDescent="0.25">
      <c r="A79" s="19">
        <v>15</v>
      </c>
      <c r="B79" s="205" t="s">
        <v>55</v>
      </c>
      <c r="C79" s="137" t="str">
        <f>DataSiswa!B45</f>
        <v>BINTANG ALIF KHALFANI</v>
      </c>
      <c r="D79" s="19" t="str">
        <f>DataSiswa!C45</f>
        <v>L</v>
      </c>
      <c r="E79" s="23"/>
      <c r="F79" s="23"/>
      <c r="G79" s="23"/>
      <c r="H79" s="23"/>
      <c r="I79" s="23"/>
      <c r="J79" s="152" t="s">
        <v>723</v>
      </c>
    </row>
    <row r="80" spans="1:10" x14ac:dyDescent="0.25">
      <c r="A80" s="19">
        <v>16</v>
      </c>
      <c r="B80" s="205" t="s">
        <v>57</v>
      </c>
      <c r="C80" s="137" t="str">
        <f>DataSiswa!B46</f>
        <v>BQ. NABILA ANGGRAENI PUTRI</v>
      </c>
      <c r="D80" s="19" t="str">
        <f>DataSiswa!C46</f>
        <v>P</v>
      </c>
      <c r="E80" s="23"/>
      <c r="F80" s="23"/>
      <c r="G80" s="23"/>
      <c r="H80" s="23"/>
      <c r="I80" s="23"/>
      <c r="J80" s="152" t="s">
        <v>724</v>
      </c>
    </row>
    <row r="81" spans="1:10" x14ac:dyDescent="0.25">
      <c r="A81" s="22">
        <v>17</v>
      </c>
      <c r="B81" s="205" t="s">
        <v>58</v>
      </c>
      <c r="C81" s="137" t="str">
        <f>DataSiswa!B47</f>
        <v>BQ. PADILA AZIZAH</v>
      </c>
      <c r="D81" s="19" t="str">
        <f>DataSiswa!C47</f>
        <v>P</v>
      </c>
      <c r="E81" s="23"/>
      <c r="F81" s="23"/>
      <c r="G81" s="23"/>
      <c r="H81" s="23"/>
      <c r="I81" s="23"/>
      <c r="J81" s="152" t="s">
        <v>725</v>
      </c>
    </row>
    <row r="82" spans="1:10" x14ac:dyDescent="0.25">
      <c r="A82" s="19">
        <v>18</v>
      </c>
      <c r="B82" s="205" t="s">
        <v>60</v>
      </c>
      <c r="C82" s="137" t="str">
        <f>DataSiswa!B48</f>
        <v>BQ. PUTRI MALINI</v>
      </c>
      <c r="D82" s="19" t="str">
        <f>DataSiswa!C48</f>
        <v>P</v>
      </c>
      <c r="E82" s="23"/>
      <c r="F82" s="23"/>
      <c r="G82" s="23"/>
      <c r="H82" s="23"/>
      <c r="I82" s="23"/>
      <c r="J82" s="153"/>
    </row>
    <row r="83" spans="1:10" x14ac:dyDescent="0.25">
      <c r="A83" s="19">
        <v>19</v>
      </c>
      <c r="B83" s="205" t="s">
        <v>61</v>
      </c>
      <c r="C83" s="137" t="str">
        <f>DataSiswa!B49</f>
        <v>CHAERUL IHSAN</v>
      </c>
      <c r="D83" s="19" t="str">
        <f>DataSiswa!C49</f>
        <v>L</v>
      </c>
      <c r="E83" s="23"/>
      <c r="F83" s="23"/>
      <c r="G83" s="23"/>
      <c r="H83" s="23"/>
      <c r="I83" s="23"/>
      <c r="J83" s="152" t="s">
        <v>712</v>
      </c>
    </row>
    <row r="84" spans="1:10" x14ac:dyDescent="0.25">
      <c r="A84" s="22">
        <v>20</v>
      </c>
      <c r="B84" s="205" t="s">
        <v>62</v>
      </c>
      <c r="C84" s="137" t="str">
        <f>DataSiswa!B50</f>
        <v>CITRA KHAERONNISA</v>
      </c>
      <c r="D84" s="19" t="str">
        <f>DataSiswa!C50</f>
        <v>P</v>
      </c>
      <c r="E84" s="23"/>
      <c r="F84" s="23"/>
      <c r="G84" s="23"/>
      <c r="H84" s="23"/>
      <c r="I84" s="23"/>
      <c r="J84" s="152" t="s">
        <v>726</v>
      </c>
    </row>
    <row r="85" spans="1:10" x14ac:dyDescent="0.25">
      <c r="A85" s="19">
        <v>21</v>
      </c>
      <c r="B85" s="205" t="s">
        <v>63</v>
      </c>
      <c r="C85" s="137" t="str">
        <f>DataSiswa!B51</f>
        <v>DANIEL PUTRA MAULANA</v>
      </c>
      <c r="D85" s="19" t="str">
        <f>DataSiswa!C51</f>
        <v>L</v>
      </c>
      <c r="E85" s="23"/>
      <c r="F85" s="23"/>
      <c r="G85" s="23"/>
      <c r="H85" s="23"/>
      <c r="I85" s="23"/>
      <c r="J85" s="152" t="s">
        <v>727</v>
      </c>
    </row>
    <row r="86" spans="1:10" x14ac:dyDescent="0.25">
      <c r="A86" s="19">
        <v>22</v>
      </c>
      <c r="B86" s="205" t="s">
        <v>64</v>
      </c>
      <c r="C86" s="137" t="str">
        <f>DataSiswa!B52</f>
        <v>DEA AULIA</v>
      </c>
      <c r="D86" s="19" t="str">
        <f>DataSiswa!C52</f>
        <v>P</v>
      </c>
      <c r="E86" s="23"/>
      <c r="F86" s="23"/>
      <c r="G86" s="23"/>
      <c r="H86" s="23"/>
      <c r="I86" s="23"/>
      <c r="J86" s="152" t="s">
        <v>728</v>
      </c>
    </row>
    <row r="87" spans="1:10" x14ac:dyDescent="0.25">
      <c r="A87" s="22">
        <v>23</v>
      </c>
      <c r="B87" s="205" t="s">
        <v>65</v>
      </c>
      <c r="C87" s="137" t="str">
        <f>DataSiswa!B53</f>
        <v>DEEPHIKA HANIFA</v>
      </c>
      <c r="D87" s="19" t="str">
        <f>DataSiswa!C53</f>
        <v>P</v>
      </c>
      <c r="E87" s="23"/>
      <c r="F87" s="23"/>
      <c r="G87" s="23"/>
      <c r="H87" s="23"/>
      <c r="I87" s="23"/>
      <c r="J87" s="152" t="s">
        <v>729</v>
      </c>
    </row>
    <row r="88" spans="1:10" x14ac:dyDescent="0.25">
      <c r="A88" s="19">
        <v>24</v>
      </c>
      <c r="B88" s="205" t="s">
        <v>66</v>
      </c>
      <c r="C88" s="137" t="str">
        <f>DataSiswa!B54</f>
        <v>DELISA MIFTAQIN</v>
      </c>
      <c r="D88" s="19" t="str">
        <f>DataSiswa!C54</f>
        <v>P</v>
      </c>
      <c r="E88" s="23"/>
      <c r="F88" s="23"/>
      <c r="G88" s="23"/>
      <c r="H88" s="23"/>
      <c r="I88" s="23"/>
      <c r="J88" s="153"/>
    </row>
    <row r="89" spans="1:10" x14ac:dyDescent="0.25">
      <c r="A89" s="19">
        <v>25</v>
      </c>
      <c r="B89" s="205" t="s">
        <v>67</v>
      </c>
      <c r="C89" s="137" t="str">
        <f>DataSiswa!B55</f>
        <v>DENDE  LWING PUTRI SYAKILA</v>
      </c>
      <c r="D89" s="19" t="str">
        <f>DataSiswa!C55</f>
        <v>P</v>
      </c>
      <c r="E89" s="23"/>
      <c r="F89" s="23"/>
      <c r="G89" s="23"/>
      <c r="H89" s="23"/>
      <c r="I89" s="23"/>
      <c r="J89" s="153"/>
    </row>
    <row r="90" spans="1:10" x14ac:dyDescent="0.25">
      <c r="A90" s="22">
        <v>26</v>
      </c>
      <c r="B90" s="205" t="s">
        <v>68</v>
      </c>
      <c r="C90" s="137" t="str">
        <f>DataSiswa!B56</f>
        <v>DINA NIKMATUL AULIA</v>
      </c>
      <c r="D90" s="19" t="str">
        <f>DataSiswa!C56</f>
        <v>P</v>
      </c>
      <c r="E90" s="23"/>
      <c r="F90" s="23"/>
      <c r="G90" s="23"/>
      <c r="H90" s="23"/>
      <c r="I90" s="23"/>
      <c r="J90" s="26"/>
    </row>
    <row r="91" spans="1:10" x14ac:dyDescent="0.25">
      <c r="A91" s="19">
        <v>27</v>
      </c>
      <c r="B91" s="205" t="s">
        <v>69</v>
      </c>
      <c r="C91" s="137" t="str">
        <f>DataSiswa!B57</f>
        <v>DINATUL HADIS</v>
      </c>
      <c r="D91" s="19" t="str">
        <f>DataSiswa!C57</f>
        <v>P</v>
      </c>
      <c r="E91" s="23"/>
      <c r="F91" s="23"/>
      <c r="G91" s="23"/>
      <c r="H91" s="23"/>
      <c r="I91" s="23"/>
      <c r="J91" s="26"/>
    </row>
    <row r="92" spans="1:10" x14ac:dyDescent="0.25">
      <c r="A92" s="19">
        <v>28</v>
      </c>
      <c r="B92" s="205" t="s">
        <v>70</v>
      </c>
      <c r="C92" s="137" t="str">
        <f>DataSiswa!B58</f>
        <v>DIVA WIRANSAH</v>
      </c>
      <c r="D92" s="19" t="str">
        <f>DataSiswa!C58</f>
        <v>L</v>
      </c>
      <c r="E92" s="26"/>
      <c r="F92" s="26"/>
      <c r="G92" s="26"/>
      <c r="H92" s="26"/>
      <c r="I92" s="26"/>
      <c r="J92" s="26"/>
    </row>
    <row r="93" spans="1:10" x14ac:dyDescent="0.25">
      <c r="A93" s="30">
        <v>29</v>
      </c>
      <c r="B93" s="205" t="s">
        <v>71</v>
      </c>
      <c r="C93" s="137" t="str">
        <f>DataSiswa!B59</f>
        <v>DWI SRI DINA MELIZA</v>
      </c>
      <c r="D93" s="19" t="str">
        <f>DataSiswa!C59</f>
        <v>P</v>
      </c>
      <c r="E93" s="26"/>
      <c r="F93" s="26"/>
      <c r="G93" s="26"/>
      <c r="H93" s="26"/>
      <c r="I93" s="26"/>
      <c r="J93" s="26"/>
    </row>
    <row r="94" spans="1:10" x14ac:dyDescent="0.25">
      <c r="A94" s="30"/>
      <c r="B94" s="126"/>
    </row>
    <row r="95" spans="1:10" x14ac:dyDescent="0.25">
      <c r="A95" s="30"/>
      <c r="B95" s="126"/>
      <c r="C95" s="150" t="s">
        <v>734</v>
      </c>
      <c r="D95" s="30"/>
      <c r="E95" s="15"/>
      <c r="F95" s="15"/>
      <c r="G95" s="15"/>
      <c r="H95" s="15" t="s">
        <v>703</v>
      </c>
    </row>
    <row r="96" spans="1:10" x14ac:dyDescent="0.25">
      <c r="A96" s="30"/>
      <c r="B96" s="126"/>
      <c r="C96" s="149" t="s">
        <v>730</v>
      </c>
      <c r="D96" s="30"/>
      <c r="E96" s="15"/>
      <c r="F96" s="15"/>
      <c r="G96" s="15"/>
      <c r="H96" s="15" t="s">
        <v>587</v>
      </c>
    </row>
    <row r="97" spans="1:10" x14ac:dyDescent="0.25">
      <c r="A97" s="30"/>
      <c r="B97" s="126"/>
      <c r="C97" s="149" t="s">
        <v>731</v>
      </c>
      <c r="D97" s="30"/>
      <c r="E97" s="15"/>
      <c r="F97" s="15"/>
      <c r="G97" s="15"/>
      <c r="H97" s="15"/>
    </row>
    <row r="98" spans="1:10" x14ac:dyDescent="0.25">
      <c r="A98" s="30"/>
      <c r="B98" s="126"/>
      <c r="C98" s="149" t="s">
        <v>732</v>
      </c>
      <c r="D98" s="30"/>
      <c r="E98" s="15"/>
      <c r="F98" s="15"/>
      <c r="G98" s="15"/>
      <c r="H98" s="15"/>
    </row>
    <row r="99" spans="1:10" x14ac:dyDescent="0.25">
      <c r="A99" s="30"/>
      <c r="B99" s="126"/>
      <c r="C99" s="149" t="s">
        <v>733</v>
      </c>
      <c r="D99" s="30"/>
      <c r="E99" s="15"/>
      <c r="F99" s="15"/>
      <c r="G99" s="15"/>
      <c r="H99" s="31" t="s">
        <v>702</v>
      </c>
    </row>
    <row r="100" spans="1:10" x14ac:dyDescent="0.25">
      <c r="A100" s="30"/>
      <c r="B100" s="126"/>
      <c r="C100" s="14"/>
      <c r="D100" s="30"/>
      <c r="E100" s="15"/>
      <c r="F100" s="15"/>
      <c r="G100" s="15"/>
      <c r="H100" s="15" t="s">
        <v>588</v>
      </c>
    </row>
    <row r="101" spans="1:10" x14ac:dyDescent="0.25">
      <c r="A101" s="30"/>
      <c r="B101" s="126"/>
    </row>
    <row r="102" spans="1:10" x14ac:dyDescent="0.25">
      <c r="A102" s="30"/>
      <c r="B102" s="126"/>
      <c r="C102" s="14"/>
      <c r="D102" s="30"/>
      <c r="E102" s="15"/>
      <c r="F102" s="15"/>
      <c r="G102" s="15"/>
      <c r="H102" s="15"/>
      <c r="I102" s="15"/>
    </row>
    <row r="103" spans="1:10" x14ac:dyDescent="0.25">
      <c r="A103" s="30"/>
      <c r="B103" s="126"/>
      <c r="C103" s="14"/>
      <c r="D103" s="30"/>
      <c r="E103" s="15"/>
      <c r="F103" s="15"/>
      <c r="G103" s="15"/>
      <c r="H103" s="15"/>
      <c r="I103" s="15"/>
    </row>
    <row r="104" spans="1:10" x14ac:dyDescent="0.25">
      <c r="A104" s="30"/>
      <c r="B104" s="126"/>
      <c r="C104" s="14"/>
      <c r="D104" s="30"/>
      <c r="E104" s="15"/>
      <c r="F104" s="15"/>
      <c r="G104" s="15"/>
      <c r="H104" s="15"/>
      <c r="I104" s="15"/>
    </row>
    <row r="105" spans="1:10" x14ac:dyDescent="0.25">
      <c r="A105" s="303" t="s">
        <v>239</v>
      </c>
      <c r="B105" s="303"/>
      <c r="C105" s="303"/>
      <c r="D105" s="303"/>
      <c r="E105" s="303"/>
      <c r="F105" s="303"/>
      <c r="G105" s="303"/>
      <c r="H105" s="303"/>
      <c r="I105" s="303"/>
      <c r="J105" s="303"/>
    </row>
    <row r="106" spans="1:10" x14ac:dyDescent="0.25">
      <c r="A106" s="303" t="s">
        <v>240</v>
      </c>
      <c r="B106" s="303"/>
      <c r="C106" s="303"/>
      <c r="D106" s="303"/>
      <c r="E106" s="303"/>
      <c r="F106" s="303"/>
      <c r="G106" s="303"/>
      <c r="H106" s="303"/>
      <c r="I106" s="303"/>
      <c r="J106" s="303"/>
    </row>
    <row r="107" spans="1:10" ht="15.75" x14ac:dyDescent="0.25">
      <c r="A107" s="247" t="s">
        <v>241</v>
      </c>
      <c r="B107" s="247"/>
      <c r="C107" s="247"/>
      <c r="D107" s="247"/>
      <c r="E107" s="247"/>
      <c r="F107" s="247"/>
      <c r="G107" s="247"/>
      <c r="H107" s="247"/>
      <c r="I107" s="247"/>
      <c r="J107" s="247"/>
    </row>
    <row r="108" spans="1:10" ht="15.75" thickBot="1" x14ac:dyDescent="0.3">
      <c r="A108" s="304" t="s">
        <v>564</v>
      </c>
      <c r="B108" s="304"/>
      <c r="C108" s="304"/>
      <c r="D108" s="304"/>
      <c r="E108" s="304"/>
      <c r="F108" s="304"/>
      <c r="G108" s="304"/>
      <c r="H108" s="304"/>
      <c r="I108" s="304"/>
      <c r="J108" s="304"/>
    </row>
    <row r="109" spans="1:10" x14ac:dyDescent="0.25">
      <c r="A109" s="15"/>
      <c r="B109" s="15"/>
      <c r="C109" s="15"/>
      <c r="D109" s="15"/>
      <c r="E109" s="15"/>
      <c r="F109" s="15"/>
    </row>
    <row r="110" spans="1:10" x14ac:dyDescent="0.25">
      <c r="A110" s="257" t="s">
        <v>700</v>
      </c>
      <c r="B110" s="257"/>
      <c r="C110" s="257"/>
      <c r="D110" s="257"/>
      <c r="E110" s="257"/>
      <c r="F110" s="257"/>
      <c r="G110" s="257"/>
      <c r="H110" s="257"/>
      <c r="I110" s="257"/>
      <c r="J110" s="257"/>
    </row>
    <row r="111" spans="1:10" x14ac:dyDescent="0.25">
      <c r="A111" s="257" t="s">
        <v>701</v>
      </c>
      <c r="B111" s="257"/>
      <c r="C111" s="257"/>
      <c r="D111" s="257"/>
      <c r="E111" s="257"/>
      <c r="F111" s="257"/>
      <c r="G111" s="257"/>
      <c r="H111" s="257"/>
      <c r="I111" s="257"/>
      <c r="J111" s="257"/>
    </row>
    <row r="112" spans="1:10" x14ac:dyDescent="0.25">
      <c r="A112" s="29"/>
      <c r="B112" s="126"/>
      <c r="C112" s="14"/>
      <c r="D112" s="15"/>
      <c r="E112" s="15"/>
      <c r="F112" s="15"/>
      <c r="G112" s="15"/>
      <c r="H112" s="15"/>
      <c r="I112" s="15"/>
    </row>
    <row r="113" spans="1:10" x14ac:dyDescent="0.25">
      <c r="A113" s="15" t="s">
        <v>565</v>
      </c>
      <c r="B113" s="126"/>
      <c r="C113" s="16" t="s">
        <v>707</v>
      </c>
      <c r="D113" s="15"/>
      <c r="E113" s="15"/>
      <c r="F113" s="15"/>
      <c r="G113" s="15"/>
      <c r="H113" s="15"/>
      <c r="I113" s="15"/>
    </row>
    <row r="114" spans="1:10" x14ac:dyDescent="0.25">
      <c r="A114" s="29"/>
      <c r="B114" s="126"/>
      <c r="C114" s="14"/>
      <c r="D114" s="15"/>
      <c r="E114" s="15"/>
      <c r="F114" s="15"/>
      <c r="G114" s="15"/>
      <c r="H114" s="15"/>
      <c r="I114" s="15"/>
    </row>
    <row r="115" spans="1:10" x14ac:dyDescent="0.25">
      <c r="A115" s="302" t="s">
        <v>566</v>
      </c>
      <c r="B115" s="302"/>
      <c r="C115" s="305" t="s">
        <v>246</v>
      </c>
      <c r="D115" s="305" t="s">
        <v>252</v>
      </c>
      <c r="E115" s="302" t="s">
        <v>708</v>
      </c>
      <c r="F115" s="302"/>
      <c r="G115" s="302"/>
      <c r="H115" s="302"/>
      <c r="I115" s="302"/>
      <c r="J115" s="305" t="s">
        <v>714</v>
      </c>
    </row>
    <row r="116" spans="1:10" ht="39" x14ac:dyDescent="0.25">
      <c r="A116" s="24" t="s">
        <v>569</v>
      </c>
      <c r="B116" s="24" t="s">
        <v>570</v>
      </c>
      <c r="C116" s="306"/>
      <c r="D116" s="306"/>
      <c r="E116" s="148" t="s">
        <v>709</v>
      </c>
      <c r="F116" s="148" t="s">
        <v>710</v>
      </c>
      <c r="G116" s="148" t="s">
        <v>711</v>
      </c>
      <c r="H116" s="148" t="s">
        <v>712</v>
      </c>
      <c r="I116" s="154" t="s">
        <v>713</v>
      </c>
      <c r="J116" s="306"/>
    </row>
    <row r="117" spans="1:10" x14ac:dyDescent="0.25">
      <c r="A117" s="19">
        <v>1</v>
      </c>
      <c r="B117" s="205" t="s">
        <v>72</v>
      </c>
      <c r="C117" s="137" t="str">
        <f>DataSiswa!B60</f>
        <v>DZAKYAN ARROHMAN</v>
      </c>
      <c r="D117" s="19" t="str">
        <f>DataSiswa!C60</f>
        <v>L</v>
      </c>
      <c r="E117" s="22"/>
      <c r="F117" s="22"/>
      <c r="G117" s="22"/>
      <c r="H117" s="22"/>
      <c r="I117" s="22"/>
      <c r="J117" s="151" t="s">
        <v>709</v>
      </c>
    </row>
    <row r="118" spans="1:10" x14ac:dyDescent="0.25">
      <c r="A118" s="22">
        <v>2</v>
      </c>
      <c r="B118" s="205" t="s">
        <v>73</v>
      </c>
      <c r="C118" s="137" t="str">
        <f>DataSiswa!B61</f>
        <v>ELYA RIZKIA WATI</v>
      </c>
      <c r="D118" s="19" t="str">
        <f>DataSiswa!C61</f>
        <v>P</v>
      </c>
      <c r="E118" s="26"/>
      <c r="F118" s="26"/>
      <c r="G118" s="26"/>
      <c r="H118" s="26"/>
      <c r="I118" s="26"/>
      <c r="J118" s="152" t="s">
        <v>715</v>
      </c>
    </row>
    <row r="119" spans="1:10" x14ac:dyDescent="0.25">
      <c r="A119" s="19">
        <v>3</v>
      </c>
      <c r="B119" s="205" t="s">
        <v>74</v>
      </c>
      <c r="C119" s="137" t="str">
        <f>DataSiswa!B62</f>
        <v>FACHRI ZAFRAN KHAIRI</v>
      </c>
      <c r="D119" s="19" t="str">
        <f>DataSiswa!C62</f>
        <v>L</v>
      </c>
      <c r="E119" s="26"/>
      <c r="F119" s="26"/>
      <c r="G119" s="26"/>
      <c r="H119" s="26"/>
      <c r="I119" s="26"/>
      <c r="J119" s="152" t="s">
        <v>716</v>
      </c>
    </row>
    <row r="120" spans="1:10" x14ac:dyDescent="0.25">
      <c r="A120" s="19">
        <v>4</v>
      </c>
      <c r="B120" s="205" t="s">
        <v>75</v>
      </c>
      <c r="C120" s="137" t="str">
        <f>DataSiswa!B63</f>
        <v xml:space="preserve">FARIZA ELYSIA AZAHRA </v>
      </c>
      <c r="D120" s="19" t="str">
        <f>DataSiswa!C63</f>
        <v>P</v>
      </c>
      <c r="E120" s="26"/>
      <c r="F120" s="26"/>
      <c r="G120" s="26"/>
      <c r="H120" s="26"/>
      <c r="I120" s="26"/>
      <c r="J120" s="152" t="s">
        <v>717</v>
      </c>
    </row>
    <row r="121" spans="1:10" x14ac:dyDescent="0.25">
      <c r="A121" s="22">
        <v>5</v>
      </c>
      <c r="B121" s="205" t="s">
        <v>76</v>
      </c>
      <c r="C121" s="137" t="str">
        <f>DataSiswa!B64</f>
        <v>FATIN SYAHIRA</v>
      </c>
      <c r="D121" s="19" t="str">
        <f>DataSiswa!C64</f>
        <v>P</v>
      </c>
      <c r="E121" s="26"/>
      <c r="F121" s="26"/>
      <c r="G121" s="26"/>
      <c r="H121" s="26"/>
      <c r="I121" s="26"/>
      <c r="J121" s="152" t="s">
        <v>715</v>
      </c>
    </row>
    <row r="122" spans="1:10" x14ac:dyDescent="0.25">
      <c r="A122" s="19">
        <v>6</v>
      </c>
      <c r="B122" s="205" t="s">
        <v>77</v>
      </c>
      <c r="C122" s="137" t="str">
        <f>DataSiswa!B65</f>
        <v>FATIN VERONICA</v>
      </c>
      <c r="D122" s="19" t="str">
        <f>DataSiswa!C65</f>
        <v>P</v>
      </c>
      <c r="E122" s="26"/>
      <c r="F122" s="26"/>
      <c r="G122" s="26"/>
      <c r="H122" s="26"/>
      <c r="I122" s="26"/>
      <c r="J122" s="153"/>
    </row>
    <row r="123" spans="1:10" x14ac:dyDescent="0.25">
      <c r="A123" s="19">
        <v>7</v>
      </c>
      <c r="B123" s="205" t="s">
        <v>79</v>
      </c>
      <c r="C123" s="137" t="str">
        <f>DataSiswa!B66</f>
        <v>FIKI WIBANDI</v>
      </c>
      <c r="D123" s="19" t="str">
        <f>DataSiswa!C66</f>
        <v>L</v>
      </c>
      <c r="E123" s="26"/>
      <c r="F123" s="26"/>
      <c r="G123" s="26"/>
      <c r="H123" s="26"/>
      <c r="I123" s="26"/>
      <c r="J123" s="152" t="s">
        <v>710</v>
      </c>
    </row>
    <row r="124" spans="1:10" x14ac:dyDescent="0.25">
      <c r="A124" s="22">
        <v>8</v>
      </c>
      <c r="B124" s="205" t="s">
        <v>80</v>
      </c>
      <c r="C124" s="137" t="str">
        <f>DataSiswa!B67</f>
        <v>FITA ZAHRA AZIZA</v>
      </c>
      <c r="D124" s="19" t="str">
        <f>DataSiswa!C67</f>
        <v>P</v>
      </c>
      <c r="E124" s="26"/>
      <c r="F124" s="26"/>
      <c r="G124" s="26"/>
      <c r="H124" s="26"/>
      <c r="I124" s="26"/>
      <c r="J124" s="152" t="s">
        <v>718</v>
      </c>
    </row>
    <row r="125" spans="1:10" x14ac:dyDescent="0.25">
      <c r="A125" s="19">
        <v>9</v>
      </c>
      <c r="B125" s="205" t="s">
        <v>81</v>
      </c>
      <c r="C125" s="137" t="str">
        <f>DataSiswa!B68</f>
        <v>GEA AMESILA</v>
      </c>
      <c r="D125" s="19" t="str">
        <f>DataSiswa!C68</f>
        <v>P</v>
      </c>
      <c r="E125" s="26"/>
      <c r="F125" s="26"/>
      <c r="G125" s="26"/>
      <c r="H125" s="26"/>
      <c r="I125" s="26"/>
      <c r="J125" s="152" t="s">
        <v>720</v>
      </c>
    </row>
    <row r="126" spans="1:10" x14ac:dyDescent="0.25">
      <c r="A126" s="19">
        <v>10</v>
      </c>
      <c r="B126" s="205" t="s">
        <v>82</v>
      </c>
      <c r="C126" s="137" t="str">
        <f>DataSiswa!B69</f>
        <v>GIO GEPANI</v>
      </c>
      <c r="D126" s="19" t="str">
        <f>DataSiswa!C69</f>
        <v>L</v>
      </c>
      <c r="E126" s="26"/>
      <c r="F126" s="26"/>
      <c r="G126" s="26"/>
      <c r="H126" s="26"/>
      <c r="I126" s="26"/>
      <c r="J126" s="152" t="s">
        <v>719</v>
      </c>
    </row>
    <row r="127" spans="1:10" x14ac:dyDescent="0.25">
      <c r="A127" s="22">
        <v>11</v>
      </c>
      <c r="B127" s="205" t="s">
        <v>83</v>
      </c>
      <c r="C127" s="137" t="str">
        <f>DataSiswa!B70</f>
        <v>GUMBANG ABDI. S</v>
      </c>
      <c r="D127" s="19" t="str">
        <f>DataSiswa!C70</f>
        <v>L</v>
      </c>
      <c r="E127" s="26"/>
      <c r="F127" s="26"/>
      <c r="G127" s="26"/>
      <c r="H127" s="26"/>
      <c r="I127" s="26"/>
      <c r="J127" s="152" t="s">
        <v>721</v>
      </c>
    </row>
    <row r="128" spans="1:10" x14ac:dyDescent="0.25">
      <c r="A128" s="19">
        <v>12</v>
      </c>
      <c r="B128" s="205" t="s">
        <v>84</v>
      </c>
      <c r="C128" s="137" t="str">
        <f>DataSiswa!B71</f>
        <v>HAFIFI</v>
      </c>
      <c r="D128" s="19" t="str">
        <f>DataSiswa!C71</f>
        <v>L</v>
      </c>
      <c r="E128" s="26"/>
      <c r="F128" s="26"/>
      <c r="G128" s="26"/>
      <c r="H128" s="26"/>
      <c r="I128" s="26"/>
      <c r="J128" s="153"/>
    </row>
    <row r="129" spans="1:10" x14ac:dyDescent="0.25">
      <c r="A129" s="19">
        <v>13</v>
      </c>
      <c r="B129" s="205" t="s">
        <v>85</v>
      </c>
      <c r="C129" s="137" t="str">
        <f>DataSiswa!B72</f>
        <v>HAFIZA KHAIRA LUBNA</v>
      </c>
      <c r="D129" s="19" t="str">
        <f>DataSiswa!C72</f>
        <v>P</v>
      </c>
      <c r="E129" s="26"/>
      <c r="F129" s="26"/>
      <c r="G129" s="26"/>
      <c r="H129" s="26"/>
      <c r="I129" s="26"/>
      <c r="J129" s="152" t="s">
        <v>711</v>
      </c>
    </row>
    <row r="130" spans="1:10" x14ac:dyDescent="0.25">
      <c r="A130" s="22">
        <v>14</v>
      </c>
      <c r="B130" s="205" t="s">
        <v>86</v>
      </c>
      <c r="C130" s="137" t="str">
        <f>DataSiswa!B73</f>
        <v>Halika Ulyani</v>
      </c>
      <c r="D130" s="19" t="str">
        <f>DataSiswa!C73</f>
        <v>P</v>
      </c>
      <c r="E130" s="26"/>
      <c r="F130" s="26"/>
      <c r="G130" s="26"/>
      <c r="H130" s="26"/>
      <c r="I130" s="26"/>
      <c r="J130" s="152" t="s">
        <v>722</v>
      </c>
    </row>
    <row r="131" spans="1:10" x14ac:dyDescent="0.25">
      <c r="A131" s="19">
        <v>15</v>
      </c>
      <c r="B131" s="205" t="s">
        <v>87</v>
      </c>
      <c r="C131" s="137" t="str">
        <f>DataSiswa!B74</f>
        <v>HAYGA RAZUL ASRI</v>
      </c>
      <c r="D131" s="19" t="str">
        <f>DataSiswa!C74</f>
        <v>P</v>
      </c>
      <c r="E131" s="26"/>
      <c r="F131" s="26"/>
      <c r="G131" s="26"/>
      <c r="H131" s="26"/>
      <c r="I131" s="26"/>
      <c r="J131" s="152" t="s">
        <v>723</v>
      </c>
    </row>
    <row r="132" spans="1:10" x14ac:dyDescent="0.25">
      <c r="A132" s="19">
        <v>16</v>
      </c>
      <c r="B132" s="205" t="s">
        <v>88</v>
      </c>
      <c r="C132" s="137" t="str">
        <f>DataSiswa!B75</f>
        <v>Humaidiah Lestari</v>
      </c>
      <c r="D132" s="19" t="str">
        <f>DataSiswa!C75</f>
        <v>P</v>
      </c>
      <c r="E132" s="26"/>
      <c r="F132" s="26"/>
      <c r="G132" s="26"/>
      <c r="H132" s="26"/>
      <c r="I132" s="26"/>
      <c r="J132" s="152" t="s">
        <v>724</v>
      </c>
    </row>
    <row r="133" spans="1:10" x14ac:dyDescent="0.25">
      <c r="A133" s="22">
        <v>17</v>
      </c>
      <c r="B133" s="205" t="s">
        <v>89</v>
      </c>
      <c r="C133" s="137" t="str">
        <f>DataSiswa!B76</f>
        <v>HUSNUL KHOTIMAH</v>
      </c>
      <c r="D133" s="19" t="str">
        <f>DataSiswa!C76</f>
        <v>P</v>
      </c>
      <c r="E133" s="26"/>
      <c r="F133" s="26"/>
      <c r="G133" s="26"/>
      <c r="H133" s="26"/>
      <c r="I133" s="26"/>
      <c r="J133" s="152" t="s">
        <v>725</v>
      </c>
    </row>
    <row r="134" spans="1:10" x14ac:dyDescent="0.25">
      <c r="A134" s="19">
        <v>18</v>
      </c>
      <c r="B134" s="205" t="s">
        <v>90</v>
      </c>
      <c r="C134" s="137" t="str">
        <f>DataSiswa!B77</f>
        <v>IKA ELPIANI</v>
      </c>
      <c r="D134" s="19" t="str">
        <f>DataSiswa!C77</f>
        <v>P</v>
      </c>
      <c r="E134" s="26"/>
      <c r="F134" s="26"/>
      <c r="G134" s="26"/>
      <c r="H134" s="26"/>
      <c r="I134" s="26"/>
      <c r="J134" s="153"/>
    </row>
    <row r="135" spans="1:10" x14ac:dyDescent="0.25">
      <c r="A135" s="19">
        <v>19</v>
      </c>
      <c r="B135" s="205" t="s">
        <v>92</v>
      </c>
      <c r="C135" s="137" t="str">
        <f>DataSiswa!B78</f>
        <v>IKLIL JINAN</v>
      </c>
      <c r="D135" s="19" t="str">
        <f>DataSiswa!C78</f>
        <v>L</v>
      </c>
      <c r="E135" s="26"/>
      <c r="F135" s="26"/>
      <c r="G135" s="26"/>
      <c r="H135" s="26"/>
      <c r="I135" s="26"/>
      <c r="J135" s="152" t="s">
        <v>712</v>
      </c>
    </row>
    <row r="136" spans="1:10" x14ac:dyDescent="0.25">
      <c r="A136" s="22">
        <v>20</v>
      </c>
      <c r="B136" s="205" t="s">
        <v>93</v>
      </c>
      <c r="C136" s="137" t="str">
        <f>DataSiswa!B79</f>
        <v xml:space="preserve">INDRIANI SYAFITRI </v>
      </c>
      <c r="D136" s="19" t="str">
        <f>DataSiswa!C79</f>
        <v>P</v>
      </c>
      <c r="E136" s="26"/>
      <c r="F136" s="26"/>
      <c r="G136" s="26"/>
      <c r="H136" s="26"/>
      <c r="I136" s="26"/>
      <c r="J136" s="152" t="s">
        <v>726</v>
      </c>
    </row>
    <row r="137" spans="1:10" x14ac:dyDescent="0.25">
      <c r="A137" s="19">
        <v>21</v>
      </c>
      <c r="B137" s="205" t="s">
        <v>94</v>
      </c>
      <c r="C137" s="137" t="str">
        <f>DataSiswa!B80</f>
        <v>JILAN AZ'ZAHRA</v>
      </c>
      <c r="D137" s="19" t="str">
        <f>DataSiswa!C80</f>
        <v>P</v>
      </c>
      <c r="E137" s="26"/>
      <c r="F137" s="26"/>
      <c r="G137" s="26"/>
      <c r="H137" s="26"/>
      <c r="I137" s="26"/>
      <c r="J137" s="152" t="s">
        <v>727</v>
      </c>
    </row>
    <row r="138" spans="1:10" x14ac:dyDescent="0.25">
      <c r="A138" s="19">
        <v>22</v>
      </c>
      <c r="B138" s="205" t="s">
        <v>95</v>
      </c>
      <c r="C138" s="137" t="str">
        <f>DataSiswa!B81</f>
        <v>JIZAN HUMAERU</v>
      </c>
      <c r="D138" s="19" t="str">
        <f>DataSiswa!C81</f>
        <v>L</v>
      </c>
      <c r="E138" s="26"/>
      <c r="F138" s="26"/>
      <c r="G138" s="26"/>
      <c r="H138" s="26"/>
      <c r="I138" s="26"/>
      <c r="J138" s="152" t="s">
        <v>728</v>
      </c>
    </row>
    <row r="139" spans="1:10" x14ac:dyDescent="0.25">
      <c r="A139" s="22">
        <v>23</v>
      </c>
      <c r="B139" s="205" t="s">
        <v>96</v>
      </c>
      <c r="C139" s="137" t="str">
        <f>DataSiswa!B82</f>
        <v>JUHANA</v>
      </c>
      <c r="D139" s="19" t="str">
        <f>DataSiswa!C82</f>
        <v>P</v>
      </c>
      <c r="E139" s="26"/>
      <c r="F139" s="26"/>
      <c r="G139" s="26"/>
      <c r="H139" s="26"/>
      <c r="I139" s="26"/>
      <c r="J139" s="152" t="s">
        <v>729</v>
      </c>
    </row>
    <row r="140" spans="1:10" x14ac:dyDescent="0.25">
      <c r="A140" s="19">
        <v>24</v>
      </c>
      <c r="B140" s="205" t="s">
        <v>97</v>
      </c>
      <c r="C140" s="137" t="str">
        <f>DataSiswa!B83</f>
        <v>JULIA TASYA RAMDHANI</v>
      </c>
      <c r="D140" s="19" t="str">
        <f>DataSiswa!C83</f>
        <v>P</v>
      </c>
      <c r="E140" s="26"/>
      <c r="F140" s="26"/>
      <c r="G140" s="26"/>
      <c r="H140" s="26"/>
      <c r="I140" s="26"/>
      <c r="J140" s="153"/>
    </row>
    <row r="141" spans="1:10" x14ac:dyDescent="0.25">
      <c r="A141" s="19">
        <v>25</v>
      </c>
      <c r="B141" s="205" t="s">
        <v>98</v>
      </c>
      <c r="C141" s="137" t="str">
        <f>DataSiswa!B84</f>
        <v>KAYLA ZIVARA MEYDEANDRA</v>
      </c>
      <c r="D141" s="19" t="str">
        <f>DataSiswa!C84</f>
        <v>P</v>
      </c>
      <c r="E141" s="26"/>
      <c r="F141" s="26"/>
      <c r="G141" s="26"/>
      <c r="H141" s="26"/>
      <c r="I141" s="26"/>
      <c r="J141" s="153"/>
    </row>
    <row r="142" spans="1:10" x14ac:dyDescent="0.25">
      <c r="A142" s="22">
        <v>26</v>
      </c>
      <c r="B142" s="205" t="s">
        <v>99</v>
      </c>
      <c r="C142" s="137" t="str">
        <f>DataSiswa!B85</f>
        <v>KHAIRUN NISA</v>
      </c>
      <c r="D142" s="19" t="str">
        <f>DataSiswa!C85</f>
        <v>P</v>
      </c>
      <c r="E142" s="26"/>
      <c r="F142" s="26"/>
      <c r="G142" s="26"/>
      <c r="H142" s="26"/>
      <c r="I142" s="26"/>
      <c r="J142" s="26"/>
    </row>
    <row r="143" spans="1:10" x14ac:dyDescent="0.25">
      <c r="A143" s="19">
        <v>27</v>
      </c>
      <c r="B143" s="205" t="s">
        <v>100</v>
      </c>
      <c r="C143" s="137" t="str">
        <f>DataSiswa!B86</f>
        <v xml:space="preserve">KIKI FAREL </v>
      </c>
      <c r="D143" s="19" t="str">
        <f>DataSiswa!C86</f>
        <v>L</v>
      </c>
      <c r="E143" s="26"/>
      <c r="F143" s="26"/>
      <c r="G143" s="26"/>
      <c r="H143" s="26"/>
      <c r="I143" s="26"/>
      <c r="J143" s="26"/>
    </row>
    <row r="144" spans="1:10" x14ac:dyDescent="0.25">
      <c r="A144" s="19">
        <v>28</v>
      </c>
      <c r="B144" s="205" t="s">
        <v>101</v>
      </c>
      <c r="C144" s="137" t="str">
        <f>DataSiswa!B87</f>
        <v>LABIB ABDUR ROZAK</v>
      </c>
      <c r="D144" s="19" t="str">
        <f>DataSiswa!C87</f>
        <v>L</v>
      </c>
      <c r="E144" s="26"/>
      <c r="F144" s="26"/>
      <c r="G144" s="26"/>
      <c r="H144" s="26"/>
      <c r="I144" s="26"/>
      <c r="J144" s="26"/>
    </row>
    <row r="145" spans="1:10" x14ac:dyDescent="0.25">
      <c r="A145" s="30">
        <v>29</v>
      </c>
      <c r="B145" s="205" t="s">
        <v>102</v>
      </c>
      <c r="C145" s="137" t="str">
        <f>DataSiswa!B88</f>
        <v>LALU AL AKBAR SAPUTRA</v>
      </c>
      <c r="D145" s="19" t="str">
        <f>DataSiswa!C88</f>
        <v>L</v>
      </c>
      <c r="E145" s="26"/>
      <c r="F145" s="26"/>
      <c r="G145" s="26"/>
      <c r="H145" s="26"/>
      <c r="I145" s="26"/>
      <c r="J145" s="26"/>
    </row>
    <row r="146" spans="1:10" x14ac:dyDescent="0.25">
      <c r="A146" s="29"/>
      <c r="J146" s="32"/>
    </row>
    <row r="147" spans="1:10" x14ac:dyDescent="0.25">
      <c r="A147" s="30"/>
      <c r="C147" s="150" t="s">
        <v>734</v>
      </c>
      <c r="G147" s="15" t="s">
        <v>703</v>
      </c>
      <c r="H147" s="15"/>
    </row>
    <row r="148" spans="1:10" x14ac:dyDescent="0.25">
      <c r="A148" s="29"/>
      <c r="C148" s="149" t="s">
        <v>730</v>
      </c>
      <c r="G148" s="15" t="s">
        <v>587</v>
      </c>
      <c r="H148" s="15"/>
    </row>
    <row r="149" spans="1:10" x14ac:dyDescent="0.25">
      <c r="A149" s="30"/>
      <c r="C149" s="149" t="s">
        <v>731</v>
      </c>
      <c r="G149" s="15"/>
      <c r="H149" s="15"/>
    </row>
    <row r="150" spans="1:10" x14ac:dyDescent="0.25">
      <c r="A150" s="30"/>
      <c r="C150" s="149" t="s">
        <v>732</v>
      </c>
      <c r="G150" s="15"/>
      <c r="H150" s="15"/>
      <c r="I150" s="32"/>
    </row>
    <row r="151" spans="1:10" x14ac:dyDescent="0.25">
      <c r="A151" s="30"/>
      <c r="C151" s="149" t="s">
        <v>733</v>
      </c>
      <c r="G151" s="31" t="s">
        <v>702</v>
      </c>
      <c r="H151" s="15"/>
    </row>
    <row r="152" spans="1:10" x14ac:dyDescent="0.25">
      <c r="A152" s="30"/>
      <c r="G152" s="15" t="s">
        <v>588</v>
      </c>
      <c r="H152" s="15"/>
    </row>
    <row r="153" spans="1:10" x14ac:dyDescent="0.25">
      <c r="A153" s="30"/>
    </row>
    <row r="154" spans="1:10" x14ac:dyDescent="0.25">
      <c r="A154" s="30"/>
    </row>
    <row r="155" spans="1:10" x14ac:dyDescent="0.25">
      <c r="A155" s="30"/>
    </row>
    <row r="156" spans="1:10" x14ac:dyDescent="0.25">
      <c r="A156" s="30"/>
    </row>
    <row r="157" spans="1:10" x14ac:dyDescent="0.25">
      <c r="A157" s="303" t="s">
        <v>239</v>
      </c>
      <c r="B157" s="303"/>
      <c r="C157" s="303"/>
      <c r="D157" s="303"/>
      <c r="E157" s="303"/>
      <c r="F157" s="303"/>
      <c r="G157" s="303"/>
      <c r="H157" s="303"/>
      <c r="I157" s="303"/>
      <c r="J157" s="303"/>
    </row>
    <row r="158" spans="1:10" x14ac:dyDescent="0.25">
      <c r="A158" s="303" t="s">
        <v>240</v>
      </c>
      <c r="B158" s="303"/>
      <c r="C158" s="303"/>
      <c r="D158" s="303"/>
      <c r="E158" s="303"/>
      <c r="F158" s="303"/>
      <c r="G158" s="303"/>
      <c r="H158" s="303"/>
      <c r="I158" s="303"/>
      <c r="J158" s="303"/>
    </row>
    <row r="159" spans="1:10" ht="15.75" x14ac:dyDescent="0.25">
      <c r="A159" s="247" t="s">
        <v>241</v>
      </c>
      <c r="B159" s="247"/>
      <c r="C159" s="247"/>
      <c r="D159" s="247"/>
      <c r="E159" s="247"/>
      <c r="F159" s="247"/>
      <c r="G159" s="247"/>
      <c r="H159" s="247"/>
      <c r="I159" s="247"/>
      <c r="J159" s="247"/>
    </row>
    <row r="160" spans="1:10" ht="15.75" thickBot="1" x14ac:dyDescent="0.3">
      <c r="A160" s="304" t="s">
        <v>564</v>
      </c>
      <c r="B160" s="304"/>
      <c r="C160" s="304"/>
      <c r="D160" s="304"/>
      <c r="E160" s="304"/>
      <c r="F160" s="304"/>
      <c r="G160" s="304"/>
      <c r="H160" s="304"/>
      <c r="I160" s="304"/>
      <c r="J160" s="304"/>
    </row>
    <row r="161" spans="1:10" x14ac:dyDescent="0.25">
      <c r="A161" s="15"/>
      <c r="B161" s="15"/>
      <c r="C161" s="15"/>
      <c r="D161" s="15"/>
      <c r="E161" s="15"/>
      <c r="F161" s="15"/>
    </row>
    <row r="162" spans="1:10" x14ac:dyDescent="0.25">
      <c r="A162" s="257" t="s">
        <v>700</v>
      </c>
      <c r="B162" s="257"/>
      <c r="C162" s="257"/>
      <c r="D162" s="257"/>
      <c r="E162" s="257"/>
      <c r="F162" s="257"/>
      <c r="G162" s="257"/>
      <c r="H162" s="257"/>
      <c r="I162" s="257"/>
      <c r="J162" s="257"/>
    </row>
    <row r="163" spans="1:10" x14ac:dyDescent="0.25">
      <c r="A163" s="257" t="s">
        <v>701</v>
      </c>
      <c r="B163" s="257"/>
      <c r="C163" s="257"/>
      <c r="D163" s="257"/>
      <c r="E163" s="257"/>
      <c r="F163" s="257"/>
      <c r="G163" s="257"/>
      <c r="H163" s="257"/>
      <c r="I163" s="257"/>
      <c r="J163" s="257"/>
    </row>
    <row r="164" spans="1:10" x14ac:dyDescent="0.25">
      <c r="A164" s="29"/>
    </row>
    <row r="165" spans="1:10" x14ac:dyDescent="0.25">
      <c r="A165" s="15" t="s">
        <v>565</v>
      </c>
      <c r="B165" s="15"/>
      <c r="C165" s="16" t="s">
        <v>707</v>
      </c>
      <c r="D165" s="15"/>
      <c r="E165" s="15"/>
      <c r="F165" s="15"/>
    </row>
    <row r="166" spans="1:10" x14ac:dyDescent="0.25">
      <c r="A166" s="29"/>
    </row>
    <row r="167" spans="1:10" x14ac:dyDescent="0.25">
      <c r="A167" s="302" t="s">
        <v>566</v>
      </c>
      <c r="B167" s="302"/>
      <c r="C167" s="305" t="s">
        <v>246</v>
      </c>
      <c r="D167" s="305" t="s">
        <v>252</v>
      </c>
      <c r="E167" s="302" t="s">
        <v>708</v>
      </c>
      <c r="F167" s="302"/>
      <c r="G167" s="302"/>
      <c r="H167" s="302"/>
      <c r="I167" s="302"/>
      <c r="J167" s="305" t="s">
        <v>714</v>
      </c>
    </row>
    <row r="168" spans="1:10" ht="39" x14ac:dyDescent="0.25">
      <c r="A168" s="24" t="s">
        <v>569</v>
      </c>
      <c r="B168" s="24" t="s">
        <v>570</v>
      </c>
      <c r="C168" s="306"/>
      <c r="D168" s="306"/>
      <c r="E168" s="148" t="s">
        <v>709</v>
      </c>
      <c r="F168" s="148" t="s">
        <v>710</v>
      </c>
      <c r="G168" s="148" t="s">
        <v>711</v>
      </c>
      <c r="H168" s="148" t="s">
        <v>712</v>
      </c>
      <c r="I168" s="154" t="s">
        <v>713</v>
      </c>
      <c r="J168" s="306"/>
    </row>
    <row r="169" spans="1:10" x14ac:dyDescent="0.25">
      <c r="A169" s="19">
        <v>1</v>
      </c>
      <c r="B169" s="205" t="s">
        <v>103</v>
      </c>
      <c r="C169" s="137" t="str">
        <f>DataSiswa!B89</f>
        <v>LALU ARLAN SAPUTRA</v>
      </c>
      <c r="D169" s="19" t="str">
        <f>DataSiswa!C89</f>
        <v>L</v>
      </c>
      <c r="E169" s="22"/>
      <c r="F169" s="22"/>
      <c r="G169" s="22"/>
      <c r="H169" s="22"/>
      <c r="I169" s="22"/>
      <c r="J169" s="151" t="s">
        <v>709</v>
      </c>
    </row>
    <row r="170" spans="1:10" x14ac:dyDescent="0.25">
      <c r="A170" s="22">
        <v>2</v>
      </c>
      <c r="B170" s="205" t="s">
        <v>104</v>
      </c>
      <c r="C170" s="137" t="str">
        <f>DataSiswa!B90</f>
        <v>LALU GERRI ADAM MAHSAR</v>
      </c>
      <c r="D170" s="19" t="str">
        <f>DataSiswa!C90</f>
        <v>L</v>
      </c>
      <c r="E170" s="26"/>
      <c r="F170" s="26"/>
      <c r="G170" s="26"/>
      <c r="H170" s="26"/>
      <c r="I170" s="26"/>
      <c r="J170" s="152" t="s">
        <v>715</v>
      </c>
    </row>
    <row r="171" spans="1:10" x14ac:dyDescent="0.25">
      <c r="A171" s="19">
        <v>3</v>
      </c>
      <c r="B171" s="205" t="s">
        <v>105</v>
      </c>
      <c r="C171" s="137" t="str">
        <f>DataSiswa!B91</f>
        <v>LALU MUH. FAHRI AKBAR</v>
      </c>
      <c r="D171" s="19" t="str">
        <f>DataSiswa!C91</f>
        <v>L</v>
      </c>
      <c r="E171" s="26"/>
      <c r="F171" s="26"/>
      <c r="G171" s="26"/>
      <c r="H171" s="26"/>
      <c r="I171" s="26"/>
      <c r="J171" s="152" t="s">
        <v>716</v>
      </c>
    </row>
    <row r="172" spans="1:10" x14ac:dyDescent="0.25">
      <c r="A172" s="19">
        <v>4</v>
      </c>
      <c r="B172" s="205" t="s">
        <v>106</v>
      </c>
      <c r="C172" s="137" t="str">
        <f>DataSiswa!B92</f>
        <v>LALU MUHAMMAD ALIF HIDAYAT</v>
      </c>
      <c r="D172" s="19" t="str">
        <f>DataSiswa!C92</f>
        <v>L</v>
      </c>
      <c r="E172" s="26"/>
      <c r="F172" s="26"/>
      <c r="G172" s="26"/>
      <c r="H172" s="26"/>
      <c r="I172" s="26"/>
      <c r="J172" s="152" t="s">
        <v>717</v>
      </c>
    </row>
    <row r="173" spans="1:10" x14ac:dyDescent="0.25">
      <c r="A173" s="22">
        <v>5</v>
      </c>
      <c r="B173" s="205" t="s">
        <v>107</v>
      </c>
      <c r="C173" s="137" t="str">
        <f>DataSiswa!B93</f>
        <v>LALU MUHAMMAD HABIB MAOLANA</v>
      </c>
      <c r="D173" s="19" t="str">
        <f>DataSiswa!C93</f>
        <v>L</v>
      </c>
      <c r="E173" s="26"/>
      <c r="F173" s="26"/>
      <c r="G173" s="26"/>
      <c r="H173" s="26"/>
      <c r="I173" s="26"/>
      <c r="J173" s="152" t="s">
        <v>715</v>
      </c>
    </row>
    <row r="174" spans="1:10" x14ac:dyDescent="0.25">
      <c r="A174" s="19">
        <v>6</v>
      </c>
      <c r="B174" s="205" t="s">
        <v>109</v>
      </c>
      <c r="C174" s="137" t="str">
        <f>DataSiswa!B94</f>
        <v>LALU MUHAMMAD RAMA PUTRA</v>
      </c>
      <c r="D174" s="19" t="str">
        <f>DataSiswa!C94</f>
        <v>L</v>
      </c>
      <c r="E174" s="26"/>
      <c r="F174" s="26"/>
      <c r="G174" s="26"/>
      <c r="H174" s="26"/>
      <c r="I174" s="26"/>
      <c r="J174" s="153"/>
    </row>
    <row r="175" spans="1:10" x14ac:dyDescent="0.25">
      <c r="A175" s="19">
        <v>7</v>
      </c>
      <c r="B175" s="205" t="s">
        <v>110</v>
      </c>
      <c r="C175" s="137" t="str">
        <f>DataSiswa!B95</f>
        <v>LALU RAHMAT SRINATA ATGAH</v>
      </c>
      <c r="D175" s="19" t="str">
        <f>DataSiswa!C95</f>
        <v>L</v>
      </c>
      <c r="E175" s="26"/>
      <c r="F175" s="26"/>
      <c r="G175" s="26"/>
      <c r="H175" s="26"/>
      <c r="I175" s="26"/>
      <c r="J175" s="152" t="s">
        <v>710</v>
      </c>
    </row>
    <row r="176" spans="1:10" x14ac:dyDescent="0.25">
      <c r="A176" s="22">
        <v>8</v>
      </c>
      <c r="B176" s="205" t="s">
        <v>111</v>
      </c>
      <c r="C176" s="137" t="str">
        <f>DataSiswa!B96</f>
        <v>LALU ROMI RIAWAN</v>
      </c>
      <c r="D176" s="19" t="str">
        <f>DataSiswa!C96</f>
        <v>L</v>
      </c>
      <c r="E176" s="26"/>
      <c r="F176" s="26"/>
      <c r="G176" s="26"/>
      <c r="H176" s="26"/>
      <c r="I176" s="26"/>
      <c r="J176" s="152" t="s">
        <v>718</v>
      </c>
    </row>
    <row r="177" spans="1:10" x14ac:dyDescent="0.25">
      <c r="A177" s="19">
        <v>9</v>
      </c>
      <c r="B177" s="205" t="s">
        <v>112</v>
      </c>
      <c r="C177" s="137" t="str">
        <f>DataSiswa!B97</f>
        <v>Lalu Satria Pandwinata</v>
      </c>
      <c r="D177" s="19" t="str">
        <f>DataSiswa!C97</f>
        <v>L</v>
      </c>
      <c r="E177" s="26"/>
      <c r="F177" s="26"/>
      <c r="G177" s="26"/>
      <c r="H177" s="26"/>
      <c r="I177" s="26"/>
      <c r="J177" s="152" t="s">
        <v>720</v>
      </c>
    </row>
    <row r="178" spans="1:10" x14ac:dyDescent="0.25">
      <c r="A178" s="19">
        <v>10</v>
      </c>
      <c r="B178" s="205" t="s">
        <v>113</v>
      </c>
      <c r="C178" s="137" t="str">
        <f>DataSiswa!B98</f>
        <v>LARA RABIATUL AINI</v>
      </c>
      <c r="D178" s="19" t="str">
        <f>DataSiswa!C98</f>
        <v>P</v>
      </c>
      <c r="E178" s="26"/>
      <c r="F178" s="26"/>
      <c r="G178" s="26"/>
      <c r="H178" s="26"/>
      <c r="I178" s="26"/>
      <c r="J178" s="152" t="s">
        <v>719</v>
      </c>
    </row>
    <row r="179" spans="1:10" x14ac:dyDescent="0.25">
      <c r="A179" s="22">
        <v>11</v>
      </c>
      <c r="B179" s="205" t="s">
        <v>114</v>
      </c>
      <c r="C179" s="137" t="str">
        <f>DataSiswa!B99</f>
        <v>LIVIA RUDAINI</v>
      </c>
      <c r="D179" s="19" t="str">
        <f>DataSiswa!C99</f>
        <v>P</v>
      </c>
      <c r="E179" s="26"/>
      <c r="F179" s="26"/>
      <c r="G179" s="26"/>
      <c r="H179" s="26"/>
      <c r="I179" s="26"/>
      <c r="J179" s="152" t="s">
        <v>721</v>
      </c>
    </row>
    <row r="180" spans="1:10" x14ac:dyDescent="0.25">
      <c r="A180" s="19">
        <v>12</v>
      </c>
      <c r="B180" s="205" t="s">
        <v>115</v>
      </c>
      <c r="C180" s="137" t="str">
        <f>DataSiswa!B100</f>
        <v>LIVIANTIKA TAMARA</v>
      </c>
      <c r="D180" s="19" t="str">
        <f>DataSiswa!C100</f>
        <v>P</v>
      </c>
      <c r="E180" s="26"/>
      <c r="F180" s="26"/>
      <c r="G180" s="26"/>
      <c r="H180" s="26"/>
      <c r="I180" s="26"/>
      <c r="J180" s="153"/>
    </row>
    <row r="181" spans="1:10" x14ac:dyDescent="0.25">
      <c r="A181" s="19">
        <v>13</v>
      </c>
      <c r="B181" s="205" t="s">
        <v>116</v>
      </c>
      <c r="C181" s="137" t="str">
        <f>DataSiswa!B101</f>
        <v>LIYONY</v>
      </c>
      <c r="D181" s="19" t="str">
        <f>DataSiswa!C101</f>
        <v>P</v>
      </c>
      <c r="E181" s="26"/>
      <c r="F181" s="26"/>
      <c r="G181" s="26"/>
      <c r="H181" s="26"/>
      <c r="I181" s="26"/>
      <c r="J181" s="152" t="s">
        <v>711</v>
      </c>
    </row>
    <row r="182" spans="1:10" x14ac:dyDescent="0.25">
      <c r="A182" s="22">
        <v>14</v>
      </c>
      <c r="B182" s="205" t="s">
        <v>117</v>
      </c>
      <c r="C182" s="137" t="str">
        <f>DataSiswa!B102</f>
        <v>LL. ALFINO RIZKY MAULANA</v>
      </c>
      <c r="D182" s="19" t="str">
        <f>DataSiswa!C102</f>
        <v>L</v>
      </c>
      <c r="E182" s="26"/>
      <c r="F182" s="26"/>
      <c r="G182" s="26"/>
      <c r="H182" s="26"/>
      <c r="I182" s="26"/>
      <c r="J182" s="152" t="s">
        <v>722</v>
      </c>
    </row>
    <row r="183" spans="1:10" x14ac:dyDescent="0.25">
      <c r="A183" s="19">
        <v>15</v>
      </c>
      <c r="B183" s="205" t="s">
        <v>118</v>
      </c>
      <c r="C183" s="137" t="str">
        <f>DataSiswa!B103</f>
        <v>LL. M. RIFIAN RAHMAN</v>
      </c>
      <c r="D183" s="19" t="str">
        <f>DataSiswa!C103</f>
        <v>L</v>
      </c>
      <c r="E183" s="26"/>
      <c r="F183" s="26"/>
      <c r="G183" s="26"/>
      <c r="H183" s="26"/>
      <c r="I183" s="26"/>
      <c r="J183" s="152" t="s">
        <v>723</v>
      </c>
    </row>
    <row r="184" spans="1:10" x14ac:dyDescent="0.25">
      <c r="A184" s="19">
        <v>16</v>
      </c>
      <c r="B184" s="205" t="s">
        <v>119</v>
      </c>
      <c r="C184" s="137" t="str">
        <f>DataSiswa!B104</f>
        <v>LL. RAHADIAN AZKA PAHRAZA</v>
      </c>
      <c r="D184" s="19" t="str">
        <f>DataSiswa!C104</f>
        <v>L</v>
      </c>
      <c r="E184" s="26"/>
      <c r="F184" s="26"/>
      <c r="G184" s="26"/>
      <c r="H184" s="26"/>
      <c r="I184" s="26"/>
      <c r="J184" s="152" t="s">
        <v>724</v>
      </c>
    </row>
    <row r="185" spans="1:10" x14ac:dyDescent="0.25">
      <c r="A185" s="22">
        <v>17</v>
      </c>
      <c r="B185" s="205" t="s">
        <v>120</v>
      </c>
      <c r="C185" s="137" t="str">
        <f>DataSiswa!B105</f>
        <v>LUBNA AYU SUGIMAN</v>
      </c>
      <c r="D185" s="19" t="str">
        <f>DataSiswa!C105</f>
        <v>P</v>
      </c>
      <c r="E185" s="26"/>
      <c r="F185" s="26"/>
      <c r="G185" s="26"/>
      <c r="H185" s="26"/>
      <c r="I185" s="26"/>
      <c r="J185" s="152" t="s">
        <v>725</v>
      </c>
    </row>
    <row r="186" spans="1:10" x14ac:dyDescent="0.25">
      <c r="A186" s="19">
        <v>18</v>
      </c>
      <c r="B186" s="205" t="s">
        <v>121</v>
      </c>
      <c r="C186" s="137" t="str">
        <f>DataSiswa!B106</f>
        <v>M. ANNIZAR ILIYAS</v>
      </c>
      <c r="D186" s="19" t="str">
        <f>DataSiswa!C106</f>
        <v>L</v>
      </c>
      <c r="E186" s="26"/>
      <c r="F186" s="26"/>
      <c r="G186" s="26"/>
      <c r="H186" s="26"/>
      <c r="I186" s="26"/>
      <c r="J186" s="153"/>
    </row>
    <row r="187" spans="1:10" x14ac:dyDescent="0.25">
      <c r="A187" s="19">
        <v>19</v>
      </c>
      <c r="B187" s="205" t="s">
        <v>122</v>
      </c>
      <c r="C187" s="137" t="str">
        <f>DataSiswa!B107</f>
        <v>M. ARTANA SAPUTRA</v>
      </c>
      <c r="D187" s="19" t="str">
        <f>DataSiswa!C107</f>
        <v>L</v>
      </c>
      <c r="E187" s="26"/>
      <c r="F187" s="26"/>
      <c r="G187" s="26"/>
      <c r="H187" s="26"/>
      <c r="I187" s="26"/>
      <c r="J187" s="152" t="s">
        <v>712</v>
      </c>
    </row>
    <row r="188" spans="1:10" x14ac:dyDescent="0.25">
      <c r="A188" s="22">
        <v>20</v>
      </c>
      <c r="B188" s="205" t="s">
        <v>123</v>
      </c>
      <c r="C188" s="137" t="str">
        <f>DataSiswa!B108</f>
        <v xml:space="preserve">M. DELPIN AZHARI </v>
      </c>
      <c r="D188" s="19" t="str">
        <f>DataSiswa!C108</f>
        <v>L</v>
      </c>
      <c r="E188" s="26"/>
      <c r="F188" s="26"/>
      <c r="G188" s="26"/>
      <c r="H188" s="26"/>
      <c r="I188" s="26"/>
      <c r="J188" s="152" t="s">
        <v>726</v>
      </c>
    </row>
    <row r="189" spans="1:10" x14ac:dyDescent="0.25">
      <c r="A189" s="19">
        <v>21</v>
      </c>
      <c r="B189" s="205" t="s">
        <v>124</v>
      </c>
      <c r="C189" s="137" t="str">
        <f>DataSiswa!B109</f>
        <v>M. DHAKWAN ABIYYU GHAISAN</v>
      </c>
      <c r="D189" s="19" t="str">
        <f>DataSiswa!C109</f>
        <v>L</v>
      </c>
      <c r="E189" s="26"/>
      <c r="F189" s="26"/>
      <c r="G189" s="26"/>
      <c r="H189" s="26"/>
      <c r="I189" s="26"/>
      <c r="J189" s="152" t="s">
        <v>727</v>
      </c>
    </row>
    <row r="190" spans="1:10" x14ac:dyDescent="0.25">
      <c r="A190" s="19">
        <v>22</v>
      </c>
      <c r="B190" s="205" t="s">
        <v>125</v>
      </c>
      <c r="C190" s="137" t="str">
        <f>DataSiswa!B110</f>
        <v>M. DIRJA HATTA</v>
      </c>
      <c r="D190" s="19" t="str">
        <f>DataSiswa!C110</f>
        <v>L</v>
      </c>
      <c r="E190" s="26"/>
      <c r="F190" s="26"/>
      <c r="G190" s="26"/>
      <c r="H190" s="26"/>
      <c r="I190" s="26"/>
      <c r="J190" s="152" t="s">
        <v>728</v>
      </c>
    </row>
    <row r="191" spans="1:10" x14ac:dyDescent="0.25">
      <c r="A191" s="22">
        <v>23</v>
      </c>
      <c r="B191" s="205" t="s">
        <v>127</v>
      </c>
      <c r="C191" s="137" t="str">
        <f>DataSiswa!B111</f>
        <v>M. Dzaki Athalaizz Tsani</v>
      </c>
      <c r="D191" s="19" t="str">
        <f>DataSiswa!C111</f>
        <v>L</v>
      </c>
      <c r="E191" s="26"/>
      <c r="F191" s="26"/>
      <c r="G191" s="26"/>
      <c r="H191" s="26"/>
      <c r="I191" s="26"/>
      <c r="J191" s="152" t="s">
        <v>729</v>
      </c>
    </row>
    <row r="192" spans="1:10" x14ac:dyDescent="0.25">
      <c r="A192" s="19">
        <v>24</v>
      </c>
      <c r="B192" s="205" t="s">
        <v>128</v>
      </c>
      <c r="C192" s="137" t="str">
        <f>DataSiswa!B112</f>
        <v>M. Faesal Hamsadi</v>
      </c>
      <c r="D192" s="19" t="str">
        <f>DataSiswa!C112</f>
        <v>L</v>
      </c>
      <c r="E192" s="26"/>
      <c r="F192" s="26"/>
      <c r="G192" s="26"/>
      <c r="H192" s="26"/>
      <c r="I192" s="26"/>
      <c r="J192" s="153"/>
    </row>
    <row r="193" spans="1:10" x14ac:dyDescent="0.25">
      <c r="A193" s="19">
        <v>25</v>
      </c>
      <c r="B193" s="205" t="s">
        <v>129</v>
      </c>
      <c r="C193" s="137" t="str">
        <f>DataSiswa!B113</f>
        <v>M. FAHMI IKRAM</v>
      </c>
      <c r="D193" s="19" t="str">
        <f>DataSiswa!C113</f>
        <v>L</v>
      </c>
      <c r="E193" s="26"/>
      <c r="F193" s="26"/>
      <c r="G193" s="26"/>
      <c r="H193" s="26"/>
      <c r="I193" s="26"/>
      <c r="J193" s="153"/>
    </row>
    <row r="194" spans="1:10" x14ac:dyDescent="0.25">
      <c r="A194" s="22">
        <v>26</v>
      </c>
      <c r="B194" s="205" t="s">
        <v>130</v>
      </c>
      <c r="C194" s="137" t="str">
        <f>DataSiswa!B114</f>
        <v>M. FAOZAN</v>
      </c>
      <c r="D194" s="19" t="str">
        <f>DataSiswa!C114</f>
        <v>L</v>
      </c>
      <c r="E194" s="26"/>
      <c r="F194" s="26"/>
      <c r="G194" s="26"/>
      <c r="H194" s="26"/>
      <c r="I194" s="26"/>
      <c r="J194" s="153"/>
    </row>
    <row r="195" spans="1:10" x14ac:dyDescent="0.25">
      <c r="A195" s="19">
        <v>27</v>
      </c>
      <c r="B195" s="205" t="s">
        <v>131</v>
      </c>
      <c r="C195" s="137" t="str">
        <f>DataSiswa!B115</f>
        <v>M. HAFIZ ADZKA</v>
      </c>
      <c r="D195" s="19" t="str">
        <f>DataSiswa!C115</f>
        <v>L</v>
      </c>
      <c r="E195" s="26"/>
      <c r="F195" s="26"/>
      <c r="G195" s="26"/>
      <c r="H195" s="26"/>
      <c r="I195" s="26"/>
      <c r="J195" s="153"/>
    </row>
    <row r="196" spans="1:10" x14ac:dyDescent="0.25">
      <c r="A196" s="19">
        <v>28</v>
      </c>
      <c r="B196" s="205" t="s">
        <v>132</v>
      </c>
      <c r="C196" s="137" t="str">
        <f>DataSiswa!B116</f>
        <v>M. HAPIPUDIN</v>
      </c>
      <c r="D196" s="19" t="str">
        <f>DataSiswa!C116</f>
        <v>L</v>
      </c>
      <c r="E196" s="26"/>
      <c r="F196" s="26"/>
      <c r="G196" s="26"/>
      <c r="H196" s="26"/>
      <c r="I196" s="26"/>
      <c r="J196" s="26"/>
    </row>
    <row r="197" spans="1:10" x14ac:dyDescent="0.25">
      <c r="A197" s="22">
        <v>29</v>
      </c>
      <c r="B197" s="205" t="s">
        <v>133</v>
      </c>
      <c r="C197" s="137" t="str">
        <f>DataSiswa!B117</f>
        <v>M. HARPAN AZHARI</v>
      </c>
      <c r="D197" s="19" t="str">
        <f>DataSiswa!C117</f>
        <v>L</v>
      </c>
      <c r="E197" s="26"/>
      <c r="F197" s="26"/>
      <c r="G197" s="26"/>
      <c r="H197" s="26"/>
      <c r="I197" s="26"/>
      <c r="J197" s="26"/>
    </row>
    <row r="198" spans="1:10" x14ac:dyDescent="0.25">
      <c r="A198" s="29"/>
      <c r="B198" s="2"/>
    </row>
    <row r="199" spans="1:10" x14ac:dyDescent="0.25">
      <c r="A199" s="30"/>
      <c r="B199" s="2"/>
      <c r="C199" s="150" t="s">
        <v>734</v>
      </c>
      <c r="G199" s="15" t="s">
        <v>703</v>
      </c>
      <c r="H199" s="15"/>
    </row>
    <row r="200" spans="1:10" x14ac:dyDescent="0.25">
      <c r="A200" s="29"/>
      <c r="B200" s="2"/>
      <c r="C200" s="149" t="s">
        <v>730</v>
      </c>
      <c r="G200" s="15" t="s">
        <v>587</v>
      </c>
      <c r="H200" s="15"/>
    </row>
    <row r="201" spans="1:10" x14ac:dyDescent="0.25">
      <c r="A201" s="30"/>
      <c r="B201" s="2"/>
      <c r="C201" s="149" t="s">
        <v>731</v>
      </c>
      <c r="G201" s="15"/>
      <c r="H201" s="15"/>
    </row>
    <row r="202" spans="1:10" x14ac:dyDescent="0.25">
      <c r="A202" s="30"/>
      <c r="B202" s="2"/>
      <c r="C202" s="149" t="s">
        <v>732</v>
      </c>
      <c r="G202" s="15"/>
      <c r="H202" s="15"/>
    </row>
    <row r="203" spans="1:10" x14ac:dyDescent="0.25">
      <c r="A203" s="30"/>
      <c r="B203" s="2"/>
      <c r="C203" s="149" t="s">
        <v>733</v>
      </c>
      <c r="G203" s="31" t="s">
        <v>702</v>
      </c>
      <c r="H203" s="15"/>
    </row>
    <row r="204" spans="1:10" x14ac:dyDescent="0.25">
      <c r="A204" s="30"/>
      <c r="B204" s="2"/>
      <c r="C204" s="134"/>
      <c r="G204" s="15" t="s">
        <v>588</v>
      </c>
      <c r="H204" s="15"/>
    </row>
    <row r="205" spans="1:10" x14ac:dyDescent="0.25">
      <c r="A205" s="30"/>
      <c r="B205" s="2"/>
    </row>
    <row r="206" spans="1:10" x14ac:dyDescent="0.25">
      <c r="A206" s="30"/>
      <c r="B206" s="2"/>
    </row>
    <row r="207" spans="1:10" x14ac:dyDescent="0.25">
      <c r="A207" s="30"/>
      <c r="B207" s="2"/>
      <c r="C207" s="134"/>
      <c r="G207" s="15"/>
      <c r="H207" s="15"/>
    </row>
    <row r="208" spans="1:10" x14ac:dyDescent="0.25">
      <c r="A208" s="30"/>
      <c r="B208" s="2"/>
      <c r="C208" s="134"/>
      <c r="G208" s="15"/>
      <c r="H208" s="15"/>
    </row>
    <row r="209" spans="1:10" x14ac:dyDescent="0.25">
      <c r="A209" s="303" t="s">
        <v>239</v>
      </c>
      <c r="B209" s="303"/>
      <c r="C209" s="303"/>
      <c r="D209" s="303"/>
      <c r="E209" s="303"/>
      <c r="F209" s="303"/>
      <c r="G209" s="303"/>
      <c r="H209" s="303"/>
      <c r="I209" s="303"/>
      <c r="J209" s="303"/>
    </row>
    <row r="210" spans="1:10" x14ac:dyDescent="0.25">
      <c r="A210" s="303" t="s">
        <v>240</v>
      </c>
      <c r="B210" s="303"/>
      <c r="C210" s="303"/>
      <c r="D210" s="303"/>
      <c r="E210" s="303"/>
      <c r="F210" s="303"/>
      <c r="G210" s="303"/>
      <c r="H210" s="303"/>
      <c r="I210" s="303"/>
      <c r="J210" s="303"/>
    </row>
    <row r="211" spans="1:10" ht="15.75" x14ac:dyDescent="0.25">
      <c r="A211" s="247" t="s">
        <v>241</v>
      </c>
      <c r="B211" s="247"/>
      <c r="C211" s="247"/>
      <c r="D211" s="247"/>
      <c r="E211" s="247"/>
      <c r="F211" s="247"/>
      <c r="G211" s="247"/>
      <c r="H211" s="247"/>
      <c r="I211" s="247"/>
      <c r="J211" s="247"/>
    </row>
    <row r="212" spans="1:10" ht="15.75" thickBot="1" x14ac:dyDescent="0.3">
      <c r="A212" s="304" t="s">
        <v>564</v>
      </c>
      <c r="B212" s="304"/>
      <c r="C212" s="304"/>
      <c r="D212" s="304"/>
      <c r="E212" s="304"/>
      <c r="F212" s="304"/>
      <c r="G212" s="304"/>
      <c r="H212" s="304"/>
      <c r="I212" s="304"/>
      <c r="J212" s="304"/>
    </row>
    <row r="213" spans="1:10" x14ac:dyDescent="0.25">
      <c r="A213" s="15"/>
      <c r="B213" s="15"/>
      <c r="C213" s="15"/>
      <c r="D213" s="15"/>
      <c r="E213" s="15"/>
      <c r="F213" s="15"/>
    </row>
    <row r="214" spans="1:10" x14ac:dyDescent="0.25">
      <c r="A214" s="257" t="s">
        <v>700</v>
      </c>
      <c r="B214" s="257"/>
      <c r="C214" s="257"/>
      <c r="D214" s="257"/>
      <c r="E214" s="257"/>
      <c r="F214" s="257"/>
      <c r="G214" s="257"/>
      <c r="H214" s="257"/>
      <c r="I214" s="257"/>
      <c r="J214" s="257"/>
    </row>
    <row r="215" spans="1:10" x14ac:dyDescent="0.25">
      <c r="A215" s="257" t="s">
        <v>701</v>
      </c>
      <c r="B215" s="257"/>
      <c r="C215" s="257"/>
      <c r="D215" s="257"/>
      <c r="E215" s="257"/>
      <c r="F215" s="257"/>
      <c r="G215" s="257"/>
      <c r="H215" s="257"/>
      <c r="I215" s="257"/>
      <c r="J215" s="257"/>
    </row>
    <row r="216" spans="1:10" x14ac:dyDescent="0.25">
      <c r="A216" s="29"/>
      <c r="B216" s="2"/>
      <c r="C216" s="134"/>
    </row>
    <row r="217" spans="1:10" x14ac:dyDescent="0.25">
      <c r="A217" s="15" t="s">
        <v>565</v>
      </c>
      <c r="B217" s="2"/>
      <c r="C217" s="16" t="s">
        <v>707</v>
      </c>
    </row>
    <row r="218" spans="1:10" x14ac:dyDescent="0.25">
      <c r="A218" s="29"/>
      <c r="B218" s="2"/>
      <c r="C218" s="134"/>
    </row>
    <row r="219" spans="1:10" x14ac:dyDescent="0.25">
      <c r="A219" s="302" t="s">
        <v>566</v>
      </c>
      <c r="B219" s="302"/>
      <c r="C219" s="305" t="s">
        <v>246</v>
      </c>
      <c r="D219" s="305" t="s">
        <v>252</v>
      </c>
      <c r="E219" s="302" t="s">
        <v>708</v>
      </c>
      <c r="F219" s="302"/>
      <c r="G219" s="302"/>
      <c r="H219" s="302"/>
      <c r="I219" s="302"/>
      <c r="J219" s="305" t="s">
        <v>714</v>
      </c>
    </row>
    <row r="220" spans="1:10" ht="39" x14ac:dyDescent="0.25">
      <c r="A220" s="24" t="s">
        <v>569</v>
      </c>
      <c r="B220" s="24" t="s">
        <v>570</v>
      </c>
      <c r="C220" s="306"/>
      <c r="D220" s="306"/>
      <c r="E220" s="148" t="s">
        <v>709</v>
      </c>
      <c r="F220" s="148" t="s">
        <v>710</v>
      </c>
      <c r="G220" s="148" t="s">
        <v>711</v>
      </c>
      <c r="H220" s="148" t="s">
        <v>712</v>
      </c>
      <c r="I220" s="154" t="s">
        <v>713</v>
      </c>
      <c r="J220" s="306"/>
    </row>
    <row r="221" spans="1:10" x14ac:dyDescent="0.25">
      <c r="A221" s="19">
        <v>1</v>
      </c>
      <c r="B221" s="19">
        <v>117</v>
      </c>
      <c r="C221" s="137" t="str">
        <f>DataSiswa!B118</f>
        <v>M. KHAEKAL INDRA WIJAYA</v>
      </c>
      <c r="D221" s="19" t="str">
        <f>DataSiswa!C118</f>
        <v>L</v>
      </c>
      <c r="E221" s="22"/>
      <c r="F221" s="22"/>
      <c r="G221" s="22"/>
      <c r="H221" s="22"/>
      <c r="I221" s="22"/>
      <c r="J221" s="151" t="s">
        <v>709</v>
      </c>
    </row>
    <row r="222" spans="1:10" x14ac:dyDescent="0.25">
      <c r="A222" s="22">
        <v>2</v>
      </c>
      <c r="B222" s="22">
        <v>118</v>
      </c>
      <c r="C222" s="137" t="str">
        <f>DataSiswa!B119</f>
        <v>M. KHAIRUL FATIHIN</v>
      </c>
      <c r="D222" s="19" t="str">
        <f>DataSiswa!C119</f>
        <v>L</v>
      </c>
      <c r="E222" s="26"/>
      <c r="F222" s="26"/>
      <c r="G222" s="26"/>
      <c r="H222" s="26"/>
      <c r="I222" s="26"/>
      <c r="J222" s="152" t="s">
        <v>715</v>
      </c>
    </row>
    <row r="223" spans="1:10" x14ac:dyDescent="0.25">
      <c r="A223" s="19">
        <v>3</v>
      </c>
      <c r="B223" s="19">
        <v>119</v>
      </c>
      <c r="C223" s="137" t="str">
        <f>DataSiswa!B120</f>
        <v>M. KHALIF IBNURROZI PRATAMA</v>
      </c>
      <c r="D223" s="19" t="str">
        <f>DataSiswa!C120</f>
        <v>L</v>
      </c>
      <c r="E223" s="26"/>
      <c r="F223" s="26"/>
      <c r="G223" s="26"/>
      <c r="H223" s="26"/>
      <c r="I223" s="26"/>
      <c r="J223" s="152" t="s">
        <v>716</v>
      </c>
    </row>
    <row r="224" spans="1:10" x14ac:dyDescent="0.25">
      <c r="A224" s="19">
        <v>4</v>
      </c>
      <c r="B224" s="19">
        <v>120</v>
      </c>
      <c r="C224" s="137" t="str">
        <f>DataSiswa!B121</f>
        <v>M. LABIB ANNAPIS</v>
      </c>
      <c r="D224" s="19" t="str">
        <f>DataSiswa!C121</f>
        <v>L</v>
      </c>
      <c r="E224" s="26"/>
      <c r="F224" s="26"/>
      <c r="G224" s="26"/>
      <c r="H224" s="26"/>
      <c r="I224" s="26"/>
      <c r="J224" s="152" t="s">
        <v>717</v>
      </c>
    </row>
    <row r="225" spans="1:10" x14ac:dyDescent="0.25">
      <c r="A225" s="22">
        <v>5</v>
      </c>
      <c r="B225" s="22">
        <v>121</v>
      </c>
      <c r="C225" s="137" t="str">
        <f>DataSiswa!B122</f>
        <v>M. NIZAR</v>
      </c>
      <c r="D225" s="19" t="str">
        <f>DataSiswa!C122</f>
        <v>L</v>
      </c>
      <c r="E225" s="26"/>
      <c r="F225" s="26"/>
      <c r="G225" s="26"/>
      <c r="H225" s="26"/>
      <c r="I225" s="26"/>
      <c r="J225" s="152" t="s">
        <v>715</v>
      </c>
    </row>
    <row r="226" spans="1:10" x14ac:dyDescent="0.25">
      <c r="A226" s="19">
        <v>6</v>
      </c>
      <c r="B226" s="19">
        <v>122</v>
      </c>
      <c r="C226" s="137" t="str">
        <f>DataSiswa!B123</f>
        <v>M. Pari Asian</v>
      </c>
      <c r="D226" s="19" t="str">
        <f>DataSiswa!C123</f>
        <v>L</v>
      </c>
      <c r="E226" s="26"/>
      <c r="F226" s="26"/>
      <c r="G226" s="26"/>
      <c r="H226" s="26"/>
      <c r="I226" s="26"/>
      <c r="J226" s="153"/>
    </row>
    <row r="227" spans="1:10" x14ac:dyDescent="0.25">
      <c r="A227" s="19">
        <v>7</v>
      </c>
      <c r="B227" s="19">
        <v>123</v>
      </c>
      <c r="C227" s="137" t="str">
        <f>DataSiswa!B124</f>
        <v>M. RAFKI HUDZON APWAN</v>
      </c>
      <c r="D227" s="19" t="str">
        <f>DataSiswa!C124</f>
        <v>L</v>
      </c>
      <c r="E227" s="26"/>
      <c r="F227" s="26"/>
      <c r="G227" s="26"/>
      <c r="H227" s="26"/>
      <c r="I227" s="26"/>
      <c r="J227" s="152" t="s">
        <v>710</v>
      </c>
    </row>
    <row r="228" spans="1:10" x14ac:dyDescent="0.25">
      <c r="A228" s="22">
        <v>8</v>
      </c>
      <c r="B228" s="22">
        <v>124</v>
      </c>
      <c r="C228" s="137" t="str">
        <f>DataSiswa!B125</f>
        <v>M. REZKY SAPUTRA</v>
      </c>
      <c r="D228" s="19" t="str">
        <f>DataSiswa!C125</f>
        <v>L</v>
      </c>
      <c r="E228" s="26"/>
      <c r="F228" s="26"/>
      <c r="G228" s="26"/>
      <c r="H228" s="26"/>
      <c r="I228" s="26"/>
      <c r="J228" s="152" t="s">
        <v>718</v>
      </c>
    </row>
    <row r="229" spans="1:10" x14ac:dyDescent="0.25">
      <c r="A229" s="19">
        <v>9</v>
      </c>
      <c r="B229" s="19">
        <v>125</v>
      </c>
      <c r="C229" s="137" t="str">
        <f>DataSiswa!B126</f>
        <v>M. RIZKY RAMADHANI</v>
      </c>
      <c r="D229" s="19" t="str">
        <f>DataSiswa!C126</f>
        <v>L</v>
      </c>
      <c r="E229" s="26"/>
      <c r="F229" s="26"/>
      <c r="G229" s="26"/>
      <c r="H229" s="26"/>
      <c r="I229" s="26"/>
      <c r="J229" s="152" t="s">
        <v>720</v>
      </c>
    </row>
    <row r="230" spans="1:10" x14ac:dyDescent="0.25">
      <c r="A230" s="19">
        <v>10</v>
      </c>
      <c r="B230" s="19">
        <v>126</v>
      </c>
      <c r="C230" s="137" t="str">
        <f>DataSiswa!B127</f>
        <v>M. SHOHIBUL MAARIF</v>
      </c>
      <c r="D230" s="19" t="str">
        <f>DataSiswa!C127</f>
        <v>L</v>
      </c>
      <c r="E230" s="26"/>
      <c r="F230" s="26"/>
      <c r="G230" s="26"/>
      <c r="H230" s="26"/>
      <c r="I230" s="26"/>
      <c r="J230" s="152" t="s">
        <v>719</v>
      </c>
    </row>
    <row r="231" spans="1:10" x14ac:dyDescent="0.25">
      <c r="A231" s="22">
        <v>11</v>
      </c>
      <c r="B231" s="22">
        <v>127</v>
      </c>
      <c r="C231" s="137" t="str">
        <f>DataSiswa!B128</f>
        <v>M. SUHERDI</v>
      </c>
      <c r="D231" s="19" t="str">
        <f>DataSiswa!C128</f>
        <v>L</v>
      </c>
      <c r="E231" s="26"/>
      <c r="F231" s="26"/>
      <c r="G231" s="26"/>
      <c r="H231" s="26"/>
      <c r="I231" s="26"/>
      <c r="J231" s="152" t="s">
        <v>721</v>
      </c>
    </row>
    <row r="232" spans="1:10" x14ac:dyDescent="0.25">
      <c r="A232" s="19">
        <v>12</v>
      </c>
      <c r="B232" s="19">
        <v>128</v>
      </c>
      <c r="C232" s="137" t="str">
        <f>DataSiswa!B129</f>
        <v>M. YAZID MAULANA</v>
      </c>
      <c r="D232" s="19" t="str">
        <f>DataSiswa!C129</f>
        <v>L</v>
      </c>
      <c r="E232" s="26"/>
      <c r="F232" s="26"/>
      <c r="G232" s="26"/>
      <c r="H232" s="26"/>
      <c r="I232" s="26"/>
      <c r="J232" s="153"/>
    </row>
    <row r="233" spans="1:10" x14ac:dyDescent="0.25">
      <c r="A233" s="19">
        <v>13</v>
      </c>
      <c r="B233" s="19">
        <v>129</v>
      </c>
      <c r="C233" s="137" t="str">
        <f>DataSiswa!B130</f>
        <v>M. YUDA WIRATAMA</v>
      </c>
      <c r="D233" s="19" t="str">
        <f>DataSiswa!C130</f>
        <v>L</v>
      </c>
      <c r="E233" s="26"/>
      <c r="F233" s="26"/>
      <c r="G233" s="26"/>
      <c r="H233" s="26"/>
      <c r="I233" s="26"/>
      <c r="J233" s="152" t="s">
        <v>711</v>
      </c>
    </row>
    <row r="234" spans="1:10" x14ac:dyDescent="0.25">
      <c r="A234" s="22">
        <v>14</v>
      </c>
      <c r="B234" s="22">
        <v>130</v>
      </c>
      <c r="C234" s="137" t="str">
        <f>DataSiswa!B131</f>
        <v>M. ZAINUL ARIFIN</v>
      </c>
      <c r="D234" s="19" t="str">
        <f>DataSiswa!C131</f>
        <v>L</v>
      </c>
      <c r="E234" s="26"/>
      <c r="F234" s="26"/>
      <c r="G234" s="26"/>
      <c r="H234" s="26"/>
      <c r="I234" s="26"/>
      <c r="J234" s="152" t="s">
        <v>722</v>
      </c>
    </row>
    <row r="235" spans="1:10" x14ac:dyDescent="0.25">
      <c r="A235" s="19">
        <v>15</v>
      </c>
      <c r="B235" s="19">
        <v>131</v>
      </c>
      <c r="C235" s="137" t="str">
        <f>DataSiswa!B132</f>
        <v>Mardiana Sari</v>
      </c>
      <c r="D235" s="19" t="str">
        <f>DataSiswa!C132</f>
        <v>P</v>
      </c>
      <c r="E235" s="26"/>
      <c r="F235" s="26"/>
      <c r="G235" s="26"/>
      <c r="H235" s="26"/>
      <c r="I235" s="26"/>
      <c r="J235" s="152" t="s">
        <v>723</v>
      </c>
    </row>
    <row r="236" spans="1:10" x14ac:dyDescent="0.25">
      <c r="A236" s="19">
        <v>16</v>
      </c>
      <c r="B236" s="19">
        <v>132</v>
      </c>
      <c r="C236" s="137" t="str">
        <f>DataSiswa!B133</f>
        <v xml:space="preserve">MARTIN </v>
      </c>
      <c r="D236" s="19" t="str">
        <f>DataSiswa!C133</f>
        <v>L</v>
      </c>
      <c r="E236" s="26"/>
      <c r="F236" s="26"/>
      <c r="G236" s="26"/>
      <c r="H236" s="26"/>
      <c r="I236" s="26"/>
      <c r="J236" s="152" t="s">
        <v>724</v>
      </c>
    </row>
    <row r="237" spans="1:10" x14ac:dyDescent="0.25">
      <c r="A237" s="22">
        <v>17</v>
      </c>
      <c r="B237" s="22">
        <v>133</v>
      </c>
      <c r="C237" s="137" t="str">
        <f>DataSiswa!B134</f>
        <v>MAULA SARI</v>
      </c>
      <c r="D237" s="19" t="str">
        <f>DataSiswa!C134</f>
        <v>P</v>
      </c>
      <c r="E237" s="26"/>
      <c r="F237" s="26"/>
      <c r="G237" s="26"/>
      <c r="H237" s="26"/>
      <c r="I237" s="26"/>
      <c r="J237" s="152" t="s">
        <v>725</v>
      </c>
    </row>
    <row r="238" spans="1:10" x14ac:dyDescent="0.25">
      <c r="A238" s="19">
        <v>18</v>
      </c>
      <c r="B238" s="19">
        <v>134</v>
      </c>
      <c r="C238" s="137" t="str">
        <f>DataSiswa!B135</f>
        <v>MAYKAELA SALSAVIRA</v>
      </c>
      <c r="D238" s="19" t="str">
        <f>DataSiswa!C135</f>
        <v>P</v>
      </c>
      <c r="E238" s="26"/>
      <c r="F238" s="26"/>
      <c r="G238" s="26"/>
      <c r="H238" s="26"/>
      <c r="I238" s="26"/>
      <c r="J238" s="153"/>
    </row>
    <row r="239" spans="1:10" x14ac:dyDescent="0.25">
      <c r="A239" s="19">
        <v>19</v>
      </c>
      <c r="B239" s="19">
        <v>135</v>
      </c>
      <c r="C239" s="137" t="str">
        <f>DataSiswa!B136</f>
        <v>MAYSILA ARLISA</v>
      </c>
      <c r="D239" s="19" t="str">
        <f>DataSiswa!C136</f>
        <v>P</v>
      </c>
      <c r="E239" s="26"/>
      <c r="F239" s="26"/>
      <c r="G239" s="26"/>
      <c r="H239" s="26"/>
      <c r="I239" s="26"/>
      <c r="J239" s="152" t="s">
        <v>712</v>
      </c>
    </row>
    <row r="240" spans="1:10" x14ac:dyDescent="0.25">
      <c r="A240" s="22">
        <v>20</v>
      </c>
      <c r="B240" s="22">
        <v>136</v>
      </c>
      <c r="C240" s="137" t="str">
        <f>DataSiswa!B137</f>
        <v>Medina Nisaulfitri</v>
      </c>
      <c r="D240" s="19" t="str">
        <f>DataSiswa!C137</f>
        <v>P</v>
      </c>
      <c r="E240" s="26"/>
      <c r="F240" s="26"/>
      <c r="G240" s="26"/>
      <c r="H240" s="26"/>
      <c r="I240" s="26"/>
      <c r="J240" s="152" t="s">
        <v>726</v>
      </c>
    </row>
    <row r="241" spans="1:10" x14ac:dyDescent="0.25">
      <c r="A241" s="19">
        <v>21</v>
      </c>
      <c r="B241" s="19">
        <v>137</v>
      </c>
      <c r="C241" s="137" t="str">
        <f>DataSiswa!B138</f>
        <v>MELINDA SARI</v>
      </c>
      <c r="D241" s="19" t="str">
        <f>DataSiswa!C138</f>
        <v>P</v>
      </c>
      <c r="E241" s="26"/>
      <c r="F241" s="26"/>
      <c r="G241" s="26"/>
      <c r="H241" s="26"/>
      <c r="I241" s="26"/>
      <c r="J241" s="152" t="s">
        <v>727</v>
      </c>
    </row>
    <row r="242" spans="1:10" x14ac:dyDescent="0.25">
      <c r="A242" s="19">
        <v>22</v>
      </c>
      <c r="B242" s="19">
        <v>138</v>
      </c>
      <c r="C242" s="137" t="str">
        <f>DataSiswa!B139</f>
        <v>MIFTAHURRAHMAH</v>
      </c>
      <c r="D242" s="19" t="str">
        <f>DataSiswa!C139</f>
        <v>P</v>
      </c>
      <c r="E242" s="26"/>
      <c r="F242" s="26"/>
      <c r="G242" s="26"/>
      <c r="H242" s="26"/>
      <c r="I242" s="26"/>
      <c r="J242" s="152" t="s">
        <v>728</v>
      </c>
    </row>
    <row r="243" spans="1:10" x14ac:dyDescent="0.25">
      <c r="A243" s="22">
        <v>23</v>
      </c>
      <c r="B243" s="22">
        <v>139</v>
      </c>
      <c r="C243" s="137" t="str">
        <f>DataSiswa!B140</f>
        <v>MUFIDA AZ-ZAHRA</v>
      </c>
      <c r="D243" s="19" t="str">
        <f>DataSiswa!C140</f>
        <v>P</v>
      </c>
      <c r="E243" s="26"/>
      <c r="F243" s="26"/>
      <c r="G243" s="26"/>
      <c r="H243" s="26"/>
      <c r="I243" s="26"/>
      <c r="J243" s="152" t="s">
        <v>729</v>
      </c>
    </row>
    <row r="244" spans="1:10" x14ac:dyDescent="0.25">
      <c r="A244" s="19">
        <v>24</v>
      </c>
      <c r="B244" s="19">
        <v>140</v>
      </c>
      <c r="C244" s="137" t="str">
        <f>DataSiswa!B141</f>
        <v>MUH. FAQIH ARSALAN</v>
      </c>
      <c r="D244" s="19" t="str">
        <f>DataSiswa!C141</f>
        <v>L</v>
      </c>
      <c r="E244" s="26"/>
      <c r="F244" s="26"/>
      <c r="G244" s="26"/>
      <c r="H244" s="26"/>
      <c r="I244" s="26"/>
      <c r="J244" s="153"/>
    </row>
    <row r="245" spans="1:10" x14ac:dyDescent="0.25">
      <c r="A245" s="19">
        <v>25</v>
      </c>
      <c r="B245" s="19">
        <v>141</v>
      </c>
      <c r="C245" s="137" t="str">
        <f>DataSiswa!B142</f>
        <v>Muh. Iqbal Septian Hadi</v>
      </c>
      <c r="D245" s="19" t="str">
        <f>DataSiswa!C142</f>
        <v>P</v>
      </c>
      <c r="E245" s="26"/>
      <c r="F245" s="26"/>
      <c r="G245" s="26"/>
      <c r="H245" s="26"/>
      <c r="I245" s="26"/>
      <c r="J245" s="153"/>
    </row>
    <row r="246" spans="1:10" x14ac:dyDescent="0.25">
      <c r="A246" s="22">
        <v>26</v>
      </c>
      <c r="B246" s="22">
        <v>142</v>
      </c>
      <c r="C246" s="137" t="str">
        <f>DataSiswa!B143</f>
        <v>MUH. NUR IHSAN</v>
      </c>
      <c r="D246" s="19" t="str">
        <f>DataSiswa!C143</f>
        <v>L</v>
      </c>
      <c r="E246" s="26"/>
      <c r="F246" s="26"/>
      <c r="G246" s="26"/>
      <c r="H246" s="26"/>
      <c r="I246" s="26"/>
      <c r="J246" s="153"/>
    </row>
    <row r="247" spans="1:10" x14ac:dyDescent="0.25">
      <c r="A247" s="19">
        <v>27</v>
      </c>
      <c r="B247" s="19">
        <v>143</v>
      </c>
      <c r="C247" s="137" t="str">
        <f>DataSiswa!B144</f>
        <v>MUH. SARIPUDDIN</v>
      </c>
      <c r="D247" s="19" t="str">
        <f>DataSiswa!C144</f>
        <v>L</v>
      </c>
      <c r="E247" s="26"/>
      <c r="F247" s="26"/>
      <c r="G247" s="26"/>
      <c r="H247" s="26"/>
      <c r="I247" s="26"/>
      <c r="J247" s="26"/>
    </row>
    <row r="248" spans="1:10" x14ac:dyDescent="0.25">
      <c r="A248" s="19">
        <v>28</v>
      </c>
      <c r="B248" s="19">
        <v>144</v>
      </c>
      <c r="C248" s="137" t="str">
        <f>DataSiswa!B145</f>
        <v>MUHAMAT FAESAL</v>
      </c>
      <c r="D248" s="19" t="str">
        <f>DataSiswa!C145</f>
        <v>L</v>
      </c>
      <c r="E248" s="26"/>
      <c r="F248" s="26"/>
      <c r="G248" s="26"/>
      <c r="H248" s="26"/>
      <c r="I248" s="26"/>
      <c r="J248" s="26"/>
    </row>
    <row r="249" spans="1:10" x14ac:dyDescent="0.25">
      <c r="A249" s="22">
        <v>29</v>
      </c>
      <c r="B249" s="22">
        <v>145</v>
      </c>
      <c r="C249" s="137" t="str">
        <f>DataSiswa!B146</f>
        <v>MUHAMMAD ABDUL LATIEF</v>
      </c>
      <c r="D249" s="19" t="str">
        <f>DataSiswa!C146</f>
        <v>L</v>
      </c>
      <c r="E249" s="26"/>
      <c r="F249" s="26"/>
      <c r="G249" s="26"/>
      <c r="H249" s="26"/>
      <c r="I249" s="26"/>
      <c r="J249" s="26"/>
    </row>
    <row r="250" spans="1:10" x14ac:dyDescent="0.25">
      <c r="A250" s="29"/>
      <c r="B250" s="2"/>
    </row>
    <row r="251" spans="1:10" x14ac:dyDescent="0.25">
      <c r="A251" s="30"/>
      <c r="B251" s="2"/>
      <c r="C251" s="150" t="s">
        <v>734</v>
      </c>
      <c r="G251" s="15" t="s">
        <v>703</v>
      </c>
      <c r="H251" s="15"/>
    </row>
    <row r="252" spans="1:10" x14ac:dyDescent="0.25">
      <c r="A252" s="29"/>
      <c r="B252" s="2"/>
      <c r="C252" s="149" t="s">
        <v>730</v>
      </c>
      <c r="G252" s="15" t="s">
        <v>587</v>
      </c>
      <c r="H252" s="15"/>
    </row>
    <row r="253" spans="1:10" x14ac:dyDescent="0.25">
      <c r="A253" s="30"/>
      <c r="B253" s="2"/>
      <c r="C253" s="149" t="s">
        <v>731</v>
      </c>
      <c r="G253" s="15"/>
      <c r="H253" s="15"/>
    </row>
    <row r="254" spans="1:10" x14ac:dyDescent="0.25">
      <c r="A254" s="29"/>
      <c r="B254" s="2"/>
      <c r="C254" s="149" t="s">
        <v>732</v>
      </c>
      <c r="G254" s="15"/>
      <c r="H254" s="15"/>
    </row>
    <row r="255" spans="1:10" x14ac:dyDescent="0.25">
      <c r="A255" s="29"/>
      <c r="B255" s="2"/>
      <c r="C255" s="149" t="s">
        <v>733</v>
      </c>
      <c r="G255" s="31" t="s">
        <v>702</v>
      </c>
      <c r="H255" s="15"/>
    </row>
    <row r="256" spans="1:10" x14ac:dyDescent="0.25">
      <c r="A256" s="30"/>
      <c r="B256" s="2"/>
      <c r="C256" s="135"/>
      <c r="G256" s="15" t="s">
        <v>588</v>
      </c>
      <c r="H256" s="15"/>
    </row>
    <row r="257" spans="1:10" x14ac:dyDescent="0.25">
      <c r="A257" s="29"/>
      <c r="B257" s="2"/>
    </row>
    <row r="258" spans="1:10" x14ac:dyDescent="0.25">
      <c r="A258" s="29"/>
      <c r="B258" s="2"/>
    </row>
    <row r="259" spans="1:10" x14ac:dyDescent="0.25">
      <c r="A259" s="30"/>
      <c r="B259" s="2"/>
      <c r="C259" s="135"/>
    </row>
    <row r="260" spans="1:10" x14ac:dyDescent="0.25">
      <c r="A260" s="29"/>
      <c r="B260" s="2"/>
      <c r="C260" s="78"/>
    </row>
    <row r="261" spans="1:10" x14ac:dyDescent="0.25">
      <c r="A261" s="303" t="s">
        <v>239</v>
      </c>
      <c r="B261" s="303"/>
      <c r="C261" s="303"/>
      <c r="D261" s="303"/>
      <c r="E261" s="303"/>
      <c r="F261" s="303"/>
      <c r="G261" s="303"/>
      <c r="H261" s="303"/>
      <c r="I261" s="303"/>
      <c r="J261" s="303"/>
    </row>
    <row r="262" spans="1:10" x14ac:dyDescent="0.25">
      <c r="A262" s="303" t="s">
        <v>240</v>
      </c>
      <c r="B262" s="303"/>
      <c r="C262" s="303"/>
      <c r="D262" s="303"/>
      <c r="E262" s="303"/>
      <c r="F262" s="303"/>
      <c r="G262" s="303"/>
      <c r="H262" s="303"/>
      <c r="I262" s="303"/>
      <c r="J262" s="303"/>
    </row>
    <row r="263" spans="1:10" ht="15.75" x14ac:dyDescent="0.25">
      <c r="A263" s="247" t="s">
        <v>241</v>
      </c>
      <c r="B263" s="247"/>
      <c r="C263" s="247"/>
      <c r="D263" s="247"/>
      <c r="E263" s="247"/>
      <c r="F263" s="247"/>
      <c r="G263" s="247"/>
      <c r="H263" s="247"/>
      <c r="I263" s="247"/>
      <c r="J263" s="247"/>
    </row>
    <row r="264" spans="1:10" ht="15.75" thickBot="1" x14ac:dyDescent="0.3">
      <c r="A264" s="304" t="s">
        <v>564</v>
      </c>
      <c r="B264" s="304"/>
      <c r="C264" s="304"/>
      <c r="D264" s="304"/>
      <c r="E264" s="304"/>
      <c r="F264" s="304"/>
      <c r="G264" s="304"/>
      <c r="H264" s="304"/>
      <c r="I264" s="304"/>
      <c r="J264" s="304"/>
    </row>
    <row r="265" spans="1:10" x14ac:dyDescent="0.25">
      <c r="A265" s="15"/>
      <c r="B265" s="15"/>
      <c r="C265" s="15"/>
      <c r="D265" s="15"/>
      <c r="E265" s="15"/>
      <c r="F265" s="15"/>
    </row>
    <row r="266" spans="1:10" x14ac:dyDescent="0.25">
      <c r="A266" s="257" t="s">
        <v>700</v>
      </c>
      <c r="B266" s="257"/>
      <c r="C266" s="257"/>
      <c r="D266" s="257"/>
      <c r="E266" s="257"/>
      <c r="F266" s="257"/>
      <c r="G266" s="257"/>
      <c r="H266" s="257"/>
      <c r="I266" s="257"/>
      <c r="J266" s="257"/>
    </row>
    <row r="267" spans="1:10" x14ac:dyDescent="0.25">
      <c r="A267" s="257" t="s">
        <v>701</v>
      </c>
      <c r="B267" s="257"/>
      <c r="C267" s="257"/>
      <c r="D267" s="257"/>
      <c r="E267" s="257"/>
      <c r="F267" s="257"/>
      <c r="G267" s="257"/>
      <c r="H267" s="257"/>
      <c r="I267" s="257"/>
      <c r="J267" s="257"/>
    </row>
    <row r="268" spans="1:10" x14ac:dyDescent="0.25">
      <c r="A268" s="29"/>
      <c r="B268" s="2"/>
      <c r="C268" s="135"/>
    </row>
    <row r="269" spans="1:10" x14ac:dyDescent="0.25">
      <c r="A269" s="15" t="s">
        <v>565</v>
      </c>
      <c r="B269" s="2"/>
      <c r="C269" s="16" t="s">
        <v>707</v>
      </c>
    </row>
    <row r="270" spans="1:10" x14ac:dyDescent="0.25">
      <c r="A270" s="30"/>
      <c r="B270" s="2"/>
      <c r="C270" s="135"/>
    </row>
    <row r="271" spans="1:10" x14ac:dyDescent="0.25">
      <c r="A271" s="302" t="s">
        <v>566</v>
      </c>
      <c r="B271" s="302"/>
      <c r="C271" s="305" t="s">
        <v>246</v>
      </c>
      <c r="D271" s="305" t="s">
        <v>252</v>
      </c>
      <c r="E271" s="302" t="s">
        <v>708</v>
      </c>
      <c r="F271" s="302"/>
      <c r="G271" s="302"/>
      <c r="H271" s="302"/>
      <c r="I271" s="302"/>
      <c r="J271" s="305" t="s">
        <v>714</v>
      </c>
    </row>
    <row r="272" spans="1:10" ht="39" x14ac:dyDescent="0.25">
      <c r="A272" s="24" t="s">
        <v>569</v>
      </c>
      <c r="B272" s="24" t="s">
        <v>570</v>
      </c>
      <c r="C272" s="306"/>
      <c r="D272" s="306"/>
      <c r="E272" s="148" t="s">
        <v>709</v>
      </c>
      <c r="F272" s="148" t="s">
        <v>710</v>
      </c>
      <c r="G272" s="148" t="s">
        <v>711</v>
      </c>
      <c r="H272" s="148" t="s">
        <v>712</v>
      </c>
      <c r="I272" s="154" t="s">
        <v>713</v>
      </c>
      <c r="J272" s="306"/>
    </row>
    <row r="273" spans="1:10" x14ac:dyDescent="0.25">
      <c r="A273" s="19">
        <v>1</v>
      </c>
      <c r="B273" s="19">
        <v>146</v>
      </c>
      <c r="C273" s="137" t="str">
        <f>DataSiswa!B147</f>
        <v>Muhammad Alby Adya Fahraza</v>
      </c>
      <c r="D273" s="19" t="str">
        <f>DataSiswa!C147</f>
        <v>L</v>
      </c>
      <c r="E273" s="26"/>
      <c r="F273" s="26"/>
      <c r="G273" s="26"/>
      <c r="H273" s="26"/>
      <c r="I273" s="26"/>
      <c r="J273" s="151" t="s">
        <v>709</v>
      </c>
    </row>
    <row r="274" spans="1:10" x14ac:dyDescent="0.25">
      <c r="A274" s="22">
        <v>2</v>
      </c>
      <c r="B274" s="19">
        <v>147</v>
      </c>
      <c r="C274" s="137" t="str">
        <f>DataSiswa!B148</f>
        <v>MUHAMMAD ALFIN ARYA YUDA</v>
      </c>
      <c r="D274" s="19" t="str">
        <f>DataSiswa!C148</f>
        <v>L</v>
      </c>
      <c r="E274" s="26"/>
      <c r="F274" s="26"/>
      <c r="G274" s="26"/>
      <c r="H274" s="26"/>
      <c r="I274" s="26"/>
      <c r="J274" s="152" t="s">
        <v>715</v>
      </c>
    </row>
    <row r="275" spans="1:10" x14ac:dyDescent="0.25">
      <c r="A275" s="19">
        <v>3</v>
      </c>
      <c r="B275" s="19">
        <v>148</v>
      </c>
      <c r="C275" s="137" t="str">
        <f>DataSiswa!B149</f>
        <v>MUHAMMAD ARTHA AZIEDA</v>
      </c>
      <c r="D275" s="19" t="str">
        <f>DataSiswa!C149</f>
        <v>L</v>
      </c>
      <c r="E275" s="26"/>
      <c r="F275" s="26"/>
      <c r="G275" s="26"/>
      <c r="H275" s="26"/>
      <c r="I275" s="26"/>
      <c r="J275" s="152" t="s">
        <v>716</v>
      </c>
    </row>
    <row r="276" spans="1:10" x14ac:dyDescent="0.25">
      <c r="A276" s="19">
        <v>4</v>
      </c>
      <c r="B276" s="19">
        <v>149</v>
      </c>
      <c r="C276" s="137" t="str">
        <f>DataSiswa!B150</f>
        <v>MUHAMMAD AZIM</v>
      </c>
      <c r="D276" s="19" t="str">
        <f>DataSiswa!C150</f>
        <v>L</v>
      </c>
      <c r="E276" s="26"/>
      <c r="F276" s="26"/>
      <c r="G276" s="26"/>
      <c r="H276" s="26"/>
      <c r="I276" s="26"/>
      <c r="J276" s="152" t="s">
        <v>717</v>
      </c>
    </row>
    <row r="277" spans="1:10" x14ac:dyDescent="0.25">
      <c r="A277" s="22">
        <v>5</v>
      </c>
      <c r="B277" s="19">
        <v>150</v>
      </c>
      <c r="C277" s="137" t="str">
        <f>DataSiswa!B151</f>
        <v>MUHAMMAD CENDIKIAWAN MUSLIM</v>
      </c>
      <c r="D277" s="19" t="str">
        <f>DataSiswa!C151</f>
        <v>L</v>
      </c>
      <c r="E277" s="26"/>
      <c r="F277" s="26"/>
      <c r="G277" s="26"/>
      <c r="H277" s="26"/>
      <c r="I277" s="26"/>
      <c r="J277" s="152" t="s">
        <v>715</v>
      </c>
    </row>
    <row r="278" spans="1:10" x14ac:dyDescent="0.25">
      <c r="A278" s="19">
        <v>6</v>
      </c>
      <c r="B278" s="19">
        <v>151</v>
      </c>
      <c r="C278" s="137" t="str">
        <f>DataSiswa!B152</f>
        <v>Muhammad Dinanul Khair</v>
      </c>
      <c r="D278" s="19" t="str">
        <f>DataSiswa!C152</f>
        <v>L</v>
      </c>
      <c r="E278" s="26"/>
      <c r="F278" s="26"/>
      <c r="G278" s="26"/>
      <c r="H278" s="26"/>
      <c r="I278" s="26"/>
      <c r="J278" s="153"/>
    </row>
    <row r="279" spans="1:10" x14ac:dyDescent="0.25">
      <c r="A279" s="19">
        <v>7</v>
      </c>
      <c r="B279" s="19">
        <v>152</v>
      </c>
      <c r="C279" s="137" t="str">
        <f>DataSiswa!B153</f>
        <v>MUHAMMAD FATIH ALFARUQ</v>
      </c>
      <c r="D279" s="19" t="str">
        <f>DataSiswa!C153</f>
        <v>L</v>
      </c>
      <c r="E279" s="26"/>
      <c r="F279" s="26"/>
      <c r="G279" s="26"/>
      <c r="H279" s="26"/>
      <c r="I279" s="26"/>
      <c r="J279" s="152" t="s">
        <v>710</v>
      </c>
    </row>
    <row r="280" spans="1:10" x14ac:dyDescent="0.25">
      <c r="A280" s="22">
        <v>8</v>
      </c>
      <c r="B280" s="19">
        <v>153</v>
      </c>
      <c r="C280" s="137" t="str">
        <f>DataSiswa!B154</f>
        <v>MUHAMMAD HABIB ARKABI</v>
      </c>
      <c r="D280" s="19" t="str">
        <f>DataSiswa!C154</f>
        <v>L</v>
      </c>
      <c r="E280" s="26"/>
      <c r="F280" s="26"/>
      <c r="G280" s="26"/>
      <c r="H280" s="26"/>
      <c r="I280" s="26"/>
      <c r="J280" s="152" t="s">
        <v>718</v>
      </c>
    </row>
    <row r="281" spans="1:10" x14ac:dyDescent="0.25">
      <c r="A281" s="19">
        <v>9</v>
      </c>
      <c r="B281" s="19">
        <v>154</v>
      </c>
      <c r="C281" s="137" t="str">
        <f>DataSiswa!B155</f>
        <v>MUHAMMAD HADI RAMADHANI</v>
      </c>
      <c r="D281" s="19" t="str">
        <f>DataSiswa!C155</f>
        <v>L</v>
      </c>
      <c r="E281" s="26"/>
      <c r="F281" s="26"/>
      <c r="G281" s="26"/>
      <c r="H281" s="26"/>
      <c r="I281" s="26"/>
      <c r="J281" s="152" t="s">
        <v>720</v>
      </c>
    </row>
    <row r="282" spans="1:10" x14ac:dyDescent="0.25">
      <c r="A282" s="19">
        <v>10</v>
      </c>
      <c r="B282" s="19">
        <v>155</v>
      </c>
      <c r="C282" s="137" t="str">
        <f>DataSiswa!B156</f>
        <v>MUHAMMAD MIZANUL HAQ</v>
      </c>
      <c r="D282" s="19" t="str">
        <f>DataSiswa!C156</f>
        <v>L</v>
      </c>
      <c r="E282" s="26"/>
      <c r="F282" s="26"/>
      <c r="G282" s="26"/>
      <c r="H282" s="26"/>
      <c r="I282" s="26"/>
      <c r="J282" s="152" t="s">
        <v>719</v>
      </c>
    </row>
    <row r="283" spans="1:10" x14ac:dyDescent="0.25">
      <c r="A283" s="22">
        <v>11</v>
      </c>
      <c r="B283" s="19">
        <v>156</v>
      </c>
      <c r="C283" s="137" t="str">
        <f>DataSiswa!B157</f>
        <v>MUHAMMAD NAUWAB ADDHA</v>
      </c>
      <c r="D283" s="19" t="str">
        <f>DataSiswa!C157</f>
        <v>L</v>
      </c>
      <c r="E283" s="26"/>
      <c r="F283" s="26"/>
      <c r="G283" s="26"/>
      <c r="H283" s="26"/>
      <c r="I283" s="26"/>
      <c r="J283" s="152" t="s">
        <v>721</v>
      </c>
    </row>
    <row r="284" spans="1:10" x14ac:dyDescent="0.25">
      <c r="A284" s="19">
        <v>12</v>
      </c>
      <c r="B284" s="19">
        <v>157</v>
      </c>
      <c r="C284" s="137" t="str">
        <f>DataSiswa!B158</f>
        <v>MUHAMMAD NURIL ANWAR</v>
      </c>
      <c r="D284" s="19" t="str">
        <f>DataSiswa!C158</f>
        <v>L</v>
      </c>
      <c r="E284" s="26"/>
      <c r="F284" s="26"/>
      <c r="G284" s="26"/>
      <c r="H284" s="26"/>
      <c r="I284" s="26"/>
      <c r="J284" s="153"/>
    </row>
    <row r="285" spans="1:10" x14ac:dyDescent="0.25">
      <c r="A285" s="19">
        <v>13</v>
      </c>
      <c r="B285" s="19">
        <v>158</v>
      </c>
      <c r="C285" s="137" t="str">
        <f>DataSiswa!B159</f>
        <v>MUHAMMAD RIFKI ADITIYA</v>
      </c>
      <c r="D285" s="19" t="str">
        <f>DataSiswa!C159</f>
        <v>L</v>
      </c>
      <c r="E285" s="26"/>
      <c r="F285" s="26"/>
      <c r="G285" s="26"/>
      <c r="H285" s="26"/>
      <c r="I285" s="26"/>
      <c r="J285" s="152" t="s">
        <v>711</v>
      </c>
    </row>
    <row r="286" spans="1:10" x14ac:dyDescent="0.25">
      <c r="A286" s="22">
        <v>14</v>
      </c>
      <c r="B286" s="19">
        <v>159</v>
      </c>
      <c r="C286" s="137" t="str">
        <f>DataSiswa!B160</f>
        <v>MUHAMMAD SYAUQAN FIRDAUS</v>
      </c>
      <c r="D286" s="19" t="str">
        <f>DataSiswa!C160</f>
        <v>L</v>
      </c>
      <c r="E286" s="26"/>
      <c r="F286" s="26"/>
      <c r="G286" s="26"/>
      <c r="H286" s="26"/>
      <c r="I286" s="26"/>
      <c r="J286" s="152" t="s">
        <v>722</v>
      </c>
    </row>
    <row r="287" spans="1:10" x14ac:dyDescent="0.25">
      <c r="A287" s="19">
        <v>15</v>
      </c>
      <c r="B287" s="19">
        <v>160</v>
      </c>
      <c r="C287" s="137" t="str">
        <f>DataSiswa!B161</f>
        <v>MUHAMMAD VAIRIL</v>
      </c>
      <c r="D287" s="19" t="str">
        <f>DataSiswa!C161</f>
        <v>L</v>
      </c>
      <c r="E287" s="26"/>
      <c r="F287" s="26"/>
      <c r="G287" s="23"/>
      <c r="H287" s="23"/>
      <c r="I287" s="26"/>
      <c r="J287" s="152" t="s">
        <v>723</v>
      </c>
    </row>
    <row r="288" spans="1:10" x14ac:dyDescent="0.25">
      <c r="A288" s="19">
        <v>16</v>
      </c>
      <c r="B288" s="19">
        <v>161</v>
      </c>
      <c r="C288" s="137" t="str">
        <f>DataSiswa!B162</f>
        <v>Muthiara Ananda</v>
      </c>
      <c r="D288" s="19" t="str">
        <f>DataSiswa!C162</f>
        <v>P</v>
      </c>
      <c r="E288" s="26"/>
      <c r="F288" s="26"/>
      <c r="G288" s="23"/>
      <c r="H288" s="23"/>
      <c r="I288" s="26"/>
      <c r="J288" s="152" t="s">
        <v>724</v>
      </c>
    </row>
    <row r="289" spans="1:10" x14ac:dyDescent="0.25">
      <c r="A289" s="22">
        <v>17</v>
      </c>
      <c r="B289" s="19">
        <v>162</v>
      </c>
      <c r="C289" s="137" t="str">
        <f>DataSiswa!B163</f>
        <v>NABILA ISWATUL KARIMA</v>
      </c>
      <c r="D289" s="19" t="str">
        <f>DataSiswa!C163</f>
        <v>P</v>
      </c>
      <c r="E289" s="26"/>
      <c r="F289" s="26"/>
      <c r="G289" s="23"/>
      <c r="H289" s="23"/>
      <c r="I289" s="26"/>
      <c r="J289" s="152" t="s">
        <v>725</v>
      </c>
    </row>
    <row r="290" spans="1:10" x14ac:dyDescent="0.25">
      <c r="A290" s="19">
        <v>18</v>
      </c>
      <c r="B290" s="19">
        <v>163</v>
      </c>
      <c r="C290" s="137" t="str">
        <f>DataSiswa!B164</f>
        <v>NADYA NATASHA</v>
      </c>
      <c r="D290" s="19" t="str">
        <f>DataSiswa!C164</f>
        <v>P</v>
      </c>
      <c r="E290" s="26"/>
      <c r="F290" s="26"/>
      <c r="G290" s="23"/>
      <c r="H290" s="23"/>
      <c r="I290" s="26"/>
      <c r="J290" s="153"/>
    </row>
    <row r="291" spans="1:10" x14ac:dyDescent="0.25">
      <c r="A291" s="19">
        <v>19</v>
      </c>
      <c r="B291" s="19">
        <v>164</v>
      </c>
      <c r="C291" s="137" t="str">
        <f>DataSiswa!B165</f>
        <v>NAJWA AZILNA MAULIA</v>
      </c>
      <c r="D291" s="19" t="str">
        <f>DataSiswa!C165</f>
        <v>P</v>
      </c>
      <c r="E291" s="26"/>
      <c r="F291" s="26"/>
      <c r="G291" s="23"/>
      <c r="H291" s="23"/>
      <c r="I291" s="26"/>
      <c r="J291" s="152" t="s">
        <v>712</v>
      </c>
    </row>
    <row r="292" spans="1:10" x14ac:dyDescent="0.25">
      <c r="A292" s="22">
        <v>20</v>
      </c>
      <c r="B292" s="19">
        <v>165</v>
      </c>
      <c r="C292" s="137" t="str">
        <f>DataSiswa!B166</f>
        <v>NANDA SAPUTRA</v>
      </c>
      <c r="D292" s="19" t="str">
        <f>DataSiswa!C166</f>
        <v>L</v>
      </c>
      <c r="E292" s="26"/>
      <c r="F292" s="26"/>
      <c r="G292" s="23"/>
      <c r="H292" s="23"/>
      <c r="I292" s="26"/>
      <c r="J292" s="152" t="s">
        <v>726</v>
      </c>
    </row>
    <row r="293" spans="1:10" x14ac:dyDescent="0.25">
      <c r="A293" s="19">
        <v>21</v>
      </c>
      <c r="B293" s="19">
        <v>166</v>
      </c>
      <c r="C293" s="137" t="str">
        <f>DataSiswa!B167</f>
        <v>NARA ELVIANA</v>
      </c>
      <c r="D293" s="19" t="str">
        <f>DataSiswa!C167</f>
        <v>P</v>
      </c>
      <c r="E293" s="26"/>
      <c r="F293" s="26"/>
      <c r="G293" s="23"/>
      <c r="H293" s="23"/>
      <c r="I293" s="26"/>
      <c r="J293" s="152" t="s">
        <v>727</v>
      </c>
    </row>
    <row r="294" spans="1:10" x14ac:dyDescent="0.25">
      <c r="A294" s="19">
        <v>22</v>
      </c>
      <c r="B294" s="19">
        <v>167</v>
      </c>
      <c r="C294" s="137" t="str">
        <f>DataSiswa!B168</f>
        <v>NIA PUTRI RAMDANI</v>
      </c>
      <c r="D294" s="19" t="str">
        <f>DataSiswa!C168</f>
        <v>P</v>
      </c>
      <c r="E294" s="26"/>
      <c r="F294" s="26"/>
      <c r="G294" s="26"/>
      <c r="H294" s="26"/>
      <c r="I294" s="26"/>
      <c r="J294" s="152" t="s">
        <v>728</v>
      </c>
    </row>
    <row r="295" spans="1:10" x14ac:dyDescent="0.25">
      <c r="A295" s="22">
        <v>23</v>
      </c>
      <c r="B295" s="19">
        <v>168</v>
      </c>
      <c r="C295" s="137" t="str">
        <f>DataSiswa!B169</f>
        <v>NUR ANGGIKA MAIDINA</v>
      </c>
      <c r="D295" s="19" t="str">
        <f>DataSiswa!C169</f>
        <v>P</v>
      </c>
      <c r="E295" s="26"/>
      <c r="F295" s="26"/>
      <c r="G295" s="26"/>
      <c r="H295" s="26"/>
      <c r="I295" s="26"/>
      <c r="J295" s="152" t="s">
        <v>729</v>
      </c>
    </row>
    <row r="296" spans="1:10" x14ac:dyDescent="0.25">
      <c r="A296" s="19">
        <v>24</v>
      </c>
      <c r="B296" s="19">
        <v>169</v>
      </c>
      <c r="C296" s="137" t="str">
        <f>DataSiswa!B170</f>
        <v>NURSALISA RAMDANI</v>
      </c>
      <c r="D296" s="19" t="str">
        <f>DataSiswa!C170</f>
        <v>P</v>
      </c>
      <c r="E296" s="26"/>
      <c r="F296" s="26"/>
      <c r="G296" s="26"/>
      <c r="H296" s="26"/>
      <c r="I296" s="26"/>
      <c r="J296" s="153"/>
    </row>
    <row r="297" spans="1:10" x14ac:dyDescent="0.25">
      <c r="A297" s="19">
        <v>25</v>
      </c>
      <c r="B297" s="19">
        <v>170</v>
      </c>
      <c r="C297" s="137" t="str">
        <f>DataSiswa!B171</f>
        <v>OLIVIA JUNI ANDARI</v>
      </c>
      <c r="D297" s="19" t="str">
        <f>DataSiswa!C171</f>
        <v>P</v>
      </c>
      <c r="E297" s="26"/>
      <c r="F297" s="26"/>
      <c r="G297" s="26"/>
      <c r="H297" s="26"/>
      <c r="I297" s="26"/>
      <c r="J297" s="153"/>
    </row>
    <row r="298" spans="1:10" x14ac:dyDescent="0.25">
      <c r="A298" s="22">
        <v>26</v>
      </c>
      <c r="B298" s="19">
        <v>171</v>
      </c>
      <c r="C298" s="137" t="str">
        <f>DataSiswa!B172</f>
        <v>PAIDA PUTRI ANUGRAH</v>
      </c>
      <c r="D298" s="19" t="str">
        <f>DataSiswa!C172</f>
        <v>P</v>
      </c>
      <c r="E298" s="26"/>
      <c r="F298" s="26"/>
      <c r="G298" s="26"/>
      <c r="H298" s="26"/>
      <c r="I298" s="26"/>
      <c r="J298" s="26"/>
    </row>
    <row r="299" spans="1:10" x14ac:dyDescent="0.25">
      <c r="A299" s="19">
        <v>27</v>
      </c>
      <c r="B299" s="19">
        <v>172</v>
      </c>
      <c r="C299" s="137" t="str">
        <f>DataSiswa!B173</f>
        <v>PUTRI PELANGI</v>
      </c>
      <c r="D299" s="19" t="str">
        <f>DataSiswa!C173</f>
        <v>P</v>
      </c>
      <c r="E299" s="26"/>
      <c r="F299" s="26"/>
      <c r="G299" s="26"/>
      <c r="H299" s="26"/>
      <c r="I299" s="26"/>
      <c r="J299" s="26"/>
    </row>
    <row r="300" spans="1:10" x14ac:dyDescent="0.25">
      <c r="A300" s="19">
        <v>28</v>
      </c>
      <c r="B300" s="19">
        <v>173</v>
      </c>
      <c r="C300" s="137" t="str">
        <f>DataSiswa!B174</f>
        <v>RAFA SANI ADE MAULANA</v>
      </c>
      <c r="D300" s="19" t="str">
        <f>DataSiswa!C174</f>
        <v>L</v>
      </c>
      <c r="E300" s="26"/>
      <c r="F300" s="26"/>
      <c r="G300" s="26"/>
      <c r="H300" s="26"/>
      <c r="I300" s="26"/>
      <c r="J300" s="26"/>
    </row>
    <row r="301" spans="1:10" x14ac:dyDescent="0.25">
      <c r="A301" s="22">
        <v>29</v>
      </c>
      <c r="B301" s="19">
        <v>174</v>
      </c>
      <c r="C301" s="137" t="str">
        <f>DataSiswa!B175</f>
        <v>Rangga Saputra</v>
      </c>
      <c r="D301" s="19" t="str">
        <f>DataSiswa!C175</f>
        <v>L</v>
      </c>
      <c r="E301" s="26"/>
      <c r="F301" s="26"/>
      <c r="G301" s="26"/>
      <c r="H301" s="26"/>
      <c r="I301" s="26"/>
      <c r="J301" s="26"/>
    </row>
    <row r="302" spans="1:10" x14ac:dyDescent="0.25">
      <c r="A302" s="30"/>
    </row>
    <row r="303" spans="1:10" x14ac:dyDescent="0.25">
      <c r="A303" s="30"/>
      <c r="C303" s="150" t="s">
        <v>734</v>
      </c>
      <c r="G303" s="15" t="s">
        <v>703</v>
      </c>
      <c r="H303" s="15"/>
    </row>
    <row r="304" spans="1:10" x14ac:dyDescent="0.25">
      <c r="A304" s="30"/>
      <c r="C304" s="149" t="s">
        <v>730</v>
      </c>
      <c r="G304" s="15" t="s">
        <v>587</v>
      </c>
      <c r="H304" s="15"/>
      <c r="I304" s="32"/>
    </row>
    <row r="305" spans="1:10" x14ac:dyDescent="0.25">
      <c r="A305" s="30"/>
      <c r="C305" s="149" t="s">
        <v>731</v>
      </c>
      <c r="G305" s="15"/>
      <c r="H305" s="15"/>
    </row>
    <row r="306" spans="1:10" x14ac:dyDescent="0.25">
      <c r="A306" s="30"/>
      <c r="C306" s="149" t="s">
        <v>732</v>
      </c>
      <c r="G306" s="15"/>
      <c r="H306" s="15"/>
    </row>
    <row r="307" spans="1:10" x14ac:dyDescent="0.25">
      <c r="A307" s="30"/>
      <c r="C307" s="149" t="s">
        <v>733</v>
      </c>
      <c r="G307" s="31" t="s">
        <v>702</v>
      </c>
      <c r="H307" s="15"/>
    </row>
    <row r="308" spans="1:10" x14ac:dyDescent="0.25">
      <c r="A308" s="30"/>
      <c r="G308" s="15" t="s">
        <v>588</v>
      </c>
      <c r="H308" s="15"/>
    </row>
    <row r="309" spans="1:10" x14ac:dyDescent="0.25">
      <c r="A309" s="30"/>
    </row>
    <row r="310" spans="1:10" x14ac:dyDescent="0.25">
      <c r="A310" s="30"/>
      <c r="G310" s="15"/>
      <c r="H310" s="15"/>
    </row>
    <row r="311" spans="1:10" x14ac:dyDescent="0.25">
      <c r="A311" s="30"/>
      <c r="G311" s="15"/>
      <c r="H311" s="15"/>
    </row>
    <row r="312" spans="1:10" x14ac:dyDescent="0.25">
      <c r="A312" s="30"/>
      <c r="G312" s="15"/>
      <c r="H312" s="15"/>
    </row>
    <row r="313" spans="1:10" x14ac:dyDescent="0.25">
      <c r="A313" s="303" t="s">
        <v>239</v>
      </c>
      <c r="B313" s="303"/>
      <c r="C313" s="303"/>
      <c r="D313" s="303"/>
      <c r="E313" s="303"/>
      <c r="F313" s="303"/>
      <c r="G313" s="303"/>
      <c r="H313" s="303"/>
      <c r="I313" s="303"/>
      <c r="J313" s="303"/>
    </row>
    <row r="314" spans="1:10" x14ac:dyDescent="0.25">
      <c r="A314" s="303" t="s">
        <v>240</v>
      </c>
      <c r="B314" s="303"/>
      <c r="C314" s="303"/>
      <c r="D314" s="303"/>
      <c r="E314" s="303"/>
      <c r="F314" s="303"/>
      <c r="G314" s="303"/>
      <c r="H314" s="303"/>
      <c r="I314" s="303"/>
      <c r="J314" s="303"/>
    </row>
    <row r="315" spans="1:10" ht="15.75" x14ac:dyDescent="0.25">
      <c r="A315" s="247" t="s">
        <v>241</v>
      </c>
      <c r="B315" s="247"/>
      <c r="C315" s="247"/>
      <c r="D315" s="247"/>
      <c r="E315" s="247"/>
      <c r="F315" s="247"/>
      <c r="G315" s="247"/>
      <c r="H315" s="247"/>
      <c r="I315" s="247"/>
      <c r="J315" s="247"/>
    </row>
    <row r="316" spans="1:10" ht="15.75" thickBot="1" x14ac:dyDescent="0.3">
      <c r="A316" s="304" t="s">
        <v>564</v>
      </c>
      <c r="B316" s="304"/>
      <c r="C316" s="304"/>
      <c r="D316" s="304"/>
      <c r="E316" s="304"/>
      <c r="F316" s="304"/>
      <c r="G316" s="304"/>
      <c r="H316" s="304"/>
      <c r="I316" s="304"/>
      <c r="J316" s="304"/>
    </row>
    <row r="317" spans="1:10" x14ac:dyDescent="0.25">
      <c r="A317" s="15"/>
      <c r="B317" s="15"/>
      <c r="C317" s="15"/>
      <c r="D317" s="15"/>
      <c r="E317" s="15"/>
      <c r="F317" s="15"/>
    </row>
    <row r="318" spans="1:10" x14ac:dyDescent="0.25">
      <c r="A318" s="257" t="s">
        <v>700</v>
      </c>
      <c r="B318" s="257"/>
      <c r="C318" s="257"/>
      <c r="D318" s="257"/>
      <c r="E318" s="257"/>
      <c r="F318" s="257"/>
      <c r="G318" s="257"/>
      <c r="H318" s="257"/>
      <c r="I318" s="257"/>
      <c r="J318" s="257"/>
    </row>
    <row r="319" spans="1:10" x14ac:dyDescent="0.25">
      <c r="A319" s="257" t="s">
        <v>701</v>
      </c>
      <c r="B319" s="257"/>
      <c r="C319" s="257"/>
      <c r="D319" s="257"/>
      <c r="E319" s="257"/>
      <c r="F319" s="257"/>
      <c r="G319" s="257"/>
      <c r="H319" s="257"/>
      <c r="I319" s="257"/>
      <c r="J319" s="257"/>
    </row>
    <row r="320" spans="1:10" x14ac:dyDescent="0.25">
      <c r="A320" s="15"/>
      <c r="B320" s="15"/>
      <c r="C320" s="15"/>
      <c r="D320" s="15"/>
      <c r="E320" s="15"/>
      <c r="F320" s="15"/>
    </row>
    <row r="321" spans="1:10" x14ac:dyDescent="0.25">
      <c r="A321" s="15" t="s">
        <v>565</v>
      </c>
      <c r="B321" s="15"/>
      <c r="C321" s="16" t="s">
        <v>704</v>
      </c>
      <c r="D321" s="15"/>
      <c r="E321" s="15"/>
      <c r="F321" s="15"/>
    </row>
    <row r="323" spans="1:10" x14ac:dyDescent="0.25">
      <c r="A323" s="302" t="s">
        <v>566</v>
      </c>
      <c r="B323" s="302"/>
      <c r="C323" s="305" t="s">
        <v>246</v>
      </c>
      <c r="D323" s="305" t="s">
        <v>252</v>
      </c>
      <c r="E323" s="302" t="s">
        <v>708</v>
      </c>
      <c r="F323" s="302"/>
      <c r="G323" s="302"/>
      <c r="H323" s="302"/>
      <c r="I323" s="302"/>
      <c r="J323" s="305" t="s">
        <v>714</v>
      </c>
    </row>
    <row r="324" spans="1:10" ht="39" x14ac:dyDescent="0.25">
      <c r="A324" s="17" t="s">
        <v>569</v>
      </c>
      <c r="B324" s="17" t="s">
        <v>570</v>
      </c>
      <c r="C324" s="306"/>
      <c r="D324" s="306"/>
      <c r="E324" s="148" t="s">
        <v>709</v>
      </c>
      <c r="F324" s="148" t="s">
        <v>710</v>
      </c>
      <c r="G324" s="148" t="s">
        <v>711</v>
      </c>
      <c r="H324" s="148" t="s">
        <v>712</v>
      </c>
      <c r="I324" s="154" t="s">
        <v>713</v>
      </c>
      <c r="J324" s="306"/>
    </row>
    <row r="325" spans="1:10" x14ac:dyDescent="0.25">
      <c r="A325" s="19">
        <v>1</v>
      </c>
      <c r="B325" s="20">
        <v>175</v>
      </c>
      <c r="C325" s="137" t="str">
        <f>DataSiswa!B176</f>
        <v>RAODATUL ALIYA</v>
      </c>
      <c r="D325" s="19" t="str">
        <f>DataSiswa!C176</f>
        <v>P</v>
      </c>
      <c r="E325" s="22"/>
      <c r="F325" s="22"/>
      <c r="G325" s="22"/>
      <c r="H325" s="22"/>
      <c r="I325" s="22"/>
      <c r="J325" s="151" t="s">
        <v>709</v>
      </c>
    </row>
    <row r="326" spans="1:10" x14ac:dyDescent="0.25">
      <c r="A326" s="22">
        <v>2</v>
      </c>
      <c r="B326" s="20">
        <v>176</v>
      </c>
      <c r="C326" s="137" t="str">
        <f>DataSiswa!B177</f>
        <v>RIKO SASTRIAWAN</v>
      </c>
      <c r="D326" s="19" t="str">
        <f>DataSiswa!C177</f>
        <v>L</v>
      </c>
      <c r="E326" s="23"/>
      <c r="F326" s="23"/>
      <c r="G326" s="23"/>
      <c r="H326" s="23"/>
      <c r="I326" s="23"/>
      <c r="J326" s="152" t="s">
        <v>715</v>
      </c>
    </row>
    <row r="327" spans="1:10" x14ac:dyDescent="0.25">
      <c r="A327" s="19">
        <v>3</v>
      </c>
      <c r="B327" s="20">
        <v>177</v>
      </c>
      <c r="C327" s="137" t="str">
        <f>DataSiswa!B178</f>
        <v>Ripayatul Aini</v>
      </c>
      <c r="D327" s="19" t="str">
        <f>DataSiswa!C178</f>
        <v>P</v>
      </c>
      <c r="E327" s="23"/>
      <c r="F327" s="23"/>
      <c r="G327" s="23"/>
      <c r="H327" s="23"/>
      <c r="I327" s="23"/>
      <c r="J327" s="152" t="s">
        <v>716</v>
      </c>
    </row>
    <row r="328" spans="1:10" x14ac:dyDescent="0.25">
      <c r="A328" s="22">
        <v>4</v>
      </c>
      <c r="B328" s="20">
        <v>178</v>
      </c>
      <c r="C328" s="137" t="str">
        <f>DataSiswa!B179</f>
        <v>RISKA APRILIA</v>
      </c>
      <c r="D328" s="19" t="str">
        <f>DataSiswa!C179</f>
        <v>P</v>
      </c>
      <c r="E328" s="23"/>
      <c r="F328" s="23"/>
      <c r="G328" s="23"/>
      <c r="H328" s="23"/>
      <c r="I328" s="23"/>
      <c r="J328" s="152" t="s">
        <v>717</v>
      </c>
    </row>
    <row r="329" spans="1:10" x14ac:dyDescent="0.25">
      <c r="A329" s="19">
        <v>5</v>
      </c>
      <c r="B329" s="20">
        <v>179</v>
      </c>
      <c r="C329" s="137" t="str">
        <f>DataSiswa!B180</f>
        <v>RIZKI ADITYA BARWADI</v>
      </c>
      <c r="D329" s="19" t="str">
        <f>DataSiswa!C180</f>
        <v>L</v>
      </c>
      <c r="E329" s="23"/>
      <c r="F329" s="23"/>
      <c r="G329" s="23"/>
      <c r="H329" s="23"/>
      <c r="I329" s="23"/>
      <c r="J329" s="152" t="s">
        <v>715</v>
      </c>
    </row>
    <row r="330" spans="1:10" x14ac:dyDescent="0.25">
      <c r="A330" s="22">
        <v>6</v>
      </c>
      <c r="B330" s="20">
        <v>180</v>
      </c>
      <c r="C330" s="137" t="str">
        <f>DataSiswa!B181</f>
        <v>RIZKI ALFAN BAKHTIAR</v>
      </c>
      <c r="D330" s="19" t="str">
        <f>DataSiswa!C181</f>
        <v>L</v>
      </c>
      <c r="E330" s="23"/>
      <c r="F330" s="23"/>
      <c r="G330" s="23"/>
      <c r="H330" s="23"/>
      <c r="I330" s="23"/>
      <c r="J330" s="153"/>
    </row>
    <row r="331" spans="1:10" x14ac:dyDescent="0.25">
      <c r="A331" s="19">
        <v>7</v>
      </c>
      <c r="B331" s="20">
        <v>181</v>
      </c>
      <c r="C331" s="137" t="str">
        <f>DataSiswa!B182</f>
        <v>SAEFUL ANDI</v>
      </c>
      <c r="D331" s="19" t="str">
        <f>DataSiswa!C182</f>
        <v>L</v>
      </c>
      <c r="E331" s="23"/>
      <c r="F331" s="23"/>
      <c r="G331" s="23"/>
      <c r="H331" s="23"/>
      <c r="I331" s="23"/>
      <c r="J331" s="152" t="s">
        <v>710</v>
      </c>
    </row>
    <row r="332" spans="1:10" x14ac:dyDescent="0.25">
      <c r="A332" s="22">
        <v>8</v>
      </c>
      <c r="B332" s="20">
        <v>182</v>
      </c>
      <c r="C332" s="137" t="str">
        <f>DataSiswa!B183</f>
        <v>SALSA ZAFIRA NURRIN</v>
      </c>
      <c r="D332" s="19" t="str">
        <f>DataSiswa!C183</f>
        <v>P</v>
      </c>
      <c r="E332" s="23"/>
      <c r="F332" s="23"/>
      <c r="G332" s="23"/>
      <c r="H332" s="23"/>
      <c r="I332" s="23"/>
      <c r="J332" s="152" t="s">
        <v>718</v>
      </c>
    </row>
    <row r="333" spans="1:10" x14ac:dyDescent="0.25">
      <c r="A333" s="19">
        <v>9</v>
      </c>
      <c r="B333" s="20">
        <v>183</v>
      </c>
      <c r="C333" s="137" t="str">
        <f>DataSiswa!B184</f>
        <v>SELVIANA</v>
      </c>
      <c r="D333" s="19" t="str">
        <f>DataSiswa!C184</f>
        <v>P</v>
      </c>
      <c r="E333" s="23"/>
      <c r="F333" s="23"/>
      <c r="G333" s="23"/>
      <c r="H333" s="23"/>
      <c r="I333" s="23"/>
      <c r="J333" s="152" t="s">
        <v>720</v>
      </c>
    </row>
    <row r="334" spans="1:10" x14ac:dyDescent="0.25">
      <c r="A334" s="22">
        <v>10</v>
      </c>
      <c r="B334" s="20">
        <v>184</v>
      </c>
      <c r="C334" s="137" t="str">
        <f>DataSiswa!B185</f>
        <v>SITI AINUN NADIROH</v>
      </c>
      <c r="D334" s="19" t="str">
        <f>DataSiswa!C185</f>
        <v>P</v>
      </c>
      <c r="E334" s="23"/>
      <c r="F334" s="23"/>
      <c r="G334" s="23"/>
      <c r="H334" s="23"/>
      <c r="I334" s="23"/>
      <c r="J334" s="152" t="s">
        <v>719</v>
      </c>
    </row>
    <row r="335" spans="1:10" x14ac:dyDescent="0.25">
      <c r="A335" s="19">
        <v>11</v>
      </c>
      <c r="B335" s="20">
        <v>185</v>
      </c>
      <c r="C335" s="137" t="str">
        <f>DataSiswa!B186</f>
        <v>SITI AMRINA ROSADA</v>
      </c>
      <c r="D335" s="19" t="str">
        <f>DataSiswa!C186</f>
        <v>P</v>
      </c>
      <c r="E335" s="23"/>
      <c r="F335" s="23"/>
      <c r="G335" s="23"/>
      <c r="H335" s="23"/>
      <c r="I335" s="23"/>
      <c r="J335" s="152" t="s">
        <v>721</v>
      </c>
    </row>
    <row r="336" spans="1:10" x14ac:dyDescent="0.25">
      <c r="A336" s="22">
        <v>12</v>
      </c>
      <c r="B336" s="20">
        <v>186</v>
      </c>
      <c r="C336" s="137" t="str">
        <f>DataSiswa!B187</f>
        <v>SITI ANINDA MAYRA</v>
      </c>
      <c r="D336" s="19" t="str">
        <f>DataSiswa!C187</f>
        <v>P</v>
      </c>
      <c r="E336" s="23"/>
      <c r="F336" s="23"/>
      <c r="G336" s="23"/>
      <c r="H336" s="23"/>
      <c r="I336" s="23"/>
      <c r="J336" s="153"/>
    </row>
    <row r="337" spans="1:10" x14ac:dyDescent="0.25">
      <c r="A337" s="19">
        <v>13</v>
      </c>
      <c r="B337" s="20">
        <v>187</v>
      </c>
      <c r="C337" s="137" t="str">
        <f>DataSiswa!B188</f>
        <v>Siti Husnul Khotimah</v>
      </c>
      <c r="D337" s="19" t="str">
        <f>DataSiswa!C188</f>
        <v>P</v>
      </c>
      <c r="E337" s="23"/>
      <c r="F337" s="23"/>
      <c r="G337" s="23"/>
      <c r="H337" s="23"/>
      <c r="I337" s="23"/>
      <c r="J337" s="152" t="s">
        <v>711</v>
      </c>
    </row>
    <row r="338" spans="1:10" x14ac:dyDescent="0.25">
      <c r="A338" s="22">
        <v>14</v>
      </c>
      <c r="B338" s="20">
        <v>188</v>
      </c>
      <c r="C338" s="137" t="str">
        <f>DataSiswa!B189</f>
        <v>Siti Nuri Atiqoh</v>
      </c>
      <c r="D338" s="19" t="str">
        <f>DataSiswa!C189</f>
        <v>P</v>
      </c>
      <c r="E338" s="23"/>
      <c r="F338" s="23"/>
      <c r="G338" s="23"/>
      <c r="H338" s="23"/>
      <c r="I338" s="23"/>
      <c r="J338" s="152" t="s">
        <v>722</v>
      </c>
    </row>
    <row r="339" spans="1:10" x14ac:dyDescent="0.25">
      <c r="A339" s="19">
        <v>15</v>
      </c>
      <c r="B339" s="20">
        <v>189</v>
      </c>
      <c r="C339" s="137" t="str">
        <f>DataSiswa!B190</f>
        <v>SITI ROWIZAH AENI</v>
      </c>
      <c r="D339" s="19" t="str">
        <f>DataSiswa!C190</f>
        <v>P</v>
      </c>
      <c r="E339" s="23"/>
      <c r="F339" s="23"/>
      <c r="G339" s="23"/>
      <c r="H339" s="23"/>
      <c r="I339" s="23"/>
      <c r="J339" s="152" t="s">
        <v>723</v>
      </c>
    </row>
    <row r="340" spans="1:10" x14ac:dyDescent="0.25">
      <c r="A340" s="22">
        <v>16</v>
      </c>
      <c r="B340" s="20">
        <v>190</v>
      </c>
      <c r="C340" s="137" t="str">
        <f>DataSiswa!B191</f>
        <v>SITI ZULAIKHA</v>
      </c>
      <c r="D340" s="19" t="str">
        <f>DataSiswa!C191</f>
        <v>P</v>
      </c>
      <c r="E340" s="23"/>
      <c r="F340" s="23"/>
      <c r="G340" s="23"/>
      <c r="H340" s="23"/>
      <c r="I340" s="23"/>
      <c r="J340" s="152" t="s">
        <v>724</v>
      </c>
    </row>
    <row r="341" spans="1:10" x14ac:dyDescent="0.25">
      <c r="A341" s="19">
        <v>17</v>
      </c>
      <c r="B341" s="20">
        <v>191</v>
      </c>
      <c r="C341" s="137" t="str">
        <f>DataSiswa!B192</f>
        <v>SRI WIDIASTUTI</v>
      </c>
      <c r="D341" s="19" t="str">
        <f>DataSiswa!C192</f>
        <v>P</v>
      </c>
      <c r="E341" s="23"/>
      <c r="F341" s="23"/>
      <c r="G341" s="23"/>
      <c r="H341" s="23"/>
      <c r="I341" s="23"/>
      <c r="J341" s="152" t="s">
        <v>725</v>
      </c>
    </row>
    <row r="342" spans="1:10" x14ac:dyDescent="0.25">
      <c r="A342" s="22">
        <v>18</v>
      </c>
      <c r="B342" s="20">
        <v>192</v>
      </c>
      <c r="C342" s="137" t="str">
        <f>DataSiswa!B193</f>
        <v>Sual fariqi</v>
      </c>
      <c r="D342" s="19" t="str">
        <f>DataSiswa!C193</f>
        <v>L</v>
      </c>
      <c r="E342" s="23"/>
      <c r="F342" s="23"/>
      <c r="G342" s="23"/>
      <c r="H342" s="23"/>
      <c r="I342" s="23"/>
      <c r="J342" s="153"/>
    </row>
    <row r="343" spans="1:10" x14ac:dyDescent="0.25">
      <c r="A343" s="19">
        <v>19</v>
      </c>
      <c r="B343" s="20">
        <v>193</v>
      </c>
      <c r="C343" s="137" t="str">
        <f>DataSiswa!B194</f>
        <v>SYAFA'ATUL AMBIYA</v>
      </c>
      <c r="D343" s="19" t="str">
        <f>DataSiswa!C194</f>
        <v>P</v>
      </c>
      <c r="E343" s="23"/>
      <c r="F343" s="23"/>
      <c r="G343" s="23"/>
      <c r="H343" s="23"/>
      <c r="I343" s="23"/>
      <c r="J343" s="152" t="s">
        <v>712</v>
      </c>
    </row>
    <row r="344" spans="1:10" x14ac:dyDescent="0.25">
      <c r="A344" s="22">
        <v>20</v>
      </c>
      <c r="B344" s="20">
        <v>194</v>
      </c>
      <c r="C344" s="137" t="str">
        <f>DataSiswa!B195</f>
        <v>SYAQILA MAULIDINA</v>
      </c>
      <c r="D344" s="19" t="str">
        <f>DataSiswa!C195</f>
        <v>P</v>
      </c>
      <c r="E344" s="23"/>
      <c r="F344" s="23"/>
      <c r="G344" s="23"/>
      <c r="H344" s="23"/>
      <c r="I344" s="23"/>
      <c r="J344" s="152" t="s">
        <v>726</v>
      </c>
    </row>
    <row r="345" spans="1:10" x14ac:dyDescent="0.25">
      <c r="A345" s="19">
        <v>21</v>
      </c>
      <c r="B345" s="20">
        <v>195</v>
      </c>
      <c r="C345" s="137" t="str">
        <f>DataSiswa!B196</f>
        <v>SYIFA'UL JANNAH</v>
      </c>
      <c r="D345" s="19" t="str">
        <f>DataSiswa!C196</f>
        <v>P</v>
      </c>
      <c r="E345" s="23"/>
      <c r="F345" s="23"/>
      <c r="G345" s="23"/>
      <c r="H345" s="23"/>
      <c r="I345" s="23"/>
      <c r="J345" s="152" t="s">
        <v>727</v>
      </c>
    </row>
    <row r="346" spans="1:10" x14ac:dyDescent="0.25">
      <c r="A346" s="22">
        <v>22</v>
      </c>
      <c r="B346" s="20">
        <v>196</v>
      </c>
      <c r="C346" s="137" t="str">
        <f>DataSiswa!B197</f>
        <v>TAHSIN AGHA AFKAR</v>
      </c>
      <c r="D346" s="19" t="str">
        <f>DataSiswa!C197</f>
        <v>L</v>
      </c>
      <c r="E346" s="23"/>
      <c r="F346" s="23"/>
      <c r="G346" s="23"/>
      <c r="H346" s="23"/>
      <c r="I346" s="23"/>
      <c r="J346" s="152" t="s">
        <v>728</v>
      </c>
    </row>
    <row r="347" spans="1:10" x14ac:dyDescent="0.25">
      <c r="A347" s="19">
        <v>23</v>
      </c>
      <c r="B347" s="20">
        <v>197</v>
      </c>
      <c r="C347" s="137" t="str">
        <f>DataSiswa!B198</f>
        <v>TANDI ADERIAN</v>
      </c>
      <c r="D347" s="19" t="str">
        <f>DataSiswa!C198</f>
        <v>L</v>
      </c>
      <c r="E347" s="23"/>
      <c r="F347" s="23"/>
      <c r="G347" s="23"/>
      <c r="H347" s="23"/>
      <c r="I347" s="23"/>
      <c r="J347" s="152" t="s">
        <v>729</v>
      </c>
    </row>
    <row r="348" spans="1:10" x14ac:dyDescent="0.25">
      <c r="A348" s="22">
        <v>24</v>
      </c>
      <c r="B348" s="20">
        <v>198</v>
      </c>
      <c r="C348" s="137" t="str">
        <f>DataSiswa!B199</f>
        <v>TAWAF SAGIR</v>
      </c>
      <c r="D348" s="19" t="str">
        <f>DataSiswa!C199</f>
        <v>L</v>
      </c>
      <c r="E348" s="23"/>
      <c r="F348" s="23"/>
      <c r="G348" s="23"/>
      <c r="H348" s="23"/>
      <c r="I348" s="23"/>
      <c r="J348" s="153"/>
    </row>
    <row r="349" spans="1:10" x14ac:dyDescent="0.25">
      <c r="A349" s="19">
        <v>25</v>
      </c>
      <c r="B349" s="20">
        <v>199</v>
      </c>
      <c r="C349" s="137" t="str">
        <f>DataSiswa!B200</f>
        <v>TIFANI HAFIZATUS SAUFI</v>
      </c>
      <c r="D349" s="19" t="str">
        <f>DataSiswa!C200</f>
        <v>P</v>
      </c>
      <c r="E349" s="23"/>
      <c r="F349" s="23"/>
      <c r="G349" s="23"/>
      <c r="H349" s="23"/>
      <c r="I349" s="23"/>
      <c r="J349" s="153"/>
    </row>
    <row r="350" spans="1:10" x14ac:dyDescent="0.25">
      <c r="A350" s="19">
        <v>26</v>
      </c>
      <c r="B350" s="20">
        <v>200</v>
      </c>
      <c r="C350" s="137" t="str">
        <f>DataSiswa!B201</f>
        <v>TIRTA HARDIWINATA</v>
      </c>
      <c r="D350" s="19" t="str">
        <f>DataSiswa!C201</f>
        <v>L</v>
      </c>
      <c r="E350" s="23"/>
      <c r="F350" s="23"/>
      <c r="G350" s="23"/>
      <c r="H350" s="23"/>
      <c r="I350" s="23"/>
      <c r="J350" s="153"/>
    </row>
    <row r="351" spans="1:10" x14ac:dyDescent="0.25">
      <c r="A351" s="22">
        <v>27</v>
      </c>
      <c r="B351" s="20">
        <v>201</v>
      </c>
      <c r="C351" s="137" t="str">
        <f>DataSiswa!B202</f>
        <v>TSULIS ILWANI</v>
      </c>
      <c r="D351" s="19" t="str">
        <f>DataSiswa!C202</f>
        <v>P</v>
      </c>
      <c r="E351" s="23"/>
      <c r="F351" s="23"/>
      <c r="G351" s="23"/>
      <c r="H351" s="23"/>
      <c r="I351" s="23"/>
      <c r="J351" s="153"/>
    </row>
    <row r="352" spans="1:10" x14ac:dyDescent="0.25">
      <c r="A352" s="19">
        <v>28</v>
      </c>
      <c r="B352" s="20">
        <v>202</v>
      </c>
      <c r="C352" s="137" t="str">
        <f>DataSiswa!B203</f>
        <v>UBAIDILLAH HAKIM</v>
      </c>
      <c r="D352" s="19" t="str">
        <f>DataSiswa!C203</f>
        <v>L</v>
      </c>
      <c r="E352" s="26"/>
      <c r="F352" s="26"/>
      <c r="G352" s="26"/>
      <c r="H352" s="26"/>
      <c r="I352" s="26"/>
      <c r="J352" s="26"/>
    </row>
    <row r="353" spans="1:10" x14ac:dyDescent="0.25">
      <c r="A353" s="19">
        <v>29</v>
      </c>
      <c r="B353" s="20">
        <v>203</v>
      </c>
      <c r="C353" s="137" t="str">
        <f>DataSiswa!B204</f>
        <v>VENA CITRA SENI</v>
      </c>
      <c r="D353" s="19" t="str">
        <f>DataSiswa!C204</f>
        <v>P</v>
      </c>
      <c r="E353" s="26"/>
      <c r="F353" s="26"/>
      <c r="G353" s="26"/>
      <c r="H353" s="26"/>
      <c r="I353" s="26"/>
      <c r="J353" s="26"/>
    </row>
    <row r="354" spans="1:10" x14ac:dyDescent="0.25">
      <c r="A354" s="29"/>
      <c r="B354" s="2"/>
    </row>
    <row r="355" spans="1:10" x14ac:dyDescent="0.25">
      <c r="A355" s="30"/>
      <c r="B355" s="2"/>
      <c r="C355" s="150" t="s">
        <v>734</v>
      </c>
      <c r="D355" s="15"/>
      <c r="E355" s="15"/>
      <c r="F355" s="15"/>
      <c r="G355" s="15" t="s">
        <v>703</v>
      </c>
      <c r="H355" s="15"/>
      <c r="I355" s="15"/>
    </row>
    <row r="356" spans="1:10" x14ac:dyDescent="0.25">
      <c r="A356" s="29"/>
      <c r="B356" s="2"/>
      <c r="C356" s="149" t="s">
        <v>730</v>
      </c>
      <c r="D356" s="15"/>
      <c r="E356" s="15"/>
      <c r="F356" s="15"/>
      <c r="G356" s="15" t="s">
        <v>587</v>
      </c>
      <c r="H356" s="15"/>
      <c r="I356" s="15"/>
    </row>
    <row r="357" spans="1:10" x14ac:dyDescent="0.25">
      <c r="A357" s="30"/>
      <c r="B357" s="2"/>
      <c r="C357" s="149" t="s">
        <v>731</v>
      </c>
      <c r="D357" s="15"/>
      <c r="E357" s="15"/>
      <c r="F357" s="15"/>
      <c r="G357" s="15"/>
      <c r="H357" s="15"/>
      <c r="I357" s="15"/>
    </row>
    <row r="358" spans="1:10" x14ac:dyDescent="0.25">
      <c r="A358" s="30"/>
      <c r="B358" s="2"/>
      <c r="C358" s="149" t="s">
        <v>732</v>
      </c>
      <c r="D358" s="15"/>
      <c r="E358" s="15"/>
      <c r="F358" s="15"/>
      <c r="G358" s="15"/>
      <c r="H358" s="15"/>
      <c r="I358" s="15"/>
    </row>
    <row r="359" spans="1:10" x14ac:dyDescent="0.25">
      <c r="A359" s="30"/>
      <c r="B359" s="2"/>
      <c r="C359" s="149" t="s">
        <v>733</v>
      </c>
      <c r="D359" s="15"/>
      <c r="E359" s="15"/>
      <c r="F359" s="15"/>
      <c r="G359" s="31" t="s">
        <v>702</v>
      </c>
      <c r="H359" s="15"/>
      <c r="I359" s="15"/>
    </row>
    <row r="360" spans="1:10" x14ac:dyDescent="0.25">
      <c r="A360" s="30"/>
      <c r="B360" s="2"/>
      <c r="C360" s="14"/>
      <c r="D360" s="15"/>
      <c r="E360" s="15"/>
      <c r="F360" s="15"/>
      <c r="G360" s="15" t="s">
        <v>588</v>
      </c>
      <c r="H360" s="15"/>
      <c r="I360" s="15"/>
    </row>
    <row r="361" spans="1:10" x14ac:dyDescent="0.25">
      <c r="A361" s="30"/>
      <c r="B361" s="2"/>
      <c r="C361" s="14"/>
      <c r="D361" s="15"/>
      <c r="E361" s="15"/>
      <c r="F361" s="15"/>
      <c r="G361" s="15"/>
      <c r="H361" s="15"/>
      <c r="I361" s="15"/>
    </row>
    <row r="362" spans="1:10" x14ac:dyDescent="0.25">
      <c r="A362" s="30"/>
      <c r="B362" s="2"/>
      <c r="C362" s="14"/>
      <c r="D362" s="15"/>
      <c r="E362" s="15"/>
      <c r="F362" s="15"/>
      <c r="G362" s="15"/>
      <c r="H362" s="15"/>
      <c r="I362" s="15"/>
    </row>
    <row r="363" spans="1:10" x14ac:dyDescent="0.25">
      <c r="A363" s="30"/>
      <c r="B363" s="2"/>
      <c r="C363" s="14"/>
      <c r="D363" s="15"/>
      <c r="E363" s="15"/>
      <c r="F363" s="15"/>
      <c r="G363" s="15"/>
      <c r="H363" s="15"/>
      <c r="I363" s="15"/>
    </row>
    <row r="364" spans="1:10" x14ac:dyDescent="0.25">
      <c r="A364" s="30"/>
      <c r="B364" s="2"/>
      <c r="C364" s="14"/>
      <c r="D364" s="15"/>
      <c r="E364" s="15"/>
      <c r="F364" s="15"/>
      <c r="G364" s="15"/>
      <c r="H364" s="15"/>
      <c r="I364" s="15"/>
    </row>
    <row r="365" spans="1:10" x14ac:dyDescent="0.25">
      <c r="A365" s="303" t="s">
        <v>239</v>
      </c>
      <c r="B365" s="303"/>
      <c r="C365" s="303"/>
      <c r="D365" s="303"/>
      <c r="E365" s="303"/>
      <c r="F365" s="303"/>
      <c r="G365" s="303"/>
      <c r="H365" s="303"/>
      <c r="I365" s="303"/>
      <c r="J365" s="303"/>
    </row>
    <row r="366" spans="1:10" x14ac:dyDescent="0.25">
      <c r="A366" s="303" t="s">
        <v>240</v>
      </c>
      <c r="B366" s="303"/>
      <c r="C366" s="303"/>
      <c r="D366" s="303"/>
      <c r="E366" s="303"/>
      <c r="F366" s="303"/>
      <c r="G366" s="303"/>
      <c r="H366" s="303"/>
      <c r="I366" s="303"/>
      <c r="J366" s="303"/>
    </row>
    <row r="367" spans="1:10" ht="15.75" x14ac:dyDescent="0.25">
      <c r="A367" s="247" t="s">
        <v>241</v>
      </c>
      <c r="B367" s="247"/>
      <c r="C367" s="247"/>
      <c r="D367" s="247"/>
      <c r="E367" s="247"/>
      <c r="F367" s="247"/>
      <c r="G367" s="247"/>
      <c r="H367" s="247"/>
      <c r="I367" s="247"/>
      <c r="J367" s="247"/>
    </row>
    <row r="368" spans="1:10" ht="15.75" thickBot="1" x14ac:dyDescent="0.3">
      <c r="A368" s="304" t="s">
        <v>564</v>
      </c>
      <c r="B368" s="304"/>
      <c r="C368" s="304"/>
      <c r="D368" s="304"/>
      <c r="E368" s="304"/>
      <c r="F368" s="304"/>
      <c r="G368" s="304"/>
      <c r="H368" s="304"/>
      <c r="I368" s="304"/>
      <c r="J368" s="304"/>
    </row>
    <row r="369" spans="1:10" x14ac:dyDescent="0.25">
      <c r="A369" s="15"/>
      <c r="B369" s="15"/>
      <c r="C369" s="15"/>
      <c r="D369" s="15"/>
      <c r="E369" s="15"/>
      <c r="F369" s="15"/>
    </row>
    <row r="370" spans="1:10" x14ac:dyDescent="0.25">
      <c r="A370" s="257" t="s">
        <v>700</v>
      </c>
      <c r="B370" s="257"/>
      <c r="C370" s="257"/>
      <c r="D370" s="257"/>
      <c r="E370" s="257"/>
      <c r="F370" s="257"/>
      <c r="G370" s="257"/>
      <c r="H370" s="257"/>
      <c r="I370" s="257"/>
      <c r="J370" s="257"/>
    </row>
    <row r="371" spans="1:10" x14ac:dyDescent="0.25">
      <c r="A371" s="257" t="s">
        <v>701</v>
      </c>
      <c r="B371" s="257"/>
      <c r="C371" s="257"/>
      <c r="D371" s="257"/>
      <c r="E371" s="257"/>
      <c r="F371" s="257"/>
      <c r="G371" s="257"/>
      <c r="H371" s="257"/>
      <c r="I371" s="257"/>
      <c r="J371" s="257"/>
    </row>
    <row r="372" spans="1:10" x14ac:dyDescent="0.25">
      <c r="A372" s="30"/>
      <c r="B372" s="2"/>
      <c r="C372" s="14"/>
      <c r="D372" s="15"/>
      <c r="E372" s="15"/>
      <c r="F372" s="15"/>
      <c r="G372" s="15"/>
      <c r="H372" s="15"/>
      <c r="I372" s="15"/>
    </row>
    <row r="373" spans="1:10" x14ac:dyDescent="0.25">
      <c r="A373" s="15" t="s">
        <v>565</v>
      </c>
      <c r="B373" s="2"/>
      <c r="C373" s="16" t="s">
        <v>704</v>
      </c>
      <c r="D373" s="15"/>
      <c r="E373" s="15"/>
      <c r="F373" s="15"/>
      <c r="G373" s="15"/>
      <c r="H373" s="15"/>
      <c r="I373" s="15"/>
    </row>
    <row r="374" spans="1:10" x14ac:dyDescent="0.25">
      <c r="A374" s="30"/>
      <c r="B374" s="15"/>
      <c r="C374" s="15"/>
      <c r="D374" s="15"/>
      <c r="E374" s="15"/>
      <c r="F374" s="15"/>
      <c r="G374" s="15"/>
      <c r="H374" s="15"/>
      <c r="I374" s="15"/>
    </row>
    <row r="375" spans="1:10" x14ac:dyDescent="0.25">
      <c r="A375" s="302" t="s">
        <v>566</v>
      </c>
      <c r="B375" s="302"/>
      <c r="C375" s="305" t="s">
        <v>246</v>
      </c>
      <c r="D375" s="305" t="s">
        <v>252</v>
      </c>
      <c r="E375" s="302" t="s">
        <v>708</v>
      </c>
      <c r="F375" s="302"/>
      <c r="G375" s="302"/>
      <c r="H375" s="302"/>
      <c r="I375" s="302"/>
      <c r="J375" s="305" t="s">
        <v>714</v>
      </c>
    </row>
    <row r="376" spans="1:10" ht="39" x14ac:dyDescent="0.25">
      <c r="A376" s="24" t="s">
        <v>569</v>
      </c>
      <c r="B376" s="24" t="s">
        <v>570</v>
      </c>
      <c r="C376" s="306"/>
      <c r="D376" s="306"/>
      <c r="E376" s="148" t="s">
        <v>709</v>
      </c>
      <c r="F376" s="148" t="s">
        <v>710</v>
      </c>
      <c r="G376" s="148" t="s">
        <v>711</v>
      </c>
      <c r="H376" s="148" t="s">
        <v>712</v>
      </c>
      <c r="I376" s="154" t="s">
        <v>713</v>
      </c>
      <c r="J376" s="306"/>
    </row>
    <row r="377" spans="1:10" x14ac:dyDescent="0.25">
      <c r="A377" s="19">
        <v>1</v>
      </c>
      <c r="B377" s="20">
        <v>204</v>
      </c>
      <c r="C377" s="137" t="str">
        <f>DataSiswa!B207</f>
        <v>WAPIQA AISA RAHMA</v>
      </c>
      <c r="D377" s="19" t="str">
        <f>DataSiswa!C207</f>
        <v>P</v>
      </c>
      <c r="E377" s="22"/>
      <c r="F377" s="22"/>
      <c r="G377" s="22"/>
      <c r="H377" s="22"/>
      <c r="I377" s="22"/>
      <c r="J377" s="151" t="s">
        <v>709</v>
      </c>
    </row>
    <row r="378" spans="1:10" x14ac:dyDescent="0.25">
      <c r="A378" s="22">
        <v>2</v>
      </c>
      <c r="B378" s="20">
        <v>205</v>
      </c>
      <c r="C378" s="137" t="str">
        <f>DataSiswa!B208</f>
        <v>WARIS SATUL ALWA</v>
      </c>
      <c r="D378" s="19" t="str">
        <f>DataSiswa!C208</f>
        <v>P</v>
      </c>
      <c r="E378" s="23"/>
      <c r="F378" s="23"/>
      <c r="G378" s="23"/>
      <c r="H378" s="23"/>
      <c r="I378" s="23"/>
      <c r="J378" s="152" t="s">
        <v>715</v>
      </c>
    </row>
    <row r="379" spans="1:10" x14ac:dyDescent="0.25">
      <c r="A379" s="19">
        <v>3</v>
      </c>
      <c r="B379" s="20">
        <v>206</v>
      </c>
      <c r="C379" s="137" t="str">
        <f>DataSiswa!B209</f>
        <v>YASA ALBAYANTO</v>
      </c>
      <c r="D379" s="19" t="str">
        <f>DataSiswa!C209</f>
        <v>L</v>
      </c>
      <c r="E379" s="23"/>
      <c r="F379" s="23"/>
      <c r="G379" s="23"/>
      <c r="H379" s="23"/>
      <c r="I379" s="23"/>
      <c r="J379" s="152" t="s">
        <v>716</v>
      </c>
    </row>
    <row r="380" spans="1:10" x14ac:dyDescent="0.25">
      <c r="A380" s="19">
        <v>4</v>
      </c>
      <c r="B380" s="20">
        <v>207</v>
      </c>
      <c r="C380" s="137" t="str">
        <f>DataSiswa!B210</f>
        <v>ZAEN APANDI</v>
      </c>
      <c r="D380" s="19" t="str">
        <f>DataSiswa!C210</f>
        <v>L</v>
      </c>
      <c r="E380" s="23"/>
      <c r="F380" s="23"/>
      <c r="G380" s="23"/>
      <c r="H380" s="23"/>
      <c r="I380" s="23"/>
      <c r="J380" s="152" t="s">
        <v>717</v>
      </c>
    </row>
    <row r="381" spans="1:10" x14ac:dyDescent="0.25">
      <c r="A381" s="22">
        <v>5</v>
      </c>
      <c r="B381" s="20">
        <v>208</v>
      </c>
      <c r="C381" s="137" t="str">
        <f>DataSiswa!B211</f>
        <v>ZAHRATUL AINI</v>
      </c>
      <c r="D381" s="19" t="str">
        <f>DataSiswa!C211</f>
        <v>P</v>
      </c>
      <c r="E381" s="23"/>
      <c r="F381" s="23"/>
      <c r="G381" s="23"/>
      <c r="H381" s="23"/>
      <c r="I381" s="23"/>
      <c r="J381" s="152" t="s">
        <v>715</v>
      </c>
    </row>
    <row r="382" spans="1:10" x14ac:dyDescent="0.25">
      <c r="A382" s="19">
        <v>6</v>
      </c>
      <c r="B382" s="20">
        <v>209</v>
      </c>
      <c r="C382" s="137" t="str">
        <f>DataSiswa!B212</f>
        <v>ZAHRATULDIYAD</v>
      </c>
      <c r="D382" s="19" t="str">
        <f>DataSiswa!C212</f>
        <v>P</v>
      </c>
      <c r="E382" s="23"/>
      <c r="F382" s="23"/>
      <c r="G382" s="23"/>
      <c r="H382" s="23"/>
      <c r="I382" s="23"/>
      <c r="J382" s="153"/>
    </row>
    <row r="383" spans="1:10" x14ac:dyDescent="0.25">
      <c r="A383" s="19">
        <v>7</v>
      </c>
      <c r="B383" s="20">
        <v>210</v>
      </c>
      <c r="C383" s="137" t="str">
        <f>DataSiswa!B213</f>
        <v>ZAKARIA</v>
      </c>
      <c r="D383" s="19" t="str">
        <f>DataSiswa!C213</f>
        <v>L</v>
      </c>
      <c r="E383" s="23"/>
      <c r="F383" s="23"/>
      <c r="G383" s="23"/>
      <c r="H383" s="23"/>
      <c r="I383" s="23"/>
      <c r="J383" s="152" t="s">
        <v>710</v>
      </c>
    </row>
    <row r="384" spans="1:10" x14ac:dyDescent="0.25">
      <c r="A384" s="22">
        <v>8</v>
      </c>
      <c r="B384" s="20">
        <v>211</v>
      </c>
      <c r="C384" s="137" t="str">
        <f>DataSiswa!B214</f>
        <v>Zakina Putri</v>
      </c>
      <c r="D384" s="19" t="str">
        <f>DataSiswa!C214</f>
        <v>P</v>
      </c>
      <c r="E384" s="23"/>
      <c r="F384" s="23"/>
      <c r="G384" s="23"/>
      <c r="H384" s="23"/>
      <c r="I384" s="23"/>
      <c r="J384" s="152" t="s">
        <v>718</v>
      </c>
    </row>
    <row r="385" spans="1:10" x14ac:dyDescent="0.25">
      <c r="A385" s="19">
        <v>9</v>
      </c>
      <c r="B385" s="20">
        <v>212</v>
      </c>
      <c r="C385" s="137" t="str">
        <f>DataSiswa!B215</f>
        <v>ZAKIRA</v>
      </c>
      <c r="D385" s="19" t="str">
        <f>DataSiswa!C215</f>
        <v>P</v>
      </c>
      <c r="E385" s="23"/>
      <c r="F385" s="23"/>
      <c r="G385" s="23"/>
      <c r="H385" s="23"/>
      <c r="I385" s="23"/>
      <c r="J385" s="152" t="s">
        <v>720</v>
      </c>
    </row>
    <row r="386" spans="1:10" x14ac:dyDescent="0.25">
      <c r="A386" s="19">
        <v>10</v>
      </c>
      <c r="B386" s="20">
        <v>213</v>
      </c>
      <c r="C386" s="137" t="str">
        <f>DataSiswa!B216</f>
        <v>ZEZI PUTRI WANDITA</v>
      </c>
      <c r="D386" s="19" t="str">
        <f>DataSiswa!C216</f>
        <v>P</v>
      </c>
      <c r="E386" s="23"/>
      <c r="F386" s="23"/>
      <c r="G386" s="23"/>
      <c r="H386" s="23"/>
      <c r="I386" s="23"/>
      <c r="J386" s="152" t="s">
        <v>719</v>
      </c>
    </row>
    <row r="387" spans="1:10" x14ac:dyDescent="0.25">
      <c r="A387" s="22">
        <v>11</v>
      </c>
      <c r="B387" s="20">
        <v>214</v>
      </c>
      <c r="C387" s="137" t="str">
        <f>DataSiswa!B217</f>
        <v>ZILDA KHUMAIRA</v>
      </c>
      <c r="D387" s="19" t="str">
        <f>DataSiswa!C217</f>
        <v>P</v>
      </c>
      <c r="E387" s="23"/>
      <c r="F387" s="23"/>
      <c r="G387" s="23"/>
      <c r="H387" s="23"/>
      <c r="I387" s="23"/>
      <c r="J387" s="152" t="s">
        <v>721</v>
      </c>
    </row>
    <row r="388" spans="1:10" x14ac:dyDescent="0.25">
      <c r="A388" s="19">
        <v>12</v>
      </c>
      <c r="B388" s="20">
        <v>215</v>
      </c>
      <c r="C388" s="137" t="str">
        <f>DataSiswa!B218</f>
        <v>ZILPIA</v>
      </c>
      <c r="D388" s="19" t="str">
        <f>DataSiswa!C218</f>
        <v>P</v>
      </c>
      <c r="E388" s="23"/>
      <c r="F388" s="23"/>
      <c r="G388" s="23"/>
      <c r="H388" s="23"/>
      <c r="I388" s="23"/>
      <c r="J388" s="153"/>
    </row>
    <row r="389" spans="1:10" x14ac:dyDescent="0.25">
      <c r="A389" s="19">
        <v>13</v>
      </c>
      <c r="B389" s="20">
        <v>216</v>
      </c>
      <c r="C389" s="137" t="str">
        <f>DataSiswa!B219</f>
        <v>ZUHRATUL AINI</v>
      </c>
      <c r="D389" s="19" t="str">
        <f>DataSiswa!C219</f>
        <v>P</v>
      </c>
      <c r="E389" s="23"/>
      <c r="F389" s="23"/>
      <c r="G389" s="23"/>
      <c r="H389" s="23"/>
      <c r="I389" s="23"/>
      <c r="J389" s="152" t="s">
        <v>711</v>
      </c>
    </row>
    <row r="390" spans="1:10" x14ac:dyDescent="0.25">
      <c r="A390" s="22">
        <v>14</v>
      </c>
      <c r="B390" s="20">
        <v>217</v>
      </c>
      <c r="C390" s="137">
        <f>DataSiswa!B220</f>
        <v>0</v>
      </c>
      <c r="D390" s="19">
        <f>DataSiswa!C220</f>
        <v>0</v>
      </c>
      <c r="E390" s="23"/>
      <c r="F390" s="23"/>
      <c r="G390" s="23"/>
      <c r="H390" s="23"/>
      <c r="I390" s="23"/>
      <c r="J390" s="152" t="s">
        <v>722</v>
      </c>
    </row>
    <row r="391" spans="1:10" x14ac:dyDescent="0.25">
      <c r="A391" s="19">
        <v>15</v>
      </c>
      <c r="B391" s="20">
        <v>218</v>
      </c>
      <c r="C391" s="137">
        <f>DataSiswa!B221</f>
        <v>0</v>
      </c>
      <c r="D391" s="19">
        <f>DataSiswa!C221</f>
        <v>0</v>
      </c>
      <c r="E391" s="23"/>
      <c r="F391" s="23"/>
      <c r="G391" s="23"/>
      <c r="H391" s="23"/>
      <c r="I391" s="23"/>
      <c r="J391" s="152" t="s">
        <v>723</v>
      </c>
    </row>
    <row r="392" spans="1:10" x14ac:dyDescent="0.25">
      <c r="A392" s="19">
        <v>16</v>
      </c>
      <c r="B392" s="20">
        <v>219</v>
      </c>
      <c r="C392" s="137">
        <f>DataSiswa!B222</f>
        <v>0</v>
      </c>
      <c r="D392" s="19">
        <f>DataSiswa!C222</f>
        <v>0</v>
      </c>
      <c r="E392" s="23"/>
      <c r="F392" s="23"/>
      <c r="G392" s="23"/>
      <c r="H392" s="23"/>
      <c r="I392" s="23"/>
      <c r="J392" s="152" t="s">
        <v>724</v>
      </c>
    </row>
    <row r="393" spans="1:10" x14ac:dyDescent="0.25">
      <c r="A393" s="22">
        <v>17</v>
      </c>
      <c r="B393" s="20">
        <v>220</v>
      </c>
      <c r="C393" s="137">
        <f>DataSiswa!B223</f>
        <v>0</v>
      </c>
      <c r="D393" s="19">
        <f>DataSiswa!C223</f>
        <v>0</v>
      </c>
      <c r="E393" s="23"/>
      <c r="F393" s="23"/>
      <c r="G393" s="23"/>
      <c r="H393" s="23"/>
      <c r="I393" s="23"/>
      <c r="J393" s="152" t="s">
        <v>725</v>
      </c>
    </row>
    <row r="394" spans="1:10" x14ac:dyDescent="0.25">
      <c r="A394" s="19">
        <v>18</v>
      </c>
      <c r="B394" s="20">
        <v>221</v>
      </c>
      <c r="C394" s="137">
        <f>DataSiswa!B224</f>
        <v>0</v>
      </c>
      <c r="D394" s="19">
        <f>DataSiswa!C224</f>
        <v>0</v>
      </c>
      <c r="E394" s="23"/>
      <c r="F394" s="23"/>
      <c r="G394" s="23"/>
      <c r="H394" s="23"/>
      <c r="I394" s="23"/>
      <c r="J394" s="153"/>
    </row>
    <row r="395" spans="1:10" x14ac:dyDescent="0.25">
      <c r="A395" s="19">
        <v>19</v>
      </c>
      <c r="B395" s="20">
        <v>222</v>
      </c>
      <c r="C395" s="137">
        <f>DataSiswa!B225</f>
        <v>0</v>
      </c>
      <c r="D395" s="19">
        <f>DataSiswa!C225</f>
        <v>0</v>
      </c>
      <c r="E395" s="23"/>
      <c r="F395" s="23"/>
      <c r="G395" s="23"/>
      <c r="H395" s="23"/>
      <c r="I395" s="23"/>
      <c r="J395" s="152" t="s">
        <v>712</v>
      </c>
    </row>
    <row r="396" spans="1:10" x14ac:dyDescent="0.25">
      <c r="A396" s="22">
        <v>20</v>
      </c>
      <c r="B396" s="20">
        <v>223</v>
      </c>
      <c r="C396" s="137">
        <f>DataSiswa!B226</f>
        <v>0</v>
      </c>
      <c r="D396" s="19">
        <f>DataSiswa!C226</f>
        <v>0</v>
      </c>
      <c r="E396" s="23"/>
      <c r="F396" s="23"/>
      <c r="G396" s="23"/>
      <c r="H396" s="23"/>
      <c r="I396" s="23"/>
      <c r="J396" s="152" t="s">
        <v>726</v>
      </c>
    </row>
    <row r="397" spans="1:10" x14ac:dyDescent="0.25">
      <c r="A397" s="19">
        <v>21</v>
      </c>
      <c r="B397" s="20">
        <v>224</v>
      </c>
      <c r="C397" s="137">
        <f>DataSiswa!B227</f>
        <v>0</v>
      </c>
      <c r="D397" s="19">
        <f>DataSiswa!C227</f>
        <v>0</v>
      </c>
      <c r="E397" s="23"/>
      <c r="F397" s="23"/>
      <c r="G397" s="23"/>
      <c r="H397" s="23"/>
      <c r="I397" s="23"/>
      <c r="J397" s="152" t="s">
        <v>727</v>
      </c>
    </row>
    <row r="398" spans="1:10" x14ac:dyDescent="0.25">
      <c r="A398" s="19">
        <v>22</v>
      </c>
      <c r="B398" s="20">
        <v>225</v>
      </c>
      <c r="C398" s="137">
        <f>DataSiswa!B228</f>
        <v>0</v>
      </c>
      <c r="D398" s="19">
        <f>DataSiswa!C228</f>
        <v>0</v>
      </c>
      <c r="E398" s="23"/>
      <c r="F398" s="23"/>
      <c r="G398" s="23"/>
      <c r="H398" s="23"/>
      <c r="I398" s="23"/>
      <c r="J398" s="152" t="s">
        <v>728</v>
      </c>
    </row>
    <row r="399" spans="1:10" x14ac:dyDescent="0.25">
      <c r="A399" s="22">
        <v>23</v>
      </c>
      <c r="B399" s="20">
        <v>226</v>
      </c>
      <c r="C399" s="137">
        <f>DataSiswa!B229</f>
        <v>0</v>
      </c>
      <c r="D399" s="19">
        <f>DataSiswa!C229</f>
        <v>0</v>
      </c>
      <c r="E399" s="23"/>
      <c r="F399" s="23"/>
      <c r="G399" s="23"/>
      <c r="H399" s="23"/>
      <c r="I399" s="23"/>
      <c r="J399" s="152" t="s">
        <v>729</v>
      </c>
    </row>
    <row r="400" spans="1:10" x14ac:dyDescent="0.25">
      <c r="A400" s="19">
        <v>24</v>
      </c>
      <c r="B400" s="20">
        <v>227</v>
      </c>
      <c r="C400" s="137">
        <f>DataSiswa!B230</f>
        <v>0</v>
      </c>
      <c r="D400" s="19">
        <f>DataSiswa!C230</f>
        <v>0</v>
      </c>
      <c r="E400" s="23"/>
      <c r="F400" s="23"/>
      <c r="G400" s="23"/>
      <c r="H400" s="23"/>
      <c r="I400" s="23"/>
      <c r="J400" s="153"/>
    </row>
    <row r="401" spans="1:10" x14ac:dyDescent="0.25">
      <c r="A401" s="19">
        <v>25</v>
      </c>
      <c r="B401" s="20">
        <v>228</v>
      </c>
      <c r="C401" s="137">
        <f>DataSiswa!B231</f>
        <v>0</v>
      </c>
      <c r="D401" s="19">
        <f>DataSiswa!C231</f>
        <v>0</v>
      </c>
      <c r="E401" s="23"/>
      <c r="F401" s="23"/>
      <c r="G401" s="23"/>
      <c r="H401" s="23"/>
      <c r="I401" s="23"/>
      <c r="J401" s="26"/>
    </row>
    <row r="402" spans="1:10" x14ac:dyDescent="0.25">
      <c r="A402" s="22">
        <v>26</v>
      </c>
      <c r="B402" s="20">
        <v>229</v>
      </c>
      <c r="C402" s="137">
        <f>DataSiswa!B232</f>
        <v>0</v>
      </c>
      <c r="D402" s="19">
        <f>DataSiswa!C232</f>
        <v>0</v>
      </c>
      <c r="E402" s="23"/>
      <c r="F402" s="23"/>
      <c r="G402" s="23"/>
      <c r="H402" s="23"/>
      <c r="I402" s="23"/>
      <c r="J402" s="26"/>
    </row>
    <row r="403" spans="1:10" x14ac:dyDescent="0.25">
      <c r="A403" s="19">
        <v>27</v>
      </c>
      <c r="B403" s="20">
        <v>230</v>
      </c>
      <c r="C403" s="137">
        <f>DataSiswa!B233</f>
        <v>0</v>
      </c>
      <c r="D403" s="19">
        <f>DataSiswa!C233</f>
        <v>0</v>
      </c>
      <c r="E403" s="23"/>
      <c r="F403" s="23"/>
      <c r="G403" s="23"/>
      <c r="H403" s="23"/>
      <c r="I403" s="23"/>
      <c r="J403" s="26"/>
    </row>
    <row r="404" spans="1:10" x14ac:dyDescent="0.25">
      <c r="A404" s="19">
        <v>28</v>
      </c>
      <c r="B404" s="20">
        <v>231</v>
      </c>
      <c r="C404" s="137">
        <f>DataSiswa!B234</f>
        <v>0</v>
      </c>
      <c r="D404" s="19">
        <f>DataSiswa!C234</f>
        <v>0</v>
      </c>
      <c r="E404" s="26"/>
      <c r="F404" s="26"/>
      <c r="G404" s="26"/>
      <c r="H404" s="26"/>
      <c r="I404" s="26"/>
      <c r="J404" s="26"/>
    </row>
    <row r="405" spans="1:10" x14ac:dyDescent="0.25">
      <c r="A405" s="22">
        <v>29</v>
      </c>
      <c r="B405" s="20">
        <v>232</v>
      </c>
      <c r="C405" s="137">
        <f>DataSiswa!B235</f>
        <v>0</v>
      </c>
      <c r="D405" s="19">
        <f>DataSiswa!C235</f>
        <v>0</v>
      </c>
      <c r="E405" s="26"/>
      <c r="F405" s="26"/>
      <c r="G405" s="26"/>
      <c r="H405" s="26"/>
      <c r="I405" s="26"/>
      <c r="J405" s="26"/>
    </row>
    <row r="406" spans="1:10" x14ac:dyDescent="0.25">
      <c r="A406" s="29"/>
      <c r="B406" s="2"/>
    </row>
    <row r="407" spans="1:10" x14ac:dyDescent="0.25">
      <c r="A407" s="30"/>
      <c r="B407" s="2"/>
      <c r="C407" s="150" t="s">
        <v>734</v>
      </c>
      <c r="D407" s="15"/>
      <c r="E407" s="15"/>
      <c r="F407" s="15"/>
      <c r="G407" s="15" t="s">
        <v>703</v>
      </c>
      <c r="H407" s="15"/>
    </row>
    <row r="408" spans="1:10" x14ac:dyDescent="0.25">
      <c r="A408" s="29"/>
      <c r="B408" s="2"/>
      <c r="C408" s="149" t="s">
        <v>730</v>
      </c>
      <c r="D408" s="15"/>
      <c r="E408" s="15"/>
      <c r="F408" s="15"/>
      <c r="G408" s="15" t="s">
        <v>587</v>
      </c>
      <c r="H408" s="15"/>
      <c r="I408" s="15"/>
    </row>
    <row r="409" spans="1:10" x14ac:dyDescent="0.25">
      <c r="A409" s="30"/>
      <c r="B409" s="2"/>
      <c r="C409" s="149" t="s">
        <v>731</v>
      </c>
      <c r="D409" s="15"/>
      <c r="E409" s="15"/>
      <c r="F409" s="15"/>
      <c r="G409" s="15"/>
      <c r="H409" s="15"/>
      <c r="I409" s="15"/>
    </row>
    <row r="410" spans="1:10" x14ac:dyDescent="0.25">
      <c r="A410" s="29"/>
      <c r="B410" s="2"/>
      <c r="C410" s="149" t="s">
        <v>732</v>
      </c>
      <c r="D410" s="15"/>
      <c r="E410" s="15"/>
      <c r="F410" s="15"/>
      <c r="G410" s="15"/>
      <c r="H410" s="15"/>
      <c r="I410" s="15"/>
    </row>
    <row r="411" spans="1:10" x14ac:dyDescent="0.25">
      <c r="A411" s="30"/>
      <c r="B411" s="2"/>
      <c r="C411" s="149" t="s">
        <v>733</v>
      </c>
      <c r="D411" s="15"/>
      <c r="E411" s="15"/>
      <c r="F411" s="15"/>
      <c r="G411" s="31" t="s">
        <v>702</v>
      </c>
      <c r="H411" s="15"/>
      <c r="I411" s="15"/>
    </row>
    <row r="412" spans="1:10" x14ac:dyDescent="0.25">
      <c r="A412" s="29"/>
      <c r="B412" s="2"/>
      <c r="C412" s="14"/>
      <c r="D412" s="15"/>
      <c r="E412" s="15"/>
      <c r="F412" s="15"/>
      <c r="G412" s="15" t="s">
        <v>588</v>
      </c>
      <c r="H412" s="15"/>
      <c r="I412" s="15"/>
    </row>
    <row r="413" spans="1:10" x14ac:dyDescent="0.25">
      <c r="A413" s="29"/>
      <c r="B413" s="2"/>
      <c r="C413" s="14"/>
      <c r="D413" s="15"/>
      <c r="E413" s="15"/>
      <c r="F413" s="15"/>
      <c r="G413" s="15"/>
      <c r="H413" s="15"/>
      <c r="I413" s="15"/>
    </row>
    <row r="414" spans="1:10" x14ac:dyDescent="0.25">
      <c r="A414" s="29"/>
      <c r="B414" s="2"/>
      <c r="C414" s="14"/>
      <c r="D414" s="15"/>
      <c r="E414" s="15"/>
      <c r="F414" s="15"/>
      <c r="G414" s="15"/>
      <c r="H414" s="15"/>
      <c r="I414" s="15"/>
    </row>
    <row r="415" spans="1:10" x14ac:dyDescent="0.25">
      <c r="A415" s="30"/>
      <c r="B415" s="2"/>
      <c r="I415" s="15"/>
    </row>
    <row r="416" spans="1:10" x14ac:dyDescent="0.25">
      <c r="A416" s="29"/>
      <c r="B416" s="2"/>
      <c r="C416" s="14"/>
      <c r="D416" s="15"/>
      <c r="E416" s="15"/>
      <c r="F416" s="15"/>
      <c r="G416" s="15"/>
      <c r="H416" s="15"/>
      <c r="I416" s="15"/>
    </row>
    <row r="417" spans="1:10" x14ac:dyDescent="0.25">
      <c r="A417" s="303" t="s">
        <v>239</v>
      </c>
      <c r="B417" s="303"/>
      <c r="C417" s="303"/>
      <c r="D417" s="303"/>
      <c r="E417" s="303"/>
      <c r="F417" s="303"/>
      <c r="G417" s="303"/>
      <c r="H417" s="303"/>
      <c r="I417" s="303"/>
      <c r="J417" s="303"/>
    </row>
    <row r="418" spans="1:10" x14ac:dyDescent="0.25">
      <c r="A418" s="303" t="s">
        <v>240</v>
      </c>
      <c r="B418" s="303"/>
      <c r="C418" s="303"/>
      <c r="D418" s="303"/>
      <c r="E418" s="303"/>
      <c r="F418" s="303"/>
      <c r="G418" s="303"/>
      <c r="H418" s="303"/>
      <c r="I418" s="303"/>
      <c r="J418" s="303"/>
    </row>
    <row r="419" spans="1:10" ht="15.75" x14ac:dyDescent="0.25">
      <c r="A419" s="247" t="s">
        <v>241</v>
      </c>
      <c r="B419" s="247"/>
      <c r="C419" s="247"/>
      <c r="D419" s="247"/>
      <c r="E419" s="247"/>
      <c r="F419" s="247"/>
      <c r="G419" s="247"/>
      <c r="H419" s="247"/>
      <c r="I419" s="247"/>
      <c r="J419" s="247"/>
    </row>
    <row r="420" spans="1:10" ht="15.75" thickBot="1" x14ac:dyDescent="0.3">
      <c r="A420" s="304" t="s">
        <v>564</v>
      </c>
      <c r="B420" s="304"/>
      <c r="C420" s="304"/>
      <c r="D420" s="304"/>
      <c r="E420" s="304"/>
      <c r="F420" s="304"/>
      <c r="G420" s="304"/>
      <c r="H420" s="304"/>
      <c r="I420" s="304"/>
      <c r="J420" s="304"/>
    </row>
    <row r="421" spans="1:10" x14ac:dyDescent="0.25">
      <c r="A421" s="15"/>
      <c r="B421" s="15"/>
      <c r="C421" s="15"/>
      <c r="D421" s="15"/>
      <c r="E421" s="15"/>
      <c r="F421" s="15"/>
    </row>
    <row r="422" spans="1:10" x14ac:dyDescent="0.25">
      <c r="A422" s="257" t="s">
        <v>700</v>
      </c>
      <c r="B422" s="257"/>
      <c r="C422" s="257"/>
      <c r="D422" s="257"/>
      <c r="E422" s="257"/>
      <c r="F422" s="257"/>
      <c r="G422" s="257"/>
      <c r="H422" s="257"/>
      <c r="I422" s="257"/>
      <c r="J422" s="257"/>
    </row>
    <row r="423" spans="1:10" x14ac:dyDescent="0.25">
      <c r="A423" s="257" t="s">
        <v>701</v>
      </c>
      <c r="B423" s="257"/>
      <c r="C423" s="257"/>
      <c r="D423" s="257"/>
      <c r="E423" s="257"/>
      <c r="F423" s="257"/>
      <c r="G423" s="257"/>
      <c r="H423" s="257"/>
      <c r="I423" s="257"/>
      <c r="J423" s="257"/>
    </row>
    <row r="424" spans="1:10" x14ac:dyDescent="0.25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</row>
    <row r="425" spans="1:10" x14ac:dyDescent="0.25">
      <c r="A425" s="15" t="s">
        <v>565</v>
      </c>
      <c r="B425" s="2"/>
      <c r="C425" s="16" t="s">
        <v>704</v>
      </c>
    </row>
    <row r="426" spans="1:10" x14ac:dyDescent="0.25">
      <c r="A426" s="30"/>
      <c r="B426" s="2"/>
      <c r="C426" s="14"/>
    </row>
    <row r="427" spans="1:10" x14ac:dyDescent="0.25">
      <c r="A427" s="302" t="s">
        <v>566</v>
      </c>
      <c r="B427" s="302"/>
      <c r="C427" s="305" t="s">
        <v>246</v>
      </c>
      <c r="D427" s="305" t="s">
        <v>252</v>
      </c>
      <c r="E427" s="302" t="s">
        <v>708</v>
      </c>
      <c r="F427" s="302"/>
      <c r="G427" s="302"/>
      <c r="H427" s="302"/>
      <c r="I427" s="302"/>
      <c r="J427" s="305" t="s">
        <v>714</v>
      </c>
    </row>
    <row r="428" spans="1:10" ht="39" x14ac:dyDescent="0.25">
      <c r="A428" s="24" t="s">
        <v>569</v>
      </c>
      <c r="B428" s="24" t="s">
        <v>570</v>
      </c>
      <c r="C428" s="306"/>
      <c r="D428" s="306"/>
      <c r="E428" s="148" t="s">
        <v>709</v>
      </c>
      <c r="F428" s="148" t="s">
        <v>710</v>
      </c>
      <c r="G428" s="148" t="s">
        <v>711</v>
      </c>
      <c r="H428" s="148" t="s">
        <v>712</v>
      </c>
      <c r="I428" s="154" t="s">
        <v>713</v>
      </c>
      <c r="J428" s="306"/>
    </row>
    <row r="429" spans="1:10" x14ac:dyDescent="0.25">
      <c r="A429" s="22">
        <v>1</v>
      </c>
      <c r="B429" s="20">
        <v>225</v>
      </c>
      <c r="C429" s="137">
        <f>DataSiswa!B226</f>
        <v>0</v>
      </c>
      <c r="D429" s="19">
        <f>DataSiswa!C226</f>
        <v>0</v>
      </c>
      <c r="E429" s="26"/>
      <c r="F429" s="26"/>
      <c r="G429" s="26"/>
      <c r="H429" s="26"/>
      <c r="I429" s="26"/>
      <c r="J429" s="151" t="s">
        <v>709</v>
      </c>
    </row>
    <row r="430" spans="1:10" x14ac:dyDescent="0.25">
      <c r="A430" s="19">
        <v>2</v>
      </c>
      <c r="B430" s="20">
        <v>226</v>
      </c>
      <c r="C430" s="137">
        <f>DataSiswa!B227</f>
        <v>0</v>
      </c>
      <c r="D430" s="19">
        <f>DataSiswa!C227</f>
        <v>0</v>
      </c>
      <c r="E430" s="26"/>
      <c r="F430" s="26"/>
      <c r="G430" s="26"/>
      <c r="H430" s="26"/>
      <c r="I430" s="26"/>
      <c r="J430" s="152" t="s">
        <v>715</v>
      </c>
    </row>
    <row r="431" spans="1:10" x14ac:dyDescent="0.25">
      <c r="A431" s="22">
        <v>3</v>
      </c>
      <c r="B431" s="20">
        <v>227</v>
      </c>
      <c r="C431" s="137">
        <f>DataSiswa!B228</f>
        <v>0</v>
      </c>
      <c r="D431" s="19">
        <f>DataSiswa!C228</f>
        <v>0</v>
      </c>
      <c r="E431" s="26"/>
      <c r="F431" s="26"/>
      <c r="G431" s="26"/>
      <c r="H431" s="26"/>
      <c r="I431" s="26"/>
      <c r="J431" s="152" t="s">
        <v>716</v>
      </c>
    </row>
    <row r="432" spans="1:10" x14ac:dyDescent="0.25">
      <c r="A432" s="22">
        <v>4</v>
      </c>
      <c r="B432" s="20">
        <v>228</v>
      </c>
      <c r="C432" s="137">
        <f>DataSiswa!B229</f>
        <v>0</v>
      </c>
      <c r="D432" s="19">
        <f>DataSiswa!C229</f>
        <v>0</v>
      </c>
      <c r="E432" s="26"/>
      <c r="F432" s="26"/>
      <c r="G432" s="26"/>
      <c r="H432" s="26"/>
      <c r="I432" s="26"/>
      <c r="J432" s="152" t="s">
        <v>717</v>
      </c>
    </row>
    <row r="433" spans="1:10" x14ac:dyDescent="0.25">
      <c r="A433" s="19">
        <v>5</v>
      </c>
      <c r="B433" s="20">
        <v>229</v>
      </c>
      <c r="C433" s="137">
        <f>DataSiswa!B230</f>
        <v>0</v>
      </c>
      <c r="D433" s="19">
        <f>DataSiswa!C230</f>
        <v>0</v>
      </c>
      <c r="E433" s="26"/>
      <c r="F433" s="26"/>
      <c r="G433" s="26"/>
      <c r="H433" s="26"/>
      <c r="I433" s="26"/>
      <c r="J433" s="152" t="s">
        <v>715</v>
      </c>
    </row>
    <row r="434" spans="1:10" x14ac:dyDescent="0.25">
      <c r="A434" s="22">
        <v>6</v>
      </c>
      <c r="B434" s="20">
        <v>230</v>
      </c>
      <c r="C434" s="137">
        <f>DataSiswa!B231</f>
        <v>0</v>
      </c>
      <c r="D434" s="19">
        <f>DataSiswa!C231</f>
        <v>0</v>
      </c>
      <c r="E434" s="26"/>
      <c r="F434" s="26"/>
      <c r="G434" s="26"/>
      <c r="H434" s="26"/>
      <c r="I434" s="26"/>
      <c r="J434" s="153"/>
    </row>
    <row r="435" spans="1:10" x14ac:dyDescent="0.25">
      <c r="A435" s="22">
        <v>7</v>
      </c>
      <c r="B435" s="20">
        <v>231</v>
      </c>
      <c r="C435" s="137">
        <f>DataSiswa!B232</f>
        <v>0</v>
      </c>
      <c r="D435" s="19">
        <f>DataSiswa!C232</f>
        <v>0</v>
      </c>
      <c r="E435" s="26"/>
      <c r="F435" s="26"/>
      <c r="G435" s="26"/>
      <c r="H435" s="26"/>
      <c r="I435" s="26"/>
      <c r="J435" s="152" t="s">
        <v>710</v>
      </c>
    </row>
    <row r="436" spans="1:10" x14ac:dyDescent="0.25">
      <c r="A436" s="19">
        <v>8</v>
      </c>
      <c r="B436" s="20">
        <v>232</v>
      </c>
      <c r="C436" s="137">
        <f>DataSiswa!B233</f>
        <v>0</v>
      </c>
      <c r="D436" s="19">
        <f>DataSiswa!C233</f>
        <v>0</v>
      </c>
      <c r="E436" s="26"/>
      <c r="F436" s="26"/>
      <c r="G436" s="26"/>
      <c r="H436" s="26"/>
      <c r="I436" s="26"/>
      <c r="J436" s="152" t="s">
        <v>718</v>
      </c>
    </row>
    <row r="437" spans="1:10" x14ac:dyDescent="0.25">
      <c r="A437" s="22">
        <v>9</v>
      </c>
      <c r="B437" s="20">
        <v>233</v>
      </c>
      <c r="C437" s="137">
        <f>DataSiswa!B234</f>
        <v>0</v>
      </c>
      <c r="D437" s="19">
        <f>DataSiswa!C234</f>
        <v>0</v>
      </c>
      <c r="E437" s="26"/>
      <c r="F437" s="26"/>
      <c r="G437" s="26"/>
      <c r="H437" s="26"/>
      <c r="I437" s="26"/>
      <c r="J437" s="152" t="s">
        <v>720</v>
      </c>
    </row>
    <row r="438" spans="1:10" x14ac:dyDescent="0.25">
      <c r="A438" s="22">
        <v>10</v>
      </c>
      <c r="B438" s="20">
        <v>234</v>
      </c>
      <c r="C438" s="137">
        <f>DataSiswa!B235</f>
        <v>0</v>
      </c>
      <c r="D438" s="19">
        <f>DataSiswa!C235</f>
        <v>0</v>
      </c>
      <c r="E438" s="26"/>
      <c r="F438" s="26"/>
      <c r="G438" s="26"/>
      <c r="H438" s="26"/>
      <c r="I438" s="26"/>
      <c r="J438" s="152" t="s">
        <v>719</v>
      </c>
    </row>
    <row r="439" spans="1:10" x14ac:dyDescent="0.25">
      <c r="A439" s="19">
        <v>11</v>
      </c>
      <c r="B439" s="20">
        <v>235</v>
      </c>
      <c r="C439" s="137">
        <f>DataSiswa!B236</f>
        <v>0</v>
      </c>
      <c r="D439" s="19">
        <f>DataSiswa!C236</f>
        <v>0</v>
      </c>
      <c r="E439" s="26"/>
      <c r="F439" s="26"/>
      <c r="G439" s="26"/>
      <c r="H439" s="26"/>
      <c r="I439" s="26"/>
      <c r="J439" s="152" t="s">
        <v>721</v>
      </c>
    </row>
    <row r="440" spans="1:10" x14ac:dyDescent="0.25">
      <c r="A440" s="22">
        <v>12</v>
      </c>
      <c r="B440" s="20">
        <v>236</v>
      </c>
      <c r="C440" s="137">
        <f>DataSiswa!B237</f>
        <v>0</v>
      </c>
      <c r="D440" s="19">
        <f>DataSiswa!C237</f>
        <v>0</v>
      </c>
      <c r="E440" s="26"/>
      <c r="F440" s="26"/>
      <c r="G440" s="26"/>
      <c r="H440" s="26"/>
      <c r="I440" s="26"/>
      <c r="J440" s="153"/>
    </row>
    <row r="441" spans="1:10" x14ac:dyDescent="0.25">
      <c r="A441" s="22">
        <v>13</v>
      </c>
      <c r="B441" s="20">
        <v>237</v>
      </c>
      <c r="C441" s="137">
        <f>DataSiswa!B238</f>
        <v>0</v>
      </c>
      <c r="D441" s="19">
        <f>DataSiswa!C238</f>
        <v>0</v>
      </c>
      <c r="E441" s="26"/>
      <c r="F441" s="26"/>
      <c r="G441" s="26"/>
      <c r="H441" s="26"/>
      <c r="I441" s="26"/>
      <c r="J441" s="152" t="s">
        <v>711</v>
      </c>
    </row>
    <row r="442" spans="1:10" x14ac:dyDescent="0.25">
      <c r="A442" s="19">
        <v>14</v>
      </c>
      <c r="B442" s="20">
        <v>238</v>
      </c>
      <c r="C442" s="137">
        <f>DataSiswa!B239</f>
        <v>0</v>
      </c>
      <c r="D442" s="19">
        <f>DataSiswa!C239</f>
        <v>0</v>
      </c>
      <c r="E442" s="26"/>
      <c r="F442" s="26"/>
      <c r="G442" s="26"/>
      <c r="H442" s="26"/>
      <c r="I442" s="26"/>
      <c r="J442" s="152" t="s">
        <v>722</v>
      </c>
    </row>
    <row r="443" spans="1:10" x14ac:dyDescent="0.25">
      <c r="A443" s="22">
        <v>15</v>
      </c>
      <c r="B443" s="20">
        <v>239</v>
      </c>
      <c r="C443" s="137">
        <f>DataSiswa!B240</f>
        <v>0</v>
      </c>
      <c r="D443" s="19">
        <f>DataSiswa!C240</f>
        <v>0</v>
      </c>
      <c r="E443" s="26"/>
      <c r="F443" s="26"/>
      <c r="G443" s="26"/>
      <c r="H443" s="26"/>
      <c r="I443" s="26"/>
      <c r="J443" s="152" t="s">
        <v>723</v>
      </c>
    </row>
    <row r="444" spans="1:10" x14ac:dyDescent="0.25">
      <c r="A444" s="22">
        <v>16</v>
      </c>
      <c r="B444" s="20">
        <v>240</v>
      </c>
      <c r="C444" s="137">
        <f>DataSiswa!B241</f>
        <v>0</v>
      </c>
      <c r="D444" s="19">
        <f>DataSiswa!C241</f>
        <v>0</v>
      </c>
      <c r="E444" s="26"/>
      <c r="F444" s="26"/>
      <c r="G444" s="26"/>
      <c r="H444" s="26"/>
      <c r="I444" s="26"/>
      <c r="J444" s="152" t="s">
        <v>724</v>
      </c>
    </row>
    <row r="445" spans="1:10" x14ac:dyDescent="0.25">
      <c r="A445" s="19">
        <v>17</v>
      </c>
      <c r="B445" s="20">
        <v>241</v>
      </c>
      <c r="C445" s="137">
        <f>DataSiswa!B242</f>
        <v>0</v>
      </c>
      <c r="D445" s="19">
        <f>DataSiswa!C242</f>
        <v>0</v>
      </c>
      <c r="E445" s="26"/>
      <c r="F445" s="26"/>
      <c r="G445" s="26"/>
      <c r="H445" s="26"/>
      <c r="I445" s="26"/>
      <c r="J445" s="152" t="s">
        <v>725</v>
      </c>
    </row>
    <row r="446" spans="1:10" x14ac:dyDescent="0.25">
      <c r="A446" s="22">
        <v>18</v>
      </c>
      <c r="B446" s="20">
        <v>242</v>
      </c>
      <c r="C446" s="137">
        <f>DataSiswa!B243</f>
        <v>0</v>
      </c>
      <c r="D446" s="19">
        <f>DataSiswa!C243</f>
        <v>0</v>
      </c>
      <c r="E446" s="26"/>
      <c r="F446" s="26"/>
      <c r="G446" s="26"/>
      <c r="H446" s="26"/>
      <c r="I446" s="26"/>
      <c r="J446" s="153"/>
    </row>
    <row r="447" spans="1:10" x14ac:dyDescent="0.25">
      <c r="A447" s="22">
        <v>19</v>
      </c>
      <c r="B447" s="20">
        <v>243</v>
      </c>
      <c r="C447" s="137">
        <f>DataSiswa!B244</f>
        <v>0</v>
      </c>
      <c r="D447" s="19">
        <f>DataSiswa!C244</f>
        <v>0</v>
      </c>
      <c r="E447" s="26"/>
      <c r="F447" s="26"/>
      <c r="G447" s="26"/>
      <c r="H447" s="26"/>
      <c r="I447" s="26"/>
      <c r="J447" s="152" t="s">
        <v>712</v>
      </c>
    </row>
    <row r="448" spans="1:10" x14ac:dyDescent="0.25">
      <c r="A448" s="19">
        <v>20</v>
      </c>
      <c r="B448" s="20">
        <v>244</v>
      </c>
      <c r="C448" s="137">
        <f>DataSiswa!B245</f>
        <v>0</v>
      </c>
      <c r="D448" s="19">
        <f>DataSiswa!C245</f>
        <v>0</v>
      </c>
      <c r="E448" s="26"/>
      <c r="F448" s="26"/>
      <c r="G448" s="26"/>
      <c r="H448" s="26"/>
      <c r="I448" s="26"/>
      <c r="J448" s="152" t="s">
        <v>726</v>
      </c>
    </row>
    <row r="449" spans="1:10" x14ac:dyDescent="0.25">
      <c r="A449" s="22">
        <v>21</v>
      </c>
      <c r="B449" s="20">
        <v>245</v>
      </c>
      <c r="C449" s="137">
        <f>DataSiswa!B246</f>
        <v>0</v>
      </c>
      <c r="D449" s="19">
        <f>DataSiswa!C246</f>
        <v>0</v>
      </c>
      <c r="E449" s="26"/>
      <c r="F449" s="26"/>
      <c r="G449" s="26"/>
      <c r="H449" s="26"/>
      <c r="I449" s="26"/>
      <c r="J449" s="152" t="s">
        <v>727</v>
      </c>
    </row>
    <row r="450" spans="1:10" x14ac:dyDescent="0.25">
      <c r="A450" s="22">
        <v>22</v>
      </c>
      <c r="B450" s="20">
        <v>246</v>
      </c>
      <c r="C450" s="137">
        <f>DataSiswa!B247</f>
        <v>0</v>
      </c>
      <c r="D450" s="19">
        <f>DataSiswa!C247</f>
        <v>0</v>
      </c>
      <c r="E450" s="26"/>
      <c r="F450" s="26"/>
      <c r="G450" s="26"/>
      <c r="H450" s="26"/>
      <c r="I450" s="26"/>
      <c r="J450" s="152" t="s">
        <v>728</v>
      </c>
    </row>
    <row r="451" spans="1:10" x14ac:dyDescent="0.25">
      <c r="A451" s="19">
        <v>23</v>
      </c>
      <c r="B451" s="20">
        <v>247</v>
      </c>
      <c r="C451" s="137">
        <f>DataSiswa!B248</f>
        <v>0</v>
      </c>
      <c r="D451" s="19">
        <f>DataSiswa!C248</f>
        <v>0</v>
      </c>
      <c r="E451" s="26"/>
      <c r="F451" s="26"/>
      <c r="G451" s="26"/>
      <c r="H451" s="26"/>
      <c r="I451" s="26"/>
      <c r="J451" s="152" t="s">
        <v>729</v>
      </c>
    </row>
    <row r="452" spans="1:10" x14ac:dyDescent="0.25">
      <c r="A452" s="22">
        <v>24</v>
      </c>
      <c r="B452" s="20">
        <v>248</v>
      </c>
      <c r="C452" s="137">
        <f>DataSiswa!B249</f>
        <v>0</v>
      </c>
      <c r="D452" s="19">
        <f>DataSiswa!C249</f>
        <v>0</v>
      </c>
      <c r="E452" s="26"/>
      <c r="F452" s="26"/>
      <c r="G452" s="26"/>
      <c r="H452" s="26"/>
      <c r="I452" s="26"/>
      <c r="J452" s="26"/>
    </row>
    <row r="453" spans="1:10" x14ac:dyDescent="0.25">
      <c r="A453" s="22">
        <v>25</v>
      </c>
      <c r="B453" s="20">
        <v>249</v>
      </c>
      <c r="C453" s="137">
        <f>DataSiswa!B250</f>
        <v>0</v>
      </c>
      <c r="D453" s="19">
        <f>DataSiswa!C250</f>
        <v>0</v>
      </c>
      <c r="E453" s="26"/>
      <c r="F453" s="26"/>
      <c r="G453" s="26"/>
      <c r="H453" s="26"/>
      <c r="I453" s="26"/>
      <c r="J453" s="26"/>
    </row>
    <row r="454" spans="1:10" x14ac:dyDescent="0.25">
      <c r="A454" s="19">
        <v>26</v>
      </c>
      <c r="B454" s="20">
        <v>250</v>
      </c>
      <c r="C454" s="137">
        <f>DataSiswa!B251</f>
        <v>0</v>
      </c>
      <c r="D454" s="19">
        <f>DataSiswa!C251</f>
        <v>0</v>
      </c>
      <c r="E454" s="26"/>
      <c r="F454" s="26"/>
      <c r="G454" s="26"/>
      <c r="H454" s="26"/>
      <c r="I454" s="26"/>
      <c r="J454" s="26"/>
    </row>
    <row r="455" spans="1:10" x14ac:dyDescent="0.25">
      <c r="A455" s="22">
        <v>27</v>
      </c>
      <c r="B455" s="20">
        <v>251</v>
      </c>
      <c r="C455" s="137">
        <f>DataSiswa!B252</f>
        <v>0</v>
      </c>
      <c r="D455" s="19">
        <f>DataSiswa!C252</f>
        <v>0</v>
      </c>
      <c r="E455" s="26"/>
      <c r="F455" s="26"/>
      <c r="G455" s="26"/>
      <c r="H455" s="26"/>
      <c r="I455" s="26"/>
      <c r="J455" s="26"/>
    </row>
    <row r="456" spans="1:10" x14ac:dyDescent="0.25">
      <c r="A456" s="22">
        <v>28</v>
      </c>
      <c r="B456" s="20">
        <v>252</v>
      </c>
      <c r="C456" s="137">
        <f>DataSiswa!B253</f>
        <v>0</v>
      </c>
      <c r="D456" s="19">
        <f>DataSiswa!C253</f>
        <v>0</v>
      </c>
      <c r="E456" s="26"/>
      <c r="F456" s="26"/>
      <c r="G456" s="26"/>
      <c r="H456" s="26"/>
      <c r="I456" s="26"/>
      <c r="J456" s="26"/>
    </row>
    <row r="457" spans="1:10" x14ac:dyDescent="0.25">
      <c r="A457" s="30"/>
    </row>
    <row r="458" spans="1:10" x14ac:dyDescent="0.25">
      <c r="A458" s="29"/>
      <c r="C458" s="150" t="s">
        <v>734</v>
      </c>
      <c r="D458" s="30"/>
      <c r="G458" s="15" t="s">
        <v>703</v>
      </c>
    </row>
    <row r="459" spans="1:10" x14ac:dyDescent="0.25">
      <c r="A459" s="30"/>
      <c r="C459" s="149" t="s">
        <v>730</v>
      </c>
      <c r="D459" s="30"/>
      <c r="G459" s="15" t="s">
        <v>587</v>
      </c>
    </row>
    <row r="460" spans="1:10" x14ac:dyDescent="0.25">
      <c r="A460" s="29"/>
      <c r="C460" s="149" t="s">
        <v>731</v>
      </c>
      <c r="G460" s="15"/>
    </row>
    <row r="461" spans="1:10" x14ac:dyDescent="0.25">
      <c r="A461" s="30"/>
      <c r="C461" s="149" t="s">
        <v>732</v>
      </c>
      <c r="G461" s="15"/>
      <c r="H461" s="15"/>
    </row>
    <row r="462" spans="1:10" x14ac:dyDescent="0.25">
      <c r="A462" s="29"/>
      <c r="C462" s="149" t="s">
        <v>733</v>
      </c>
      <c r="G462" s="31" t="s">
        <v>702</v>
      </c>
      <c r="H462" s="15"/>
    </row>
    <row r="463" spans="1:10" x14ac:dyDescent="0.25">
      <c r="A463" s="30"/>
      <c r="G463" s="15" t="s">
        <v>588</v>
      </c>
      <c r="H463" s="15"/>
    </row>
    <row r="464" spans="1:10" x14ac:dyDescent="0.25">
      <c r="A464" s="29"/>
    </row>
    <row r="465" spans="1:10" x14ac:dyDescent="0.25">
      <c r="A465" s="30"/>
      <c r="I465" s="32"/>
      <c r="J465" s="32"/>
    </row>
    <row r="466" spans="1:10" x14ac:dyDescent="0.25">
      <c r="A466" s="29"/>
    </row>
    <row r="467" spans="1:10" x14ac:dyDescent="0.25">
      <c r="A467" s="30"/>
    </row>
    <row r="468" spans="1:10" x14ac:dyDescent="0.25">
      <c r="A468" s="29"/>
    </row>
    <row r="469" spans="1:10" x14ac:dyDescent="0.25">
      <c r="A469" s="30"/>
    </row>
    <row r="470" spans="1:10" x14ac:dyDescent="0.25">
      <c r="A470" s="29"/>
    </row>
    <row r="471" spans="1:10" x14ac:dyDescent="0.25">
      <c r="A471" s="30"/>
    </row>
    <row r="472" spans="1:10" x14ac:dyDescent="0.25">
      <c r="A472" s="29"/>
    </row>
    <row r="473" spans="1:10" x14ac:dyDescent="0.25">
      <c r="A473" s="30"/>
    </row>
    <row r="474" spans="1:10" x14ac:dyDescent="0.25">
      <c r="A474" s="29"/>
    </row>
  </sheetData>
  <mergeCells count="99">
    <mergeCell ref="A427:B427"/>
    <mergeCell ref="C427:C428"/>
    <mergeCell ref="D427:D428"/>
    <mergeCell ref="E427:I427"/>
    <mergeCell ref="J427:J428"/>
    <mergeCell ref="A423:J423"/>
    <mergeCell ref="A366:J366"/>
    <mergeCell ref="A367:J367"/>
    <mergeCell ref="A368:J368"/>
    <mergeCell ref="A370:J370"/>
    <mergeCell ref="A371:J371"/>
    <mergeCell ref="A375:B375"/>
    <mergeCell ref="C375:C376"/>
    <mergeCell ref="D375:D376"/>
    <mergeCell ref="E375:I375"/>
    <mergeCell ref="J375:J376"/>
    <mergeCell ref="A417:J417"/>
    <mergeCell ref="A418:J418"/>
    <mergeCell ref="A419:J419"/>
    <mergeCell ref="A420:J420"/>
    <mergeCell ref="A422:J422"/>
    <mergeCell ref="A365:J365"/>
    <mergeCell ref="A313:J313"/>
    <mergeCell ref="A314:J314"/>
    <mergeCell ref="A315:J315"/>
    <mergeCell ref="A316:J316"/>
    <mergeCell ref="A318:J318"/>
    <mergeCell ref="A319:J319"/>
    <mergeCell ref="A323:B323"/>
    <mergeCell ref="C323:C324"/>
    <mergeCell ref="D323:D324"/>
    <mergeCell ref="E323:I323"/>
    <mergeCell ref="J323:J324"/>
    <mergeCell ref="A262:J262"/>
    <mergeCell ref="A263:J263"/>
    <mergeCell ref="A264:J264"/>
    <mergeCell ref="A266:J266"/>
    <mergeCell ref="A267:J267"/>
    <mergeCell ref="A271:B271"/>
    <mergeCell ref="C271:C272"/>
    <mergeCell ref="D271:D272"/>
    <mergeCell ref="E271:I271"/>
    <mergeCell ref="J271:J272"/>
    <mergeCell ref="A261:J261"/>
    <mergeCell ref="A209:J209"/>
    <mergeCell ref="A210:J210"/>
    <mergeCell ref="A211:J211"/>
    <mergeCell ref="A212:J212"/>
    <mergeCell ref="A214:J214"/>
    <mergeCell ref="A215:J215"/>
    <mergeCell ref="A219:B219"/>
    <mergeCell ref="C219:C220"/>
    <mergeCell ref="D219:D220"/>
    <mergeCell ref="E219:I219"/>
    <mergeCell ref="J219:J220"/>
    <mergeCell ref="A158:J158"/>
    <mergeCell ref="A159:J159"/>
    <mergeCell ref="A160:J160"/>
    <mergeCell ref="A162:J162"/>
    <mergeCell ref="A163:J163"/>
    <mergeCell ref="A167:B167"/>
    <mergeCell ref="C167:C168"/>
    <mergeCell ref="D167:D168"/>
    <mergeCell ref="E167:I167"/>
    <mergeCell ref="J167:J168"/>
    <mergeCell ref="A157:J157"/>
    <mergeCell ref="A105:J105"/>
    <mergeCell ref="A106:J106"/>
    <mergeCell ref="A107:J107"/>
    <mergeCell ref="A108:J108"/>
    <mergeCell ref="A110:J110"/>
    <mergeCell ref="A111:J111"/>
    <mergeCell ref="A115:B115"/>
    <mergeCell ref="C115:C116"/>
    <mergeCell ref="D115:D116"/>
    <mergeCell ref="E115:I115"/>
    <mergeCell ref="J115:J116"/>
    <mergeCell ref="A54:J54"/>
    <mergeCell ref="A55:J55"/>
    <mergeCell ref="A56:J56"/>
    <mergeCell ref="A58:J58"/>
    <mergeCell ref="A59:J59"/>
    <mergeCell ref="A63:B63"/>
    <mergeCell ref="C63:C64"/>
    <mergeCell ref="D63:D64"/>
    <mergeCell ref="E63:I63"/>
    <mergeCell ref="J63:J64"/>
    <mergeCell ref="A53:J53"/>
    <mergeCell ref="A1:J1"/>
    <mergeCell ref="A2:J2"/>
    <mergeCell ref="A3:J3"/>
    <mergeCell ref="A4:J4"/>
    <mergeCell ref="A6:J6"/>
    <mergeCell ref="A7:J7"/>
    <mergeCell ref="A11:B11"/>
    <mergeCell ref="C11:C12"/>
    <mergeCell ref="D11:D12"/>
    <mergeCell ref="E11:I11"/>
    <mergeCell ref="J11:J12"/>
  </mergeCells>
  <pageMargins left="0.35433070866141736" right="3.937007874015748E-2" top="0.51181102362204722" bottom="0.31496062992125984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Q66"/>
  <sheetViews>
    <sheetView showGridLines="0" view="pageBreakPreview" topLeftCell="A22" zoomScaleNormal="100" zoomScaleSheetLayoutView="100" workbookViewId="0">
      <selection activeCell="H33" sqref="H33:P33"/>
    </sheetView>
  </sheetViews>
  <sheetFormatPr defaultColWidth="0" defaultRowHeight="0" customHeight="1" zeroHeight="1" x14ac:dyDescent="0.3"/>
  <cols>
    <col min="1" max="1" width="3.5703125" style="41" customWidth="1"/>
    <col min="2" max="6" width="5.7109375" style="41" customWidth="1"/>
    <col min="7" max="7" width="2.7109375" style="41" customWidth="1"/>
    <col min="8" max="17" width="5.7109375" style="41" customWidth="1"/>
    <col min="18" max="19" width="1.28515625" style="41" customWidth="1"/>
    <col min="20" max="26" width="2.85546875" style="41" customWidth="1"/>
    <col min="27" max="43" width="0" style="41" hidden="1" customWidth="1"/>
    <col min="44" max="16384" width="2.85546875" style="41" hidden="1"/>
  </cols>
  <sheetData>
    <row r="1" spans="1:22" ht="13.5" customHeight="1" x14ac:dyDescent="0.3">
      <c r="A1" s="325" t="s">
        <v>239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7"/>
      <c r="S1" s="58"/>
      <c r="U1" s="279">
        <v>224</v>
      </c>
      <c r="V1" s="279"/>
    </row>
    <row r="2" spans="1:22" ht="9.9499999999999993" customHeight="1" x14ac:dyDescent="0.3">
      <c r="A2" s="266" t="s">
        <v>240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8"/>
      <c r="U2" s="279"/>
      <c r="V2" s="279"/>
    </row>
    <row r="3" spans="1:22" ht="9.9499999999999993" customHeight="1" x14ac:dyDescent="0.3">
      <c r="A3" s="266" t="s">
        <v>241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8"/>
      <c r="U3" s="279"/>
      <c r="V3" s="279"/>
    </row>
    <row r="4" spans="1:22" ht="9.9499999999999993" customHeight="1" thickBot="1" x14ac:dyDescent="0.35">
      <c r="A4" s="320" t="s">
        <v>242</v>
      </c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2"/>
    </row>
    <row r="5" spans="1:22" ht="4.5" customHeight="1" thickTop="1" x14ac:dyDescent="0.3">
      <c r="A5" s="42"/>
      <c r="Q5" s="58"/>
    </row>
    <row r="6" spans="1:22" ht="12" customHeight="1" x14ac:dyDescent="0.3">
      <c r="A6" s="266" t="s">
        <v>602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8"/>
    </row>
    <row r="7" spans="1:22" ht="12" customHeight="1" x14ac:dyDescent="0.3">
      <c r="A7" s="266" t="s">
        <v>603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8"/>
    </row>
    <row r="8" spans="1:22" ht="4.5" customHeight="1" x14ac:dyDescent="0.3">
      <c r="A8" s="42"/>
      <c r="Q8" s="58"/>
    </row>
    <row r="9" spans="1:22" ht="14.25" customHeight="1" x14ac:dyDescent="0.3">
      <c r="A9" s="42"/>
      <c r="B9" s="41" t="s">
        <v>244</v>
      </c>
      <c r="G9" s="41" t="s">
        <v>245</v>
      </c>
      <c r="H9" s="274">
        <f>VLOOKUP($U$1,datakartu[],2)</f>
        <v>0</v>
      </c>
      <c r="I9" s="274"/>
      <c r="J9" s="274"/>
      <c r="K9" s="274"/>
      <c r="L9" s="274"/>
      <c r="M9" s="274"/>
      <c r="N9" s="274"/>
      <c r="O9" s="274"/>
      <c r="P9" s="274"/>
      <c r="Q9" s="62"/>
    </row>
    <row r="10" spans="1:22" ht="14.25" customHeight="1" x14ac:dyDescent="0.3">
      <c r="A10" s="42"/>
      <c r="B10" s="41" t="s">
        <v>246</v>
      </c>
      <c r="G10" s="41" t="s">
        <v>245</v>
      </c>
      <c r="H10" s="323">
        <f>VLOOKUP($U$1,datakartu[],3)</f>
        <v>0</v>
      </c>
      <c r="I10" s="323"/>
      <c r="J10" s="323"/>
      <c r="K10" s="323"/>
      <c r="L10" s="323"/>
      <c r="M10" s="323"/>
      <c r="N10" s="323"/>
      <c r="O10" s="323"/>
      <c r="P10" s="323"/>
      <c r="Q10" s="190"/>
    </row>
    <row r="11" spans="1:22" ht="14.25" customHeight="1" x14ac:dyDescent="0.3">
      <c r="A11" s="42"/>
      <c r="B11" s="41" t="s">
        <v>247</v>
      </c>
      <c r="G11" s="41" t="s">
        <v>245</v>
      </c>
      <c r="H11" s="191">
        <f>VLOOKUP(U1,datakartu[],5)</f>
        <v>0</v>
      </c>
      <c r="I11" s="150"/>
      <c r="J11" s="150"/>
      <c r="K11" s="150"/>
      <c r="L11" s="191"/>
      <c r="M11" s="150"/>
      <c r="N11" s="150"/>
      <c r="O11" s="150"/>
      <c r="P11" s="150"/>
      <c r="Q11" s="192"/>
    </row>
    <row r="12" spans="1:22" ht="14.25" customHeight="1" x14ac:dyDescent="0.3">
      <c r="A12" s="42"/>
      <c r="B12" s="41" t="s">
        <v>2</v>
      </c>
      <c r="G12" s="41" t="s">
        <v>245</v>
      </c>
      <c r="H12" s="323" t="e">
        <f>VLOOKUP(U1,datakartu[],8)</f>
        <v>#REF!</v>
      </c>
      <c r="I12" s="323"/>
      <c r="J12" s="323"/>
      <c r="K12" s="323"/>
      <c r="L12" s="323"/>
      <c r="M12" s="323"/>
      <c r="N12" s="323"/>
      <c r="O12" s="323"/>
      <c r="P12" s="323"/>
      <c r="Q12" s="324"/>
    </row>
    <row r="13" spans="1:22" ht="14.25" customHeight="1" x14ac:dyDescent="0.3">
      <c r="A13" s="42"/>
      <c r="H13" s="43"/>
      <c r="J13" s="43"/>
      <c r="K13" s="43"/>
      <c r="L13" s="43"/>
      <c r="M13" s="43"/>
      <c r="N13" s="54" t="s">
        <v>597</v>
      </c>
      <c r="O13" s="43"/>
      <c r="P13" s="43"/>
      <c r="Q13" s="60"/>
    </row>
    <row r="14" spans="1:22" ht="14.25" customHeight="1" x14ac:dyDescent="0.3">
      <c r="A14" s="42"/>
      <c r="J14" s="54"/>
      <c r="N14" s="54" t="s">
        <v>598</v>
      </c>
      <c r="Q14" s="58"/>
    </row>
    <row r="15" spans="1:22" ht="14.25" customHeight="1" x14ac:dyDescent="0.3">
      <c r="A15" s="42"/>
      <c r="J15" s="54"/>
      <c r="Q15" s="58"/>
    </row>
    <row r="16" spans="1:22" ht="17.25" customHeight="1" x14ac:dyDescent="0.3">
      <c r="A16" s="42"/>
      <c r="I16" s="54"/>
      <c r="J16" s="54"/>
      <c r="Q16" s="58"/>
    </row>
    <row r="17" spans="1:21" ht="14.25" customHeight="1" x14ac:dyDescent="0.3">
      <c r="A17" s="42"/>
      <c r="J17" s="54"/>
      <c r="N17" s="55" t="s">
        <v>234</v>
      </c>
      <c r="Q17" s="58"/>
    </row>
    <row r="18" spans="1:21" ht="14.25" customHeight="1" x14ac:dyDescent="0.3">
      <c r="A18" s="42"/>
      <c r="J18" s="54"/>
      <c r="N18" s="56" t="s">
        <v>249</v>
      </c>
      <c r="Q18" s="58"/>
    </row>
    <row r="19" spans="1:21" ht="14.25" customHeight="1" x14ac:dyDescent="0.3">
      <c r="A19" s="42"/>
      <c r="B19" s="44" t="s">
        <v>250</v>
      </c>
      <c r="J19" s="54"/>
      <c r="Q19" s="58"/>
    </row>
    <row r="20" spans="1:21" ht="14.25" customHeight="1" x14ac:dyDescent="0.3">
      <c r="A20" s="42"/>
      <c r="B20" s="199" t="s">
        <v>599</v>
      </c>
      <c r="J20" s="54"/>
      <c r="Q20" s="58"/>
    </row>
    <row r="21" spans="1:21" ht="14.25" customHeight="1" thickBot="1" x14ac:dyDescent="0.35">
      <c r="A21" s="198"/>
      <c r="B21" s="200" t="s">
        <v>251</v>
      </c>
      <c r="C21" s="48"/>
      <c r="D21" s="48"/>
      <c r="E21" s="48"/>
      <c r="F21" s="48"/>
      <c r="G21" s="48"/>
      <c r="H21" s="48"/>
      <c r="I21" s="57"/>
      <c r="J21" s="48"/>
      <c r="K21" s="48"/>
      <c r="L21" s="48"/>
      <c r="M21" s="48"/>
      <c r="N21" s="48"/>
      <c r="O21" s="48"/>
      <c r="P21" s="48"/>
      <c r="Q21" s="61"/>
      <c r="S21" s="58"/>
    </row>
    <row r="22" spans="1:21" ht="14.25" customHeight="1" x14ac:dyDescent="0.3"/>
    <row r="23" spans="1:21" ht="2.25" customHeight="1" thickBot="1" x14ac:dyDescent="0.35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</row>
    <row r="24" spans="1:21" ht="9.9499999999999993" customHeight="1" x14ac:dyDescent="0.3">
      <c r="A24" s="325" t="s">
        <v>239</v>
      </c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7"/>
      <c r="R24" s="42"/>
      <c r="S24" s="58"/>
      <c r="U24" s="68">
        <f>U1+1</f>
        <v>225</v>
      </c>
    </row>
    <row r="25" spans="1:21" ht="9.9499999999999993" customHeight="1" x14ac:dyDescent="0.3">
      <c r="A25" s="266" t="s">
        <v>240</v>
      </c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8"/>
      <c r="R25" s="42"/>
    </row>
    <row r="26" spans="1:21" ht="9.9499999999999993" customHeight="1" x14ac:dyDescent="0.3">
      <c r="A26" s="266" t="s">
        <v>241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8"/>
      <c r="R26" s="42"/>
    </row>
    <row r="27" spans="1:21" ht="9" customHeight="1" thickBot="1" x14ac:dyDescent="0.35">
      <c r="A27" s="320" t="s">
        <v>242</v>
      </c>
      <c r="B27" s="321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321"/>
      <c r="N27" s="321"/>
      <c r="O27" s="321"/>
      <c r="P27" s="321"/>
      <c r="Q27" s="322"/>
      <c r="R27" s="42"/>
    </row>
    <row r="28" spans="1:21" ht="7.5" customHeight="1" thickTop="1" x14ac:dyDescent="0.3">
      <c r="A28" s="42"/>
      <c r="Q28" s="58"/>
      <c r="R28" s="42"/>
    </row>
    <row r="29" spans="1:21" ht="14.25" customHeight="1" x14ac:dyDescent="0.3">
      <c r="A29" s="266" t="s">
        <v>602</v>
      </c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8"/>
      <c r="R29" s="42"/>
    </row>
    <row r="30" spans="1:21" ht="7.5" customHeight="1" x14ac:dyDescent="0.3">
      <c r="A30" s="266" t="str">
        <f>A7</f>
        <v>TAHUN PELAJARAN 2025-2026</v>
      </c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8"/>
      <c r="R30" s="42"/>
    </row>
    <row r="31" spans="1:21" ht="8.25" customHeight="1" x14ac:dyDescent="0.3">
      <c r="A31" s="42"/>
      <c r="Q31" s="58"/>
      <c r="R31" s="42"/>
    </row>
    <row r="32" spans="1:21" ht="14.25" customHeight="1" x14ac:dyDescent="0.3">
      <c r="B32" s="41" t="s">
        <v>244</v>
      </c>
      <c r="G32" s="41" t="s">
        <v>245</v>
      </c>
      <c r="H32" s="273">
        <f>VLOOKUP($U$24,datakartu[],2,0)</f>
        <v>0</v>
      </c>
      <c r="I32" s="274"/>
      <c r="J32" s="274"/>
      <c r="K32" s="274"/>
      <c r="L32" s="274"/>
      <c r="M32" s="274"/>
      <c r="N32" s="274"/>
      <c r="O32" s="274"/>
      <c r="P32" s="274"/>
      <c r="Q32" s="62"/>
      <c r="R32" s="42"/>
    </row>
    <row r="33" spans="1:21" ht="14.25" customHeight="1" x14ac:dyDescent="0.3">
      <c r="B33" s="41" t="s">
        <v>246</v>
      </c>
      <c r="G33" s="41" t="s">
        <v>245</v>
      </c>
      <c r="H33" s="323">
        <f>VLOOKUP($U$24,datakartu[],3,0)</f>
        <v>0</v>
      </c>
      <c r="I33" s="323"/>
      <c r="J33" s="323"/>
      <c r="K33" s="323"/>
      <c r="L33" s="323"/>
      <c r="M33" s="323"/>
      <c r="N33" s="323"/>
      <c r="O33" s="323"/>
      <c r="P33" s="323"/>
      <c r="Q33" s="193"/>
      <c r="R33" s="42"/>
    </row>
    <row r="34" spans="1:21" ht="14.25" customHeight="1" x14ac:dyDescent="0.3">
      <c r="B34" s="41" t="s">
        <v>247</v>
      </c>
      <c r="G34" s="41" t="s">
        <v>245</v>
      </c>
      <c r="H34" s="194" t="str">
        <f>CONCATENATE(VLOOKUP($U$24,datakartu[],5,0))</f>
        <v/>
      </c>
      <c r="I34" s="195"/>
      <c r="J34" s="195"/>
      <c r="K34" s="195"/>
      <c r="L34" s="195"/>
      <c r="M34" s="195"/>
      <c r="N34" s="195"/>
      <c r="O34" s="195"/>
      <c r="P34" s="195"/>
      <c r="Q34" s="196"/>
      <c r="R34" s="42"/>
    </row>
    <row r="35" spans="1:21" ht="14.25" customHeight="1" x14ac:dyDescent="0.3">
      <c r="B35" s="41" t="s">
        <v>2</v>
      </c>
      <c r="G35" s="41" t="s">
        <v>245</v>
      </c>
      <c r="H35" s="323" t="e">
        <f>VLOOKUP($U$24,datakartu[],8,0)</f>
        <v>#REF!</v>
      </c>
      <c r="I35" s="323"/>
      <c r="J35" s="323"/>
      <c r="K35" s="323"/>
      <c r="L35" s="323"/>
      <c r="M35" s="323"/>
      <c r="N35" s="323"/>
      <c r="O35" s="323"/>
      <c r="P35" s="323"/>
      <c r="Q35" s="324"/>
      <c r="R35" s="42"/>
    </row>
    <row r="36" spans="1:21" ht="14.25" customHeight="1" x14ac:dyDescent="0.3">
      <c r="A36" s="42"/>
      <c r="H36" s="43"/>
      <c r="J36" s="43"/>
      <c r="K36" s="43"/>
      <c r="L36" s="43"/>
      <c r="M36" s="43"/>
      <c r="N36" s="54" t="str">
        <f>N13</f>
        <v>Suela, 04 Juni 2025</v>
      </c>
      <c r="O36" s="43"/>
      <c r="P36" s="43"/>
      <c r="Q36" s="60"/>
      <c r="R36" s="42"/>
    </row>
    <row r="37" spans="1:21" ht="14.25" customHeight="1" x14ac:dyDescent="0.3">
      <c r="A37" s="42"/>
      <c r="J37" s="54"/>
      <c r="N37" s="54" t="s">
        <v>598</v>
      </c>
      <c r="Q37" s="58"/>
      <c r="R37" s="42"/>
    </row>
    <row r="38" spans="1:21" ht="14.25" customHeight="1" x14ac:dyDescent="0.3">
      <c r="A38" s="42"/>
      <c r="J38" s="54"/>
      <c r="Q38" s="58"/>
      <c r="R38" s="42"/>
    </row>
    <row r="39" spans="1:21" ht="24" customHeight="1" x14ac:dyDescent="0.3">
      <c r="A39" s="42"/>
      <c r="I39" s="54"/>
      <c r="J39" s="54"/>
      <c r="Q39" s="58"/>
      <c r="R39" s="42"/>
    </row>
    <row r="40" spans="1:21" ht="14.25" customHeight="1" x14ac:dyDescent="0.3">
      <c r="A40" s="42"/>
      <c r="J40" s="54"/>
      <c r="N40" s="55" t="s">
        <v>234</v>
      </c>
      <c r="Q40" s="58"/>
      <c r="R40" s="42"/>
    </row>
    <row r="41" spans="1:21" ht="14.25" customHeight="1" x14ac:dyDescent="0.3">
      <c r="A41" s="42"/>
      <c r="J41" s="54"/>
      <c r="N41" s="56" t="s">
        <v>249</v>
      </c>
      <c r="Q41" s="58"/>
      <c r="R41" s="42"/>
    </row>
    <row r="42" spans="1:21" ht="14.25" customHeight="1" x14ac:dyDescent="0.3">
      <c r="B42" s="44" t="s">
        <v>250</v>
      </c>
      <c r="J42" s="54"/>
      <c r="Q42" s="58"/>
      <c r="R42" s="42"/>
    </row>
    <row r="43" spans="1:21" ht="14.25" customHeight="1" x14ac:dyDescent="0.3">
      <c r="B43" s="65" t="s">
        <v>599</v>
      </c>
      <c r="J43" s="54"/>
      <c r="Q43" s="58"/>
      <c r="R43" s="42"/>
    </row>
    <row r="44" spans="1:21" ht="14.25" customHeight="1" thickBot="1" x14ac:dyDescent="0.35">
      <c r="B44" s="66" t="s">
        <v>251</v>
      </c>
      <c r="C44" s="48"/>
      <c r="D44" s="48"/>
      <c r="E44" s="48"/>
      <c r="F44" s="48"/>
      <c r="G44" s="48"/>
      <c r="H44" s="48"/>
      <c r="I44" s="57"/>
      <c r="J44" s="48"/>
      <c r="K44" s="48"/>
      <c r="L44" s="48"/>
      <c r="M44" s="48"/>
      <c r="N44" s="48"/>
      <c r="O44" s="48"/>
      <c r="P44" s="48"/>
      <c r="Q44" s="61"/>
      <c r="R44" s="42"/>
      <c r="S44" s="58"/>
    </row>
    <row r="45" spans="1:21" ht="10.5" customHeight="1" thickBot="1" x14ac:dyDescent="0.3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</row>
    <row r="46" spans="1:21" ht="9.9499999999999993" customHeight="1" x14ac:dyDescent="0.3">
      <c r="A46" s="325" t="s">
        <v>239</v>
      </c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7"/>
      <c r="R46" s="42"/>
      <c r="S46" s="58"/>
      <c r="U46" s="68">
        <f>U24+1</f>
        <v>226</v>
      </c>
    </row>
    <row r="47" spans="1:21" ht="9.9499999999999993" customHeight="1" x14ac:dyDescent="0.3">
      <c r="A47" s="266" t="s">
        <v>240</v>
      </c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8"/>
      <c r="R47" s="42"/>
    </row>
    <row r="48" spans="1:21" ht="9.9499999999999993" customHeight="1" x14ac:dyDescent="0.3">
      <c r="A48" s="266" t="s">
        <v>241</v>
      </c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8"/>
      <c r="R48" s="42"/>
    </row>
    <row r="49" spans="1:18" ht="8.25" customHeight="1" thickBot="1" x14ac:dyDescent="0.35">
      <c r="A49" s="320" t="s">
        <v>242</v>
      </c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2"/>
      <c r="R49" s="42"/>
    </row>
    <row r="50" spans="1:18" ht="7.5" customHeight="1" thickTop="1" x14ac:dyDescent="0.3">
      <c r="A50" s="42"/>
      <c r="Q50" s="58"/>
      <c r="R50" s="42"/>
    </row>
    <row r="51" spans="1:18" ht="14.25" customHeight="1" x14ac:dyDescent="0.3">
      <c r="A51" s="266" t="s">
        <v>602</v>
      </c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8"/>
      <c r="R51" s="42"/>
    </row>
    <row r="52" spans="1:18" ht="8.25" customHeight="1" x14ac:dyDescent="0.3">
      <c r="A52" s="266" t="str">
        <f>A30</f>
        <v>TAHUN PELAJARAN 2025-2026</v>
      </c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8"/>
      <c r="R52" s="42"/>
    </row>
    <row r="53" spans="1:18" ht="10.5" customHeight="1" x14ac:dyDescent="0.3">
      <c r="A53" s="42"/>
      <c r="Q53" s="58"/>
      <c r="R53" s="42"/>
    </row>
    <row r="54" spans="1:18" ht="14.25" customHeight="1" x14ac:dyDescent="0.3">
      <c r="B54" s="41" t="s">
        <v>244</v>
      </c>
      <c r="G54" s="41" t="s">
        <v>245</v>
      </c>
      <c r="H54" s="273">
        <f>VLOOKUP($U$46,datakartu[],2,0)</f>
        <v>0</v>
      </c>
      <c r="I54" s="274"/>
      <c r="J54" s="274"/>
      <c r="K54" s="274"/>
      <c r="L54" s="274"/>
      <c r="M54" s="274"/>
      <c r="N54" s="274"/>
      <c r="O54" s="274"/>
      <c r="P54" s="274"/>
      <c r="Q54" s="62"/>
      <c r="R54" s="42"/>
    </row>
    <row r="55" spans="1:18" ht="14.25" customHeight="1" x14ac:dyDescent="0.3">
      <c r="B55" s="41" t="s">
        <v>246</v>
      </c>
      <c r="G55" s="41" t="s">
        <v>245</v>
      </c>
      <c r="H55" s="274">
        <f>VLOOKUP($U$46,datakartu[],3,0)</f>
        <v>0</v>
      </c>
      <c r="I55" s="274"/>
      <c r="J55" s="274"/>
      <c r="K55" s="274"/>
      <c r="L55" s="274"/>
      <c r="M55" s="274"/>
      <c r="N55" s="274"/>
      <c r="O55" s="274"/>
      <c r="P55" s="274"/>
      <c r="Q55" s="62"/>
      <c r="R55" s="42"/>
    </row>
    <row r="56" spans="1:18" ht="14.25" customHeight="1" x14ac:dyDescent="0.3">
      <c r="B56" s="41" t="s">
        <v>247</v>
      </c>
      <c r="G56" s="41" t="s">
        <v>245</v>
      </c>
      <c r="H56" s="50" t="str">
        <f>CONCATENATE(VLOOKUP($U$46,datakartu[],5,0))</f>
        <v/>
      </c>
      <c r="I56" s="73"/>
      <c r="J56" s="73"/>
      <c r="K56" s="73"/>
      <c r="L56" s="73"/>
      <c r="M56" s="73"/>
      <c r="N56" s="73"/>
      <c r="O56" s="73"/>
      <c r="P56" s="73"/>
      <c r="Q56" s="197"/>
      <c r="R56" s="42"/>
    </row>
    <row r="57" spans="1:18" ht="14.25" customHeight="1" x14ac:dyDescent="0.3">
      <c r="B57" s="41" t="s">
        <v>2</v>
      </c>
      <c r="G57" s="41" t="s">
        <v>245</v>
      </c>
      <c r="H57" s="274" t="e">
        <f>VLOOKUP($U$46,datakartu[],8,0)</f>
        <v>#REF!</v>
      </c>
      <c r="I57" s="274"/>
      <c r="J57" s="274"/>
      <c r="K57" s="274"/>
      <c r="L57" s="274"/>
      <c r="M57" s="274"/>
      <c r="N57" s="274"/>
      <c r="O57" s="274"/>
      <c r="P57" s="274"/>
      <c r="Q57" s="319"/>
      <c r="R57" s="42"/>
    </row>
    <row r="58" spans="1:18" ht="14.25" customHeight="1" x14ac:dyDescent="0.3">
      <c r="A58" s="42"/>
      <c r="H58" s="43"/>
      <c r="J58" s="43"/>
      <c r="K58" s="43"/>
      <c r="L58" s="43"/>
      <c r="M58" s="43"/>
      <c r="N58" s="54" t="str">
        <f>N36</f>
        <v>Suela, 04 Juni 2025</v>
      </c>
      <c r="O58" s="43"/>
      <c r="P58" s="43"/>
      <c r="Q58" s="60"/>
      <c r="R58" s="42"/>
    </row>
    <row r="59" spans="1:18" ht="14.25" customHeight="1" x14ac:dyDescent="0.3">
      <c r="A59" s="42"/>
      <c r="J59" s="54"/>
      <c r="N59" s="54" t="s">
        <v>598</v>
      </c>
      <c r="Q59" s="58"/>
      <c r="R59" s="42"/>
    </row>
    <row r="60" spans="1:18" ht="14.25" customHeight="1" x14ac:dyDescent="0.3">
      <c r="A60" s="42"/>
      <c r="J60" s="54"/>
      <c r="Q60" s="58"/>
      <c r="R60" s="42"/>
    </row>
    <row r="61" spans="1:18" ht="25.5" customHeight="1" x14ac:dyDescent="0.3">
      <c r="A61" s="42"/>
      <c r="I61" s="54"/>
      <c r="J61" s="54"/>
      <c r="Q61" s="58"/>
      <c r="R61" s="42"/>
    </row>
    <row r="62" spans="1:18" ht="14.25" customHeight="1" x14ac:dyDescent="0.3">
      <c r="A62" s="42"/>
      <c r="J62" s="54"/>
      <c r="N62" s="55" t="s">
        <v>234</v>
      </c>
      <c r="Q62" s="58"/>
      <c r="R62" s="42"/>
    </row>
    <row r="63" spans="1:18" ht="14.25" customHeight="1" x14ac:dyDescent="0.3">
      <c r="A63" s="42"/>
      <c r="J63" s="54"/>
      <c r="N63" s="56" t="s">
        <v>249</v>
      </c>
      <c r="Q63" s="58"/>
      <c r="R63" s="42"/>
    </row>
    <row r="64" spans="1:18" ht="14.25" customHeight="1" x14ac:dyDescent="0.3">
      <c r="B64" s="44" t="s">
        <v>250</v>
      </c>
      <c r="J64" s="54"/>
      <c r="Q64" s="58"/>
      <c r="R64" s="42"/>
    </row>
    <row r="65" spans="2:19" ht="14.25" customHeight="1" x14ac:dyDescent="0.3">
      <c r="B65" s="65" t="s">
        <v>599</v>
      </c>
      <c r="J65" s="54"/>
      <c r="Q65" s="58"/>
      <c r="R65" s="42"/>
    </row>
    <row r="66" spans="2:19" ht="14.25" customHeight="1" thickBot="1" x14ac:dyDescent="0.35">
      <c r="B66" s="66" t="s">
        <v>251</v>
      </c>
      <c r="C66" s="48"/>
      <c r="D66" s="48"/>
      <c r="E66" s="48"/>
      <c r="F66" s="48"/>
      <c r="G66" s="48"/>
      <c r="H66" s="48"/>
      <c r="I66" s="57"/>
      <c r="J66" s="48"/>
      <c r="K66" s="48"/>
      <c r="L66" s="48"/>
      <c r="M66" s="48"/>
      <c r="N66" s="48"/>
      <c r="O66" s="48"/>
      <c r="P66" s="48"/>
      <c r="Q66" s="61"/>
      <c r="R66" s="42"/>
      <c r="S66" s="58"/>
    </row>
  </sheetData>
  <mergeCells count="30">
    <mergeCell ref="A4:Q4"/>
    <mergeCell ref="A6:Q6"/>
    <mergeCell ref="A7:Q7"/>
    <mergeCell ref="A1:Q1"/>
    <mergeCell ref="U1:V3"/>
    <mergeCell ref="A2:Q2"/>
    <mergeCell ref="A3:Q3"/>
    <mergeCell ref="A23:Q23"/>
    <mergeCell ref="A24:Q24"/>
    <mergeCell ref="A25:Q25"/>
    <mergeCell ref="H9:P9"/>
    <mergeCell ref="H10:P10"/>
    <mergeCell ref="H12:Q12"/>
    <mergeCell ref="A30:Q30"/>
    <mergeCell ref="H32:P32"/>
    <mergeCell ref="H33:P33"/>
    <mergeCell ref="A26:Q26"/>
    <mergeCell ref="A27:Q27"/>
    <mergeCell ref="A29:Q29"/>
    <mergeCell ref="A47:Q47"/>
    <mergeCell ref="A48:Q48"/>
    <mergeCell ref="A49:Q49"/>
    <mergeCell ref="H35:Q35"/>
    <mergeCell ref="A45:Q45"/>
    <mergeCell ref="A46:Q46"/>
    <mergeCell ref="H55:P55"/>
    <mergeCell ref="H57:Q57"/>
    <mergeCell ref="A51:Q51"/>
    <mergeCell ref="A52:Q52"/>
    <mergeCell ref="H54:P54"/>
  </mergeCells>
  <printOptions horizontalCentered="1"/>
  <pageMargins left="0.1" right="0.1" top="0.25" bottom="0.25" header="0.31496062992126" footer="0.31496062992126"/>
  <pageSetup paperSize="9" scale="97" orientation="portrait" horizontalDpi="300" verticalDpi="300" r:id="rId1"/>
  <colBreaks count="1" manualBreakCount="1">
    <brk id="1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Spinner 1">
              <controlPr defaultSize="0" autoPict="0" macro="[0]!Spinner1_Change">
                <anchor moveWithCells="1" sizeWithCells="1">
                  <from>
                    <xdr:col>22</xdr:col>
                    <xdr:colOff>66675</xdr:colOff>
                    <xdr:row>0</xdr:row>
                    <xdr:rowOff>66675</xdr:rowOff>
                  </from>
                  <to>
                    <xdr:col>24</xdr:col>
                    <xdr:colOff>0</xdr:colOff>
                    <xdr:row>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5</vt:i4>
      </vt:variant>
    </vt:vector>
  </HeadingPairs>
  <TitlesOfParts>
    <vt:vector size="23" baseType="lpstr">
      <vt:lpstr>MENU UTAMA</vt:lpstr>
      <vt:lpstr>DataSiswa</vt:lpstr>
      <vt:lpstr>syarat</vt:lpstr>
      <vt:lpstr>FORMULIR IND.</vt:lpstr>
      <vt:lpstr>RUANG MPLS </vt:lpstr>
      <vt:lpstr>Cetak Kartu </vt:lpstr>
      <vt:lpstr>cek list</vt:lpstr>
      <vt:lpstr>CetakKartu (2)</vt:lpstr>
      <vt:lpstr>CetakKartu</vt:lpstr>
      <vt:lpstr>Sheet2 (3)</vt:lpstr>
      <vt:lpstr>Sheet2</vt:lpstr>
      <vt:lpstr>Sheet1</vt:lpstr>
      <vt:lpstr>Form. Tes Baca Tulis</vt:lpstr>
      <vt:lpstr>DAFTAR HADIR SELEKSI</vt:lpstr>
      <vt:lpstr>Form. Tes Baca Al Qur'an</vt:lpstr>
      <vt:lpstr>PENGUMUMAN</vt:lpstr>
      <vt:lpstr>BERHITUNG</vt:lpstr>
      <vt:lpstr>Cetak Kartu  (2)</vt:lpstr>
      <vt:lpstr>'Cetak Kartu  (2)'!dataku</vt:lpstr>
      <vt:lpstr>dataku</vt:lpstr>
      <vt:lpstr>'Cetak Kartu '!Print_Area</vt:lpstr>
      <vt:lpstr>CetakKartu!Print_Area</vt:lpstr>
      <vt:lpstr>'CetakKartu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www.deuniv.blogspot.com</dc:title>
  <dc:creator>deuniv;tasADMIN</dc:creator>
  <cp:lastModifiedBy>Lenovo</cp:lastModifiedBy>
  <cp:lastPrinted>2026-06-09T03:49:34Z</cp:lastPrinted>
  <dcterms:created xsi:type="dcterms:W3CDTF">2017-01-19T08:41:00Z</dcterms:created>
  <dcterms:modified xsi:type="dcterms:W3CDTF">2026-07-20T00:42:40Z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D12F17FC83114EE39995E0B3C3C0E0A3_12</vt:lpwstr>
  </property>
  <property fmtid="{D5CDD505-2E9C-101B-9397-08002B2CF9AE}" pid="3" name="KSOProductBuildVer">
    <vt:lpwstr>1057-12.2.0.17119</vt:lpwstr>
  </property>
</Properties>
</file>