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mc:AlternateContent xmlns:mc="http://schemas.openxmlformats.org/markup-compatibility/2006">
    <mc:Choice Requires="x15">
      <x15ac:absPath xmlns:x15ac="http://schemas.microsoft.com/office/spreadsheetml/2010/11/ac" url="/Users/luisvasquezsanchez/Documents/"/>
    </mc:Choice>
  </mc:AlternateContent>
  <xr:revisionPtr revIDLastSave="0" documentId="8_{4F6E59EA-6A8A-5F4D-8A1D-C9813DDC77E0}" xr6:coauthVersionLast="47" xr6:coauthVersionMax="47" xr10:uidLastSave="{00000000-0000-0000-0000-000000000000}"/>
  <bookViews>
    <workbookView xWindow="400" yWindow="740" windowWidth="23960" windowHeight="14380" xr2:uid="{00000000-000D-0000-FFFF-FFFF00000000}"/>
  </bookViews>
  <sheets>
    <sheet name="ProjectSchedule" sheetId="11" r:id="rId1"/>
    <sheet name="About" sheetId="12" r:id="rId2"/>
  </sheets>
  <definedNames>
    <definedName name="_xlnm.Print_Area" localSheetId="0">ProjectSchedule!$1:$41</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 i="11" l="1"/>
  <c r="CS6" i="11"/>
  <c r="CT6" i="11"/>
  <c r="CU6" i="11"/>
  <c r="CS5" i="11"/>
  <c r="CT5" i="11" s="1"/>
  <c r="CU5" i="11" s="1"/>
  <c r="CO6" i="11"/>
  <c r="CP6" i="11"/>
  <c r="CQ6" i="11"/>
  <c r="CR6" i="11"/>
  <c r="CO4" i="11"/>
  <c r="CR5" i="11"/>
  <c r="CO5" i="11"/>
  <c r="CP5" i="11"/>
  <c r="CQ5" i="11"/>
  <c r="CH6" i="11"/>
  <c r="CH5" i="11"/>
  <c r="CI5" i="11" s="1"/>
  <c r="CH4" i="11"/>
  <c r="CA6" i="11"/>
  <c r="CA5" i="11"/>
  <c r="CB5" i="11" s="1"/>
  <c r="CA4" i="11"/>
  <c r="BT6" i="11"/>
  <c r="BT5" i="11"/>
  <c r="BU5" i="11" s="1"/>
  <c r="BT4" i="11"/>
  <c r="BM5" i="11"/>
  <c r="BN5" i="11" s="1"/>
  <c r="B13" i="12"/>
  <c r="CJ5" i="11" l="1"/>
  <c r="CI6" i="11"/>
  <c r="CC5" i="11"/>
  <c r="CB6" i="11"/>
  <c r="BV5" i="11"/>
  <c r="BU6" i="11"/>
  <c r="BO5" i="11"/>
  <c r="BN6" i="11"/>
  <c r="BM4" i="11"/>
  <c r="BM6"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CK5" i="11" l="1"/>
  <c r="CJ6" i="11"/>
  <c r="CD5" i="11"/>
  <c r="CC6" i="11"/>
  <c r="BW5" i="11"/>
  <c r="BV6" i="11"/>
  <c r="BP5" i="11"/>
  <c r="BO6" i="11"/>
  <c r="I5" i="11"/>
  <c r="CL5" i="11" l="1"/>
  <c r="CK6" i="11"/>
  <c r="CE5" i="11"/>
  <c r="CD6" i="11"/>
  <c r="BX5" i="11"/>
  <c r="BW6" i="11"/>
  <c r="BQ5" i="11"/>
  <c r="BP6" i="11"/>
  <c r="I6" i="11"/>
  <c r="CM5" i="11" l="1"/>
  <c r="CL6" i="11"/>
  <c r="CF5" i="11"/>
  <c r="CE6" i="11"/>
  <c r="BY5" i="11"/>
  <c r="BX6" i="11"/>
  <c r="BR5" i="11"/>
  <c r="BQ6" i="11"/>
  <c r="J5" i="11"/>
  <c r="K5" i="11" s="1"/>
  <c r="L5" i="11" s="1"/>
  <c r="M5" i="11" s="1"/>
  <c r="N5" i="11" s="1"/>
  <c r="O5" i="11" s="1"/>
  <c r="P5" i="11" s="1"/>
  <c r="I4" i="11"/>
  <c r="CM6" i="11" l="1"/>
  <c r="CN5" i="11"/>
  <c r="CN6" i="11" s="1"/>
  <c r="CF6" i="11"/>
  <c r="CG5" i="11"/>
  <c r="CG6" i="11" s="1"/>
  <c r="BY6" i="11"/>
  <c r="BZ5" i="11"/>
  <c r="BZ6" i="11" s="1"/>
  <c r="BR6" i="11"/>
  <c r="BS5" i="11"/>
  <c r="BS6" i="11" s="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<sst xmlns="http://schemas.openxmlformats.org/spreadsheetml/2006/main" count="54" uniqueCount="36">
  <si>
    <t>Task 3</t>
  </si>
  <si>
    <t>Task 4</t>
  </si>
  <si>
    <t>Task 5</t>
  </si>
  <si>
    <t>Task 1</t>
  </si>
  <si>
    <t>Task 2</t>
  </si>
  <si>
    <t>Insert new rows ABOVE this one</t>
  </si>
  <si>
    <t>Project Start:</t>
  </si>
  <si>
    <t>PROGRESS</t>
  </si>
  <si>
    <t>ASSIGNED
TO</t>
  </si>
  <si>
    <t>[Project Lead]</t>
  </si>
  <si>
    <t>[Company Name]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</si>
  <si>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</si>
  <si>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</si>
  <si>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</si>
  <si>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</si>
  <si>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</si>
  <si>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</si>
  <si>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</si>
  <si>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</si>
  <si>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</si>
  <si>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</si>
  <si>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</si>
  <si>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</si>
  <si>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</si>
  <si>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</si>
  <si>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</si>
  <si>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</si>
  <si>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</si>
  <si>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</si>
  <si>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</si>
  <si>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</si>
  <si>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Projektarbeit: "Konzeption, Entwicklung und Inbetriebnahme von smarten Türschildern "</t>
  </si>
  <si>
    <t>Luis</t>
  </si>
  <si>
    <t>Christoph</t>
  </si>
  <si>
    <t>Jacob</t>
  </si>
  <si>
    <t>Luis Vasquez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</si>
</sst>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6" fillId="0" borderId="2" xfId="0" applyFont="1" applyFill="1" applyBorder="1" applyAlignment="1">
      <alignment horizontal="left" vertical="center" indent="1"/>
    </xf>
    <xf numFmtId="0" fontId="6" fillId="0" borderId="2" xfId="0" applyFont="1" applyFill="1" applyBorder="1" applyAlignment="1">
      <alignment horizontal="center" vertical="center"/>
    </xf>
    <xf numFmtId="164" fontId="0" fillId="0" borderId="2" xfId="0" applyNumberFormat="1" applyFill="1" applyBorder="1" applyAlignment="1">
      <alignment horizontal="center" vertical="center"/>
    </xf>
    <xf numFmtId="164" fontId="5" fillId="0" borderId="2" xfId="0" applyNumberFormat="1" applyFont="1" applyFill="1" applyBorder="1" applyAlignment="1">
      <alignment horizontal="center" vertical="center"/>
    </xf>
    <xf numFmtId="0" fontId="0" fillId="0" borderId="2" xfId="0" applyFill="1" applyBorder="1" applyAlignment="1">
      <alignment horizontal="left" vertical="center" indent="2"/>
    </xf>
    <xf numFmtId="0" fontId="0" fillId="0" borderId="2" xfId="0" applyFill="1" applyBorder="1" applyAlignment="1">
      <alignment horizontal="center" vertical="center"/>
    </xf>
  </cellXfs>
  <cellStyles count="3">
    <cellStyle name="Hipervínculo" xfId="1" builtinId="8" customBuiltin="1"/>
    <cellStyle name="Normal" xfId="0" builtinId="0"/>
    <cellStyle name="Porcentaje" xfId="2" builtinId="5"/>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45"/>
  <sheetViews>
    <sheetView showGridLines="0" tabSelected="1" showRuler="0" zoomScale="89" zoomScaleNormal="75" zoomScalePageLayoutView="70" workbookViewId="0">
      <pane ySplit="6" topLeftCell="A7" activePane="bottomLeft" state="frozen"/>
      <selection pane="bottomLeft" activeCell="D10" sqref="D10"/>
    </sheetView>
  </sheetViews>
  <sheetFormatPr baseColWidth="10" defaultColWidth="8.83203125" defaultRowHeight="15" x14ac:dyDescent="0.2"/>
  <cols>
    <col min="1" max="1" width="2.6640625" customWidth="1"/>
    <col min="2" max="2" width="19.83203125" customWidth="1"/>
    <col min="3" max="3" width="9.1640625" customWidth="1"/>
    <col min="4" max="4" width="10.6640625" customWidth="1"/>
    <col min="5" max="5" width="10.5" style="5" customWidth="1"/>
    <col min="6" max="6" width="10.5" customWidth="1"/>
    <col min="7" max="7" width="2.6640625" customWidth="1"/>
    <col min="8" max="8" width="6.1640625" hidden="1" customWidth="1"/>
    <col min="9" max="99" width="2.5" customWidth="1"/>
  </cols>
  <sheetData>
    <row r="1" spans="1:99" ht="29" x14ac:dyDescent="0.35">
      <c r="B1" s="16" t="s">
        <v>31</v>
      </c>
      <c r="C1" s="1"/>
      <c r="D1" s="2"/>
      <c r="E1" s="4"/>
      <c r="F1" s="83"/>
      <c r="H1" s="2"/>
      <c r="I1" s="8"/>
      <c r="AM1" s="88" t="str">
        <f>HYPERLINK("https://vertex42.link/HowToMakeAGanttChart","► Watch How to Make a Gantt Chart in Excel")</f>
        <v>► Watch How to Make a Gantt Chart in Excel</v>
      </c>
      <c r="AN1" s="88"/>
      <c r="AO1" s="88"/>
      <c r="AP1" s="88"/>
      <c r="AQ1" s="88"/>
      <c r="AR1" s="88"/>
      <c r="AS1" s="88"/>
      <c r="AT1" s="88"/>
      <c r="AU1" s="88"/>
      <c r="AV1" s="88"/>
      <c r="AW1" s="88"/>
      <c r="AX1" s="88"/>
      <c r="AY1" s="88"/>
      <c r="AZ1" s="88"/>
      <c r="BA1" s="88"/>
      <c r="BB1" s="88"/>
      <c r="BC1" s="88"/>
      <c r="BD1" s="88"/>
    </row>
    <row r="2" spans="1:99" ht="19.5" customHeight="1" x14ac:dyDescent="0.25">
      <c r="B2" s="9" t="s">
        <v>10</v>
      </c>
      <c r="D2" s="6" t="s">
        <v>6</v>
      </c>
      <c r="E2" s="92">
        <v>45783</v>
      </c>
      <c r="F2" s="93"/>
    </row>
    <row r="3" spans="1:99" ht="19.5" customHeight="1" x14ac:dyDescent="0.25">
      <c r="B3" s="9" t="s">
        <v>9</v>
      </c>
      <c r="D3" s="6" t="s">
        <v>29</v>
      </c>
      <c r="E3" s="92">
        <v>45783</v>
      </c>
      <c r="F3" s="93"/>
    </row>
    <row r="4" spans="1:99" x14ac:dyDescent="0.2">
      <c r="D4" s="6" t="s">
        <v>15</v>
      </c>
      <c r="E4" s="7">
        <v>1</v>
      </c>
      <c r="I4" s="89">
        <f>I5</f>
        <v>45782</v>
      </c>
      <c r="J4" s="90"/>
      <c r="K4" s="90"/>
      <c r="L4" s="90"/>
      <c r="M4" s="90"/>
      <c r="N4" s="90"/>
      <c r="O4" s="91"/>
      <c r="P4" s="89">
        <f>P5</f>
        <v>45789</v>
      </c>
      <c r="Q4" s="90"/>
      <c r="R4" s="90"/>
      <c r="S4" s="90"/>
      <c r="T4" s="90"/>
      <c r="U4" s="90"/>
      <c r="V4" s="91"/>
      <c r="W4" s="89">
        <f>W5</f>
        <v>45796</v>
      </c>
      <c r="X4" s="90"/>
      <c r="Y4" s="90"/>
      <c r="Z4" s="90"/>
      <c r="AA4" s="90"/>
      <c r="AB4" s="90"/>
      <c r="AC4" s="91"/>
      <c r="AD4" s="89">
        <f>AD5</f>
        <v>45803</v>
      </c>
      <c r="AE4" s="90"/>
      <c r="AF4" s="90"/>
      <c r="AG4" s="90"/>
      <c r="AH4" s="90"/>
      <c r="AI4" s="90"/>
      <c r="AJ4" s="91"/>
      <c r="AK4" s="89">
        <f>AK5</f>
        <v>45810</v>
      </c>
      <c r="AL4" s="90"/>
      <c r="AM4" s="90"/>
      <c r="AN4" s="90"/>
      <c r="AO4" s="90"/>
      <c r="AP4" s="90"/>
      <c r="AQ4" s="91"/>
      <c r="AR4" s="89">
        <f>AR5</f>
        <v>45817</v>
      </c>
      <c r="AS4" s="90"/>
      <c r="AT4" s="90"/>
      <c r="AU4" s="90"/>
      <c r="AV4" s="90"/>
      <c r="AW4" s="90"/>
      <c r="AX4" s="91"/>
      <c r="AY4" s="89">
        <f>AY5</f>
        <v>45824</v>
      </c>
      <c r="AZ4" s="90"/>
      <c r="BA4" s="90"/>
      <c r="BB4" s="90"/>
      <c r="BC4" s="90"/>
      <c r="BD4" s="90"/>
      <c r="BE4" s="91"/>
      <c r="BF4" s="89">
        <f>BF5</f>
        <v>45831</v>
      </c>
      <c r="BG4" s="90"/>
      <c r="BH4" s="90"/>
      <c r="BI4" s="90"/>
      <c r="BJ4" s="90"/>
      <c r="BK4" s="90"/>
      <c r="BL4" s="91"/>
      <c r="BM4" s="89">
        <f>BM5</f>
        <v>45838</v>
      </c>
      <c r="BN4" s="90"/>
      <c r="BO4" s="90"/>
      <c r="BP4" s="90"/>
      <c r="BQ4" s="90"/>
      <c r="BR4" s="90"/>
      <c r="BS4" s="91"/>
      <c r="BT4" s="89">
        <f>BT5</f>
        <v>45845</v>
      </c>
      <c r="BU4" s="90"/>
      <c r="BV4" s="90"/>
      <c r="BW4" s="90"/>
      <c r="BX4" s="90"/>
      <c r="BY4" s="90"/>
      <c r="BZ4" s="91"/>
      <c r="CA4" s="89">
        <f>CA5</f>
        <v>45852</v>
      </c>
      <c r="CB4" s="90"/>
      <c r="CC4" s="90"/>
      <c r="CD4" s="90"/>
      <c r="CE4" s="90"/>
      <c r="CF4" s="90"/>
      <c r="CG4" s="91"/>
      <c r="CH4" s="89">
        <f>CH5</f>
        <v>45859</v>
      </c>
      <c r="CI4" s="90"/>
      <c r="CJ4" s="90"/>
      <c r="CK4" s="90"/>
      <c r="CL4" s="90"/>
      <c r="CM4" s="90"/>
      <c r="CN4" s="91"/>
      <c r="CO4" s="89">
        <f>CO5</f>
        <v>45866</v>
      </c>
      <c r="CP4" s="90"/>
      <c r="CQ4" s="90"/>
      <c r="CR4" s="90"/>
      <c r="CS4" s="90"/>
      <c r="CT4" s="90"/>
      <c r="CU4" s="91"/>
    </row>
    <row r="5" spans="1:99" x14ac:dyDescent="0.2">
      <c r="A5" s="6"/>
      <c r="G5" s="6"/>
      <c r="I5" s="13">
        <f>E2-WEEKDAY(E2,1)+2+7*(E4-1)</f>
        <v>45782</v>
      </c>
      <c r="J5" s="12">
        <f>I5+1</f>
        <v>45783</v>
      </c>
      <c r="K5" s="12">
        <f t="shared" ref="K5:AX5" si="0">J5+1</f>
        <v>45784</v>
      </c>
      <c r="L5" s="12">
        <f t="shared" si="0"/>
        <v>45785</v>
      </c>
      <c r="M5" s="12">
        <f t="shared" si="0"/>
        <v>45786</v>
      </c>
      <c r="N5" s="12">
        <f t="shared" si="0"/>
        <v>45787</v>
      </c>
      <c r="O5" s="14">
        <f t="shared" si="0"/>
        <v>45788</v>
      </c>
      <c r="P5" s="13">
        <f>O5+1</f>
        <v>45789</v>
      </c>
      <c r="Q5" s="12">
        <f>P5+1</f>
        <v>45790</v>
      </c>
      <c r="R5" s="12">
        <f t="shared" si="0"/>
        <v>45791</v>
      </c>
      <c r="S5" s="12">
        <f t="shared" si="0"/>
        <v>45792</v>
      </c>
      <c r="T5" s="12">
        <f t="shared" si="0"/>
        <v>45793</v>
      </c>
      <c r="U5" s="12">
        <f t="shared" si="0"/>
        <v>45794</v>
      </c>
      <c r="V5" s="14">
        <f t="shared" si="0"/>
        <v>45795</v>
      </c>
      <c r="W5" s="13">
        <f>V5+1</f>
        <v>45796</v>
      </c>
      <c r="X5" s="12">
        <f>W5+1</f>
        <v>45797</v>
      </c>
      <c r="Y5" s="12">
        <f t="shared" si="0"/>
        <v>45798</v>
      </c>
      <c r="Z5" s="12">
        <f t="shared" si="0"/>
        <v>45799</v>
      </c>
      <c r="AA5" s="12">
        <f t="shared" si="0"/>
        <v>45800</v>
      </c>
      <c r="AB5" s="12">
        <f t="shared" si="0"/>
        <v>45801</v>
      </c>
      <c r="AC5" s="14">
        <f t="shared" si="0"/>
        <v>45802</v>
      </c>
      <c r="AD5" s="13">
        <f>AC5+1</f>
        <v>45803</v>
      </c>
      <c r="AE5" s="12">
        <f>AD5+1</f>
        <v>45804</v>
      </c>
      <c r="AF5" s="12">
        <f t="shared" si="0"/>
        <v>45805</v>
      </c>
      <c r="AG5" s="12">
        <f t="shared" si="0"/>
        <v>45806</v>
      </c>
      <c r="AH5" s="12">
        <f t="shared" si="0"/>
        <v>45807</v>
      </c>
      <c r="AI5" s="12">
        <f t="shared" si="0"/>
        <v>45808</v>
      </c>
      <c r="AJ5" s="14">
        <f t="shared" si="0"/>
        <v>45809</v>
      </c>
      <c r="AK5" s="13">
        <f>AJ5+1</f>
        <v>45810</v>
      </c>
      <c r="AL5" s="12">
        <f>AK5+1</f>
        <v>45811</v>
      </c>
      <c r="AM5" s="12">
        <f t="shared" si="0"/>
        <v>45812</v>
      </c>
      <c r="AN5" s="12">
        <f t="shared" si="0"/>
        <v>45813</v>
      </c>
      <c r="AO5" s="12">
        <f t="shared" si="0"/>
        <v>45814</v>
      </c>
      <c r="AP5" s="12">
        <f t="shared" si="0"/>
        <v>45815</v>
      </c>
      <c r="AQ5" s="14">
        <f t="shared" si="0"/>
        <v>45816</v>
      </c>
      <c r="AR5" s="13">
        <f>AQ5+1</f>
        <v>45817</v>
      </c>
      <c r="AS5" s="12">
        <f>AR5+1</f>
        <v>45818</v>
      </c>
      <c r="AT5" s="12">
        <f t="shared" si="0"/>
        <v>45819</v>
      </c>
      <c r="AU5" s="12">
        <f t="shared" si="0"/>
        <v>45820</v>
      </c>
      <c r="AV5" s="12">
        <f t="shared" si="0"/>
        <v>45821</v>
      </c>
      <c r="AW5" s="12">
        <f t="shared" si="0"/>
        <v>45822</v>
      </c>
      <c r="AX5" s="14">
        <f t="shared" si="0"/>
        <v>45823</v>
      </c>
      <c r="AY5" s="13">
        <f>AX5+1</f>
        <v>45824</v>
      </c>
      <c r="AZ5" s="12">
        <f>AY5+1</f>
        <v>45825</v>
      </c>
      <c r="BA5" s="12">
        <f t="shared" ref="BA5:BE5" si="1">AZ5+1</f>
        <v>45826</v>
      </c>
      <c r="BB5" s="12">
        <f t="shared" si="1"/>
        <v>45827</v>
      </c>
      <c r="BC5" s="12">
        <f t="shared" si="1"/>
        <v>45828</v>
      </c>
      <c r="BD5" s="12">
        <f t="shared" si="1"/>
        <v>45829</v>
      </c>
      <c r="BE5" s="14">
        <f t="shared" si="1"/>
        <v>45830</v>
      </c>
      <c r="BF5" s="13">
        <f>BE5+1</f>
        <v>45831</v>
      </c>
      <c r="BG5" s="12">
        <f>BF5+1</f>
        <v>45832</v>
      </c>
      <c r="BH5" s="12">
        <f t="shared" ref="BH5:BL5" si="2">BG5+1</f>
        <v>45833</v>
      </c>
      <c r="BI5" s="12">
        <f t="shared" si="2"/>
        <v>45834</v>
      </c>
      <c r="BJ5" s="12">
        <f t="shared" si="2"/>
        <v>45835</v>
      </c>
      <c r="BK5" s="12">
        <f t="shared" si="2"/>
        <v>45836</v>
      </c>
      <c r="BL5" s="14">
        <f t="shared" si="2"/>
        <v>45837</v>
      </c>
      <c r="BM5" s="13">
        <f>BL5+1</f>
        <v>45838</v>
      </c>
      <c r="BN5" s="12">
        <f>BM5+1</f>
        <v>45839</v>
      </c>
      <c r="BO5" s="12">
        <f t="shared" ref="BO5" si="3">BN5+1</f>
        <v>45840</v>
      </c>
      <c r="BP5" s="12">
        <f t="shared" ref="BP5" si="4">BO5+1</f>
        <v>45841</v>
      </c>
      <c r="BQ5" s="12">
        <f t="shared" ref="BQ5" si="5">BP5+1</f>
        <v>45842</v>
      </c>
      <c r="BR5" s="12">
        <f t="shared" ref="BR5" si="6">BQ5+1</f>
        <v>45843</v>
      </c>
      <c r="BS5" s="14">
        <f t="shared" ref="BS5" si="7">BR5+1</f>
        <v>45844</v>
      </c>
      <c r="BT5" s="13">
        <f>BS5+1</f>
        <v>45845</v>
      </c>
      <c r="BU5" s="12">
        <f>BT5+1</f>
        <v>45846</v>
      </c>
      <c r="BV5" s="12">
        <f t="shared" ref="BV5" si="8">BU5+1</f>
        <v>45847</v>
      </c>
      <c r="BW5" s="12">
        <f t="shared" ref="BW5" si="9">BV5+1</f>
        <v>45848</v>
      </c>
      <c r="BX5" s="12">
        <f t="shared" ref="BX5" si="10">BW5+1</f>
        <v>45849</v>
      </c>
      <c r="BY5" s="12">
        <f t="shared" ref="BY5" si="11">BX5+1</f>
        <v>45850</v>
      </c>
      <c r="BZ5" s="14">
        <f t="shared" ref="BZ5" si="12">BY5+1</f>
        <v>45851</v>
      </c>
      <c r="CA5" s="13">
        <f>BZ5+1</f>
        <v>45852</v>
      </c>
      <c r="CB5" s="12">
        <f>CA5+1</f>
        <v>45853</v>
      </c>
      <c r="CC5" s="12">
        <f t="shared" ref="CC5" si="13">CB5+1</f>
        <v>45854</v>
      </c>
      <c r="CD5" s="12">
        <f t="shared" ref="CD5" si="14">CC5+1</f>
        <v>45855</v>
      </c>
      <c r="CE5" s="12">
        <f t="shared" ref="CE5" si="15">CD5+1</f>
        <v>45856</v>
      </c>
      <c r="CF5" s="12">
        <f t="shared" ref="CF5" si="16">CE5+1</f>
        <v>45857</v>
      </c>
      <c r="CG5" s="14">
        <f t="shared" ref="CG5" si="17">CF5+1</f>
        <v>45858</v>
      </c>
      <c r="CH5" s="13">
        <f>CG5+1</f>
        <v>45859</v>
      </c>
      <c r="CI5" s="12">
        <f>CH5+1</f>
        <v>45860</v>
      </c>
      <c r="CJ5" s="12">
        <f t="shared" ref="CJ5" si="18">CI5+1</f>
        <v>45861</v>
      </c>
      <c r="CK5" s="12">
        <f t="shared" ref="CK5" si="19">CJ5+1</f>
        <v>45862</v>
      </c>
      <c r="CL5" s="12">
        <f t="shared" ref="CL5" si="20">CK5+1</f>
        <v>45863</v>
      </c>
      <c r="CM5" s="12">
        <f t="shared" ref="CM5" si="21">CL5+1</f>
        <v>45864</v>
      </c>
      <c r="CN5" s="14">
        <f t="shared" ref="CN5" si="22">CM5+1</f>
        <v>45865</v>
      </c>
      <c r="CO5" s="14">
        <f t="shared" ref="CO5" si="23">CN5+1</f>
        <v>45866</v>
      </c>
      <c r="CP5" s="14">
        <f t="shared" ref="CP5" si="24">CO5+1</f>
        <v>45867</v>
      </c>
      <c r="CQ5" s="14">
        <f t="shared" ref="CQ5:CR5" si="25">CP5+1</f>
        <v>45868</v>
      </c>
      <c r="CR5" s="14">
        <f t="shared" si="25"/>
        <v>45869</v>
      </c>
      <c r="CS5" s="14">
        <f t="shared" ref="CS5" si="26">CR5+1</f>
        <v>45870</v>
      </c>
      <c r="CT5" s="14">
        <f t="shared" ref="CT5" si="27">CS5+1</f>
        <v>45871</v>
      </c>
      <c r="CU5" s="14">
        <f t="shared" ref="CU5" si="28">CT5+1</f>
        <v>45872</v>
      </c>
    </row>
    <row r="6" spans="1:99" ht="29.25" customHeight="1" thickBot="1" x14ac:dyDescent="0.25">
      <c r="A6" s="19"/>
      <c r="B6" s="10" t="s">
        <v>16</v>
      </c>
      <c r="C6" s="11" t="s">
        <v>8</v>
      </c>
      <c r="D6" s="11" t="s">
        <v>7</v>
      </c>
      <c r="E6" s="11" t="s">
        <v>12</v>
      </c>
      <c r="F6" s="11" t="s">
        <v>13</v>
      </c>
      <c r="G6" s="11"/>
      <c r="H6" s="11" t="s">
        <v>14</v>
      </c>
      <c r="I6" s="15" t="str">
        <f t="shared" ref="I6" si="29">LEFT(TEXT(I5,"ddd"),1)</f>
        <v>l</v>
      </c>
      <c r="J6" s="15" t="str">
        <f t="shared" ref="J6:AR6" si="30">LEFT(TEXT(J5,"ddd"),1)</f>
        <v>m</v>
      </c>
      <c r="K6" s="15" t="str">
        <f t="shared" si="30"/>
        <v>m</v>
      </c>
      <c r="L6" s="15" t="str">
        <f t="shared" si="30"/>
        <v>j</v>
      </c>
      <c r="M6" s="15" t="str">
        <f t="shared" si="30"/>
        <v>v</v>
      </c>
      <c r="N6" s="15" t="str">
        <f t="shared" si="30"/>
        <v>s</v>
      </c>
      <c r="O6" s="15" t="str">
        <f t="shared" si="30"/>
        <v>d</v>
      </c>
      <c r="P6" s="15" t="str">
        <f t="shared" si="30"/>
        <v>l</v>
      </c>
      <c r="Q6" s="15" t="str">
        <f t="shared" si="30"/>
        <v>m</v>
      </c>
      <c r="R6" s="15" t="str">
        <f t="shared" si="30"/>
        <v>m</v>
      </c>
      <c r="S6" s="15" t="str">
        <f t="shared" si="30"/>
        <v>j</v>
      </c>
      <c r="T6" s="15" t="str">
        <f t="shared" si="30"/>
        <v>v</v>
      </c>
      <c r="U6" s="15" t="str">
        <f t="shared" si="30"/>
        <v>s</v>
      </c>
      <c r="V6" s="15" t="str">
        <f t="shared" si="30"/>
        <v>d</v>
      </c>
      <c r="W6" s="15" t="str">
        <f t="shared" si="30"/>
        <v>l</v>
      </c>
      <c r="X6" s="15" t="str">
        <f t="shared" si="30"/>
        <v>m</v>
      </c>
      <c r="Y6" s="15" t="str">
        <f t="shared" si="30"/>
        <v>m</v>
      </c>
      <c r="Z6" s="15" t="str">
        <f t="shared" si="30"/>
        <v>j</v>
      </c>
      <c r="AA6" s="15" t="str">
        <f t="shared" si="30"/>
        <v>v</v>
      </c>
      <c r="AB6" s="15" t="str">
        <f t="shared" si="30"/>
        <v>s</v>
      </c>
      <c r="AC6" s="15" t="str">
        <f t="shared" si="30"/>
        <v>d</v>
      </c>
      <c r="AD6" s="15" t="str">
        <f t="shared" si="30"/>
        <v>l</v>
      </c>
      <c r="AE6" s="15" t="str">
        <f t="shared" si="30"/>
        <v>m</v>
      </c>
      <c r="AF6" s="15" t="str">
        <f t="shared" si="30"/>
        <v>m</v>
      </c>
      <c r="AG6" s="15" t="str">
        <f t="shared" si="30"/>
        <v>j</v>
      </c>
      <c r="AH6" s="15" t="str">
        <f t="shared" si="30"/>
        <v>v</v>
      </c>
      <c r="AI6" s="15" t="str">
        <f t="shared" si="30"/>
        <v>s</v>
      </c>
      <c r="AJ6" s="15" t="str">
        <f t="shared" si="30"/>
        <v>d</v>
      </c>
      <c r="AK6" s="15" t="str">
        <f t="shared" si="30"/>
        <v>l</v>
      </c>
      <c r="AL6" s="15" t="str">
        <f t="shared" si="30"/>
        <v>m</v>
      </c>
      <c r="AM6" s="15" t="str">
        <f t="shared" si="30"/>
        <v>m</v>
      </c>
      <c r="AN6" s="15" t="str">
        <f t="shared" si="30"/>
        <v>j</v>
      </c>
      <c r="AO6" s="15" t="str">
        <f t="shared" si="30"/>
        <v>v</v>
      </c>
      <c r="AP6" s="15" t="str">
        <f t="shared" si="30"/>
        <v>s</v>
      </c>
      <c r="AQ6" s="15" t="str">
        <f t="shared" si="30"/>
        <v>d</v>
      </c>
      <c r="AR6" s="15" t="str">
        <f t="shared" si="30"/>
        <v>l</v>
      </c>
      <c r="AS6" s="15" t="str">
        <f t="shared" ref="AS6:BL6" si="31">LEFT(TEXT(AS5,"ddd"),1)</f>
        <v>m</v>
      </c>
      <c r="AT6" s="15" t="str">
        <f t="shared" si="31"/>
        <v>m</v>
      </c>
      <c r="AU6" s="15" t="str">
        <f t="shared" si="31"/>
        <v>j</v>
      </c>
      <c r="AV6" s="15" t="str">
        <f t="shared" si="31"/>
        <v>v</v>
      </c>
      <c r="AW6" s="15" t="str">
        <f t="shared" si="31"/>
        <v>s</v>
      </c>
      <c r="AX6" s="15" t="str">
        <f t="shared" si="31"/>
        <v>d</v>
      </c>
      <c r="AY6" s="15" t="str">
        <f t="shared" si="31"/>
        <v>l</v>
      </c>
      <c r="AZ6" s="15" t="str">
        <f t="shared" si="31"/>
        <v>m</v>
      </c>
      <c r="BA6" s="15" t="str">
        <f t="shared" si="31"/>
        <v>m</v>
      </c>
      <c r="BB6" s="15" t="str">
        <f t="shared" si="31"/>
        <v>j</v>
      </c>
      <c r="BC6" s="15" t="str">
        <f t="shared" si="31"/>
        <v>v</v>
      </c>
      <c r="BD6" s="15" t="str">
        <f t="shared" si="31"/>
        <v>s</v>
      </c>
      <c r="BE6" s="15" t="str">
        <f t="shared" si="31"/>
        <v>d</v>
      </c>
      <c r="BF6" s="15" t="str">
        <f t="shared" si="31"/>
        <v>l</v>
      </c>
      <c r="BG6" s="15" t="str">
        <f t="shared" si="31"/>
        <v>m</v>
      </c>
      <c r="BH6" s="15" t="str">
        <f t="shared" si="31"/>
        <v>m</v>
      </c>
      <c r="BI6" s="15" t="str">
        <f t="shared" si="31"/>
        <v>j</v>
      </c>
      <c r="BJ6" s="15" t="str">
        <f t="shared" si="31"/>
        <v>v</v>
      </c>
      <c r="BK6" s="15" t="str">
        <f t="shared" si="31"/>
        <v>s</v>
      </c>
      <c r="BL6" s="15" t="str">
        <f t="shared" si="31"/>
        <v>d</v>
      </c>
      <c r="BM6" s="15" t="str">
        <f t="shared" ref="BM6:CU6" si="32">LEFT(TEXT(BM5,"ddd"),1)</f>
        <v>l</v>
      </c>
      <c r="BN6" s="15" t="str">
        <f t="shared" si="32"/>
        <v>m</v>
      </c>
      <c r="BO6" s="15" t="str">
        <f t="shared" si="32"/>
        <v>m</v>
      </c>
      <c r="BP6" s="15" t="str">
        <f t="shared" si="32"/>
        <v>j</v>
      </c>
      <c r="BQ6" s="15" t="str">
        <f t="shared" si="32"/>
        <v>v</v>
      </c>
      <c r="BR6" s="15" t="str">
        <f t="shared" si="32"/>
        <v>s</v>
      </c>
      <c r="BS6" s="15" t="str">
        <f t="shared" si="32"/>
        <v>d</v>
      </c>
      <c r="BT6" s="15" t="str">
        <f t="shared" si="32"/>
        <v>l</v>
      </c>
      <c r="BU6" s="15" t="str">
        <f t="shared" si="32"/>
        <v>m</v>
      </c>
      <c r="BV6" s="15" t="str">
        <f t="shared" si="32"/>
        <v>m</v>
      </c>
      <c r="BW6" s="15" t="str">
        <f t="shared" si="32"/>
        <v>j</v>
      </c>
      <c r="BX6" s="15" t="str">
        <f t="shared" si="32"/>
        <v>v</v>
      </c>
      <c r="BY6" s="15" t="str">
        <f t="shared" si="32"/>
        <v>s</v>
      </c>
      <c r="BZ6" s="15" t="str">
        <f t="shared" si="32"/>
        <v>d</v>
      </c>
      <c r="CA6" s="15" t="str">
        <f t="shared" si="32"/>
        <v>l</v>
      </c>
      <c r="CB6" s="15" t="str">
        <f t="shared" si="32"/>
        <v>m</v>
      </c>
      <c r="CC6" s="15" t="str">
        <f t="shared" si="32"/>
        <v>m</v>
      </c>
      <c r="CD6" s="15" t="str">
        <f t="shared" si="32"/>
        <v>j</v>
      </c>
      <c r="CE6" s="15" t="str">
        <f t="shared" si="32"/>
        <v>v</v>
      </c>
      <c r="CF6" s="15" t="str">
        <f t="shared" si="32"/>
        <v>s</v>
      </c>
      <c r="CG6" s="15" t="str">
        <f t="shared" si="32"/>
        <v>d</v>
      </c>
      <c r="CH6" s="15" t="str">
        <f t="shared" si="32"/>
        <v>l</v>
      </c>
      <c r="CI6" s="15" t="str">
        <f t="shared" si="32"/>
        <v>m</v>
      </c>
      <c r="CJ6" s="15" t="str">
        <f t="shared" si="32"/>
        <v>m</v>
      </c>
      <c r="CK6" s="15" t="str">
        <f t="shared" si="32"/>
        <v>j</v>
      </c>
      <c r="CL6" s="15" t="str">
        <f t="shared" si="32"/>
        <v>v</v>
      </c>
      <c r="CM6" s="15" t="str">
        <f t="shared" si="32"/>
        <v>s</v>
      </c>
      <c r="CN6" s="15" t="str">
        <f t="shared" si="32"/>
        <v>d</v>
      </c>
      <c r="CO6" s="15" t="str">
        <f t="shared" si="32"/>
        <v>l</v>
      </c>
      <c r="CP6" s="15" t="str">
        <f t="shared" si="32"/>
        <v>m</v>
      </c>
      <c r="CQ6" s="15" t="str">
        <f t="shared" si="32"/>
        <v>m</v>
      </c>
      <c r="CR6" s="15" t="str">
        <f t="shared" si="32"/>
        <v>j</v>
      </c>
      <c r="CS6" s="15" t="str">
        <f t="shared" si="32"/>
        <v>v</v>
      </c>
      <c r="CT6" s="15" t="str">
        <f t="shared" si="32"/>
        <v>s</v>
      </c>
      <c r="CU6" s="15" t="str">
        <f t="shared" si="32"/>
        <v>d</v>
      </c>
    </row>
    <row r="7" spans="1:99" s="3" customFormat="1" ht="22" thickBot="1" x14ac:dyDescent="0.25">
      <c r="A7" s="19"/>
      <c r="B7" s="20"/>
      <c r="C7" s="21"/>
      <c r="D7" s="22"/>
      <c r="E7" s="23"/>
      <c r="F7" s="24"/>
      <c r="G7" s="25"/>
      <c r="H7" s="25" t="str">
        <f t="shared" ref="H7:H41" si="33">IF(OR(ISBLANK(task_start),ISBLANK(task_end)),"",task_end-task_start+1)</f>
        <v/>
      </c>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row>
    <row r="8" spans="1:99" s="3" customFormat="1" ht="22" thickBot="1" x14ac:dyDescent="0.25">
      <c r="A8" s="19"/>
      <c r="B8" s="26" t="s">
        <v>34</v>
      </c>
      <c r="C8" s="27"/>
      <c r="D8" s="28"/>
      <c r="E8" s="29"/>
      <c r="F8" s="30"/>
      <c r="G8" s="25"/>
      <c r="H8" s="25" t="str">
        <f t="shared" si="33"/>
        <v/>
      </c>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row>
    <row r="9" spans="1:99" s="3" customFormat="1" ht="22" thickBot="1" x14ac:dyDescent="0.25">
      <c r="A9" s="19"/>
      <c r="B9" s="31" t="s">
        <v>3</v>
      </c>
      <c r="C9" s="32"/>
      <c r="D9" s="33">
        <v>0</v>
      </c>
      <c r="E9" s="34">
        <v>45783</v>
      </c>
      <c r="F9" s="35">
        <v>45872</v>
      </c>
      <c r="G9" s="25"/>
      <c r="H9" s="25">
        <f t="shared" si="33"/>
        <v>90</v>
      </c>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row>
    <row r="10" spans="1:99" s="3" customFormat="1" ht="22" thickBot="1" x14ac:dyDescent="0.25">
      <c r="A10" s="19"/>
      <c r="B10" s="31" t="s">
        <v>4</v>
      </c>
      <c r="C10" s="32"/>
      <c r="D10" s="33">
        <v>0</v>
      </c>
      <c r="E10" s="34">
        <v>45783</v>
      </c>
      <c r="F10" s="35">
        <v>45872</v>
      </c>
      <c r="G10" s="25"/>
      <c r="H10" s="25">
        <f t="shared" si="33"/>
        <v>90</v>
      </c>
      <c r="I10" s="69"/>
      <c r="J10" s="69"/>
      <c r="K10" s="69"/>
      <c r="L10" s="69"/>
      <c r="M10" s="69"/>
      <c r="N10" s="69"/>
      <c r="O10" s="69"/>
      <c r="P10" s="69"/>
      <c r="Q10" s="69"/>
      <c r="R10" s="69"/>
      <c r="S10" s="69"/>
      <c r="T10" s="69"/>
      <c r="U10" s="70"/>
      <c r="V10" s="70"/>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row>
    <row r="11" spans="1:99" s="3" customFormat="1" ht="22" thickBot="1" x14ac:dyDescent="0.25">
      <c r="A11" s="19"/>
      <c r="B11" s="31" t="s">
        <v>0</v>
      </c>
      <c r="C11" s="32"/>
      <c r="D11" s="33">
        <v>0</v>
      </c>
      <c r="E11" s="34">
        <v>45783</v>
      </c>
      <c r="F11" s="35">
        <v>45872</v>
      </c>
      <c r="G11" s="25"/>
      <c r="H11" s="25">
        <f t="shared" si="33"/>
        <v>90</v>
      </c>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row>
    <row r="12" spans="1:99" s="3" customFormat="1" ht="22" thickBot="1" x14ac:dyDescent="0.25">
      <c r="A12" s="19"/>
      <c r="B12" s="31" t="s">
        <v>1</v>
      </c>
      <c r="C12" s="32"/>
      <c r="D12" s="33">
        <v>0</v>
      </c>
      <c r="E12" s="34">
        <v>45783</v>
      </c>
      <c r="F12" s="35">
        <v>45872</v>
      </c>
      <c r="G12" s="25"/>
      <c r="H12" s="25">
        <f t="shared" si="33"/>
        <v>90</v>
      </c>
      <c r="I12" s="69"/>
      <c r="J12" s="69"/>
      <c r="K12" s="69"/>
      <c r="L12" s="69"/>
      <c r="M12" s="69"/>
      <c r="N12" s="69"/>
      <c r="O12" s="69"/>
      <c r="P12" s="69"/>
      <c r="Q12" s="69"/>
      <c r="R12" s="69"/>
      <c r="S12" s="69"/>
      <c r="T12" s="69"/>
      <c r="U12" s="69"/>
      <c r="V12" s="69"/>
      <c r="W12" s="69"/>
      <c r="X12" s="69"/>
      <c r="Y12" s="70"/>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row>
    <row r="13" spans="1:99" s="3" customFormat="1" ht="22" thickBot="1" x14ac:dyDescent="0.25">
      <c r="A13" s="19"/>
      <c r="B13" s="31" t="s">
        <v>2</v>
      </c>
      <c r="C13" s="32"/>
      <c r="D13" s="33">
        <v>0</v>
      </c>
      <c r="E13" s="34">
        <v>45783</v>
      </c>
      <c r="F13" s="35">
        <v>45872</v>
      </c>
      <c r="G13" s="25"/>
      <c r="H13" s="25">
        <f t="shared" si="33"/>
        <v>90</v>
      </c>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row>
    <row r="14" spans="1:99" s="3" customFormat="1" ht="22" thickBot="1" x14ac:dyDescent="0.25">
      <c r="A14" s="19"/>
      <c r="B14" s="36" t="s">
        <v>32</v>
      </c>
      <c r="C14" s="37"/>
      <c r="D14" s="38"/>
      <c r="E14" s="39"/>
      <c r="F14" s="40"/>
      <c r="G14" s="25"/>
      <c r="H14" s="25" t="str">
        <f t="shared" si="33"/>
        <v/>
      </c>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row>
    <row r="15" spans="1:99" s="3" customFormat="1" ht="22" thickBot="1" x14ac:dyDescent="0.25">
      <c r="A15" s="19"/>
      <c r="B15" s="41" t="s">
        <v>3</v>
      </c>
      <c r="C15" s="42"/>
      <c r="D15" s="43">
        <v>0</v>
      </c>
      <c r="E15" s="44">
        <v>45783</v>
      </c>
      <c r="F15" s="35">
        <v>45872</v>
      </c>
      <c r="G15" s="25"/>
      <c r="H15" s="25">
        <f t="shared" si="33"/>
        <v>90</v>
      </c>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row>
    <row r="16" spans="1:99" s="3" customFormat="1" ht="22" thickBot="1" x14ac:dyDescent="0.25">
      <c r="A16" s="19"/>
      <c r="B16" s="41" t="s">
        <v>4</v>
      </c>
      <c r="C16" s="42"/>
      <c r="D16" s="43">
        <v>0</v>
      </c>
      <c r="E16" s="44">
        <v>45783</v>
      </c>
      <c r="F16" s="35">
        <v>45872</v>
      </c>
      <c r="G16" s="25"/>
      <c r="H16" s="25">
        <f t="shared" si="33"/>
        <v>90</v>
      </c>
      <c r="I16" s="69"/>
      <c r="J16" s="69"/>
      <c r="K16" s="69"/>
      <c r="L16" s="69"/>
      <c r="M16" s="69"/>
      <c r="N16" s="69"/>
      <c r="O16" s="69"/>
      <c r="P16" s="69"/>
      <c r="Q16" s="69"/>
      <c r="R16" s="69"/>
      <c r="S16" s="69"/>
      <c r="T16" s="69"/>
      <c r="U16" s="70"/>
      <c r="V16" s="70"/>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row>
    <row r="17" spans="1:99" s="3" customFormat="1" ht="22" thickBot="1" x14ac:dyDescent="0.25">
      <c r="A17" s="19"/>
      <c r="B17" s="41" t="s">
        <v>0</v>
      </c>
      <c r="C17" s="42"/>
      <c r="D17" s="43">
        <v>0</v>
      </c>
      <c r="E17" s="44">
        <v>45783</v>
      </c>
      <c r="F17" s="35">
        <v>45872</v>
      </c>
      <c r="G17" s="25"/>
      <c r="H17" s="25">
        <f t="shared" si="33"/>
        <v>90</v>
      </c>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row>
    <row r="18" spans="1:99" s="3" customFormat="1" ht="22" thickBot="1" x14ac:dyDescent="0.25">
      <c r="A18" s="19"/>
      <c r="B18" s="41" t="s">
        <v>1</v>
      </c>
      <c r="C18" s="42"/>
      <c r="D18" s="43">
        <v>0</v>
      </c>
      <c r="E18" s="44">
        <v>45783</v>
      </c>
      <c r="F18" s="35">
        <v>45872</v>
      </c>
      <c r="G18" s="25"/>
      <c r="H18" s="25">
        <f t="shared" si="33"/>
        <v>90</v>
      </c>
      <c r="I18" s="69"/>
      <c r="J18" s="69"/>
      <c r="K18" s="69"/>
      <c r="L18" s="69"/>
      <c r="M18" s="69"/>
      <c r="N18" s="69"/>
      <c r="O18" s="69"/>
      <c r="P18" s="69"/>
      <c r="Q18" s="69"/>
      <c r="R18" s="69"/>
      <c r="S18" s="69"/>
      <c r="T18" s="69"/>
      <c r="U18" s="69"/>
      <c r="V18" s="69"/>
      <c r="W18" s="69"/>
      <c r="X18" s="69"/>
      <c r="Y18" s="70"/>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row>
    <row r="19" spans="1:99" s="3" customFormat="1" ht="22" thickBot="1" x14ac:dyDescent="0.25">
      <c r="A19" s="19"/>
      <c r="B19" s="41" t="s">
        <v>2</v>
      </c>
      <c r="C19" s="42"/>
      <c r="D19" s="43">
        <v>0</v>
      </c>
      <c r="E19" s="44">
        <v>45783</v>
      </c>
      <c r="F19" s="35">
        <v>45872</v>
      </c>
      <c r="G19" s="25"/>
      <c r="H19" s="25">
        <f t="shared" si="33"/>
        <v>90</v>
      </c>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row>
    <row r="20" spans="1:99" s="3" customFormat="1" ht="22" thickBot="1" x14ac:dyDescent="0.25">
      <c r="A20" s="19"/>
      <c r="B20" s="45" t="s">
        <v>33</v>
      </c>
      <c r="C20" s="46"/>
      <c r="D20" s="47"/>
      <c r="E20" s="48"/>
      <c r="F20" s="49"/>
      <c r="G20" s="25"/>
      <c r="H20" s="25" t="str">
        <f t="shared" si="33"/>
        <v/>
      </c>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c r="CF20" s="69"/>
      <c r="CG20" s="69"/>
      <c r="CH20" s="69"/>
      <c r="CI20" s="69"/>
      <c r="CJ20" s="69"/>
      <c r="CK20" s="69"/>
      <c r="CL20" s="69"/>
      <c r="CM20" s="69"/>
      <c r="CN20" s="69"/>
      <c r="CO20" s="69"/>
      <c r="CP20" s="69"/>
      <c r="CQ20" s="69"/>
      <c r="CR20" s="69"/>
      <c r="CS20" s="69"/>
      <c r="CT20" s="69"/>
      <c r="CU20" s="69"/>
    </row>
    <row r="21" spans="1:99" s="3" customFormat="1" ht="22" thickBot="1" x14ac:dyDescent="0.25">
      <c r="A21" s="19"/>
      <c r="B21" s="50" t="s">
        <v>3</v>
      </c>
      <c r="C21" s="51"/>
      <c r="D21" s="52">
        <v>0</v>
      </c>
      <c r="E21" s="53">
        <v>45783</v>
      </c>
      <c r="F21" s="35">
        <v>45872</v>
      </c>
      <c r="G21" s="25"/>
      <c r="H21" s="25">
        <f t="shared" si="33"/>
        <v>90</v>
      </c>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c r="CN21" s="69"/>
      <c r="CO21" s="69"/>
      <c r="CP21" s="69"/>
      <c r="CQ21" s="69"/>
      <c r="CR21" s="69"/>
      <c r="CS21" s="69"/>
      <c r="CT21" s="69"/>
      <c r="CU21" s="69"/>
    </row>
    <row r="22" spans="1:99" s="3" customFormat="1" ht="22" thickBot="1" x14ac:dyDescent="0.25">
      <c r="A22" s="19"/>
      <c r="B22" s="50" t="s">
        <v>4</v>
      </c>
      <c r="C22" s="51"/>
      <c r="D22" s="52">
        <v>0</v>
      </c>
      <c r="E22" s="53">
        <v>45783</v>
      </c>
      <c r="F22" s="35">
        <v>45872</v>
      </c>
      <c r="G22" s="25"/>
      <c r="H22" s="25">
        <f t="shared" si="33"/>
        <v>90</v>
      </c>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row>
    <row r="23" spans="1:99" s="3" customFormat="1" ht="22" thickBot="1" x14ac:dyDescent="0.25">
      <c r="A23" s="19"/>
      <c r="B23" s="50" t="s">
        <v>0</v>
      </c>
      <c r="C23" s="51"/>
      <c r="D23" s="52">
        <v>0</v>
      </c>
      <c r="E23" s="53">
        <v>45783</v>
      </c>
      <c r="F23" s="35">
        <v>45872</v>
      </c>
      <c r="G23" s="25"/>
      <c r="H23" s="25">
        <f t="shared" si="33"/>
        <v>90</v>
      </c>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row>
    <row r="24" spans="1:99" s="3" customFormat="1" ht="22" thickBot="1" x14ac:dyDescent="0.25">
      <c r="A24" s="19"/>
      <c r="B24" s="50" t="s">
        <v>1</v>
      </c>
      <c r="C24" s="51"/>
      <c r="D24" s="52">
        <v>0</v>
      </c>
      <c r="E24" s="53">
        <v>45783</v>
      </c>
      <c r="F24" s="35">
        <v>45872</v>
      </c>
      <c r="G24" s="25"/>
      <c r="H24" s="25">
        <f t="shared" si="33"/>
        <v>90</v>
      </c>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row>
    <row r="25" spans="1:99" s="3" customFormat="1" ht="22" thickBot="1" x14ac:dyDescent="0.25">
      <c r="A25" s="19"/>
      <c r="B25" s="50" t="s">
        <v>2</v>
      </c>
      <c r="C25" s="51"/>
      <c r="D25" s="52">
        <v>0</v>
      </c>
      <c r="E25" s="53">
        <v>45783</v>
      </c>
      <c r="F25" s="35">
        <v>45872</v>
      </c>
      <c r="G25" s="25"/>
      <c r="H25" s="25">
        <f t="shared" si="33"/>
        <v>90</v>
      </c>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c r="CF25" s="69"/>
      <c r="CG25" s="69"/>
      <c r="CH25" s="69"/>
      <c r="CI25" s="69"/>
      <c r="CJ25" s="69"/>
      <c r="CK25" s="69"/>
      <c r="CL25" s="69"/>
      <c r="CM25" s="69"/>
      <c r="CN25" s="69"/>
      <c r="CO25" s="69"/>
      <c r="CP25" s="69"/>
      <c r="CQ25" s="69"/>
      <c r="CR25" s="69"/>
      <c r="CS25" s="69"/>
      <c r="CT25" s="69"/>
      <c r="CU25" s="69"/>
    </row>
    <row r="26" spans="1:99" s="3" customFormat="1" ht="22" thickBot="1" x14ac:dyDescent="0.25">
      <c r="A26" s="19"/>
      <c r="B26" s="54" t="s">
        <v>35</v>
      </c>
      <c r="C26" s="55"/>
      <c r="D26" s="56"/>
      <c r="E26" s="57"/>
      <c r="F26" s="58"/>
      <c r="G26" s="25"/>
      <c r="H26" s="25" t="str">
        <f t="shared" si="33"/>
        <v/>
      </c>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row>
    <row r="27" spans="1:99" s="3" customFormat="1" ht="22" thickBot="1" x14ac:dyDescent="0.25">
      <c r="A27" s="19"/>
      <c r="B27" s="59" t="s">
        <v>3</v>
      </c>
      <c r="C27" s="60"/>
      <c r="D27" s="61">
        <v>0</v>
      </c>
      <c r="E27" s="62">
        <v>45783</v>
      </c>
      <c r="F27" s="35">
        <v>45872</v>
      </c>
      <c r="G27" s="25"/>
      <c r="H27" s="25">
        <f t="shared" si="33"/>
        <v>90</v>
      </c>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c r="CF27" s="69"/>
      <c r="CG27" s="69"/>
      <c r="CH27" s="69"/>
      <c r="CI27" s="69"/>
      <c r="CJ27" s="69"/>
      <c r="CK27" s="69"/>
      <c r="CL27" s="69"/>
      <c r="CM27" s="69"/>
      <c r="CN27" s="69"/>
      <c r="CO27" s="69"/>
      <c r="CP27" s="69"/>
      <c r="CQ27" s="69"/>
      <c r="CR27" s="69"/>
      <c r="CS27" s="69"/>
      <c r="CT27" s="69"/>
      <c r="CU27" s="69"/>
    </row>
    <row r="28" spans="1:99" s="3" customFormat="1" ht="22" thickBot="1" x14ac:dyDescent="0.25">
      <c r="A28" s="19"/>
      <c r="B28" s="59" t="s">
        <v>4</v>
      </c>
      <c r="C28" s="60"/>
      <c r="D28" s="61">
        <v>0</v>
      </c>
      <c r="E28" s="62">
        <v>45783</v>
      </c>
      <c r="F28" s="35">
        <v>45872</v>
      </c>
      <c r="G28" s="25"/>
      <c r="H28" s="25">
        <f t="shared" si="33"/>
        <v>90</v>
      </c>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row>
    <row r="29" spans="1:99" s="3" customFormat="1" ht="22" thickBot="1" x14ac:dyDescent="0.25">
      <c r="A29" s="19"/>
      <c r="B29" s="59" t="s">
        <v>0</v>
      </c>
      <c r="C29" s="60"/>
      <c r="D29" s="61">
        <v>0</v>
      </c>
      <c r="E29" s="62">
        <v>45783</v>
      </c>
      <c r="F29" s="35">
        <v>45872</v>
      </c>
      <c r="G29" s="25"/>
      <c r="H29" s="25">
        <f t="shared" si="33"/>
        <v>90</v>
      </c>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c r="CK29" s="69"/>
      <c r="CL29" s="69"/>
      <c r="CM29" s="69"/>
      <c r="CN29" s="69"/>
      <c r="CO29" s="69"/>
      <c r="CP29" s="69"/>
      <c r="CQ29" s="69"/>
      <c r="CR29" s="69"/>
      <c r="CS29" s="69"/>
      <c r="CT29" s="69"/>
      <c r="CU29" s="69"/>
    </row>
    <row r="30" spans="1:99" s="3" customFormat="1" ht="22" thickBot="1" x14ac:dyDescent="0.25">
      <c r="A30" s="19"/>
      <c r="B30" s="59" t="s">
        <v>1</v>
      </c>
      <c r="C30" s="60"/>
      <c r="D30" s="61">
        <v>0</v>
      </c>
      <c r="E30" s="62">
        <v>45783</v>
      </c>
      <c r="F30" s="35">
        <v>45872</v>
      </c>
      <c r="G30" s="25"/>
      <c r="H30" s="25">
        <f t="shared" si="33"/>
        <v>90</v>
      </c>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c r="CF30" s="69"/>
      <c r="CG30" s="69"/>
      <c r="CH30" s="69"/>
      <c r="CI30" s="69"/>
      <c r="CJ30" s="69"/>
      <c r="CK30" s="69"/>
      <c r="CL30" s="69"/>
      <c r="CM30" s="69"/>
      <c r="CN30" s="69"/>
      <c r="CO30" s="69"/>
      <c r="CP30" s="69"/>
      <c r="CQ30" s="69"/>
      <c r="CR30" s="69"/>
      <c r="CS30" s="69"/>
      <c r="CT30" s="69"/>
      <c r="CU30" s="69"/>
    </row>
    <row r="31" spans="1:99" s="3" customFormat="1" ht="22" thickBot="1" x14ac:dyDescent="0.25">
      <c r="A31" s="19"/>
      <c r="B31" s="59" t="s">
        <v>2</v>
      </c>
      <c r="C31" s="60"/>
      <c r="D31" s="61">
        <v>0</v>
      </c>
      <c r="E31" s="62">
        <v>45783</v>
      </c>
      <c r="F31" s="35">
        <v>45872</v>
      </c>
      <c r="G31" s="25"/>
      <c r="H31" s="25">
        <f t="shared" si="33"/>
        <v>90</v>
      </c>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row>
    <row r="32" spans="1:99" s="3" customFormat="1" ht="22" thickBot="1" x14ac:dyDescent="0.25">
      <c r="A32" s="19"/>
      <c r="B32" s="94"/>
      <c r="C32" s="95"/>
      <c r="D32" s="22"/>
      <c r="E32" s="96"/>
      <c r="F32" s="97"/>
      <c r="G32" s="25"/>
      <c r="H32" s="25" t="str">
        <f t="shared" si="33"/>
        <v/>
      </c>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row>
    <row r="33" spans="1:64" s="3" customFormat="1" ht="22" thickBot="1" x14ac:dyDescent="0.25">
      <c r="A33" s="19"/>
      <c r="B33" s="98"/>
      <c r="C33" s="99"/>
      <c r="D33" s="22"/>
      <c r="E33" s="96"/>
      <c r="F33" s="97"/>
      <c r="G33" s="25"/>
      <c r="H33" s="25" t="str">
        <f t="shared" si="33"/>
        <v/>
      </c>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row>
    <row r="34" spans="1:64" s="3" customFormat="1" ht="22" thickBot="1" x14ac:dyDescent="0.25">
      <c r="A34" s="19"/>
      <c r="B34" s="98"/>
      <c r="C34" s="99"/>
      <c r="D34" s="22"/>
      <c r="E34" s="96"/>
      <c r="F34" s="97"/>
      <c r="G34" s="25"/>
      <c r="H34" s="25" t="str">
        <f t="shared" si="33"/>
        <v/>
      </c>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row>
    <row r="35" spans="1:64" s="3" customFormat="1" ht="22" thickBot="1" x14ac:dyDescent="0.25">
      <c r="A35" s="19"/>
      <c r="B35" s="98"/>
      <c r="C35" s="99"/>
      <c r="D35" s="22"/>
      <c r="E35" s="96"/>
      <c r="F35" s="97"/>
      <c r="G35" s="25"/>
      <c r="H35" s="25" t="str">
        <f t="shared" si="33"/>
        <v/>
      </c>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row>
    <row r="36" spans="1:64" s="3" customFormat="1" ht="22" thickBot="1" x14ac:dyDescent="0.25">
      <c r="A36" s="19"/>
      <c r="B36" s="98"/>
      <c r="C36" s="99"/>
      <c r="D36" s="22"/>
      <c r="E36" s="96"/>
      <c r="F36" s="97"/>
      <c r="G36" s="25"/>
      <c r="H36" s="25" t="str">
        <f t="shared" si="33"/>
        <v/>
      </c>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row>
    <row r="37" spans="1:64" s="3" customFormat="1" ht="22" thickBot="1" x14ac:dyDescent="0.25">
      <c r="A37" s="19"/>
      <c r="B37" s="98"/>
      <c r="C37" s="99"/>
      <c r="D37" s="22"/>
      <c r="E37" s="96"/>
      <c r="F37" s="97"/>
      <c r="G37" s="25"/>
      <c r="H37" s="25" t="str">
        <f t="shared" si="33"/>
        <v/>
      </c>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row>
    <row r="38" spans="1:64" s="3" customFormat="1" ht="22" thickBot="1" x14ac:dyDescent="0.25">
      <c r="A38" s="19"/>
      <c r="B38" s="20"/>
      <c r="C38" s="21"/>
      <c r="D38" s="22"/>
      <c r="E38" s="23"/>
      <c r="F38" s="24"/>
      <c r="G38" s="25"/>
      <c r="H38" s="25" t="str">
        <f t="shared" si="33"/>
        <v/>
      </c>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row>
    <row r="39" spans="1:64" s="3" customFormat="1" ht="22" thickBot="1" x14ac:dyDescent="0.25">
      <c r="A39" s="19"/>
      <c r="B39" s="20"/>
      <c r="C39" s="21"/>
      <c r="D39" s="22"/>
      <c r="E39" s="23"/>
      <c r="F39" s="24"/>
      <c r="G39" s="25"/>
      <c r="H39" s="25" t="str">
        <f t="shared" si="33"/>
        <v/>
      </c>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row>
    <row r="40" spans="1:64" s="3" customFormat="1" ht="22" thickBot="1" x14ac:dyDescent="0.25">
      <c r="A40" s="19"/>
      <c r="B40" s="20"/>
      <c r="C40" s="21"/>
      <c r="D40" s="22"/>
      <c r="E40" s="23"/>
      <c r="F40" s="24"/>
      <c r="G40" s="25"/>
      <c r="H40" s="25" t="str">
        <f t="shared" si="33"/>
        <v/>
      </c>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row>
    <row r="41" spans="1:64" s="3" customFormat="1" ht="22" thickBot="1" x14ac:dyDescent="0.25">
      <c r="A41" s="19"/>
      <c r="B41" s="63" t="s">
        <v>5</v>
      </c>
      <c r="C41" s="64"/>
      <c r="D41" s="65"/>
      <c r="E41" s="66"/>
      <c r="F41" s="67"/>
      <c r="G41" s="68"/>
      <c r="H41" s="68" t="str">
        <f t="shared" si="33"/>
        <v/>
      </c>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row>
    <row r="42" spans="1:64" x14ac:dyDescent="0.2">
      <c r="A42" s="6"/>
      <c r="G42" s="6"/>
    </row>
    <row r="43" spans="1:64" x14ac:dyDescent="0.2">
      <c r="B43" s="17" t="s">
        <v>19</v>
      </c>
      <c r="C43" s="17"/>
      <c r="F43" s="82">
        <v>43113</v>
      </c>
    </row>
    <row r="44" spans="1:64" x14ac:dyDescent="0.2">
      <c r="B44" s="86" t="s">
        <v>24</v>
      </c>
      <c r="C44" s="18"/>
    </row>
    <row r="45" spans="1:64" x14ac:dyDescent="0.2">
      <c r="B45" s="85" t="s">
        <v>30</v>
      </c>
    </row>
  </sheetData>
  <mergeCells count="16">
    <mergeCell ref="CO4:CU4"/>
    <mergeCell ref="BM4:BS4"/>
    <mergeCell ref="BT4:BZ4"/>
    <mergeCell ref="CA4:CG4"/>
    <mergeCell ref="CH4:CN4"/>
    <mergeCell ref="E2:F2"/>
    <mergeCell ref="I4:O4"/>
    <mergeCell ref="P4:V4"/>
    <mergeCell ref="W4:AC4"/>
    <mergeCell ref="AD4:AJ4"/>
    <mergeCell ref="E3:F3"/>
    <mergeCell ref="AM1:BD1"/>
    <mergeCell ref="AK4:AQ4"/>
    <mergeCell ref="AR4:AX4"/>
    <mergeCell ref="AY4:BE4"/>
    <mergeCell ref="BF4:BL4"/>
  </mergeCells>
  <conditionalFormatting sqref="D7:D41">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BM9:CU31">
    <cfRule type="expression" dxfId="2" priority="39">
      <formula>AND(today&gt;=I$5,today&lt;I$5+1)</formula>
    </cfRule>
  </conditionalFormatting>
  <conditionalFormatting sqref="I7:BL41 BM9:CU31">
    <cfRule type="expression" dxfId="1" priority="37">
      <formula>AND(task_start&lt;=I$5,ROUNDDOWN((task_end-task_start+1)*task_progress,0)+task_start-1&gt;=I$5)</formula>
    </cfRule>
    <cfRule type="expression" dxfId="0" priority="38" stopIfTrue="1">
      <formula>AND(task_end&gt;=I$5,task_start&lt;I$5+1)</formula>
    </cfRule>
  </conditionalFormatting>
  <conditionalFormatting sqref="BM5:BS8">
    <cfRule type="expression" dxfId="23" priority="12">
      <formula>AND(today&gt;=BM$5,today&lt;BM$5+1)</formula>
    </cfRule>
  </conditionalFormatting>
  <conditionalFormatting sqref="BM7:BS8">
    <cfRule type="expression" dxfId="22" priority="10">
      <formula>AND(task_start&lt;=BM$5,ROUNDDOWN((task_end-task_start+1)*task_progress,0)+task_start-1&gt;=BM$5)</formula>
    </cfRule>
    <cfRule type="expression" dxfId="21" priority="11" stopIfTrue="1">
      <formula>AND(task_end&gt;=BM$5,task_start&lt;BM$5+1)</formula>
    </cfRule>
  </conditionalFormatting>
  <conditionalFormatting sqref="BT5:BZ8">
    <cfRule type="expression" dxfId="20" priority="9">
      <formula>AND(today&gt;=BT$5,today&lt;BT$5+1)</formula>
    </cfRule>
  </conditionalFormatting>
  <conditionalFormatting sqref="BT7:BZ8">
    <cfRule type="expression" dxfId="19" priority="7">
      <formula>AND(task_start&lt;=BT$5,ROUNDDOWN((task_end-task_start+1)*task_progress,0)+task_start-1&gt;=BT$5)</formula>
    </cfRule>
    <cfRule type="expression" dxfId="18" priority="8" stopIfTrue="1">
      <formula>AND(task_end&gt;=BT$5,task_start&lt;BT$5+1)</formula>
    </cfRule>
  </conditionalFormatting>
  <conditionalFormatting sqref="CA5:CG8">
    <cfRule type="expression" dxfId="14" priority="6">
      <formula>AND(today&gt;=CA$5,today&lt;CA$5+1)</formula>
    </cfRule>
  </conditionalFormatting>
  <conditionalFormatting sqref="CA7:CG8">
    <cfRule type="expression" dxfId="13" priority="4">
      <formula>AND(task_start&lt;=CA$5,ROUNDDOWN((task_end-task_start+1)*task_progress,0)+task_start-1&gt;=CA$5)</formula>
    </cfRule>
    <cfRule type="expression" dxfId="12" priority="5" stopIfTrue="1">
      <formula>AND(task_end&gt;=CA$5,task_start&lt;CA$5+1)</formula>
    </cfRule>
  </conditionalFormatting>
  <conditionalFormatting sqref="CH5:CU8">
    <cfRule type="expression" dxfId="9" priority="3">
      <formula>AND(today&gt;=CH$5,today&lt;CH$5+1)</formula>
    </cfRule>
  </conditionalFormatting>
  <conditionalFormatting sqref="CH7:CU8">
    <cfRule type="expression" dxfId="11" priority="1">
      <formula>AND(task_start&lt;=CH$5,ROUNDDOWN((task_end-task_start+1)*task_progress,0)+task_start-1&gt;=CH$5)</formula>
    </cfRule>
    <cfRule type="expression" dxfId="10" priority="2" stopIfTrue="1">
      <formula>AND(task_end&gt;=CH$5,task_start&lt;CH$5+1)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4" r:id="rId1" xr:uid="{00000000-0004-0000-0000-000000000000}"/>
    <hyperlink ref="B43"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topLeftCell="A3" zoomScaleNormal="100" workbookViewId="0"/>
  </sheetViews>
  <sheetFormatPr baseColWidth="10" defaultColWidth="9.1640625" defaultRowHeight="14" x14ac:dyDescent="0.2"/>
  <cols>
    <col min="1" max="1" width="2.83203125" style="2" customWidth="1"/>
    <col min="2" max="2" width="87.1640625" style="72" customWidth="1"/>
    <col min="3" max="16384" width="9.1640625" style="2"/>
  </cols>
  <sheetData>
    <row r="1" spans="2:3" ht="46.5" customHeight="1" x14ac:dyDescent="0.2"/>
    <row r="2" spans="2:3" s="74" customFormat="1" ht="16" x14ac:dyDescent="0.2">
      <c r="B2" s="73" t="s">
        <v>19</v>
      </c>
      <c r="C2" s="73"/>
    </row>
    <row r="3" spans="2:3" s="76" customFormat="1" ht="13.5" customHeight="1" x14ac:dyDescent="0.2">
      <c r="B3" s="75" t="s">
        <v>24</v>
      </c>
      <c r="C3" s="75"/>
    </row>
    <row r="4" spans="2:3" x14ac:dyDescent="0.2">
      <c r="B4" s="84" t="s">
        <v>30</v>
      </c>
    </row>
    <row r="6" spans="2:3" s="77" customFormat="1" ht="26" x14ac:dyDescent="0.3">
      <c r="B6" s="79" t="s">
        <v>18</v>
      </c>
    </row>
    <row r="7" spans="2:3" ht="48" x14ac:dyDescent="0.2">
      <c r="B7" s="80" t="s">
        <v>27</v>
      </c>
    </row>
    <row r="8" spans="2:3" ht="15" x14ac:dyDescent="0.2">
      <c r="B8" s="78"/>
    </row>
    <row r="9" spans="2:3" s="77" customFormat="1" ht="26" x14ac:dyDescent="0.3">
      <c r="B9" s="79" t="s">
        <v>20</v>
      </c>
    </row>
    <row r="10" spans="2:3" ht="48" x14ac:dyDescent="0.2">
      <c r="B10" s="80" t="s">
        <v>28</v>
      </c>
    </row>
    <row r="11" spans="2:3" ht="15" x14ac:dyDescent="0.2">
      <c r="B11" s="81" t="s">
        <v>26</v>
      </c>
    </row>
    <row r="12" spans="2:3" ht="15" x14ac:dyDescent="0.2">
      <c r="B12" s="78"/>
    </row>
    <row r="13" spans="2:3" ht="15" x14ac:dyDescent="0.2">
      <c r="B13" s="87" t="str">
        <f>HYPERLINK("https://vertex42.link/HowToMakeAGanttChart","► Watch How This Gantt Chart Was Created")</f>
        <v>► Watch How This Gantt Chart Was Created</v>
      </c>
    </row>
    <row r="14" spans="2:3" ht="15" x14ac:dyDescent="0.2">
      <c r="B14" s="78"/>
    </row>
    <row r="15" spans="2:3" s="77" customFormat="1" ht="26" x14ac:dyDescent="0.3">
      <c r="B15" s="79" t="s">
        <v>17</v>
      </c>
    </row>
    <row r="16" spans="2:3" ht="32" x14ac:dyDescent="0.2">
      <c r="B16" s="80" t="s">
        <v>25</v>
      </c>
    </row>
    <row r="17" spans="2:2" ht="15" x14ac:dyDescent="0.2">
      <c r="B17" s="81" t="s">
        <v>11</v>
      </c>
    </row>
    <row r="18" spans="2:2" ht="15" x14ac:dyDescent="0.2">
      <c r="B18" s="78"/>
    </row>
    <row r="19" spans="2:2" s="77" customFormat="1" ht="26" x14ac:dyDescent="0.3">
      <c r="B19" s="79" t="s">
        <v>21</v>
      </c>
    </row>
    <row r="20" spans="2:2" ht="48" x14ac:dyDescent="0.2">
      <c r="B20" s="80" t="s">
        <v>22</v>
      </c>
    </row>
    <row r="21" spans="2:2" ht="15" x14ac:dyDescent="0.2">
      <c r="B21" s="78"/>
    </row>
    <row r="22" spans="2:2" ht="64" x14ac:dyDescent="0.2">
      <c r="B22" s="80" t="s">
        <v>23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About</vt:lpstr>
      <vt:lpstr>ProjectSchedule!Área_de_impresión</vt:lpstr>
      <vt:lpstr>ProjectSchedule!task_end</vt:lpstr>
      <vt:lpstr>ProjectSchedule!task_progress</vt:lpstr>
      <vt:lpstr>ProjectSchedule!task_start</vt:lpstr>
      <vt:lpstr>ProjectSchedule!Títulos_a_imprimir</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Vasquez Sanchez, Luis Enrique</cp:lastModifiedBy>
  <cp:lastPrinted>2019-04-24T14:39:40Z</cp:lastPrinted>
  <dcterms:created xsi:type="dcterms:W3CDTF">2017-01-09T18:01:51Z</dcterms:created>
  <dcterms:modified xsi:type="dcterms:W3CDTF">2025-05-06T16:53:48Z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