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codeName="ThisWorkbook"/>
  <xr:revisionPtr revIDLastSave="0" documentId="8_{863EFA1D-D24E-4FD8-86C3-4FED4C058B6D}" xr6:coauthVersionLast="47" xr6:coauthVersionMax="47" xr10:uidLastSave="{00000000-0000-0000-0000-000000000000}"/>
  <bookViews>
    <workbookView xWindow="-108" yWindow="-108" windowWidth="23256" windowHeight="12456"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4" i="11" l="1"/>
  <c r="F14" i="11" s="1"/>
  <c r="F17" i="11"/>
  <c r="E17" i="11"/>
  <c r="E16" i="11"/>
  <c r="F20" i="11"/>
  <c r="E20" i="11"/>
  <c r="F19" i="11"/>
  <c r="F18" i="11"/>
  <c r="E19" i="11"/>
  <c r="E18" i="11"/>
  <c r="E23" i="11"/>
  <c r="F23" i="11"/>
  <c r="E24" i="11"/>
  <c r="F24" i="11" s="1"/>
  <c r="E25" i="11"/>
  <c r="F25" i="11"/>
  <c r="E26" i="11"/>
  <c r="F26" i="11" s="1"/>
  <c r="E22" i="11"/>
  <c r="F22" i="11" s="1"/>
  <c r="E13" i="11"/>
  <c r="F13" i="11" s="1"/>
  <c r="H27" i="11"/>
  <c r="H7" i="11"/>
  <c r="E9" i="11" l="1"/>
  <c r="F9" i="11" l="1"/>
  <c r="E10" i="11" s="1"/>
  <c r="I5" i="11"/>
  <c r="I6" i="11" s="1"/>
  <c r="H28" i="11"/>
  <c r="H21" i="11"/>
  <c r="H12" i="11"/>
  <c r="H8" i="11"/>
  <c r="F10" i="11" l="1"/>
  <c r="E11" i="11" s="1"/>
  <c r="F11" i="11" s="1"/>
  <c r="H23" i="11"/>
  <c r="H22" i="11"/>
  <c r="H9" i="11"/>
  <c r="H26" i="11" l="1"/>
  <c r="H10" i="11"/>
  <c r="H24" i="11"/>
  <c r="H13" i="11"/>
  <c r="J5" i="11"/>
  <c r="K5" i="11" l="1"/>
  <c r="L5" i="11" l="1"/>
  <c r="M5" i="11" l="1"/>
  <c r="N5" i="11" l="1"/>
  <c r="O5" i="11" l="1"/>
  <c r="P5" i="11" l="1"/>
  <c r="P6" i="11" s="1"/>
  <c r="O6" i="11"/>
  <c r="N6" i="11"/>
  <c r="M6" i="11"/>
  <c r="L6" i="11"/>
  <c r="K6" i="11"/>
  <c r="J6" i="11"/>
  <c r="I4" i="11"/>
  <c r="H25" i="11" l="1"/>
  <c r="H14" i="11"/>
  <c r="E15" i="11"/>
  <c r="F15" i="11" s="1"/>
  <c r="H11" i="11"/>
  <c r="P4" i="11"/>
  <c r="Q5" i="11"/>
  <c r="R5" i="11" l="1"/>
  <c r="S5" i="11" l="1"/>
  <c r="T5" i="11" l="1"/>
  <c r="U5" i="11" l="1"/>
  <c r="V5" i="11" l="1"/>
  <c r="V6" i="11" l="1"/>
  <c r="U6" i="11"/>
  <c r="T6" i="11"/>
  <c r="S6" i="11"/>
  <c r="R6" i="11"/>
  <c r="Q6" i="11"/>
  <c r="F16" i="11"/>
  <c r="H16" i="11" s="1"/>
  <c r="H15" i="11"/>
</calcChain>
</file>

<file path=xl/sharedStrings.xml><?xml version="1.0" encoding="utf-8"?>
<sst xmlns="http://schemas.openxmlformats.org/spreadsheetml/2006/main" count="79" uniqueCount="69">
  <si>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</si>
  <si>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</si>
  <si>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</si>
  <si>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</si>
  <si>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</si>
  <si>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</si>
  <si>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</si>
  <si>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</si>
  <si>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</si>
  <si>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</si>
  <si>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</si>
  <si>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</si>
  <si>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</si>
  <si>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</si>
  <si>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</si>
  <si>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</si>
  <si>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</si>
  <si>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</si>
  <si>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</si>
  <si>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</si>
  <si>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</si>
  <si>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</si>
  <si>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</si>
  <si>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</si>
  <si>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</si>
  <si>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</si>
  <si>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</si>
  <si>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</si>
  <si>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</si>
  <si>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</si>
  <si>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</si>
  <si>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</si>
  <si>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</si>
  <si>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</si>
  <si>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</si>
  <si>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</si>
  <si>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</si>
  <si>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</si>
  <si>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projetCIR2webProjetFinDannee</t>
  </si>
  <si>
    <t>Alexis</t>
  </si>
  <si>
    <t>Figma</t>
  </si>
  <si>
    <t>Mathieu/Mathis</t>
  </si>
  <si>
    <t>MCD/MPD</t>
  </si>
  <si>
    <t>Mathieu Gicquel-Bourdeau</t>
  </si>
  <si>
    <t>Alexis Rochon-Sanz</t>
  </si>
  <si>
    <t>Mathis Chartier</t>
  </si>
  <si>
    <t>Phase rendu intermédiaire</t>
  </si>
  <si>
    <t>Diagramme de Gantt</t>
  </si>
  <si>
    <t>Phase développement</t>
  </si>
  <si>
    <t>Phase de rendu</t>
  </si>
  <si>
    <t>Mathieu/Mathis/Alexis</t>
  </si>
  <si>
    <t>Front : page accueil</t>
  </si>
  <si>
    <t>Front : page recherche</t>
  </si>
  <si>
    <t>Front : page carte</t>
  </si>
  <si>
    <t>Front : page detail</t>
  </si>
  <si>
    <t>JS : requêtes</t>
  </si>
  <si>
    <t>Documentation manquante</t>
  </si>
  <si>
    <t>Présentation</t>
  </si>
  <si>
    <t>Back : visualisation des données</t>
  </si>
  <si>
    <t>Back : Saisie/modification installation</t>
  </si>
  <si>
    <t>Readme</t>
  </si>
  <si>
    <t>Insertion données dans BDD</t>
  </si>
  <si>
    <t>Test final</t>
  </si>
  <si>
    <t>Mise en production</t>
  </si>
  <si>
    <t>Mathis</t>
  </si>
  <si>
    <t>Mathieu/Alexis/Mathis</t>
  </si>
  <si>
    <t>Mathieu</t>
  </si>
  <si>
    <t>Mathis/Mathieu</t>
  </si>
  <si>
    <t>Mathis/Mathieu/Alexis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</si>
</sst>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2" borderId="0" applyNumberFormat="0" applyBorder="0" applyAlignment="0" applyProtection="0"/>
    <xf numFmtId="0" fontId="28" fillId="13" borderId="0" applyNumberFormat="0" applyBorder="0" applyAlignment="0" applyProtection="0"/>
    <xf numFmtId="0" fontId="29" fillId="14" borderId="0" applyNumberFormat="0" applyBorder="0" applyAlignment="0" applyProtection="0"/>
    <xf numFmtId="0" fontId="30" fillId="15" borderId="11" applyNumberFormat="0" applyAlignment="0" applyProtection="0"/>
    <xf numFmtId="0" fontId="31" fillId="16" borderId="12" applyNumberFormat="0" applyAlignment="0" applyProtection="0"/>
    <xf numFmtId="0" fontId="32" fillId="16" borderId="11" applyNumberFormat="0" applyAlignment="0" applyProtection="0"/>
    <xf numFmtId="0" fontId="33" fillId="0" borderId="13" applyNumberFormat="0" applyFill="0" applyAlignment="0" applyProtection="0"/>
    <xf numFmtId="0" fontId="34" fillId="17" borderId="14" applyNumberFormat="0" applyAlignment="0" applyProtection="0"/>
    <xf numFmtId="0" fontId="35" fillId="0" borderId="0" applyNumberFormat="0" applyFill="0" applyBorder="0" applyAlignment="0" applyProtection="0"/>
    <xf numFmtId="0" fontId="9" fillId="18"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22"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7" fontId="0" fillId="7" borderId="2" xfId="0" applyNumberFormat="1" applyFill="1" applyBorder="1" applyAlignment="1">
      <alignment horizontal="center" vertical="center"/>
    </xf>
    <xf numFmtId="167" fontId="5" fillId="7" borderId="2" xfId="0" applyNumberFormat="1" applyFont="1" applyFill="1" applyBorder="1" applyAlignment="1">
      <alignment horizontal="center" vertical="center"/>
    </xf>
    <xf numFmtId="167" fontId="9" fillId="3" borderId="2" xfId="10" applyFill="1">
      <alignment horizontal="center" vertical="center"/>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4" borderId="2" xfId="10"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9" borderId="2" xfId="10" applyFill="1">
      <alignment horizontal="center" vertical="center"/>
    </xf>
    <xf numFmtId="167" fontId="9" fillId="0" borderId="2" xfId="10">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6" borderId="6" xfId="0" applyNumberFormat="1" applyFont="1" applyFill="1" applyBorder="1" applyAlignment="1">
      <alignment horizontal="center" vertical="center"/>
    </xf>
    <xf numFmtId="169" fontId="11" fillId="6" borderId="0" xfId="0" applyNumberFormat="1" applyFont="1" applyFill="1" applyAlignment="1">
      <alignment horizontal="center" vertical="center"/>
    </xf>
    <xf numFmtId="169" fontId="11" fillId="6" borderId="7" xfId="0" applyNumberFormat="1" applyFont="1" applyFill="1" applyBorder="1" applyAlignment="1">
      <alignment horizontal="center" vertical="center"/>
    </xf>
    <xf numFmtId="0" fontId="10" fillId="0" borderId="0" xfId="7" applyAlignment="1">
      <alignment vertical="center"/>
    </xf>
    <xf numFmtId="0" fontId="10" fillId="0" borderId="0" xfId="6" applyAlignment="1">
      <alignment vertical="center"/>
    </xf>
    <xf numFmtId="0" fontId="10" fillId="0" borderId="0" xfId="0" applyFont="1" applyAlignment="1">
      <alignment vertical="center"/>
    </xf>
    <xf numFmtId="0" fontId="9" fillId="0" borderId="0" xfId="8">
      <alignment horizontal="right" indent="1"/>
    </xf>
    <xf numFmtId="0" fontId="9" fillId="0" borderId="7" xfId="8" applyBorder="1">
      <alignment horizontal="right" indent="1"/>
    </xf>
    <xf numFmtId="168" fontId="0" fillId="6" borderId="4" xfId="0" applyNumberFormat="1" applyFill="1" applyBorder="1" applyAlignment="1">
      <alignment horizontal="left" vertical="center" wrapText="1" indent="1"/>
    </xf>
    <xf numFmtId="168" fontId="0" fillId="6" borderId="1" xfId="0" applyNumberFormat="1" applyFill="1" applyBorder="1" applyAlignment="1">
      <alignment horizontal="left" vertical="center" wrapText="1" indent="1"/>
    </xf>
    <xf numFmtId="168" fontId="0" fillId="6" borderId="5" xfId="0" applyNumberFormat="1" applyFill="1" applyBorder="1" applyAlignment="1">
      <alignment horizontal="left" vertical="center" wrapText="1" indent="1"/>
    </xf>
    <xf numFmtId="166" fontId="9" fillId="0" borderId="3" xfId="9">
      <alignment horizontal="center" vertical="center"/>
    </xf>
    <xf numFmtId="167" fontId="0" fillId="4" borderId="2" xfId="10" applyFont="1" applyFill="1">
      <alignment horizontal="center" vertical="center"/>
    </xf>
    <xf numFmtId="0" fontId="0" fillId="4" borderId="2" xfId="11" applyFont="1" applyFill="1">
      <alignment horizontal="center" vertical="center"/>
    </xf>
    <xf numFmtId="0" fontId="0" fillId="4" borderId="2" xfId="12" applyFont="1" applyFill="1">
      <alignment horizontal="left" vertical="center" indent="2"/>
    </xf>
    <xf numFmtId="0" fontId="0" fillId="0" borderId="9" xfId="0" applyFill="1" applyBorder="1" applyAlignment="1">
      <alignment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V31"/>
  <sheetViews>
    <sheetView showGridLines="0" tabSelected="1" showRuler="0" zoomScale="85" zoomScaleNormal="85" zoomScalePageLayoutView="70" workbookViewId="0">
      <pane ySplit="6" topLeftCell="A8" activePane="bottomLeft" state="frozen"/>
      <selection pane="bottomLeft" activeCell="D16" sqref="D16"/>
    </sheetView>
  </sheetViews>
  <sheetFormatPr baseColWidth="10" defaultColWidth="9.109375" defaultRowHeight="30" customHeight="1" x14ac:dyDescent="0.3"/>
  <cols>
    <col min="1" max="1" width="2.6640625" style="42" customWidth="1"/>
    <col min="2" max="2" width="34" customWidth="1"/>
    <col min="3" max="3" width="32.88671875" customWidth="1"/>
    <col min="4" max="4" width="12.6640625" customWidth="1"/>
    <col min="5" max="5" width="10.44140625" style="5" customWidth="1"/>
    <col min="6" max="6" width="10.44140625" customWidth="1"/>
    <col min="7" max="7" width="2.6640625" customWidth="1"/>
    <col min="8" max="8" width="9.5546875" hidden="1" customWidth="1"/>
    <col min="9" max="22" width="8" customWidth="1"/>
    <col min="27" max="28" width="10.33203125"/>
  </cols>
  <sheetData>
    <row r="1" spans="1:22" ht="30" customHeight="1" x14ac:dyDescent="0.55000000000000004">
      <c r="A1" s="43" t="s">
        <v>0</v>
      </c>
      <c r="B1" s="46" t="s">
        <v>38</v>
      </c>
      <c r="C1" s="1"/>
      <c r="D1" s="2"/>
      <c r="E1" s="4"/>
      <c r="F1" s="31"/>
      <c r="H1" s="2"/>
      <c r="I1" s="59" t="s">
        <v>23</v>
      </c>
    </row>
    <row r="2" spans="1:22" ht="30" customHeight="1" x14ac:dyDescent="0.3">
      <c r="A2" s="42" t="s">
        <v>1</v>
      </c>
      <c r="B2" s="78" t="s">
        <v>43</v>
      </c>
      <c r="I2" s="60" t="s">
        <v>24</v>
      </c>
    </row>
    <row r="3" spans="1:22" ht="30" customHeight="1" x14ac:dyDescent="0.3">
      <c r="A3" s="42" t="s">
        <v>2</v>
      </c>
      <c r="B3" s="77" t="s">
        <v>44</v>
      </c>
      <c r="C3" s="80" t="s">
        <v>16</v>
      </c>
      <c r="D3" s="81"/>
      <c r="E3" s="85">
        <v>45810</v>
      </c>
      <c r="F3" s="85"/>
    </row>
    <row r="4" spans="1:22" ht="30" customHeight="1" x14ac:dyDescent="0.3">
      <c r="A4" s="43" t="s">
        <v>3</v>
      </c>
      <c r="B4" s="79" t="s">
        <v>45</v>
      </c>
      <c r="C4" s="80" t="s">
        <v>17</v>
      </c>
      <c r="D4" s="81"/>
      <c r="E4" s="7">
        <v>1</v>
      </c>
      <c r="I4" s="82">
        <f>I5</f>
        <v>45810</v>
      </c>
      <c r="J4" s="83"/>
      <c r="K4" s="83"/>
      <c r="L4" s="83"/>
      <c r="M4" s="83"/>
      <c r="N4" s="83"/>
      <c r="O4" s="84"/>
      <c r="P4" s="82">
        <f>P5</f>
        <v>45817</v>
      </c>
      <c r="Q4" s="83"/>
      <c r="R4" s="83"/>
      <c r="S4" s="83"/>
      <c r="T4" s="83"/>
      <c r="U4" s="83"/>
      <c r="V4" s="84"/>
    </row>
    <row r="5" spans="1:22" ht="15" customHeight="1" x14ac:dyDescent="0.3">
      <c r="A5" s="43" t="s">
        <v>4</v>
      </c>
      <c r="B5" s="58"/>
      <c r="C5" s="58"/>
      <c r="D5" s="58"/>
      <c r="E5" s="58"/>
      <c r="F5" s="58"/>
      <c r="G5" s="58"/>
      <c r="I5" s="74">
        <f>Début_Projet-WEEKDAY(Début_Projet,1)+2+7*(Semaine_Affichage-1)</f>
        <v>45810</v>
      </c>
      <c r="J5" s="75">
        <f>I5+1</f>
        <v>45811</v>
      </c>
      <c r="K5" s="75">
        <f t="shared" ref="K5:V5" si="0">J5+1</f>
        <v>45812</v>
      </c>
      <c r="L5" s="75">
        <f t="shared" si="0"/>
        <v>45813</v>
      </c>
      <c r="M5" s="75">
        <f t="shared" si="0"/>
        <v>45814</v>
      </c>
      <c r="N5" s="75">
        <f t="shared" si="0"/>
        <v>45815</v>
      </c>
      <c r="O5" s="76">
        <f t="shared" si="0"/>
        <v>45816</v>
      </c>
      <c r="P5" s="74">
        <f>O5+1</f>
        <v>45817</v>
      </c>
      <c r="Q5" s="75">
        <f>P5+1</f>
        <v>45818</v>
      </c>
      <c r="R5" s="75">
        <f t="shared" si="0"/>
        <v>45819</v>
      </c>
      <c r="S5" s="75">
        <f t="shared" si="0"/>
        <v>45820</v>
      </c>
      <c r="T5" s="75">
        <f t="shared" si="0"/>
        <v>45821</v>
      </c>
      <c r="U5" s="75">
        <f t="shared" si="0"/>
        <v>45822</v>
      </c>
      <c r="V5" s="76">
        <f t="shared" si="0"/>
        <v>45823</v>
      </c>
    </row>
    <row r="6" spans="1:22" ht="30" customHeight="1" thickBot="1" x14ac:dyDescent="0.35">
      <c r="A6" s="43" t="s">
        <v>5</v>
      </c>
      <c r="B6" s="8" t="s">
        <v>14</v>
      </c>
      <c r="C6" s="9" t="s">
        <v>18</v>
      </c>
      <c r="D6" s="9" t="s">
        <v>19</v>
      </c>
      <c r="E6" s="9" t="s">
        <v>20</v>
      </c>
      <c r="F6" s="9" t="s">
        <v>21</v>
      </c>
      <c r="G6" s="9"/>
      <c r="H6" s="9" t="s">
        <v>22</v>
      </c>
      <c r="I6" s="10" t="str">
        <f t="shared" ref="I6:V6" si="1">LEFT(TEXT(I5,"jjj"),1)</f>
        <v>l</v>
      </c>
      <c r="J6" s="10" t="str">
        <f t="shared" si="1"/>
        <v>m</v>
      </c>
      <c r="K6" s="10" t="str">
        <f t="shared" si="1"/>
        <v>m</v>
      </c>
      <c r="L6" s="10" t="str">
        <f t="shared" si="1"/>
        <v>j</v>
      </c>
      <c r="M6" s="10" t="str">
        <f t="shared" si="1"/>
        <v>v</v>
      </c>
      <c r="N6" s="10" t="str">
        <f t="shared" si="1"/>
        <v>s</v>
      </c>
      <c r="O6" s="10" t="str">
        <f t="shared" si="1"/>
        <v>d</v>
      </c>
      <c r="P6" s="10" t="str">
        <f t="shared" si="1"/>
        <v>l</v>
      </c>
      <c r="Q6" s="10" t="str">
        <f t="shared" si="1"/>
        <v>m</v>
      </c>
      <c r="R6" s="10" t="str">
        <f t="shared" si="1"/>
        <v>m</v>
      </c>
      <c r="S6" s="10" t="str">
        <f t="shared" si="1"/>
        <v>j</v>
      </c>
      <c r="T6" s="10" t="str">
        <f t="shared" si="1"/>
        <v>v</v>
      </c>
      <c r="U6" s="10" t="str">
        <f t="shared" si="1"/>
        <v>s</v>
      </c>
      <c r="V6" s="10" t="str">
        <f t="shared" si="1"/>
        <v>d</v>
      </c>
    </row>
    <row r="7" spans="1:22" ht="15" hidden="1" thickBot="1" x14ac:dyDescent="0.35">
      <c r="A7" s="42" t="s">
        <v>6</v>
      </c>
      <c r="C7" s="45"/>
      <c r="E7"/>
      <c r="H7" t="str">
        <f>IF(OR(ISBLANK(début_tâche),ISBLANK(fin_tâche)),"",fin_tâche-début_tâche+1)</f>
        <v/>
      </c>
      <c r="I7" s="28"/>
      <c r="J7" s="28"/>
      <c r="K7" s="28"/>
      <c r="L7" s="28"/>
      <c r="M7" s="28"/>
      <c r="N7" s="28"/>
      <c r="O7" s="28"/>
      <c r="P7" s="28"/>
      <c r="Q7" s="28"/>
      <c r="R7" s="28"/>
      <c r="S7" s="28"/>
      <c r="T7" s="28"/>
      <c r="U7" s="28"/>
      <c r="V7" s="28"/>
    </row>
    <row r="8" spans="1:22" s="3" customFormat="1" ht="30" customHeight="1" thickBot="1" x14ac:dyDescent="0.35">
      <c r="A8" s="43" t="s">
        <v>7</v>
      </c>
      <c r="B8" s="15" t="s">
        <v>46</v>
      </c>
      <c r="C8" s="47"/>
      <c r="D8" s="16"/>
      <c r="E8" s="62"/>
      <c r="F8" s="63"/>
      <c r="G8" s="14"/>
      <c r="H8" s="14" t="str">
        <f t="shared" ref="H8:H28" si="2">IF(OR(ISBLANK(début_tâche),ISBLANK(fin_tâche)),"",fin_tâche-début_tâche+1)</f>
        <v/>
      </c>
      <c r="I8" s="28"/>
      <c r="J8" s="28"/>
      <c r="K8" s="28"/>
      <c r="L8" s="28"/>
      <c r="M8" s="28"/>
      <c r="N8" s="89"/>
      <c r="O8" s="89"/>
      <c r="P8" s="89"/>
      <c r="Q8" s="28"/>
      <c r="R8" s="28"/>
      <c r="S8" s="28"/>
      <c r="T8" s="28"/>
      <c r="U8" s="28"/>
      <c r="V8" s="28"/>
    </row>
    <row r="9" spans="1:22" s="3" customFormat="1" ht="30" customHeight="1" thickBot="1" x14ac:dyDescent="0.35">
      <c r="A9" s="43" t="s">
        <v>8</v>
      </c>
      <c r="B9" s="54" t="s">
        <v>40</v>
      </c>
      <c r="C9" s="48" t="s">
        <v>41</v>
      </c>
      <c r="D9" s="17">
        <v>1</v>
      </c>
      <c r="E9" s="64">
        <f>Début_Projet</f>
        <v>45810</v>
      </c>
      <c r="F9" s="64">
        <f>E9+0</f>
        <v>45810</v>
      </c>
      <c r="G9" s="14"/>
      <c r="H9" s="14">
        <f t="shared" si="2"/>
        <v>1</v>
      </c>
      <c r="I9" s="28"/>
      <c r="J9" s="28"/>
      <c r="K9" s="28"/>
      <c r="L9" s="28"/>
      <c r="M9" s="28"/>
      <c r="N9" s="89"/>
      <c r="O9" s="89"/>
      <c r="P9" s="89"/>
      <c r="Q9" s="28"/>
      <c r="R9" s="28"/>
      <c r="S9" s="28"/>
      <c r="T9" s="28"/>
      <c r="U9" s="28"/>
      <c r="V9" s="28"/>
    </row>
    <row r="10" spans="1:22" s="3" customFormat="1" ht="30" customHeight="1" thickBot="1" x14ac:dyDescent="0.35">
      <c r="A10" s="43" t="s">
        <v>9</v>
      </c>
      <c r="B10" s="54" t="s">
        <v>42</v>
      </c>
      <c r="C10" s="48" t="s">
        <v>39</v>
      </c>
      <c r="D10" s="17">
        <v>1</v>
      </c>
      <c r="E10" s="64">
        <f>F9</f>
        <v>45810</v>
      </c>
      <c r="F10" s="64">
        <f>E10+0</f>
        <v>45810</v>
      </c>
      <c r="G10" s="14"/>
      <c r="H10" s="14">
        <f t="shared" si="2"/>
        <v>1</v>
      </c>
      <c r="I10" s="28"/>
      <c r="J10" s="28"/>
      <c r="K10" s="28"/>
      <c r="L10" s="28"/>
      <c r="M10" s="28"/>
      <c r="N10" s="89"/>
      <c r="O10" s="89"/>
      <c r="P10" s="89"/>
      <c r="Q10" s="28"/>
      <c r="R10" s="28"/>
      <c r="S10" s="28"/>
      <c r="T10" s="28"/>
      <c r="U10" s="29"/>
      <c r="V10" s="29"/>
    </row>
    <row r="11" spans="1:22" s="3" customFormat="1" ht="30" customHeight="1" thickBot="1" x14ac:dyDescent="0.35">
      <c r="A11" s="42"/>
      <c r="B11" s="54" t="s">
        <v>47</v>
      </c>
      <c r="C11" s="48" t="s">
        <v>50</v>
      </c>
      <c r="D11" s="17">
        <v>1</v>
      </c>
      <c r="E11" s="64">
        <f>F10</f>
        <v>45810</v>
      </c>
      <c r="F11" s="64">
        <f>E11+1</f>
        <v>45811</v>
      </c>
      <c r="G11" s="14"/>
      <c r="H11" s="14">
        <f t="shared" si="2"/>
        <v>2</v>
      </c>
      <c r="I11" s="28"/>
      <c r="J11" s="28"/>
      <c r="K11" s="28"/>
      <c r="L11" s="28"/>
      <c r="M11" s="28"/>
      <c r="N11" s="89"/>
      <c r="O11" s="89"/>
      <c r="P11" s="89"/>
      <c r="Q11" s="28"/>
      <c r="R11" s="28"/>
      <c r="S11" s="28"/>
      <c r="T11" s="28"/>
      <c r="U11" s="28"/>
      <c r="V11" s="28"/>
    </row>
    <row r="12" spans="1:22" s="3" customFormat="1" ht="30" customHeight="1" thickBot="1" x14ac:dyDescent="0.35">
      <c r="A12" s="43" t="s">
        <v>10</v>
      </c>
      <c r="B12" s="18" t="s">
        <v>48</v>
      </c>
      <c r="C12" s="49"/>
      <c r="D12" s="19"/>
      <c r="E12" s="65"/>
      <c r="F12" s="66"/>
      <c r="G12" s="14"/>
      <c r="H12" s="14" t="str">
        <f t="shared" si="2"/>
        <v/>
      </c>
      <c r="I12" s="28"/>
      <c r="J12" s="28"/>
      <c r="K12" s="28"/>
      <c r="L12" s="28"/>
      <c r="M12" s="28"/>
      <c r="N12" s="89"/>
      <c r="O12" s="89"/>
      <c r="P12" s="89"/>
      <c r="Q12" s="28"/>
      <c r="R12" s="28"/>
      <c r="S12" s="28"/>
      <c r="T12" s="28"/>
      <c r="U12" s="28"/>
      <c r="V12" s="28"/>
    </row>
    <row r="13" spans="1:22" s="3" customFormat="1" ht="30" customHeight="1" thickBot="1" x14ac:dyDescent="0.35">
      <c r="A13" s="43"/>
      <c r="B13" s="55" t="s">
        <v>51</v>
      </c>
      <c r="C13" s="50" t="s">
        <v>64</v>
      </c>
      <c r="D13" s="20">
        <v>0</v>
      </c>
      <c r="E13" s="67">
        <f>E3+1</f>
        <v>45811</v>
      </c>
      <c r="F13" s="67">
        <f>E13+1</f>
        <v>45812</v>
      </c>
      <c r="G13" s="14"/>
      <c r="H13" s="14">
        <f t="shared" si="2"/>
        <v>2</v>
      </c>
      <c r="I13" s="28"/>
      <c r="J13" s="28"/>
      <c r="K13" s="28"/>
      <c r="L13" s="28"/>
      <c r="M13" s="28"/>
      <c r="N13" s="89"/>
      <c r="O13" s="89"/>
      <c r="P13" s="89"/>
      <c r="Q13" s="28"/>
      <c r="R13" s="28"/>
      <c r="S13" s="28"/>
      <c r="T13" s="28"/>
      <c r="U13" s="28"/>
      <c r="V13" s="28"/>
    </row>
    <row r="14" spans="1:22" s="3" customFormat="1" ht="30" customHeight="1" thickBot="1" x14ac:dyDescent="0.35">
      <c r="A14" s="42"/>
      <c r="B14" s="55" t="s">
        <v>52</v>
      </c>
      <c r="C14" s="50" t="s">
        <v>67</v>
      </c>
      <c r="D14" s="20">
        <v>0</v>
      </c>
      <c r="E14" s="67">
        <f>E3+2</f>
        <v>45812</v>
      </c>
      <c r="F14" s="67">
        <f>E14+2</f>
        <v>45814</v>
      </c>
      <c r="G14" s="14"/>
      <c r="H14" s="14">
        <f t="shared" si="2"/>
        <v>3</v>
      </c>
      <c r="I14" s="28"/>
      <c r="J14" s="28"/>
      <c r="K14" s="28"/>
      <c r="L14" s="28"/>
      <c r="M14" s="28"/>
      <c r="N14" s="89"/>
      <c r="O14" s="89"/>
      <c r="P14" s="89"/>
      <c r="Q14" s="28"/>
      <c r="R14" s="28"/>
      <c r="S14" s="28"/>
      <c r="T14" s="28"/>
      <c r="U14" s="29"/>
      <c r="V14" s="29"/>
    </row>
    <row r="15" spans="1:22" s="3" customFormat="1" ht="30" customHeight="1" thickBot="1" x14ac:dyDescent="0.35">
      <c r="A15" s="42"/>
      <c r="B15" s="55" t="s">
        <v>53</v>
      </c>
      <c r="C15" s="50" t="s">
        <v>64</v>
      </c>
      <c r="D15" s="20">
        <v>0</v>
      </c>
      <c r="E15" s="67">
        <f>F14</f>
        <v>45814</v>
      </c>
      <c r="F15" s="67">
        <f>E15+1</f>
        <v>45815</v>
      </c>
      <c r="G15" s="14"/>
      <c r="H15" s="14">
        <f t="shared" si="2"/>
        <v>2</v>
      </c>
      <c r="I15" s="28"/>
      <c r="J15" s="28"/>
      <c r="K15" s="28"/>
      <c r="L15" s="28"/>
      <c r="M15" s="28"/>
      <c r="N15" s="89"/>
      <c r="O15" s="89"/>
      <c r="P15" s="89"/>
      <c r="Q15" s="28"/>
      <c r="R15" s="28"/>
      <c r="S15" s="28"/>
      <c r="T15" s="28"/>
      <c r="U15" s="28"/>
      <c r="V15" s="28"/>
    </row>
    <row r="16" spans="1:22" s="3" customFormat="1" ht="30" customHeight="1" thickBot="1" x14ac:dyDescent="0.35">
      <c r="A16" s="42"/>
      <c r="B16" s="55" t="s">
        <v>54</v>
      </c>
      <c r="C16" s="50" t="s">
        <v>67</v>
      </c>
      <c r="D16" s="20">
        <v>0</v>
      </c>
      <c r="E16" s="67">
        <f>E3+1</f>
        <v>45811</v>
      </c>
      <c r="F16" s="67">
        <f>E16+2</f>
        <v>45813</v>
      </c>
      <c r="G16" s="14"/>
      <c r="H16" s="14">
        <f t="shared" si="2"/>
        <v>3</v>
      </c>
      <c r="I16" s="28"/>
      <c r="J16" s="28"/>
      <c r="K16" s="28"/>
      <c r="L16" s="28"/>
      <c r="M16" s="28"/>
      <c r="N16" s="89"/>
      <c r="O16" s="89"/>
      <c r="P16" s="89"/>
      <c r="Q16" s="28"/>
      <c r="R16" s="28"/>
      <c r="S16" s="28"/>
      <c r="T16" s="28"/>
      <c r="U16" s="28"/>
      <c r="V16" s="28"/>
    </row>
    <row r="17" spans="1:22" s="3" customFormat="1" ht="30" customHeight="1" thickBot="1" x14ac:dyDescent="0.35">
      <c r="A17" s="42"/>
      <c r="B17" s="55" t="s">
        <v>55</v>
      </c>
      <c r="C17" s="50" t="s">
        <v>68</v>
      </c>
      <c r="D17" s="20">
        <v>0</v>
      </c>
      <c r="E17" s="67">
        <f>E3+3</f>
        <v>45813</v>
      </c>
      <c r="F17" s="67">
        <f>E17+1</f>
        <v>45814</v>
      </c>
      <c r="G17" s="14"/>
      <c r="H17" s="14"/>
      <c r="I17" s="28"/>
      <c r="J17" s="28"/>
      <c r="K17" s="28"/>
      <c r="L17" s="28"/>
      <c r="M17" s="28"/>
      <c r="N17" s="89"/>
      <c r="O17" s="89"/>
      <c r="P17" s="89"/>
      <c r="Q17" s="28"/>
      <c r="R17" s="28"/>
      <c r="S17" s="28"/>
      <c r="T17" s="28"/>
      <c r="U17" s="28"/>
      <c r="V17" s="28"/>
    </row>
    <row r="18" spans="1:22" s="3" customFormat="1" ht="30" customHeight="1" thickBot="1" x14ac:dyDescent="0.35">
      <c r="A18" s="42"/>
      <c r="B18" s="88" t="s">
        <v>61</v>
      </c>
      <c r="C18" s="87" t="s">
        <v>39</v>
      </c>
      <c r="D18" s="20">
        <v>0</v>
      </c>
      <c r="E18" s="86">
        <f>Début_Projet+1</f>
        <v>45811</v>
      </c>
      <c r="F18" s="86">
        <f>E18+1</f>
        <v>45812</v>
      </c>
      <c r="G18" s="14"/>
      <c r="H18" s="14"/>
      <c r="I18" s="28"/>
      <c r="J18" s="28"/>
      <c r="K18" s="28"/>
      <c r="L18" s="28"/>
      <c r="M18" s="28"/>
      <c r="N18" s="89"/>
      <c r="O18" s="89"/>
      <c r="P18" s="89"/>
      <c r="Q18" s="28"/>
      <c r="R18" s="28"/>
      <c r="S18" s="28"/>
      <c r="T18" s="28"/>
      <c r="U18" s="28"/>
      <c r="V18" s="28"/>
    </row>
    <row r="19" spans="1:22" s="3" customFormat="1" ht="30" customHeight="1" thickBot="1" x14ac:dyDescent="0.35">
      <c r="A19" s="42"/>
      <c r="B19" s="55" t="s">
        <v>58</v>
      </c>
      <c r="C19" s="50" t="s">
        <v>39</v>
      </c>
      <c r="D19" s="20">
        <v>0</v>
      </c>
      <c r="E19" s="67">
        <f>Début_Projet+2</f>
        <v>45812</v>
      </c>
      <c r="F19" s="67">
        <f>E19+1</f>
        <v>45813</v>
      </c>
      <c r="G19" s="14"/>
      <c r="H19" s="14"/>
      <c r="I19" s="28"/>
      <c r="J19" s="28"/>
      <c r="K19" s="28"/>
      <c r="L19" s="28"/>
      <c r="M19" s="28"/>
      <c r="N19" s="89"/>
      <c r="O19" s="89"/>
      <c r="P19" s="89"/>
      <c r="Q19" s="28"/>
      <c r="R19" s="28"/>
      <c r="S19" s="28"/>
      <c r="T19" s="28"/>
      <c r="U19" s="28"/>
      <c r="V19" s="28"/>
    </row>
    <row r="20" spans="1:22" s="3" customFormat="1" ht="30" customHeight="1" thickBot="1" x14ac:dyDescent="0.35">
      <c r="A20" s="42"/>
      <c r="B20" s="55" t="s">
        <v>59</v>
      </c>
      <c r="C20" s="50" t="s">
        <v>39</v>
      </c>
      <c r="D20" s="20">
        <v>0</v>
      </c>
      <c r="E20" s="67">
        <f>Début_Projet+3</f>
        <v>45813</v>
      </c>
      <c r="F20" s="67">
        <f>E20+1</f>
        <v>45814</v>
      </c>
      <c r="G20" s="14"/>
      <c r="H20" s="14"/>
      <c r="I20" s="28"/>
      <c r="J20" s="28"/>
      <c r="K20" s="28"/>
      <c r="L20" s="28"/>
      <c r="M20" s="28"/>
      <c r="N20" s="89"/>
      <c r="O20" s="89"/>
      <c r="P20" s="89"/>
      <c r="Q20" s="28"/>
      <c r="R20" s="28"/>
      <c r="S20" s="28"/>
      <c r="T20" s="28"/>
      <c r="U20" s="28"/>
      <c r="V20" s="28"/>
    </row>
    <row r="21" spans="1:22" s="3" customFormat="1" ht="30" customHeight="1" thickBot="1" x14ac:dyDescent="0.35">
      <c r="A21" s="42" t="s">
        <v>11</v>
      </c>
      <c r="B21" s="21" t="s">
        <v>49</v>
      </c>
      <c r="C21" s="51"/>
      <c r="D21" s="22"/>
      <c r="E21" s="68"/>
      <c r="F21" s="69"/>
      <c r="G21" s="14"/>
      <c r="H21" s="14" t="str">
        <f t="shared" si="2"/>
        <v/>
      </c>
      <c r="I21" s="28"/>
      <c r="J21" s="28"/>
      <c r="K21" s="28"/>
      <c r="L21" s="28"/>
      <c r="M21" s="28"/>
      <c r="N21" s="89"/>
      <c r="O21" s="89"/>
      <c r="P21" s="89"/>
      <c r="Q21" s="28"/>
      <c r="R21" s="28"/>
      <c r="S21" s="28"/>
      <c r="T21" s="28"/>
      <c r="U21" s="28"/>
      <c r="V21" s="28"/>
    </row>
    <row r="22" spans="1:22" s="3" customFormat="1" ht="30" customHeight="1" thickBot="1" x14ac:dyDescent="0.35">
      <c r="A22" s="42"/>
      <c r="B22" s="56" t="s">
        <v>56</v>
      </c>
      <c r="C22" s="52" t="s">
        <v>50</v>
      </c>
      <c r="D22" s="23">
        <v>0</v>
      </c>
      <c r="E22" s="70">
        <f>Début_Projet+8</f>
        <v>45818</v>
      </c>
      <c r="F22" s="70">
        <f>E22+1</f>
        <v>45819</v>
      </c>
      <c r="G22" s="14"/>
      <c r="H22" s="14">
        <f t="shared" si="2"/>
        <v>2</v>
      </c>
      <c r="I22" s="28"/>
      <c r="J22" s="28"/>
      <c r="K22" s="28"/>
      <c r="L22" s="28"/>
      <c r="M22" s="28"/>
      <c r="N22" s="89"/>
      <c r="O22" s="89"/>
      <c r="P22" s="89"/>
      <c r="Q22" s="28"/>
      <c r="R22" s="28"/>
      <c r="S22" s="28"/>
      <c r="T22" s="28"/>
      <c r="U22" s="28"/>
      <c r="V22" s="28"/>
    </row>
    <row r="23" spans="1:22" s="3" customFormat="1" ht="30" customHeight="1" thickBot="1" x14ac:dyDescent="0.35">
      <c r="A23" s="42"/>
      <c r="B23" s="56" t="s">
        <v>60</v>
      </c>
      <c r="C23" s="52" t="s">
        <v>39</v>
      </c>
      <c r="D23" s="23">
        <v>0</v>
      </c>
      <c r="E23" s="70">
        <f>Début_Projet+8</f>
        <v>45818</v>
      </c>
      <c r="F23" s="70">
        <f>E23+1</f>
        <v>45819</v>
      </c>
      <c r="G23" s="14"/>
      <c r="H23" s="14">
        <f t="shared" si="2"/>
        <v>2</v>
      </c>
      <c r="I23" s="28"/>
      <c r="J23" s="28"/>
      <c r="K23" s="28"/>
      <c r="L23" s="28"/>
      <c r="M23" s="28"/>
      <c r="N23" s="89"/>
      <c r="O23" s="89"/>
      <c r="P23" s="89"/>
      <c r="Q23" s="28"/>
      <c r="R23" s="28"/>
      <c r="S23" s="28"/>
      <c r="T23" s="28"/>
      <c r="U23" s="28"/>
      <c r="V23" s="28"/>
    </row>
    <row r="24" spans="1:22" s="3" customFormat="1" ht="30" customHeight="1" thickBot="1" x14ac:dyDescent="0.35">
      <c r="A24" s="42"/>
      <c r="B24" s="56" t="s">
        <v>63</v>
      </c>
      <c r="C24" s="52" t="s">
        <v>66</v>
      </c>
      <c r="D24" s="23">
        <v>0</v>
      </c>
      <c r="E24" s="70">
        <f>Début_Projet+8</f>
        <v>45818</v>
      </c>
      <c r="F24" s="70">
        <f>E24+1</f>
        <v>45819</v>
      </c>
      <c r="G24" s="14"/>
      <c r="H24" s="14">
        <f t="shared" si="2"/>
        <v>2</v>
      </c>
      <c r="I24" s="28"/>
      <c r="J24" s="28"/>
      <c r="K24" s="28"/>
      <c r="L24" s="28"/>
      <c r="M24" s="28"/>
      <c r="N24" s="89"/>
      <c r="O24" s="89"/>
      <c r="P24" s="89"/>
      <c r="Q24" s="28"/>
      <c r="R24" s="28"/>
      <c r="S24" s="28"/>
      <c r="T24" s="28"/>
      <c r="U24" s="28"/>
      <c r="V24" s="28"/>
    </row>
    <row r="25" spans="1:22" s="3" customFormat="1" ht="30" customHeight="1" thickBot="1" x14ac:dyDescent="0.35">
      <c r="A25" s="42"/>
      <c r="B25" s="56" t="s">
        <v>62</v>
      </c>
      <c r="C25" s="52" t="s">
        <v>64</v>
      </c>
      <c r="D25" s="23">
        <v>0</v>
      </c>
      <c r="E25" s="70">
        <f>Début_Projet+8</f>
        <v>45818</v>
      </c>
      <c r="F25" s="70">
        <f>E25+1</f>
        <v>45819</v>
      </c>
      <c r="G25" s="14"/>
      <c r="H25" s="14">
        <f t="shared" si="2"/>
        <v>2</v>
      </c>
      <c r="I25" s="28"/>
      <c r="J25" s="28"/>
      <c r="K25" s="28"/>
      <c r="L25" s="28"/>
      <c r="M25" s="28"/>
      <c r="N25" s="89"/>
      <c r="O25" s="89"/>
      <c r="P25" s="89"/>
      <c r="Q25" s="28"/>
      <c r="R25" s="28"/>
      <c r="S25" s="28"/>
      <c r="T25" s="28"/>
      <c r="U25" s="28"/>
      <c r="V25" s="28"/>
    </row>
    <row r="26" spans="1:22" s="3" customFormat="1" ht="30" customHeight="1" thickBot="1" x14ac:dyDescent="0.35">
      <c r="A26" s="42"/>
      <c r="B26" s="56" t="s">
        <v>57</v>
      </c>
      <c r="C26" s="52" t="s">
        <v>65</v>
      </c>
      <c r="D26" s="23">
        <v>0</v>
      </c>
      <c r="E26" s="70">
        <f>Début_Projet+8</f>
        <v>45818</v>
      </c>
      <c r="F26" s="70">
        <f>E26+1</f>
        <v>45819</v>
      </c>
      <c r="G26" s="14"/>
      <c r="H26" s="14">
        <f t="shared" si="2"/>
        <v>2</v>
      </c>
      <c r="I26" s="28"/>
      <c r="J26" s="28"/>
      <c r="K26" s="28"/>
      <c r="L26" s="28"/>
      <c r="M26" s="28"/>
      <c r="N26" s="89"/>
      <c r="O26" s="89"/>
      <c r="P26" s="89"/>
      <c r="Q26" s="28"/>
      <c r="R26" s="28"/>
      <c r="S26" s="28"/>
      <c r="T26" s="28"/>
      <c r="U26" s="28"/>
      <c r="V26" s="28"/>
    </row>
    <row r="27" spans="1:22" s="3" customFormat="1" ht="30" customHeight="1" thickBot="1" x14ac:dyDescent="0.35">
      <c r="A27" s="42" t="s">
        <v>12</v>
      </c>
      <c r="B27" s="57"/>
      <c r="C27" s="53"/>
      <c r="D27" s="13"/>
      <c r="E27" s="71"/>
      <c r="F27" s="71"/>
      <c r="G27" s="14"/>
      <c r="H27" s="14" t="str">
        <f t="shared" si="2"/>
        <v/>
      </c>
      <c r="I27" s="28"/>
      <c r="J27" s="28"/>
      <c r="K27" s="28"/>
      <c r="L27" s="28"/>
      <c r="M27" s="28"/>
      <c r="N27" s="89"/>
      <c r="O27" s="89"/>
      <c r="P27" s="89"/>
      <c r="Q27" s="28"/>
      <c r="R27" s="28"/>
      <c r="S27" s="28"/>
      <c r="T27" s="28"/>
      <c r="U27" s="28"/>
      <c r="V27" s="28"/>
    </row>
    <row r="28" spans="1:22" s="3" customFormat="1" ht="30" customHeight="1" thickBot="1" x14ac:dyDescent="0.35">
      <c r="A28" s="43" t="s">
        <v>13</v>
      </c>
      <c r="B28" s="24" t="s">
        <v>15</v>
      </c>
      <c r="C28" s="25"/>
      <c r="D28" s="26"/>
      <c r="E28" s="72"/>
      <c r="F28" s="73"/>
      <c r="G28" s="27"/>
      <c r="H28" s="27" t="str">
        <f t="shared" si="2"/>
        <v/>
      </c>
      <c r="I28" s="30"/>
      <c r="J28" s="30"/>
      <c r="K28" s="30"/>
      <c r="L28" s="30"/>
      <c r="M28" s="30"/>
      <c r="N28" s="30"/>
      <c r="O28" s="30"/>
      <c r="P28" s="30"/>
      <c r="Q28" s="30"/>
      <c r="R28" s="30"/>
      <c r="S28" s="30"/>
      <c r="T28" s="30"/>
      <c r="U28" s="30"/>
      <c r="V28" s="30"/>
    </row>
    <row r="29" spans="1:22" ht="30" customHeight="1" x14ac:dyDescent="0.3">
      <c r="G29" s="6"/>
    </row>
    <row r="30" spans="1:22" ht="30" customHeight="1" x14ac:dyDescent="0.3">
      <c r="C30" s="11"/>
      <c r="F30" s="44"/>
    </row>
    <row r="31" spans="1:22" ht="30" customHeight="1" x14ac:dyDescent="0.3">
      <c r="C31" s="12"/>
    </row>
  </sheetData>
  <mergeCells count="5">
    <mergeCell ref="E3:F3"/>
    <mergeCell ref="I4:O4"/>
    <mergeCell ref="P4:V4"/>
    <mergeCell ref="C3:D3"/>
    <mergeCell ref="C4:D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U28">
    <cfRule type="expression" dxfId="5" priority="33">
      <formula>AND(TODAY()&gt;=I$5,TODAY()&lt;J$5)</formula>
    </cfRule>
  </conditionalFormatting>
  <conditionalFormatting sqref="I7:U28">
    <cfRule type="expression" dxfId="4" priority="27">
      <formula>AND(début_tâche&lt;=I$5,ROUNDDOWN((fin_tâche-début_tâche+1)*avancement_tâche,0)+début_tâche-1&gt;=I$5)</formula>
    </cfRule>
    <cfRule type="expression" dxfId="3" priority="28" stopIfTrue="1">
      <formula>AND(fin_tâche&gt;=I$5,début_tâche&lt;J$5)</formula>
    </cfRule>
  </conditionalFormatting>
  <conditionalFormatting sqref="V5:V28">
    <cfRule type="expression" dxfId="2" priority="35">
      <formula>AND(TODAY()&gt;=V$5,TODAY()&lt;#REF!)</formula>
    </cfRule>
  </conditionalFormatting>
  <conditionalFormatting sqref="V7:V28">
    <cfRule type="expression" dxfId="1" priority="38">
      <formula>AND(début_tâche&lt;=V$5,ROUNDDOWN((fin_tâche-début_tâche+1)*avancement_tâche,0)+début_tâche-1&gt;=V$5)</formula>
    </cfRule>
    <cfRule type="expression" dxfId="0" priority="39" stopIfTrue="1">
      <formula>AND(fin_tâche&gt;=V$5,début_tâche&lt;#REF!)</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9" fitToHeight="0" orientation="landscape" r:id="rId3"/>
  <headerFooter differentFirst="1" scaleWithDoc="0">
    <oddFooter>Page &amp;P of &amp;N</oddFooter>
  </headerFooter>
  <rowBreaks count="1" manualBreakCount="1">
    <brk id="27" max="16383" man="1"/>
  </rowBreaks>
  <colBreaks count="1" manualBreakCount="1">
    <brk id="2" max="1048575" man="1"/>
  </colBreaks>
  <ignoredErrors>
    <ignoredError sqref="F1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7" sqref="A7"/>
    </sheetView>
  </sheetViews>
  <sheetFormatPr baseColWidth="10" defaultColWidth="9.109375" defaultRowHeight="13.8" x14ac:dyDescent="0.3"/>
  <cols>
    <col min="1" max="1" width="90.6640625" style="32" customWidth="1"/>
    <col min="2" max="16384" width="9.109375" style="2"/>
  </cols>
  <sheetData>
    <row r="1" spans="1:2" ht="46.5" customHeight="1" x14ac:dyDescent="0.3"/>
    <row r="2" spans="1:2" s="34" customFormat="1" ht="15.6" x14ac:dyDescent="0.3">
      <c r="A2" s="33" t="s">
        <v>23</v>
      </c>
      <c r="B2" s="33"/>
    </row>
    <row r="3" spans="1:2" s="38" customFormat="1" ht="27" customHeight="1" x14ac:dyDescent="0.3">
      <c r="A3" s="61" t="s">
        <v>24</v>
      </c>
      <c r="B3" s="39"/>
    </row>
    <row r="4" spans="1:2" s="35" customFormat="1" ht="25.8" x14ac:dyDescent="0.5">
      <c r="A4" s="36" t="s">
        <v>25</v>
      </c>
    </row>
    <row r="5" spans="1:2" ht="74.099999999999994" customHeight="1" x14ac:dyDescent="0.3">
      <c r="A5" s="37" t="s">
        <v>26</v>
      </c>
    </row>
    <row r="6" spans="1:2" ht="26.25" customHeight="1" x14ac:dyDescent="0.3">
      <c r="A6" s="36" t="s">
        <v>27</v>
      </c>
    </row>
    <row r="7" spans="1:2" s="32" customFormat="1" ht="204.9" customHeight="1" x14ac:dyDescent="0.3">
      <c r="A7" s="41" t="s">
        <v>28</v>
      </c>
    </row>
    <row r="8" spans="1:2" s="35" customFormat="1" ht="25.8" x14ac:dyDescent="0.5">
      <c r="A8" s="36" t="s">
        <v>29</v>
      </c>
    </row>
    <row r="9" spans="1:2" ht="57.6" x14ac:dyDescent="0.3">
      <c r="A9" s="37" t="s">
        <v>30</v>
      </c>
    </row>
    <row r="10" spans="1:2" s="32" customFormat="1" ht="27.9" customHeight="1" x14ac:dyDescent="0.3">
      <c r="A10" s="40" t="s">
        <v>31</v>
      </c>
    </row>
    <row r="11" spans="1:2" s="35" customFormat="1" ht="25.8" x14ac:dyDescent="0.5">
      <c r="A11" s="36" t="s">
        <v>32</v>
      </c>
    </row>
    <row r="12" spans="1:2" ht="28.8" x14ac:dyDescent="0.3">
      <c r="A12" s="37" t="s">
        <v>33</v>
      </c>
    </row>
    <row r="13" spans="1:2" s="32" customFormat="1" ht="27.9" customHeight="1" x14ac:dyDescent="0.3">
      <c r="A13" s="40" t="s">
        <v>34</v>
      </c>
    </row>
    <row r="14" spans="1:2" s="35" customFormat="1" ht="25.8" x14ac:dyDescent="0.5">
      <c r="A14" s="36" t="s">
        <v>35</v>
      </c>
    </row>
    <row r="15" spans="1:2" ht="88.5" customHeight="1" x14ac:dyDescent="0.3">
      <c r="A15" s="37" t="s">
        <v>36</v>
      </c>
    </row>
    <row r="16" spans="1:2" ht="96.75" customHeight="1" x14ac:dyDescent="0.3">
      <c r="A16" s="37"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AB6F8B8ACA934687162BC24BD10A52" ma:contentTypeVersion="9" ma:contentTypeDescription="Crée un document." ma:contentTypeScope="" ma:versionID="eae79989981e2be1c850cf79132de20a">
  <xsd:schema xmlns:xsd="http://www.w3.org/2001/XMLSchema" xmlns:xs="http://www.w3.org/2001/XMLSchema" xmlns:p="http://schemas.microsoft.com/office/2006/metadata/properties" xmlns:ns3="c19bd27d-5e12-4628-97f1-2dd56e8a63b1" xmlns:ns4="7304d41b-7c4d-42aa-9aac-f5d7ce61e714" targetNamespace="http://schemas.microsoft.com/office/2006/metadata/properties" ma:root="true" ma:fieldsID="6f4ce6324aef2cfbb3fabc2d65349fd1" ns3:_="" ns4:_="">
    <xsd:import namespace="c19bd27d-5e12-4628-97f1-2dd56e8a63b1"/>
    <xsd:import namespace="7304d41b-7c4d-42aa-9aac-f5d7ce61e714"/>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4:SharedWithUsers" minOccurs="0"/>
                <xsd:element ref="ns4:SharedWithDetails" minOccurs="0"/>
                <xsd:element ref="ns4:SharingHintHash"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9bd27d-5e12-4628-97f1-2dd56e8a63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04d41b-7c4d-42aa-9aac-f5d7ce61e714" elementFormDefault="qualified">
    <xsd:import namespace="http://schemas.microsoft.com/office/2006/documentManagement/types"/>
    <xsd:import namespace="http://schemas.microsoft.com/office/infopath/2007/PartnerControls"/>
    <xsd:element name="SharedWithUsers" ma:index="12"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Partagé avec détails" ma:internalName="SharedWithDetails" ma:readOnly="true">
      <xsd:simpleType>
        <xsd:restriction base="dms:Note">
          <xsd:maxLength value="255"/>
        </xsd:restriction>
      </xsd:simpleType>
    </xsd:element>
    <xsd:element name="SharingHintHash" ma:index="14"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c19bd27d-5e12-4628-97f1-2dd56e8a63b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41B94A-209A-49E2-BF55-FBD191F228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9bd27d-5e12-4628-97f1-2dd56e8a63b1"/>
    <ds:schemaRef ds:uri="7304d41b-7c4d-42aa-9aac-f5d7ce61e7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office/2006/documentManagement/types"/>
    <ds:schemaRef ds:uri="http://schemas.microsoft.com/office/2006/metadata/properties"/>
    <ds:schemaRef ds:uri="http://schemas.openxmlformats.org/package/2006/metadata/core-properties"/>
    <ds:schemaRef ds:uri="http://purl.org/dc/elements/1.1/"/>
    <ds:schemaRef ds:uri="http://purl.org/dc/terms/"/>
    <ds:schemaRef ds:uri="http://www.w3.org/XML/1998/namespace"/>
    <ds:schemaRef ds:uri="c19bd27d-5e12-4628-97f1-2dd56e8a63b1"/>
    <ds:schemaRef ds:uri="http://schemas.microsoft.com/office/infopath/2007/PartnerControls"/>
    <ds:schemaRef ds:uri="7304d41b-7c4d-42aa-9aac-f5d7ce61e714"/>
    <ds:schemaRef ds:uri="http://purl.org/dc/dcmityp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2025-06-03T07:07:31Z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0x010100F4AB6F8B8ACA934687162BC24BD10A52</vt:lpwstr>
  </property>
</Properties>
</file>