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T:\2 - SUPERGANDO TEA\1 - TEA Grupo de Trabalho Des\NA REDE TEA\Inventário Habilidades\"/>
    </mc:Choice>
  </mc:AlternateContent>
  <xr:revisionPtr revIDLastSave="0" documentId="8_{E2C4ADFF-4B2F-477E-9ECB-F158014393F5}" xr6:coauthVersionLast="47" xr6:coauthVersionMax="47" xr10:uidLastSave="{00000000-0000-0000-0000-000000000000}"/>
  <bookViews>
    <workbookView xWindow="-120" yWindow="-120" windowWidth="20730" windowHeight="11160" xr2:uid="{12F9F506-EFD0-41F6-8711-43E815FCC65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8" i="1" l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78" i="1" s="1"/>
  <c r="X80" i="1" s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56" i="1" s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35" i="1" s="1"/>
</calcChain>
</file>

<file path=xl/sharedStrings.xml><?xml version="1.0" encoding="utf-8"?>
<sst xmlns="http://schemas.openxmlformats.org/spreadsheetml/2006/main" count="415" uniqueCount="119">
  <si>
    <t>ATIVIDADES DISPONÍVEIS POR HABILIDADE
EIXO - COMUNICAÇÃO/LINGUAGEM</t>
  </si>
  <si>
    <t>ECM01 – 1, 2, 3... acerte uma vez</t>
  </si>
  <si>
    <t>ECM02 - A mágica da gentileza</t>
  </si>
  <si>
    <t>ECM03 - Ache e junte</t>
  </si>
  <si>
    <t>ECM04 - Expressão ilustrada</t>
  </si>
  <si>
    <t>ECM05 - Minha rede de ajuda</t>
  </si>
  <si>
    <t>ECM06 – Onde encaixa?</t>
  </si>
  <si>
    <t>ECM07 – Que animal é esse?</t>
  </si>
  <si>
    <t>ECM08 - Vivências do cotidiano</t>
  </si>
  <si>
    <t>ECP01 - A ordem é...</t>
  </si>
  <si>
    <t>ECP02 – Mexe e remexe</t>
  </si>
  <si>
    <t>ECP03 – Minha rotina</t>
  </si>
  <si>
    <t>ECP04 - PIQUENIQUE</t>
  </si>
  <si>
    <t>ECP05 - Positivo e negativo</t>
  </si>
  <si>
    <t>ECP6 – Rotina de autocuidado</t>
  </si>
  <si>
    <t>NECP01 - Cortando o Cabelo</t>
  </si>
  <si>
    <t>EIS01 – Emocionômetro</t>
  </si>
  <si>
    <t>EIS02 – Eu como sou!</t>
  </si>
  <si>
    <t>EIS03 – Nomeando as emoções</t>
  </si>
  <si>
    <t>NEIS01 - A professora faltou</t>
  </si>
  <si>
    <t>NEIS02 - Ano Novo, turma nova</t>
  </si>
  <si>
    <t>NECP3 - Hora do intervalo</t>
  </si>
  <si>
    <t>ITEM</t>
  </si>
  <si>
    <t>HABILIDADES</t>
  </si>
  <si>
    <t>ECM01</t>
  </si>
  <si>
    <t>ECM02</t>
  </si>
  <si>
    <t>ECM03</t>
  </si>
  <si>
    <t>ECM04</t>
  </si>
  <si>
    <t>ECM05</t>
  </si>
  <si>
    <t>ECM06</t>
  </si>
  <si>
    <t>ECM07</t>
  </si>
  <si>
    <t>ECM08</t>
  </si>
  <si>
    <t>ECP01</t>
  </si>
  <si>
    <t>ECP02</t>
  </si>
  <si>
    <t>ECP03</t>
  </si>
  <si>
    <t>ECP04</t>
  </si>
  <si>
    <t>ECP05</t>
  </si>
  <si>
    <t>ECP06</t>
  </si>
  <si>
    <t>NECP01</t>
  </si>
  <si>
    <t>EIS01</t>
  </si>
  <si>
    <t>EIS02</t>
  </si>
  <si>
    <t>EIS03</t>
  </si>
  <si>
    <t>NEIS01</t>
  </si>
  <si>
    <t>NEIS02</t>
  </si>
  <si>
    <t>NECP03</t>
  </si>
  <si>
    <t>TOTAL DE ATIVIDADES</t>
  </si>
  <si>
    <t>Amplia gradativamente seu vocabulário?</t>
  </si>
  <si>
    <t>X</t>
  </si>
  <si>
    <t>Amplia gradativamente sua comunicação social?</t>
  </si>
  <si>
    <t>Apresenta entonação vocal, com boa articulação e ritmo adequado?</t>
  </si>
  <si>
    <t>Ativa conhecimentos prévios em situações de novas aprendizagens?</t>
  </si>
  <si>
    <t>Categoriza diferentes elementos de acordo com critérios preestabelecidos?</t>
  </si>
  <si>
    <t>Compreende e utiliza comunicação alternativa para se comunicar?</t>
  </si>
  <si>
    <t>Compreende que pode receber ajuda de pessoas conhecidas que estão ao seu redor?</t>
  </si>
  <si>
    <t>Comunica fatos, acontecimentos e ações de seu cotidiano de modo compreensível, ainda que não seja por meio da linguagem verbal?</t>
  </si>
  <si>
    <t>Comunica suas necessidades básicas (banheiro, água, comida, entre outros)?</t>
  </si>
  <si>
    <t>Entende expressões faciais em uma conversa?</t>
  </si>
  <si>
    <t>Executa mais de um comando sequencialmente?</t>
  </si>
  <si>
    <t>Expressa-se com clareza e objetividade?</t>
  </si>
  <si>
    <t>Faz uso de expressões faciais para se comunicar?</t>
  </si>
  <si>
    <t>Faz uso de gestos para se comunicar?</t>
  </si>
  <si>
    <t>Identifica diferentes elementos, ampliando seu repertório?</t>
  </si>
  <si>
    <t>Identifica semelhanças e diferenças entre elementos?</t>
  </si>
  <si>
    <t>Inicia uma situação comunicativa?</t>
  </si>
  <si>
    <t>Mantem uma situação comunicativa?</t>
  </si>
  <si>
    <t>Nomeia as pessoas que fazem parte de sua rede de apoio?</t>
  </si>
  <si>
    <t xml:space="preserve">Nomeia diferentes elementos, ampliando seu vocabulário? </t>
  </si>
  <si>
    <t>Possui autonomia para se comunicar, mesmo em situações que geram conflito?</t>
  </si>
  <si>
    <t xml:space="preserve"> </t>
  </si>
  <si>
    <t>Realiza pareamento de elementos idênticos?</t>
  </si>
  <si>
    <t>Reconhece e pareia elementos diferentes?</t>
  </si>
  <si>
    <t>Reconhece visualmente estímulos apresentados?</t>
  </si>
  <si>
    <t xml:space="preserve">X </t>
  </si>
  <si>
    <t>Refere-se a si mesmo em primeira pessoa?</t>
  </si>
  <si>
    <t>Respeita turnos de fala?</t>
  </si>
  <si>
    <t>Responde ao ouvir seu nome?</t>
  </si>
  <si>
    <t>Solicita ajuda de pessoas que estão ao seu redor, quando necessário?</t>
  </si>
  <si>
    <t>Utiliza linguagem não verbal para se comunicar?</t>
  </si>
  <si>
    <t>Utiliza linguagem verbal para se comunicar?</t>
  </si>
  <si>
    <t xml:space="preserve">Utiliza respostas simples para se comunicar? </t>
  </si>
  <si>
    <t>Utiliza vocabulário adequado, de acordo com seu nível de desenvolvimento?</t>
  </si>
  <si>
    <t>Total</t>
  </si>
  <si>
    <t>ATIVIDADES DISPONÍVEIS POR HABILIDADE
EIXO - COMPORTAMENTO</t>
  </si>
  <si>
    <t>Adapta-se com flexibilidade a mudanças, em sua rotina (familiar, escolar e social)?</t>
  </si>
  <si>
    <t>Apresenta autonomia na realização das atividades propostas?</t>
  </si>
  <si>
    <t>Autorregula-se evitando comportamentos disruptivos em situações de desconforto?</t>
  </si>
  <si>
    <t>Compreende acontecimentos de sua rotina por meio de ilustrações?</t>
  </si>
  <si>
    <t xml:space="preserve">Compreende regras de convivência? </t>
  </si>
  <si>
    <t>Entende ações de autocuidado?</t>
  </si>
  <si>
    <t>Faz uso de movimentos corporais, como: apontar, movimentar a cabeça em sinal afirmativo/negativo, entre outros?</t>
  </si>
  <si>
    <t xml:space="preserve">Imita gestos, movimentos e segue comandos? </t>
  </si>
  <si>
    <t>Inicia e finaliza as atividades propostas diariamente?</t>
  </si>
  <si>
    <t xml:space="preserve">Interage nos momentos de jogos, lazer e demais atividades, respeitando as regras de convivência? </t>
  </si>
  <si>
    <t>Mantem a organização em sua rotina escolar?</t>
  </si>
  <si>
    <t>Permanece sentado por mais de dez minutos para a realização das atividades?</t>
  </si>
  <si>
    <t>Realiza ações motoras que envolvam movimento e equilíbrio?</t>
  </si>
  <si>
    <t>Realiza atividades com atenção e tolerância?</t>
  </si>
  <si>
    <t>Realiza, em sua rotina, ações de autocuidado com autonomia?</t>
  </si>
  <si>
    <t>Reconhece e identifica alimentos que lhe são oferecidos?</t>
  </si>
  <si>
    <t>Responde a comandos de ordem direta?</t>
  </si>
  <si>
    <t>ATIVIDADES DISPONÍVEIS POR HABILIDADE
EIXO - INTERAÇÃO SOCIOEMOCIONAL</t>
  </si>
  <si>
    <t>Compartilha brinquedos e brincadeiras?</t>
  </si>
  <si>
    <t>Compartilha interesses?</t>
  </si>
  <si>
    <t>Controla suas emoções? (Autorregula-se)</t>
  </si>
  <si>
    <t>Coopera em situações que envolvem interação?</t>
  </si>
  <si>
    <t>Demonstra e compartilha afeto?</t>
  </si>
  <si>
    <t>Demonstra interesse nas atividades propostas?</t>
  </si>
  <si>
    <t xml:space="preserve">Expressa suas emoções? </t>
  </si>
  <si>
    <t>Identifica/reconhece a emoção do outro?</t>
  </si>
  <si>
    <t>Identifica/reconhece suas emoções?</t>
  </si>
  <si>
    <t>Inicia e mantém interação em situações sociais?</t>
  </si>
  <si>
    <t>Interage com o(a) professor(a), seus colegas e outras pessoas de seu convívio escolar?</t>
  </si>
  <si>
    <t>Interage, fazendo contato visual?</t>
  </si>
  <si>
    <t xml:space="preserve">Reconhece e entende seus sentimentos, pensamentos e comportamentos? </t>
  </si>
  <si>
    <t xml:space="preserve">Relaciona-se, estabelecendo vínculos? </t>
  </si>
  <si>
    <t>Respeita regras em jogos e brincadeiras?</t>
  </si>
  <si>
    <t>Respeita regras sociais?</t>
  </si>
  <si>
    <t xml:space="preserve">Responde a interações? </t>
  </si>
  <si>
    <t>Solicita ajuda, quando necessário?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</si>
</sst>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rgb="FF002060"/>
      <name val="Aptos Narrow"/>
      <family val="2"/>
      <scheme val="minor"/>
    </font>
    <font>
      <b/>
      <sz val="14"/>
      <color rgb="FF002060"/>
      <name val="Calibri Light"/>
      <family val="2"/>
    </font>
    <font>
      <sz val="16"/>
      <color theme="1"/>
      <name val="Aptos Narrow"/>
      <family val="2"/>
      <scheme val="minor"/>
    </font>
    <font>
      <b/>
      <sz val="18"/>
      <color rgb="FF002060"/>
      <name val="Aptos Narrow"/>
      <family val="2"/>
      <scheme val="minor"/>
    </font>
    <font>
      <b/>
      <sz val="11"/>
      <color rgb="FF002060"/>
      <name val="Calibri Light"/>
      <family val="2"/>
    </font>
    <font>
      <b/>
      <sz val="16"/>
      <color rgb="FF002060"/>
      <name val="Calibri Light"/>
      <family val="2"/>
    </font>
    <font>
      <b/>
      <sz val="14"/>
      <color rgb="FF002060"/>
      <name val="Aptos Narrow"/>
      <family val="2"/>
      <scheme val="minor"/>
    </font>
    <font>
      <sz val="14"/>
      <name val="Aptos Narrow"/>
      <family val="2"/>
      <scheme val="minor"/>
    </font>
    <font>
      <b/>
      <sz val="14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6"/>
      <name val="Aptos Narrow"/>
      <family val="2"/>
      <scheme val="minor"/>
    </font>
    <font>
      <b/>
      <sz val="12"/>
      <color rgb="FF00206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6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E5FA"/>
        <bgColor indexed="64"/>
      </patternFill>
    </fill>
    <fill>
      <patternFill patternType="solid">
        <fgColor rgb="FFA0C2F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5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textRotation="90" wrapText="1"/>
    </xf>
    <xf numFmtId="0" fontId="4" fillId="3" borderId="4" xfId="1" applyFont="1" applyFill="1" applyBorder="1" applyAlignment="1">
      <alignment horizontal="center" vertical="center" textRotation="90" wrapText="1"/>
    </xf>
    <xf numFmtId="0" fontId="4" fillId="4" borderId="4" xfId="1" applyFont="1" applyFill="1" applyBorder="1" applyAlignment="1">
      <alignment horizontal="center" vertical="center" textRotation="90" wrapText="1"/>
    </xf>
    <xf numFmtId="0" fontId="4" fillId="5" borderId="4" xfId="1" applyFont="1" applyFill="1" applyBorder="1" applyAlignment="1">
      <alignment horizontal="center" vertical="center" textRotation="90" wrapText="1"/>
    </xf>
    <xf numFmtId="0" fontId="5" fillId="6" borderId="0" xfId="1" applyFont="1" applyFill="1" applyAlignment="1">
      <alignment horizontal="center" vertical="center"/>
    </xf>
    <xf numFmtId="0" fontId="1" fillId="6" borderId="0" xfId="1" applyFill="1" applyAlignment="1">
      <alignment horizontal="center" vertical="center"/>
    </xf>
    <xf numFmtId="0" fontId="3" fillId="2" borderId="5" xfId="1" applyFont="1" applyFill="1" applyBorder="1" applyAlignment="1">
      <alignment horizontal="center" vertical="center" wrapText="1"/>
    </xf>
    <xf numFmtId="0" fontId="6" fillId="2" borderId="0" xfId="1" applyFont="1" applyFill="1" applyAlignment="1">
      <alignment horizontal="center" vertical="center" wrapText="1"/>
    </xf>
    <xf numFmtId="0" fontId="7" fillId="3" borderId="6" xfId="1" applyFont="1" applyFill="1" applyBorder="1" applyAlignment="1">
      <alignment horizontal="center" vertical="center" wrapText="1"/>
    </xf>
    <xf numFmtId="0" fontId="7" fillId="4" borderId="6" xfId="1" applyFont="1" applyFill="1" applyBorder="1" applyAlignment="1">
      <alignment horizontal="center" vertical="center" wrapText="1"/>
    </xf>
    <xf numFmtId="0" fontId="7" fillId="5" borderId="6" xfId="1" applyFont="1" applyFill="1" applyBorder="1" applyAlignment="1">
      <alignment horizontal="center" vertical="center" wrapText="1"/>
    </xf>
    <xf numFmtId="0" fontId="8" fillId="2" borderId="0" xfId="1" applyFont="1" applyFill="1" applyAlignment="1">
      <alignment horizontal="center" vertical="center" wrapText="1"/>
    </xf>
    <xf numFmtId="0" fontId="9" fillId="2" borderId="7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vertical="center" wrapText="1"/>
    </xf>
    <xf numFmtId="0" fontId="11" fillId="3" borderId="9" xfId="1" applyFont="1" applyFill="1" applyBorder="1" applyAlignment="1">
      <alignment horizontal="center" vertical="center" wrapText="1"/>
    </xf>
    <xf numFmtId="0" fontId="11" fillId="3" borderId="8" xfId="1" applyFont="1" applyFill="1" applyBorder="1" applyAlignment="1">
      <alignment horizontal="center" vertical="center" wrapText="1"/>
    </xf>
    <xf numFmtId="0" fontId="12" fillId="3" borderId="9" xfId="1" applyFont="1" applyFill="1" applyBorder="1" applyAlignment="1">
      <alignment horizontal="center" vertical="center"/>
    </xf>
    <xf numFmtId="0" fontId="12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6" borderId="0" xfId="1" applyFont="1" applyFill="1" applyAlignment="1">
      <alignment vertical="center"/>
    </xf>
    <xf numFmtId="0" fontId="9" fillId="2" borderId="12" xfId="1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/>
    </xf>
    <xf numFmtId="0" fontId="12" fillId="3" borderId="13" xfId="1" applyFont="1" applyFill="1" applyBorder="1" applyAlignment="1">
      <alignment horizontal="center" vertical="center"/>
    </xf>
    <xf numFmtId="0" fontId="13" fillId="3" borderId="14" xfId="1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left" vertical="center"/>
    </xf>
    <xf numFmtId="0" fontId="9" fillId="2" borderId="15" xfId="1" applyFont="1" applyFill="1" applyBorder="1" applyAlignment="1">
      <alignment horizontal="center" vertical="center"/>
    </xf>
    <xf numFmtId="0" fontId="11" fillId="3" borderId="16" xfId="1" applyFont="1" applyFill="1" applyBorder="1" applyAlignment="1">
      <alignment horizontal="center" vertical="center" wrapText="1"/>
    </xf>
    <xf numFmtId="0" fontId="12" fillId="3" borderId="16" xfId="1" applyFont="1" applyFill="1" applyBorder="1" applyAlignment="1">
      <alignment horizontal="center" vertical="center"/>
    </xf>
    <xf numFmtId="0" fontId="12" fillId="3" borderId="17" xfId="1" applyFont="1" applyFill="1" applyBorder="1" applyAlignment="1">
      <alignment horizontal="center" vertical="center"/>
    </xf>
    <xf numFmtId="0" fontId="13" fillId="3" borderId="18" xfId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6" fillId="3" borderId="19" xfId="0" applyFont="1" applyFill="1" applyBorder="1" applyAlignment="1">
      <alignment vertical="center" wrapText="1"/>
    </xf>
    <xf numFmtId="0" fontId="13" fillId="3" borderId="20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5" fillId="6" borderId="0" xfId="1" applyFont="1" applyFill="1" applyAlignment="1">
      <alignment vertical="center"/>
    </xf>
    <xf numFmtId="0" fontId="17" fillId="2" borderId="21" xfId="1" applyFont="1" applyFill="1" applyBorder="1" applyAlignment="1">
      <alignment horizontal="center" vertical="center"/>
    </xf>
    <xf numFmtId="0" fontId="15" fillId="2" borderId="0" xfId="1" applyFont="1" applyFill="1" applyAlignment="1">
      <alignment vertical="center" wrapText="1"/>
    </xf>
    <xf numFmtId="0" fontId="18" fillId="2" borderId="0" xfId="1" applyFont="1" applyFill="1" applyAlignment="1">
      <alignment horizontal="center" vertical="center"/>
    </xf>
    <xf numFmtId="0" fontId="19" fillId="2" borderId="0" xfId="1" applyFont="1" applyFill="1" applyAlignment="1">
      <alignment horizontal="center" vertical="center" wrapText="1"/>
    </xf>
    <xf numFmtId="0" fontId="20" fillId="2" borderId="0" xfId="1" applyFont="1" applyFill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0" fontId="1" fillId="6" borderId="0" xfId="1" applyFill="1" applyAlignment="1">
      <alignment vertical="center"/>
    </xf>
    <xf numFmtId="0" fontId="3" fillId="7" borderId="1" xfId="1" applyFont="1" applyFill="1" applyBorder="1" applyAlignment="1">
      <alignment horizontal="center" vertical="center" wrapText="1"/>
    </xf>
    <xf numFmtId="0" fontId="3" fillId="7" borderId="22" xfId="1" applyFont="1" applyFill="1" applyBorder="1" applyAlignment="1">
      <alignment horizontal="center" vertical="center" wrapText="1"/>
    </xf>
    <xf numFmtId="0" fontId="3" fillId="7" borderId="2" xfId="1" applyFont="1" applyFill="1" applyBorder="1" applyAlignment="1">
      <alignment horizontal="center" vertical="center" wrapText="1"/>
    </xf>
    <xf numFmtId="0" fontId="3" fillId="4" borderId="5" xfId="1" applyFont="1" applyFill="1" applyBorder="1" applyAlignment="1">
      <alignment horizontal="center" vertical="center" wrapText="1"/>
    </xf>
    <xf numFmtId="0" fontId="6" fillId="4" borderId="23" xfId="1" applyFont="1" applyFill="1" applyBorder="1" applyAlignment="1">
      <alignment horizontal="center" vertical="center" wrapText="1"/>
    </xf>
    <xf numFmtId="0" fontId="8" fillId="4" borderId="0" xfId="1" applyFont="1" applyFill="1" applyAlignment="1">
      <alignment horizontal="center" vertical="center" wrapText="1"/>
    </xf>
    <xf numFmtId="0" fontId="11" fillId="4" borderId="24" xfId="1" applyFont="1" applyFill="1" applyBorder="1" applyAlignment="1">
      <alignment horizontal="center" vertical="center"/>
    </xf>
    <xf numFmtId="0" fontId="14" fillId="4" borderId="7" xfId="1" applyFont="1" applyFill="1" applyBorder="1" applyAlignment="1">
      <alignment vertical="center"/>
    </xf>
    <xf numFmtId="0" fontId="12" fillId="4" borderId="9" xfId="1" applyFont="1" applyFill="1" applyBorder="1" applyAlignment="1">
      <alignment horizontal="center" vertical="center"/>
    </xf>
    <xf numFmtId="0" fontId="13" fillId="4" borderId="11" xfId="1" applyFont="1" applyFill="1" applyBorder="1" applyAlignment="1">
      <alignment horizontal="center" vertical="center"/>
    </xf>
    <xf numFmtId="0" fontId="11" fillId="4" borderId="25" xfId="1" applyFont="1" applyFill="1" applyBorder="1" applyAlignment="1">
      <alignment horizontal="center" vertical="center"/>
    </xf>
    <xf numFmtId="0" fontId="14" fillId="4" borderId="12" xfId="1" applyFont="1" applyFill="1" applyBorder="1" applyAlignment="1">
      <alignment vertical="center"/>
    </xf>
    <xf numFmtId="0" fontId="12" fillId="4" borderId="8" xfId="1" applyFont="1" applyFill="1" applyBorder="1" applyAlignment="1">
      <alignment horizontal="center" vertical="center"/>
    </xf>
    <xf numFmtId="0" fontId="13" fillId="4" borderId="14" xfId="1" applyFont="1" applyFill="1" applyBorder="1" applyAlignment="1">
      <alignment horizontal="center" vertical="center"/>
    </xf>
    <xf numFmtId="0" fontId="11" fillId="4" borderId="26" xfId="1" applyFont="1" applyFill="1" applyBorder="1" applyAlignment="1">
      <alignment horizontal="center" vertical="center"/>
    </xf>
    <xf numFmtId="0" fontId="14" fillId="4" borderId="15" xfId="1" applyFont="1" applyFill="1" applyBorder="1" applyAlignment="1">
      <alignment vertical="center"/>
    </xf>
    <xf numFmtId="0" fontId="12" fillId="4" borderId="16" xfId="1" applyFont="1" applyFill="1" applyBorder="1" applyAlignment="1">
      <alignment horizontal="center" vertical="center"/>
    </xf>
    <xf numFmtId="0" fontId="13" fillId="4" borderId="18" xfId="1" applyFont="1" applyFill="1" applyBorder="1" applyAlignment="1">
      <alignment horizontal="center" vertical="center"/>
    </xf>
    <xf numFmtId="0" fontId="21" fillId="4" borderId="6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1" fillId="7" borderId="21" xfId="1" applyFont="1" applyFill="1" applyBorder="1" applyAlignment="1">
      <alignment horizontal="center" vertical="center"/>
    </xf>
    <xf numFmtId="0" fontId="14" fillId="7" borderId="0" xfId="1" applyFont="1" applyFill="1" applyAlignment="1">
      <alignment vertical="center"/>
    </xf>
    <xf numFmtId="0" fontId="12" fillId="7" borderId="0" xfId="1" applyFont="1" applyFill="1" applyAlignment="1">
      <alignment horizontal="center" vertical="center"/>
    </xf>
    <xf numFmtId="0" fontId="11" fillId="7" borderId="0" xfId="1" applyFont="1" applyFill="1" applyAlignment="1">
      <alignment horizontal="center" vertical="center" wrapText="1"/>
    </xf>
    <xf numFmtId="0" fontId="13" fillId="7" borderId="0" xfId="1" applyFont="1" applyFill="1" applyAlignment="1">
      <alignment horizontal="center" vertical="center"/>
    </xf>
    <xf numFmtId="0" fontId="3" fillId="8" borderId="1" xfId="1" applyFont="1" applyFill="1" applyBorder="1" applyAlignment="1">
      <alignment horizontal="center" vertical="center" wrapText="1"/>
    </xf>
    <xf numFmtId="0" fontId="3" fillId="8" borderId="22" xfId="1" applyFont="1" applyFill="1" applyBorder="1" applyAlignment="1">
      <alignment horizontal="center" vertical="center" wrapText="1"/>
    </xf>
    <xf numFmtId="0" fontId="3" fillId="8" borderId="4" xfId="1" applyFont="1" applyFill="1" applyBorder="1" applyAlignment="1">
      <alignment horizontal="center" vertical="center" wrapText="1"/>
    </xf>
    <xf numFmtId="0" fontId="3" fillId="8" borderId="27" xfId="1" applyFont="1" applyFill="1" applyBorder="1" applyAlignment="1">
      <alignment horizontal="center" vertical="center" wrapText="1"/>
    </xf>
    <xf numFmtId="0" fontId="6" fillId="8" borderId="23" xfId="1" applyFont="1" applyFill="1" applyBorder="1" applyAlignment="1">
      <alignment horizontal="center" vertical="center" wrapText="1"/>
    </xf>
    <xf numFmtId="0" fontId="7" fillId="8" borderId="6" xfId="1" applyFont="1" applyFill="1" applyBorder="1" applyAlignment="1">
      <alignment horizontal="center" vertical="center" wrapText="1"/>
    </xf>
    <xf numFmtId="0" fontId="8" fillId="8" borderId="21" xfId="1" applyFont="1" applyFill="1" applyBorder="1" applyAlignment="1">
      <alignment horizontal="center" vertical="center" wrapText="1"/>
    </xf>
    <xf numFmtId="0" fontId="11" fillId="8" borderId="24" xfId="1" applyFont="1" applyFill="1" applyBorder="1" applyAlignment="1">
      <alignment horizontal="center" vertical="center"/>
    </xf>
    <xf numFmtId="0" fontId="10" fillId="8" borderId="7" xfId="1" applyFont="1" applyFill="1" applyBorder="1" applyAlignment="1">
      <alignment vertical="center" wrapText="1"/>
    </xf>
    <xf numFmtId="0" fontId="12" fillId="8" borderId="9" xfId="1" applyFont="1" applyFill="1" applyBorder="1" applyAlignment="1">
      <alignment horizontal="center" vertical="center"/>
    </xf>
    <xf numFmtId="0" fontId="13" fillId="8" borderId="11" xfId="1" applyFont="1" applyFill="1" applyBorder="1" applyAlignment="1">
      <alignment horizontal="center" vertical="center"/>
    </xf>
    <xf numFmtId="0" fontId="11" fillId="8" borderId="25" xfId="1" applyFont="1" applyFill="1" applyBorder="1" applyAlignment="1">
      <alignment horizontal="center" vertical="center"/>
    </xf>
    <xf numFmtId="0" fontId="10" fillId="8" borderId="12" xfId="1" applyFont="1" applyFill="1" applyBorder="1" applyAlignment="1">
      <alignment vertical="center" wrapText="1"/>
    </xf>
    <xf numFmtId="0" fontId="12" fillId="8" borderId="8" xfId="1" applyFont="1" applyFill="1" applyBorder="1" applyAlignment="1">
      <alignment horizontal="center" vertical="center"/>
    </xf>
    <xf numFmtId="0" fontId="13" fillId="8" borderId="14" xfId="1" applyFont="1" applyFill="1" applyBorder="1" applyAlignment="1">
      <alignment horizontal="center" vertical="center"/>
    </xf>
    <xf numFmtId="0" fontId="10" fillId="8" borderId="12" xfId="1" applyFont="1" applyFill="1" applyBorder="1" applyAlignment="1">
      <alignment vertical="center"/>
    </xf>
    <xf numFmtId="0" fontId="11" fillId="8" borderId="12" xfId="1" applyFont="1" applyFill="1" applyBorder="1" applyAlignment="1">
      <alignment horizontal="center" vertical="center"/>
    </xf>
    <xf numFmtId="0" fontId="10" fillId="8" borderId="8" xfId="1" applyFont="1" applyFill="1" applyBorder="1" applyAlignment="1">
      <alignment vertical="center" wrapText="1"/>
    </xf>
    <xf numFmtId="0" fontId="22" fillId="8" borderId="12" xfId="1" applyFont="1" applyFill="1" applyBorder="1" applyAlignment="1">
      <alignment horizontal="center" vertical="center"/>
    </xf>
    <xf numFmtId="0" fontId="15" fillId="8" borderId="8" xfId="1" applyFont="1" applyFill="1" applyBorder="1" applyAlignment="1">
      <alignment vertical="center" wrapText="1"/>
    </xf>
    <xf numFmtId="0" fontId="18" fillId="8" borderId="8" xfId="1" applyFont="1" applyFill="1" applyBorder="1" applyAlignment="1">
      <alignment horizontal="center" vertical="center"/>
    </xf>
    <xf numFmtId="0" fontId="19" fillId="8" borderId="8" xfId="1" applyFont="1" applyFill="1" applyBorder="1" applyAlignment="1">
      <alignment horizontal="center" vertical="center"/>
    </xf>
    <xf numFmtId="0" fontId="22" fillId="8" borderId="26" xfId="1" applyFont="1" applyFill="1" applyBorder="1" applyAlignment="1">
      <alignment horizontal="center" vertical="center"/>
    </xf>
    <xf numFmtId="0" fontId="15" fillId="8" borderId="15" xfId="1" applyFont="1" applyFill="1" applyBorder="1" applyAlignment="1">
      <alignment vertical="center" wrapText="1"/>
    </xf>
    <xf numFmtId="0" fontId="18" fillId="8" borderId="16" xfId="1" applyFont="1" applyFill="1" applyBorder="1" applyAlignment="1">
      <alignment horizontal="center" vertical="center"/>
    </xf>
    <xf numFmtId="0" fontId="13" fillId="8" borderId="18" xfId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5" fillId="8" borderId="22" xfId="0" applyFont="1" applyFill="1" applyBorder="1" applyAlignment="1">
      <alignment vertical="center"/>
    </xf>
    <xf numFmtId="0" fontId="13" fillId="8" borderId="20" xfId="0" applyFont="1" applyFill="1" applyBorder="1" applyAlignment="1">
      <alignment horizontal="center" vertical="center"/>
    </xf>
    <xf numFmtId="0" fontId="13" fillId="8" borderId="6" xfId="0" applyFont="1" applyFill="1" applyBorder="1" applyAlignment="1">
      <alignment horizontal="center" vertical="center"/>
    </xf>
    <xf numFmtId="0" fontId="2" fillId="6" borderId="0" xfId="1" applyFont="1" applyFill="1" applyAlignment="1">
      <alignment horizontal="center" vertical="center"/>
    </xf>
    <xf numFmtId="0" fontId="18" fillId="6" borderId="0" xfId="1" applyFont="1" applyFill="1" applyAlignment="1">
      <alignment vertical="center"/>
    </xf>
    <xf numFmtId="0" fontId="18" fillId="6" borderId="0" xfId="1" applyFont="1" applyFill="1" applyAlignment="1">
      <alignment horizontal="center" vertical="center"/>
    </xf>
    <xf numFmtId="0" fontId="2" fillId="6" borderId="0" xfId="1" applyFont="1" applyFill="1" applyAlignment="1">
      <alignment vertical="center"/>
    </xf>
    <xf numFmtId="0" fontId="23" fillId="0" borderId="0" xfId="1" applyFont="1" applyAlignment="1">
      <alignment horizontal="center" vertical="center"/>
    </xf>
    <xf numFmtId="0" fontId="24" fillId="6" borderId="0" xfId="1" applyFont="1" applyFill="1" applyAlignment="1">
      <alignment vertical="center"/>
    </xf>
    <xf numFmtId="0" fontId="24" fillId="6" borderId="0" xfId="1" applyFont="1" applyFill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/>
    <xf numFmtId="0" fontId="2" fillId="6" borderId="28" xfId="1" applyFont="1" applyFill="1" applyBorder="1" applyAlignment="1">
      <alignment horizontal="center" vertical="center"/>
    </xf>
    <xf numFmtId="0" fontId="1" fillId="6" borderId="29" xfId="1" applyFill="1" applyBorder="1" applyAlignment="1">
      <alignment vertical="center"/>
    </xf>
    <xf numFmtId="0" fontId="2" fillId="6" borderId="8" xfId="1" applyFont="1" applyFill="1" applyBorder="1" applyAlignment="1">
      <alignment horizontal="center" vertical="center"/>
    </xf>
    <xf numFmtId="0" fontId="1" fillId="6" borderId="13" xfId="1" applyFill="1" applyBorder="1" applyAlignment="1">
      <alignment vertical="center"/>
    </xf>
  </cellXfs>
  <cellStyles count="2">
    <cellStyle name="Normal" xfId="0" builtinId="0"/>
    <cellStyle name="Normal 2" xfId="1" xr:uid="{BF65D4CD-720E-4CC5-AB37-BE63D2A8AA1A}"/>
  </cellStyles>
  <dxfs count="159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rgb="FF92D050"/>
        </patternFill>
      </fill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 Light"/>
        <family val="2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Aptos Narrow"/>
        <family val="2"/>
        <scheme val="minor"/>
      </font>
      <fill>
        <patternFill patternType="solid">
          <fgColor indexed="64"/>
          <bgColor rgb="FFFFFF6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 Light"/>
        <family val="2"/>
        <scheme val="none"/>
      </font>
      <fill>
        <patternFill patternType="solid">
          <fgColor indexed="64"/>
          <bgColor rgb="FFFFFF66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ptos Narrow"/>
        <family val="2"/>
        <scheme val="minor"/>
      </font>
      <fill>
        <patternFill patternType="solid">
          <fgColor indexed="64"/>
          <bgColor rgb="FFA0C2F4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2060"/>
        <name val="Aptos Narrow"/>
        <family val="2"/>
        <scheme val="minor"/>
      </font>
      <fill>
        <patternFill patternType="solid">
          <fgColor indexed="64"/>
          <bgColor rgb="FFD6E5FA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2060"/>
        <name val="Aptos Narrow"/>
        <family val="2"/>
        <scheme val="minor"/>
      </font>
      <fill>
        <patternFill patternType="solid">
          <fgColor indexed="64"/>
          <bgColor rgb="FFD6E5FA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Aptos Narrow"/>
        <family val="2"/>
        <scheme val="minor"/>
      </font>
      <fill>
        <patternFill patternType="solid">
          <fgColor indexed="64"/>
          <bgColor rgb="FFD6E5FA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D6E5F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 Light"/>
        <family val="2"/>
        <scheme val="none"/>
      </font>
      <fill>
        <patternFill patternType="solid">
          <fgColor indexed="64"/>
          <bgColor rgb="FFA0C2F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A7001-F2C9-452F-954C-FE51483EA212}" name="Tabela4" displayName="Tabela4" ref="A2:X35" totalsRowCount="1" headerRowDxfId="158" dataDxfId="157" totalsRowDxfId="156" tableBorderDxfId="155" totalsRowBorderDxfId="154">
  <autoFilter ref="A2:X34" xr:uid="{59BA7001-F2C9-452F-954C-FE51483EA212}"/>
  <tableColumns count="24">
    <tableColumn id="1" xr3:uid="{84D81BD4-0119-4A66-818A-EAC8969644EC}" name="ITEM" totalsRowLabel="Total" dataDxfId="152" totalsRowDxfId="153"/>
    <tableColumn id="2" xr3:uid="{C350CA7C-717A-4C0F-80EF-1A20CCE044F6}" name="HABILIDADES" totalsRowFunction="count" dataDxfId="150" totalsRowDxfId="151"/>
    <tableColumn id="3" xr3:uid="{79FD6E76-07FB-45C1-BE08-5B2ABFC65902}" name="ECM01" totalsRowFunction="custom" dataDxfId="148" totalsRowDxfId="149">
      <totalsRowFormula>SUBTOTAL(103,Tabela4[ECM02])</totalsRowFormula>
    </tableColumn>
    <tableColumn id="4" xr3:uid="{2BDCEA9D-306E-4691-8BF5-C01EEFE3603B}" name="ECM02" totalsRowFunction="count" dataDxfId="146" totalsRowDxfId="147"/>
    <tableColumn id="5" xr3:uid="{0518FD5C-F448-49EE-B0BE-E5453F4FA642}" name="ECM03" totalsRowFunction="count" dataDxfId="144" totalsRowDxfId="145"/>
    <tableColumn id="6" xr3:uid="{914BF8A3-52D6-4C2A-83B6-BD0413E8964B}" name="ECM04" totalsRowFunction="count" dataDxfId="142" totalsRowDxfId="143"/>
    <tableColumn id="7" xr3:uid="{811C7747-EEE1-4671-BB93-8BDFD99DB749}" name="ECM05" totalsRowFunction="count" dataDxfId="140" totalsRowDxfId="141"/>
    <tableColumn id="8" xr3:uid="{07F5B603-4C06-4C00-B64F-0EBD6AC8DF40}" name="ECM06" totalsRowFunction="count" dataDxfId="138" totalsRowDxfId="139"/>
    <tableColumn id="9" xr3:uid="{311B05C4-A054-4989-8ECC-0F29C16ADFA4}" name="ECM07" totalsRowFunction="count" dataDxfId="136" totalsRowDxfId="137"/>
    <tableColumn id="10" xr3:uid="{FF93E7D8-7408-4917-A542-2326028F51E0}" name="ECM08" totalsRowFunction="count" dataDxfId="134" totalsRowDxfId="135"/>
    <tableColumn id="11" xr3:uid="{39C45BC5-62DA-4A48-B911-9E42EFAE7A66}" name="ECP01" totalsRowFunction="count" dataDxfId="132" totalsRowDxfId="133"/>
    <tableColumn id="12" xr3:uid="{3594C201-CEDD-4339-8BF6-B2107E3CE55D}" name="ECP02" totalsRowFunction="count" dataDxfId="130" totalsRowDxfId="131"/>
    <tableColumn id="13" xr3:uid="{1795E4FE-54E9-4DE5-8D84-1C2F26F022AF}" name="ECP03" totalsRowFunction="count" dataDxfId="128" totalsRowDxfId="129"/>
    <tableColumn id="14" xr3:uid="{91C25F29-D7FD-4471-BFC5-F4EF35B749DA}" name="ECP04" totalsRowFunction="count" dataDxfId="126" totalsRowDxfId="127"/>
    <tableColumn id="15" xr3:uid="{F47C0E90-85D4-4862-9F20-4AD7CE888D95}" name="ECP05" totalsRowFunction="count" dataDxfId="124" totalsRowDxfId="125"/>
    <tableColumn id="16" xr3:uid="{BC8DE082-3211-4A4A-B244-820E31E05CC5}" name="ECP06" totalsRowFunction="count" dataDxfId="122" totalsRowDxfId="123"/>
    <tableColumn id="17" xr3:uid="{7C02ABDC-3B66-4721-83B1-E1721DBA3E7A}" name="NECP01" totalsRowFunction="count" dataDxfId="120" totalsRowDxfId="121"/>
    <tableColumn id="18" xr3:uid="{D72D7DAC-672A-4E2E-8563-88F308A8A7F8}" name="EIS01" totalsRowFunction="count" dataDxfId="118" totalsRowDxfId="119"/>
    <tableColumn id="19" xr3:uid="{3C4FD7E6-6BAB-4C7A-B1DA-59887E14402D}" name="EIS02" totalsRowFunction="count" dataDxfId="116" totalsRowDxfId="117"/>
    <tableColumn id="20" xr3:uid="{89BE65DD-4531-4C89-A9E5-222501ECA4F8}" name="EIS03" totalsRowFunction="count" dataDxfId="114" totalsRowDxfId="115"/>
    <tableColumn id="21" xr3:uid="{2950D073-DE1D-4ED7-B4BE-00731019E5F5}" name="NEIS01" totalsRowFunction="count" dataDxfId="112" totalsRowDxfId="113"/>
    <tableColumn id="22" xr3:uid="{BDDC3085-0261-4623-9BB1-20E16EF92D61}" name="NEIS02" totalsRowFunction="count" dataDxfId="110" totalsRowDxfId="111"/>
    <tableColumn id="23" xr3:uid="{3926F9D8-7AC6-48C4-AA75-BA8FE0FAC9D6}" name="NECP03" totalsRowFunction="count" dataDxfId="108" totalsRowDxfId="109"/>
    <tableColumn id="24" xr3:uid="{478A58A0-1F8D-4BE8-B976-E0B19B38BCD4}" name="TOTAL DE ATIVIDADES" totalsRowFunction="sum" dataDxfId="106" totalsRowDxfId="107">
      <calculatedColumnFormula>COUNTA(C3:W3)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805CBA-32DF-4FD6-96C0-024F80551BE0}" name="Tabela5" displayName="Tabela5" ref="A38:X56" totalsRowCount="1" headerRowDxfId="105" dataDxfId="104" totalsRowDxfId="103" tableBorderDxfId="102" totalsRowBorderDxfId="101">
  <autoFilter ref="A38:X55" xr:uid="{43805CBA-32DF-4FD6-96C0-024F80551BE0}"/>
  <tableColumns count="24">
    <tableColumn id="1" xr3:uid="{A4FB369D-93B2-4DB4-BD8C-0F2AA7206F9F}" name="ITEM" totalsRowLabel="Total" dataDxfId="99" totalsRowDxfId="100"/>
    <tableColumn id="2" xr3:uid="{D836E8D6-71C5-45D9-9F50-59BBA870BBD2}" name="HABILIDADES" totalsRowFunction="count" dataDxfId="97" totalsRowDxfId="98"/>
    <tableColumn id="3" xr3:uid="{F4184A5A-E62C-46BE-83C5-BA6AAE2E9900}" name="ECM01" totalsRowFunction="count" dataDxfId="95" totalsRowDxfId="96"/>
    <tableColumn id="4" xr3:uid="{771D8971-A3D3-4EBF-890C-678B066626B6}" name="ECM02" totalsRowFunction="count" dataDxfId="93" totalsRowDxfId="94"/>
    <tableColumn id="5" xr3:uid="{E7CE0475-AFEA-4454-BE72-1B2F0151B894}" name="ECM03" totalsRowFunction="count" dataDxfId="91" totalsRowDxfId="92"/>
    <tableColumn id="6" xr3:uid="{00EC21B2-BE35-4418-9561-9C3AD6508FD4}" name="ECM04" totalsRowFunction="count" dataDxfId="89" totalsRowDxfId="90"/>
    <tableColumn id="7" xr3:uid="{8BD92A1F-C33E-49F6-81BE-A85DB73D975D}" name="ECM05" totalsRowFunction="count" dataDxfId="87" totalsRowDxfId="88"/>
    <tableColumn id="8" xr3:uid="{C2624167-F2EA-4E1D-8049-031BC478E1B8}" name="ECM06" totalsRowFunction="count" dataDxfId="85" totalsRowDxfId="86"/>
    <tableColumn id="9" xr3:uid="{ADD2C8C7-B8FC-46E5-BD4B-AFECC839B985}" name="ECM07" totalsRowFunction="count" dataDxfId="83" totalsRowDxfId="84"/>
    <tableColumn id="10" xr3:uid="{BC48B296-D390-4992-B80A-9D8F375DB3D0}" name="ECM08" totalsRowFunction="count" dataDxfId="81" totalsRowDxfId="82"/>
    <tableColumn id="11" xr3:uid="{F93E12BB-7B26-4792-BB92-59CA8395E2FB}" name="ECP01" totalsRowFunction="count" dataDxfId="79" totalsRowDxfId="80" dataCellStyle="Normal 2"/>
    <tableColumn id="12" xr3:uid="{F5B2E053-3EA0-4D92-B4B5-B1F0C3D1D8E0}" name="ECP02" totalsRowFunction="count" dataDxfId="77" totalsRowDxfId="78" dataCellStyle="Normal 2"/>
    <tableColumn id="13" xr3:uid="{43A8C69D-28E1-44D4-95C4-31FA8DB03360}" name="ECP03" totalsRowFunction="count" dataDxfId="75" totalsRowDxfId="76" dataCellStyle="Normal 2"/>
    <tableColumn id="14" xr3:uid="{12521D0E-7315-47CD-9C92-AECF7C955A84}" name="ECP04" totalsRowFunction="count" dataDxfId="73" totalsRowDxfId="74" dataCellStyle="Normal 2"/>
    <tableColumn id="15" xr3:uid="{118E29D9-46DB-44FC-9835-AF65D562C8E8}" name="ECP05" totalsRowFunction="count" dataDxfId="71" totalsRowDxfId="72" dataCellStyle="Normal 2"/>
    <tableColumn id="16" xr3:uid="{5D6296AD-3C08-4FD5-89E4-5311212D0B5D}" name="ECP06" totalsRowFunction="count" dataDxfId="69" totalsRowDxfId="70" dataCellStyle="Normal 2"/>
    <tableColumn id="17" xr3:uid="{88CB14FD-445B-483B-970F-DC2A69ACB572}" name="NECP01" totalsRowFunction="count" dataDxfId="67" totalsRowDxfId="68" dataCellStyle="Normal 2"/>
    <tableColumn id="18" xr3:uid="{6CB582C4-26C3-415F-B4F9-E677F816BBC7}" name="EIS01" totalsRowFunction="count" dataDxfId="65" totalsRowDxfId="66"/>
    <tableColumn id="19" xr3:uid="{877B5B31-4989-4BD3-94A5-51C7B58B0155}" name="EIS02" totalsRowFunction="count" dataDxfId="63" totalsRowDxfId="64"/>
    <tableColumn id="20" xr3:uid="{78DEEC43-8777-4196-8F52-F62907E558D1}" name="EIS03" totalsRowFunction="count" dataDxfId="61" totalsRowDxfId="62"/>
    <tableColumn id="21" xr3:uid="{91638331-FCF1-41B9-95E7-C49931F2EBD7}" name="NEIS01" totalsRowFunction="count" dataDxfId="59" totalsRowDxfId="60"/>
    <tableColumn id="22" xr3:uid="{D162D2AD-480B-434A-9A72-EC4690D3BD9B}" name="NEIS02" totalsRowFunction="count" dataDxfId="57" totalsRowDxfId="58"/>
    <tableColumn id="23" xr3:uid="{56E778C3-D6F7-4E8B-B763-FD62C4C3C6D6}" name="NECP03" totalsRowFunction="count" dataDxfId="55" totalsRowDxfId="56"/>
    <tableColumn id="24" xr3:uid="{CFD3CA65-7B30-4E3D-A910-BFF19D6C71B9}" name="TOTAL DE ATIVIDADES" totalsRowFunction="sum" dataDxfId="53" totalsRowDxfId="54">
      <calculatedColumnFormula>COUNTA(C39:W39)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DDF998-BD80-4E37-9300-2A81093BEB95}" name="Tabela6" displayName="Tabela6" ref="A59:X78" totalsRowCount="1" headerRowDxfId="52" dataDxfId="51" totalsRowDxfId="50" tableBorderDxfId="49" totalsRowBorderDxfId="48">
  <autoFilter ref="A59:X77" xr:uid="{C1DDF998-BD80-4E37-9300-2A81093BEB95}"/>
  <tableColumns count="24">
    <tableColumn id="1" xr3:uid="{115E462C-96FF-4112-945B-C98AC52C5373}" name="ITEM" totalsRowLabel="Total" dataDxfId="46" totalsRowDxfId="47"/>
    <tableColumn id="2" xr3:uid="{DBB491BE-D1BF-4A91-BDF4-6EFA27DEDCAB}" name="HABILIDADES" totalsRowFunction="count" dataDxfId="44" totalsRowDxfId="45"/>
    <tableColumn id="3" xr3:uid="{CB9A727C-F5B6-4829-A66C-6C3052AB8267}" name="ECM01" totalsRowFunction="count" dataDxfId="42" totalsRowDxfId="43"/>
    <tableColumn id="4" xr3:uid="{954DA116-4563-421C-BAEE-3F25FCDCC91F}" name="ECM02" totalsRowFunction="count" dataDxfId="40" totalsRowDxfId="41"/>
    <tableColumn id="5" xr3:uid="{D4E58D4E-9B26-4EF7-B05B-70F6C0BF6D2B}" name="ECM03" totalsRowFunction="count" dataDxfId="38" totalsRowDxfId="39"/>
    <tableColumn id="6" xr3:uid="{B1A14E65-1589-4D41-9B7B-97D97633FE4A}" name="ECM04" totalsRowFunction="count" dataDxfId="36" totalsRowDxfId="37"/>
    <tableColumn id="7" xr3:uid="{44BA36C9-86F8-470C-92B6-94A6B4F7ECDB}" name="ECM05" totalsRowFunction="count" dataDxfId="34" totalsRowDxfId="35"/>
    <tableColumn id="8" xr3:uid="{7F2F6EF3-D2FA-4A24-8A69-6B5CF1FE6302}" name="ECM06" totalsRowFunction="count" dataDxfId="32" totalsRowDxfId="33"/>
    <tableColumn id="9" xr3:uid="{1CF8BDA8-9636-4B5E-AD58-72AFB3CD5D51}" name="ECM07" totalsRowFunction="count" dataDxfId="30" totalsRowDxfId="31"/>
    <tableColumn id="10" xr3:uid="{2A9F9B71-73E0-44D5-ADE0-4BA5A3758834}" name="ECM08" totalsRowFunction="count" dataDxfId="28" totalsRowDxfId="29"/>
    <tableColumn id="11" xr3:uid="{2A7C817D-B9B9-4D04-B9BC-5CE3053447FD}" name="ECP01" totalsRowFunction="count" dataDxfId="26" totalsRowDxfId="27"/>
    <tableColumn id="12" xr3:uid="{63653572-F959-47E9-BE31-954E51A9B2DF}" name="ECP02" totalsRowFunction="count" dataDxfId="24" totalsRowDxfId="25"/>
    <tableColumn id="13" xr3:uid="{B9DB22E8-47FD-4702-93A6-715B84D84F6F}" name="ECP03" totalsRowFunction="count" dataDxfId="22" totalsRowDxfId="23"/>
    <tableColumn id="14" xr3:uid="{787DEC0B-47CB-44CA-B89C-CB9C13F68965}" name="ECP04" totalsRowFunction="count" dataDxfId="20" totalsRowDxfId="21"/>
    <tableColumn id="15" xr3:uid="{4862F0A2-75F2-47AC-973D-700E1C776954}" name="ECP05" totalsRowFunction="count" dataDxfId="18" totalsRowDxfId="19"/>
    <tableColumn id="16" xr3:uid="{EB930E8E-63AD-432F-94EE-702A57260C54}" name="ECP06" totalsRowFunction="count" dataDxfId="16" totalsRowDxfId="17"/>
    <tableColumn id="17" xr3:uid="{1B47D23D-4ABE-4491-B743-9727577091BA}" name="NECP01" totalsRowFunction="count" dataDxfId="14" totalsRowDxfId="15"/>
    <tableColumn id="18" xr3:uid="{2704888C-2855-4EF6-862D-4C72D8FDBD4A}" name="EIS01" totalsRowFunction="count" dataDxfId="12" totalsRowDxfId="13"/>
    <tableColumn id="19" xr3:uid="{9854E6F0-254E-4624-9543-0BBDC1813527}" name="EIS02" totalsRowFunction="count" dataDxfId="10" totalsRowDxfId="11"/>
    <tableColumn id="20" xr3:uid="{D6AA0591-2D90-47FE-8AC1-274F9F848896}" name="EIS03" totalsRowFunction="count" dataDxfId="8" totalsRowDxfId="9"/>
    <tableColumn id="21" xr3:uid="{7B7E57EC-9067-4010-A339-FED61B4970E2}" name="NEIS01" totalsRowFunction="count" dataDxfId="6" totalsRowDxfId="7"/>
    <tableColumn id="22" xr3:uid="{751EE23A-92CB-4783-B6BE-6D357BE25C7D}" name="NEIS02" totalsRowFunction="count" dataDxfId="4" totalsRowDxfId="5"/>
    <tableColumn id="23" xr3:uid="{BBF4DB1A-09AF-4DA2-8FE0-1E5C80760898}" name="NECP03" totalsRowFunction="count" dataDxfId="2" totalsRowDxfId="3"/>
    <tableColumn id="24" xr3:uid="{2FEE4E05-348A-4DE3-BC13-BF512B111414}" name="TOTAL DE ATIVIDADES" totalsRowFunction="sum" dataDxfId="0" totalsRowDxfId="1">
      <calculatedColumnFormula>COUNTA(C60:W60)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EA76-575E-4A24-9198-8755B2F34AE1}">
  <dimension ref="A1:AJ197"/>
  <sheetViews>
    <sheetView tabSelected="1" topLeftCell="F68" workbookViewId="0">
      <selection sqref="A1:XFD1048576"/>
    </sheetView>
  </sheetViews>
  <sheetFormatPr defaultColWidth="10.28515625" defaultRowHeight="21" x14ac:dyDescent="0.25"/>
  <cols>
    <col min="1" max="1" width="9.7109375" style="113" customWidth="1"/>
    <col min="2" max="2" width="159.7109375" style="114" customWidth="1"/>
    <col min="3" max="3" width="10.140625" style="44" customWidth="1"/>
    <col min="4" max="4" width="11.28515625" style="44" customWidth="1"/>
    <col min="5" max="5" width="10.7109375" style="44" customWidth="1"/>
    <col min="6" max="6" width="11.42578125" style="44" customWidth="1"/>
    <col min="7" max="7" width="10.7109375" style="44" customWidth="1"/>
    <col min="8" max="8" width="11.85546875" style="8" customWidth="1"/>
    <col min="9" max="9" width="11.5703125" style="8" customWidth="1"/>
    <col min="10" max="10" width="10.42578125" style="44" customWidth="1"/>
    <col min="11" max="11" width="8.7109375" style="44" customWidth="1"/>
    <col min="12" max="12" width="9.140625" style="44" customWidth="1"/>
    <col min="13" max="13" width="8.7109375" style="44" customWidth="1"/>
    <col min="14" max="15" width="9.140625" style="44" customWidth="1"/>
    <col min="16" max="16" width="9.42578125" style="44" customWidth="1"/>
    <col min="17" max="17" width="10.7109375" style="44" customWidth="1"/>
    <col min="18" max="20" width="9.140625" style="44" customWidth="1"/>
    <col min="21" max="21" width="11.42578125" style="44" customWidth="1"/>
    <col min="22" max="22" width="9.5703125" style="44" customWidth="1"/>
    <col min="23" max="23" width="11.85546875" style="44" customWidth="1"/>
    <col min="24" max="24" width="27.7109375" style="37" customWidth="1"/>
    <col min="25" max="29" width="10.28515625" style="110"/>
    <col min="30" max="36" width="10.28515625" style="44"/>
    <col min="37" max="16384" width="10.28515625" style="109"/>
  </cols>
  <sheetData>
    <row r="1" spans="1:24" s="8" customFormat="1" ht="251.25" customHeight="1" thickBot="1" x14ac:dyDescent="0.3">
      <c r="A1" s="1" t="s">
        <v>0</v>
      </c>
      <c r="B1" s="2"/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7"/>
    </row>
    <row r="2" spans="1:24" s="8" customFormat="1" ht="62.25" customHeight="1" thickBot="1" x14ac:dyDescent="0.3">
      <c r="A2" s="9" t="s">
        <v>22</v>
      </c>
      <c r="B2" s="10" t="s">
        <v>23</v>
      </c>
      <c r="C2" s="11" t="s">
        <v>24</v>
      </c>
      <c r="D2" s="11" t="s">
        <v>25</v>
      </c>
      <c r="E2" s="11" t="s">
        <v>26</v>
      </c>
      <c r="F2" s="11" t="s">
        <v>27</v>
      </c>
      <c r="G2" s="11" t="s">
        <v>28</v>
      </c>
      <c r="H2" s="11" t="s">
        <v>29</v>
      </c>
      <c r="I2" s="11" t="s">
        <v>30</v>
      </c>
      <c r="J2" s="11" t="s">
        <v>31</v>
      </c>
      <c r="K2" s="12" t="s">
        <v>32</v>
      </c>
      <c r="L2" s="12" t="s">
        <v>33</v>
      </c>
      <c r="M2" s="12" t="s">
        <v>34</v>
      </c>
      <c r="N2" s="12" t="s">
        <v>35</v>
      </c>
      <c r="O2" s="12" t="s">
        <v>36</v>
      </c>
      <c r="P2" s="12" t="s">
        <v>37</v>
      </c>
      <c r="Q2" s="12" t="s">
        <v>38</v>
      </c>
      <c r="R2" s="13" t="s">
        <v>39</v>
      </c>
      <c r="S2" s="13" t="s">
        <v>40</v>
      </c>
      <c r="T2" s="13" t="s">
        <v>41</v>
      </c>
      <c r="U2" s="13" t="s">
        <v>42</v>
      </c>
      <c r="V2" s="13" t="s">
        <v>43</v>
      </c>
      <c r="W2" s="13" t="s">
        <v>44</v>
      </c>
      <c r="X2" s="14" t="s">
        <v>45</v>
      </c>
    </row>
    <row r="3" spans="1:24" s="22" customFormat="1" x14ac:dyDescent="0.25">
      <c r="A3" s="15">
        <v>1</v>
      </c>
      <c r="B3" s="16" t="s">
        <v>46</v>
      </c>
      <c r="C3" s="17" t="s">
        <v>47</v>
      </c>
      <c r="D3" s="17" t="s">
        <v>47</v>
      </c>
      <c r="E3" s="17" t="s">
        <v>47</v>
      </c>
      <c r="F3" s="17" t="s">
        <v>47</v>
      </c>
      <c r="G3" s="18"/>
      <c r="H3" s="17" t="s">
        <v>47</v>
      </c>
      <c r="I3" s="17" t="s">
        <v>47</v>
      </c>
      <c r="J3" s="17" t="s">
        <v>47</v>
      </c>
      <c r="K3" s="17"/>
      <c r="L3" s="17"/>
      <c r="M3" s="17"/>
      <c r="N3" s="17"/>
      <c r="O3" s="17"/>
      <c r="P3" s="17"/>
      <c r="Q3" s="17"/>
      <c r="R3" s="19"/>
      <c r="S3" s="19"/>
      <c r="T3" s="19"/>
      <c r="U3" s="19"/>
      <c r="V3" s="19"/>
      <c r="W3" s="20"/>
      <c r="X3" s="21">
        <f t="shared" ref="X3:X34" si="0">COUNTA(C3:W3)</f>
        <v>7</v>
      </c>
    </row>
    <row r="4" spans="1:24" s="22" customFormat="1" x14ac:dyDescent="0.25">
      <c r="A4" s="23">
        <v>2</v>
      </c>
      <c r="B4" s="16" t="s">
        <v>48</v>
      </c>
      <c r="C4" s="18" t="s">
        <v>47</v>
      </c>
      <c r="D4" s="18" t="s">
        <v>47</v>
      </c>
      <c r="E4" s="18"/>
      <c r="F4" s="18" t="s">
        <v>47</v>
      </c>
      <c r="G4" s="24" t="s">
        <v>47</v>
      </c>
      <c r="H4" s="18"/>
      <c r="I4" s="18" t="s">
        <v>47</v>
      </c>
      <c r="J4" s="18" t="s">
        <v>47</v>
      </c>
      <c r="K4" s="18"/>
      <c r="L4" s="18"/>
      <c r="M4" s="18"/>
      <c r="N4" s="18"/>
      <c r="O4" s="18"/>
      <c r="P4" s="18"/>
      <c r="Q4" s="18"/>
      <c r="R4" s="24"/>
      <c r="S4" s="24"/>
      <c r="T4" s="24"/>
      <c r="U4" s="24"/>
      <c r="V4" s="24"/>
      <c r="W4" s="25"/>
      <c r="X4" s="26">
        <f t="shared" si="0"/>
        <v>6</v>
      </c>
    </row>
    <row r="5" spans="1:24" s="22" customFormat="1" x14ac:dyDescent="0.25">
      <c r="A5" s="23">
        <v>3</v>
      </c>
      <c r="B5" s="16" t="s">
        <v>49</v>
      </c>
      <c r="C5" s="18"/>
      <c r="D5" s="18"/>
      <c r="E5" s="18"/>
      <c r="F5" s="18"/>
      <c r="G5" s="18"/>
      <c r="H5" s="18"/>
      <c r="I5" s="18"/>
      <c r="J5" s="18" t="s">
        <v>47</v>
      </c>
      <c r="K5" s="18"/>
      <c r="L5" s="18"/>
      <c r="M5" s="18"/>
      <c r="N5" s="18"/>
      <c r="O5" s="18"/>
      <c r="P5" s="18"/>
      <c r="Q5" s="18"/>
      <c r="R5" s="24"/>
      <c r="S5" s="24"/>
      <c r="T5" s="24"/>
      <c r="U5" s="24"/>
      <c r="V5" s="24"/>
      <c r="W5" s="25"/>
      <c r="X5" s="26">
        <f t="shared" si="0"/>
        <v>1</v>
      </c>
    </row>
    <row r="6" spans="1:24" s="22" customFormat="1" x14ac:dyDescent="0.25">
      <c r="A6" s="23">
        <v>4</v>
      </c>
      <c r="B6" s="16" t="s">
        <v>50</v>
      </c>
      <c r="C6" s="18" t="s">
        <v>47</v>
      </c>
      <c r="D6" s="18" t="s">
        <v>47</v>
      </c>
      <c r="E6" s="18" t="s">
        <v>47</v>
      </c>
      <c r="F6" s="18"/>
      <c r="G6" s="18" t="s">
        <v>47</v>
      </c>
      <c r="H6" s="18" t="s">
        <v>47</v>
      </c>
      <c r="I6" s="18" t="s">
        <v>47</v>
      </c>
      <c r="J6" s="18" t="s">
        <v>47</v>
      </c>
      <c r="K6" s="18"/>
      <c r="L6" s="18"/>
      <c r="M6" s="18"/>
      <c r="N6" s="18"/>
      <c r="O6" s="18"/>
      <c r="P6" s="18"/>
      <c r="Q6" s="18"/>
      <c r="R6" s="24"/>
      <c r="S6" s="24"/>
      <c r="T6" s="24"/>
      <c r="U6" s="24"/>
      <c r="V6" s="24"/>
      <c r="W6" s="25"/>
      <c r="X6" s="26">
        <f t="shared" si="0"/>
        <v>7</v>
      </c>
    </row>
    <row r="7" spans="1:24" s="22" customFormat="1" x14ac:dyDescent="0.25">
      <c r="A7" s="23">
        <v>5</v>
      </c>
      <c r="B7" s="16" t="s">
        <v>51</v>
      </c>
      <c r="C7" s="18"/>
      <c r="D7" s="18"/>
      <c r="E7" s="18" t="s">
        <v>47</v>
      </c>
      <c r="F7" s="18"/>
      <c r="G7" s="18"/>
      <c r="H7" s="18" t="s">
        <v>47</v>
      </c>
      <c r="I7" s="18"/>
      <c r="J7" s="18"/>
      <c r="K7" s="18"/>
      <c r="L7" s="18"/>
      <c r="M7" s="18"/>
      <c r="N7" s="18"/>
      <c r="O7" s="18"/>
      <c r="P7" s="18"/>
      <c r="Q7" s="18"/>
      <c r="R7" s="24"/>
      <c r="S7" s="24"/>
      <c r="T7" s="24"/>
      <c r="U7" s="24"/>
      <c r="V7" s="24"/>
      <c r="W7" s="25"/>
      <c r="X7" s="26">
        <f t="shared" si="0"/>
        <v>2</v>
      </c>
    </row>
    <row r="8" spans="1:24" s="22" customFormat="1" x14ac:dyDescent="0.25">
      <c r="A8" s="23">
        <v>6</v>
      </c>
      <c r="B8" s="27" t="s">
        <v>52</v>
      </c>
      <c r="C8" s="18"/>
      <c r="D8" s="18"/>
      <c r="E8" s="18" t="s">
        <v>47</v>
      </c>
      <c r="F8" s="18" t="s">
        <v>47</v>
      </c>
      <c r="G8" s="18" t="s">
        <v>47</v>
      </c>
      <c r="H8" s="18" t="s">
        <v>47</v>
      </c>
      <c r="I8" s="18" t="s">
        <v>47</v>
      </c>
      <c r="J8" s="18"/>
      <c r="K8" s="18"/>
      <c r="L8" s="18"/>
      <c r="M8" s="18"/>
      <c r="N8" s="18"/>
      <c r="O8" s="18"/>
      <c r="P8" s="18"/>
      <c r="Q8" s="18"/>
      <c r="R8" s="24"/>
      <c r="S8" s="24"/>
      <c r="T8" s="24"/>
      <c r="U8" s="24"/>
      <c r="V8" s="24"/>
      <c r="W8" s="25"/>
      <c r="X8" s="26">
        <f t="shared" si="0"/>
        <v>5</v>
      </c>
    </row>
    <row r="9" spans="1:24" s="22" customFormat="1" x14ac:dyDescent="0.25">
      <c r="A9" s="23">
        <v>7</v>
      </c>
      <c r="B9" s="16" t="s">
        <v>53</v>
      </c>
      <c r="C9" s="18"/>
      <c r="D9" s="18"/>
      <c r="E9" s="18"/>
      <c r="F9" s="18" t="s">
        <v>47</v>
      </c>
      <c r="G9" s="18" t="s">
        <v>47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24"/>
      <c r="S9" s="24"/>
      <c r="T9" s="24"/>
      <c r="U9" s="24"/>
      <c r="V9" s="24"/>
      <c r="W9" s="25"/>
      <c r="X9" s="26">
        <f t="shared" si="0"/>
        <v>2</v>
      </c>
    </row>
    <row r="10" spans="1:24" s="22" customFormat="1" x14ac:dyDescent="0.25">
      <c r="A10" s="23">
        <v>8</v>
      </c>
      <c r="B10" s="16" t="s">
        <v>54</v>
      </c>
      <c r="C10" s="18"/>
      <c r="D10" s="18"/>
      <c r="E10" s="18"/>
      <c r="F10" s="18" t="s">
        <v>47</v>
      </c>
      <c r="G10" s="18" t="s">
        <v>47</v>
      </c>
      <c r="H10" s="18"/>
      <c r="I10" s="18"/>
      <c r="J10" s="18" t="s">
        <v>47</v>
      </c>
      <c r="K10" s="18"/>
      <c r="L10" s="18"/>
      <c r="M10" s="18"/>
      <c r="N10" s="18"/>
      <c r="O10" s="18"/>
      <c r="P10" s="18"/>
      <c r="Q10" s="18"/>
      <c r="R10" s="24"/>
      <c r="S10" s="24"/>
      <c r="T10" s="24"/>
      <c r="U10" s="24"/>
      <c r="V10" s="24"/>
      <c r="W10" s="25"/>
      <c r="X10" s="26">
        <f t="shared" si="0"/>
        <v>3</v>
      </c>
    </row>
    <row r="11" spans="1:24" s="22" customFormat="1" x14ac:dyDescent="0.25">
      <c r="A11" s="23">
        <v>9</v>
      </c>
      <c r="B11" s="16" t="s">
        <v>55</v>
      </c>
      <c r="C11" s="18"/>
      <c r="D11" s="18"/>
      <c r="E11" s="18"/>
      <c r="F11" s="18" t="s">
        <v>47</v>
      </c>
      <c r="G11" s="18" t="s">
        <v>47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24"/>
      <c r="S11" s="24"/>
      <c r="T11" s="24"/>
      <c r="U11" s="24"/>
      <c r="V11" s="24"/>
      <c r="W11" s="25"/>
      <c r="X11" s="26">
        <f t="shared" si="0"/>
        <v>2</v>
      </c>
    </row>
    <row r="12" spans="1:24" s="22" customFormat="1" x14ac:dyDescent="0.25">
      <c r="A12" s="23">
        <v>10</v>
      </c>
      <c r="B12" s="16" t="s">
        <v>56</v>
      </c>
      <c r="C12" s="18"/>
      <c r="D12" s="18" t="s">
        <v>47</v>
      </c>
      <c r="E12" s="18"/>
      <c r="F12" s="18" t="s">
        <v>47</v>
      </c>
      <c r="G12" s="18"/>
      <c r="H12" s="18"/>
      <c r="I12" s="18" t="s">
        <v>47</v>
      </c>
      <c r="J12" s="18"/>
      <c r="K12" s="18"/>
      <c r="L12" s="18"/>
      <c r="M12" s="18"/>
      <c r="N12" s="18"/>
      <c r="O12" s="18"/>
      <c r="P12" s="18"/>
      <c r="Q12" s="18"/>
      <c r="R12" s="24"/>
      <c r="S12" s="24"/>
      <c r="T12" s="24"/>
      <c r="U12" s="24"/>
      <c r="V12" s="24"/>
      <c r="W12" s="25"/>
      <c r="X12" s="26">
        <f t="shared" si="0"/>
        <v>3</v>
      </c>
    </row>
    <row r="13" spans="1:24" s="22" customFormat="1" x14ac:dyDescent="0.25">
      <c r="A13" s="23">
        <v>11</v>
      </c>
      <c r="B13" s="16" t="s">
        <v>57</v>
      </c>
      <c r="C13" s="18" t="s">
        <v>47</v>
      </c>
      <c r="D13" s="18"/>
      <c r="E13" s="18" t="s">
        <v>47</v>
      </c>
      <c r="F13" s="18"/>
      <c r="G13" s="18"/>
      <c r="H13" s="18" t="s">
        <v>47</v>
      </c>
      <c r="I13" s="18" t="s">
        <v>47</v>
      </c>
      <c r="J13" s="18"/>
      <c r="K13" s="18"/>
      <c r="L13" s="18"/>
      <c r="M13" s="18"/>
      <c r="N13" s="18"/>
      <c r="O13" s="18"/>
      <c r="P13" s="18"/>
      <c r="Q13" s="18"/>
      <c r="R13" s="24"/>
      <c r="S13" s="24"/>
      <c r="T13" s="24"/>
      <c r="U13" s="24"/>
      <c r="V13" s="24"/>
      <c r="W13" s="25"/>
      <c r="X13" s="26">
        <f t="shared" si="0"/>
        <v>4</v>
      </c>
    </row>
    <row r="14" spans="1:24" s="22" customFormat="1" x14ac:dyDescent="0.25">
      <c r="A14" s="23">
        <v>12</v>
      </c>
      <c r="B14" s="16" t="s">
        <v>58</v>
      </c>
      <c r="C14" s="18" t="s">
        <v>47</v>
      </c>
      <c r="D14" s="18" t="s">
        <v>47</v>
      </c>
      <c r="E14" s="18"/>
      <c r="F14" s="18"/>
      <c r="G14" s="18"/>
      <c r="H14" s="18"/>
      <c r="I14" s="18"/>
      <c r="J14" s="18" t="s">
        <v>47</v>
      </c>
      <c r="K14" s="18"/>
      <c r="L14" s="18"/>
      <c r="M14" s="18"/>
      <c r="N14" s="18"/>
      <c r="O14" s="18"/>
      <c r="P14" s="18"/>
      <c r="Q14" s="18"/>
      <c r="R14" s="24"/>
      <c r="S14" s="24"/>
      <c r="T14" s="24"/>
      <c r="U14" s="24"/>
      <c r="V14" s="24"/>
      <c r="W14" s="25"/>
      <c r="X14" s="26">
        <f t="shared" si="0"/>
        <v>3</v>
      </c>
    </row>
    <row r="15" spans="1:24" s="22" customFormat="1" x14ac:dyDescent="0.25">
      <c r="A15" s="23">
        <v>13</v>
      </c>
      <c r="B15" s="16" t="s">
        <v>59</v>
      </c>
      <c r="C15" s="18"/>
      <c r="D15" s="18" t="s">
        <v>47</v>
      </c>
      <c r="E15" s="18"/>
      <c r="F15" s="18" t="s">
        <v>47</v>
      </c>
      <c r="G15" s="18"/>
      <c r="H15" s="18"/>
      <c r="I15" s="18" t="s">
        <v>47</v>
      </c>
      <c r="J15" s="18"/>
      <c r="K15" s="18"/>
      <c r="L15" s="18"/>
      <c r="M15" s="18"/>
      <c r="N15" s="18"/>
      <c r="O15" s="18"/>
      <c r="P15" s="18"/>
      <c r="Q15" s="18"/>
      <c r="R15" s="24"/>
      <c r="S15" s="24"/>
      <c r="T15" s="24"/>
      <c r="U15" s="24"/>
      <c r="V15" s="24"/>
      <c r="W15" s="25"/>
      <c r="X15" s="26">
        <f t="shared" si="0"/>
        <v>3</v>
      </c>
    </row>
    <row r="16" spans="1:24" s="22" customFormat="1" x14ac:dyDescent="0.25">
      <c r="A16" s="23">
        <v>14</v>
      </c>
      <c r="B16" s="16" t="s">
        <v>60</v>
      </c>
      <c r="C16" s="18"/>
      <c r="D16" s="18" t="s">
        <v>47</v>
      </c>
      <c r="E16" s="18" t="s">
        <v>47</v>
      </c>
      <c r="F16" s="18"/>
      <c r="G16" s="18"/>
      <c r="H16" s="18"/>
      <c r="I16" s="18" t="s">
        <v>47</v>
      </c>
      <c r="J16" s="18"/>
      <c r="K16" s="18"/>
      <c r="L16" s="18"/>
      <c r="M16" s="18"/>
      <c r="N16" s="18"/>
      <c r="O16" s="18"/>
      <c r="P16" s="18"/>
      <c r="Q16" s="18"/>
      <c r="R16" s="24"/>
      <c r="S16" s="24"/>
      <c r="T16" s="24"/>
      <c r="U16" s="24"/>
      <c r="V16" s="24"/>
      <c r="W16" s="25"/>
      <c r="X16" s="26">
        <f t="shared" si="0"/>
        <v>3</v>
      </c>
    </row>
    <row r="17" spans="1:24" s="22" customFormat="1" x14ac:dyDescent="0.25">
      <c r="A17" s="23">
        <v>15</v>
      </c>
      <c r="B17" s="16" t="s">
        <v>61</v>
      </c>
      <c r="C17" s="18" t="s">
        <v>47</v>
      </c>
      <c r="D17" s="18"/>
      <c r="E17" s="18" t="s">
        <v>47</v>
      </c>
      <c r="F17" s="18"/>
      <c r="G17" s="18"/>
      <c r="H17" s="18" t="s">
        <v>47</v>
      </c>
      <c r="I17" s="18"/>
      <c r="J17" s="18"/>
      <c r="K17" s="18"/>
      <c r="L17" s="18"/>
      <c r="M17" s="18"/>
      <c r="N17" s="18"/>
      <c r="O17" s="18"/>
      <c r="P17" s="18"/>
      <c r="Q17" s="18"/>
      <c r="R17" s="24"/>
      <c r="S17" s="24"/>
      <c r="T17" s="24"/>
      <c r="U17" s="24"/>
      <c r="V17" s="24"/>
      <c r="W17" s="25"/>
      <c r="X17" s="26">
        <f t="shared" si="0"/>
        <v>3</v>
      </c>
    </row>
    <row r="18" spans="1:24" s="22" customFormat="1" x14ac:dyDescent="0.25">
      <c r="A18" s="23">
        <v>16</v>
      </c>
      <c r="B18" s="16" t="s">
        <v>62</v>
      </c>
      <c r="C18" s="18" t="s">
        <v>47</v>
      </c>
      <c r="D18" s="18"/>
      <c r="E18" s="18" t="s">
        <v>47</v>
      </c>
      <c r="F18" s="18"/>
      <c r="G18" s="18"/>
      <c r="H18" s="18" t="s">
        <v>47</v>
      </c>
      <c r="I18" s="18" t="s">
        <v>47</v>
      </c>
      <c r="J18" s="18"/>
      <c r="K18" s="18"/>
      <c r="L18" s="18"/>
      <c r="M18" s="18"/>
      <c r="N18" s="18"/>
      <c r="O18" s="18"/>
      <c r="P18" s="18"/>
      <c r="Q18" s="18"/>
      <c r="R18" s="24"/>
      <c r="S18" s="24"/>
      <c r="T18" s="24"/>
      <c r="U18" s="24"/>
      <c r="V18" s="24"/>
      <c r="W18" s="25"/>
      <c r="X18" s="26">
        <f t="shared" si="0"/>
        <v>4</v>
      </c>
    </row>
    <row r="19" spans="1:24" s="22" customFormat="1" x14ac:dyDescent="0.25">
      <c r="A19" s="23">
        <v>17</v>
      </c>
      <c r="B19" s="16" t="s">
        <v>63</v>
      </c>
      <c r="C19" s="18" t="s">
        <v>47</v>
      </c>
      <c r="D19" s="18" t="s">
        <v>47</v>
      </c>
      <c r="E19" s="18"/>
      <c r="F19" s="18" t="s">
        <v>47</v>
      </c>
      <c r="G19" s="18"/>
      <c r="H19" s="18"/>
      <c r="I19" s="18" t="s">
        <v>47</v>
      </c>
      <c r="J19" s="18"/>
      <c r="K19" s="18"/>
      <c r="L19" s="18"/>
      <c r="M19" s="18"/>
      <c r="N19" s="18"/>
      <c r="O19" s="18"/>
      <c r="P19" s="18"/>
      <c r="Q19" s="18"/>
      <c r="R19" s="24"/>
      <c r="S19" s="24"/>
      <c r="T19" s="24"/>
      <c r="U19" s="24"/>
      <c r="V19" s="24"/>
      <c r="W19" s="25"/>
      <c r="X19" s="26">
        <f t="shared" si="0"/>
        <v>4</v>
      </c>
    </row>
    <row r="20" spans="1:24" s="22" customFormat="1" x14ac:dyDescent="0.25">
      <c r="A20" s="23">
        <v>18</v>
      </c>
      <c r="B20" s="16" t="s">
        <v>64</v>
      </c>
      <c r="C20" s="18" t="s">
        <v>47</v>
      </c>
      <c r="D20" s="18"/>
      <c r="E20" s="18"/>
      <c r="F20" s="18"/>
      <c r="G20" s="18"/>
      <c r="H20" s="18"/>
      <c r="I20" s="18"/>
      <c r="J20" s="18" t="s">
        <v>47</v>
      </c>
      <c r="K20" s="18"/>
      <c r="L20" s="18"/>
      <c r="M20" s="18"/>
      <c r="N20" s="18"/>
      <c r="O20" s="18"/>
      <c r="P20" s="18"/>
      <c r="Q20" s="18"/>
      <c r="R20" s="24"/>
      <c r="S20" s="24"/>
      <c r="T20" s="24"/>
      <c r="U20" s="24"/>
      <c r="V20" s="24"/>
      <c r="W20" s="25"/>
      <c r="X20" s="26">
        <f t="shared" si="0"/>
        <v>2</v>
      </c>
    </row>
    <row r="21" spans="1:24" s="22" customFormat="1" x14ac:dyDescent="0.25">
      <c r="A21" s="23">
        <v>19</v>
      </c>
      <c r="B21" s="16" t="s">
        <v>65</v>
      </c>
      <c r="C21" s="18"/>
      <c r="D21" s="18"/>
      <c r="E21" s="18"/>
      <c r="F21" s="18"/>
      <c r="G21" s="18" t="s">
        <v>47</v>
      </c>
      <c r="H21" s="18"/>
      <c r="I21" s="18"/>
      <c r="J21" s="18" t="s">
        <v>47</v>
      </c>
      <c r="K21" s="18"/>
      <c r="L21" s="18"/>
      <c r="M21" s="18"/>
      <c r="N21" s="18"/>
      <c r="O21" s="18"/>
      <c r="P21" s="18"/>
      <c r="Q21" s="18"/>
      <c r="R21" s="24"/>
      <c r="S21" s="24"/>
      <c r="T21" s="24"/>
      <c r="U21" s="24"/>
      <c r="V21" s="24"/>
      <c r="W21" s="25"/>
      <c r="X21" s="26">
        <f t="shared" si="0"/>
        <v>2</v>
      </c>
    </row>
    <row r="22" spans="1:24" s="22" customFormat="1" x14ac:dyDescent="0.25">
      <c r="A22" s="23">
        <v>20</v>
      </c>
      <c r="B22" s="16" t="s">
        <v>66</v>
      </c>
      <c r="C22" s="18" t="s">
        <v>47</v>
      </c>
      <c r="D22" s="18"/>
      <c r="E22" s="18" t="s">
        <v>47</v>
      </c>
      <c r="F22" s="18"/>
      <c r="G22" s="18"/>
      <c r="H22" s="18" t="s">
        <v>47</v>
      </c>
      <c r="I22" s="18" t="s">
        <v>47</v>
      </c>
      <c r="J22" s="18" t="s">
        <v>47</v>
      </c>
      <c r="K22" s="18"/>
      <c r="L22" s="18"/>
      <c r="M22" s="18"/>
      <c r="N22" s="18"/>
      <c r="O22" s="18"/>
      <c r="P22" s="18"/>
      <c r="Q22" s="18"/>
      <c r="R22" s="24"/>
      <c r="S22" s="24"/>
      <c r="T22" s="24"/>
      <c r="U22" s="24"/>
      <c r="V22" s="24"/>
      <c r="W22" s="25"/>
      <c r="X22" s="26">
        <f t="shared" si="0"/>
        <v>5</v>
      </c>
    </row>
    <row r="23" spans="1:24" s="22" customFormat="1" x14ac:dyDescent="0.25">
      <c r="A23" s="23">
        <v>21</v>
      </c>
      <c r="B23" s="16" t="s">
        <v>67</v>
      </c>
      <c r="C23" s="18" t="s">
        <v>68</v>
      </c>
      <c r="D23" s="18" t="s">
        <v>47</v>
      </c>
      <c r="E23" s="18"/>
      <c r="F23" s="18" t="s">
        <v>47</v>
      </c>
      <c r="G23" s="18" t="s">
        <v>47</v>
      </c>
      <c r="H23" s="18"/>
      <c r="I23" s="18" t="s">
        <v>47</v>
      </c>
      <c r="J23" s="18"/>
      <c r="K23" s="18"/>
      <c r="L23" s="18"/>
      <c r="M23" s="18"/>
      <c r="N23" s="18"/>
      <c r="O23" s="18"/>
      <c r="P23" s="18"/>
      <c r="Q23" s="18"/>
      <c r="R23" s="24"/>
      <c r="S23" s="24"/>
      <c r="T23" s="24"/>
      <c r="U23" s="24"/>
      <c r="V23" s="24"/>
      <c r="W23" s="25"/>
      <c r="X23" s="26">
        <f t="shared" si="0"/>
        <v>5</v>
      </c>
    </row>
    <row r="24" spans="1:24" s="22" customFormat="1" x14ac:dyDescent="0.25">
      <c r="A24" s="23">
        <v>22</v>
      </c>
      <c r="B24" s="16" t="s">
        <v>69</v>
      </c>
      <c r="C24" s="18" t="s">
        <v>68</v>
      </c>
      <c r="D24" s="18"/>
      <c r="E24" s="18" t="s">
        <v>47</v>
      </c>
      <c r="F24" s="18"/>
      <c r="G24" s="18"/>
      <c r="H24" s="18" t="s">
        <v>47</v>
      </c>
      <c r="I24" s="18"/>
      <c r="J24" s="18"/>
      <c r="K24" s="18"/>
      <c r="L24" s="18"/>
      <c r="M24" s="18"/>
      <c r="N24" s="18"/>
      <c r="O24" s="18"/>
      <c r="P24" s="18"/>
      <c r="Q24" s="18"/>
      <c r="R24" s="24"/>
      <c r="S24" s="24"/>
      <c r="T24" s="24"/>
      <c r="U24" s="24"/>
      <c r="V24" s="24"/>
      <c r="W24" s="25"/>
      <c r="X24" s="26">
        <f t="shared" si="0"/>
        <v>3</v>
      </c>
    </row>
    <row r="25" spans="1:24" s="22" customFormat="1" x14ac:dyDescent="0.25">
      <c r="A25" s="23">
        <v>23</v>
      </c>
      <c r="B25" s="16" t="s">
        <v>70</v>
      </c>
      <c r="C25" s="18" t="s">
        <v>68</v>
      </c>
      <c r="D25" s="18"/>
      <c r="E25" s="18" t="s">
        <v>47</v>
      </c>
      <c r="F25" s="18"/>
      <c r="G25" s="18"/>
      <c r="H25" s="18" t="s">
        <v>47</v>
      </c>
      <c r="I25" s="18"/>
      <c r="J25" s="18"/>
      <c r="K25" s="18"/>
      <c r="L25" s="18"/>
      <c r="M25" s="18"/>
      <c r="N25" s="18"/>
      <c r="O25" s="18"/>
      <c r="P25" s="18"/>
      <c r="Q25" s="18"/>
      <c r="R25" s="24"/>
      <c r="S25" s="24"/>
      <c r="T25" s="24"/>
      <c r="U25" s="24"/>
      <c r="V25" s="24"/>
      <c r="W25" s="25"/>
      <c r="X25" s="26">
        <f t="shared" si="0"/>
        <v>3</v>
      </c>
    </row>
    <row r="26" spans="1:24" s="22" customFormat="1" x14ac:dyDescent="0.25">
      <c r="A26" s="23">
        <v>24</v>
      </c>
      <c r="B26" s="16" t="s">
        <v>71</v>
      </c>
      <c r="C26" s="18" t="s">
        <v>72</v>
      </c>
      <c r="D26" s="18" t="s">
        <v>47</v>
      </c>
      <c r="E26" s="18" t="s">
        <v>47</v>
      </c>
      <c r="F26" s="18" t="s">
        <v>47</v>
      </c>
      <c r="G26" s="18" t="s">
        <v>47</v>
      </c>
      <c r="H26" s="18" t="s">
        <v>47</v>
      </c>
      <c r="I26" s="18" t="s">
        <v>47</v>
      </c>
      <c r="J26" s="18" t="s">
        <v>47</v>
      </c>
      <c r="K26" s="18"/>
      <c r="L26" s="18"/>
      <c r="M26" s="18"/>
      <c r="N26" s="18"/>
      <c r="O26" s="18"/>
      <c r="P26" s="18"/>
      <c r="Q26" s="18"/>
      <c r="R26" s="24"/>
      <c r="S26" s="24"/>
      <c r="T26" s="24"/>
      <c r="U26" s="24"/>
      <c r="V26" s="24"/>
      <c r="W26" s="25"/>
      <c r="X26" s="26">
        <f t="shared" si="0"/>
        <v>8</v>
      </c>
    </row>
    <row r="27" spans="1:24" s="22" customFormat="1" x14ac:dyDescent="0.25">
      <c r="A27" s="23">
        <v>25</v>
      </c>
      <c r="B27" s="16" t="s">
        <v>73</v>
      </c>
      <c r="C27" s="18" t="s">
        <v>68</v>
      </c>
      <c r="D27" s="18" t="s">
        <v>47</v>
      </c>
      <c r="E27" s="18"/>
      <c r="F27" s="18"/>
      <c r="G27" s="18" t="s">
        <v>47</v>
      </c>
      <c r="H27" s="18"/>
      <c r="I27" s="18"/>
      <c r="J27" s="18" t="s">
        <v>47</v>
      </c>
      <c r="K27" s="18"/>
      <c r="L27" s="18"/>
      <c r="M27" s="18"/>
      <c r="N27" s="18"/>
      <c r="O27" s="18"/>
      <c r="P27" s="18"/>
      <c r="Q27" s="18"/>
      <c r="R27" s="24"/>
      <c r="S27" s="24"/>
      <c r="T27" s="24"/>
      <c r="U27" s="24"/>
      <c r="V27" s="24"/>
      <c r="W27" s="25"/>
      <c r="X27" s="26">
        <f t="shared" si="0"/>
        <v>4</v>
      </c>
    </row>
    <row r="28" spans="1:24" s="22" customFormat="1" x14ac:dyDescent="0.25">
      <c r="A28" s="23">
        <v>26</v>
      </c>
      <c r="B28" s="16" t="s">
        <v>74</v>
      </c>
      <c r="C28" s="18" t="s">
        <v>47</v>
      </c>
      <c r="D28" s="18"/>
      <c r="E28" s="18"/>
      <c r="F28" s="18"/>
      <c r="G28" s="18"/>
      <c r="H28" s="18" t="s">
        <v>47</v>
      </c>
      <c r="I28" s="18" t="s">
        <v>47</v>
      </c>
      <c r="J28" s="18" t="s">
        <v>47</v>
      </c>
      <c r="K28" s="18"/>
      <c r="L28" s="18"/>
      <c r="M28" s="18"/>
      <c r="N28" s="18"/>
      <c r="O28" s="18"/>
      <c r="P28" s="18"/>
      <c r="Q28" s="18"/>
      <c r="R28" s="24"/>
      <c r="S28" s="24"/>
      <c r="T28" s="24"/>
      <c r="U28" s="24"/>
      <c r="V28" s="24"/>
      <c r="W28" s="25"/>
      <c r="X28" s="26">
        <f t="shared" si="0"/>
        <v>4</v>
      </c>
    </row>
    <row r="29" spans="1:24" s="22" customFormat="1" x14ac:dyDescent="0.25">
      <c r="A29" s="23">
        <v>27</v>
      </c>
      <c r="B29" s="16" t="s">
        <v>75</v>
      </c>
      <c r="C29" s="18"/>
      <c r="D29" s="18" t="s">
        <v>47</v>
      </c>
      <c r="E29" s="18"/>
      <c r="F29" s="18"/>
      <c r="G29" s="18" t="s">
        <v>47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24"/>
      <c r="S29" s="24"/>
      <c r="T29" s="24"/>
      <c r="U29" s="24"/>
      <c r="V29" s="24"/>
      <c r="W29" s="25"/>
      <c r="X29" s="26">
        <f t="shared" si="0"/>
        <v>2</v>
      </c>
    </row>
    <row r="30" spans="1:24" s="22" customFormat="1" x14ac:dyDescent="0.25">
      <c r="A30" s="23">
        <v>28</v>
      </c>
      <c r="B30" s="16" t="s">
        <v>76</v>
      </c>
      <c r="C30" s="18"/>
      <c r="D30" s="18"/>
      <c r="E30" s="18"/>
      <c r="F30" s="18" t="s">
        <v>47</v>
      </c>
      <c r="G30" s="18" t="s">
        <v>47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24"/>
      <c r="S30" s="24"/>
      <c r="T30" s="24"/>
      <c r="U30" s="24"/>
      <c r="V30" s="24"/>
      <c r="W30" s="25"/>
      <c r="X30" s="26">
        <f t="shared" si="0"/>
        <v>2</v>
      </c>
    </row>
    <row r="31" spans="1:24" s="22" customFormat="1" x14ac:dyDescent="0.25">
      <c r="A31" s="23">
        <v>29</v>
      </c>
      <c r="B31" s="16" t="s">
        <v>77</v>
      </c>
      <c r="C31" s="18" t="s">
        <v>47</v>
      </c>
      <c r="D31" s="18" t="s">
        <v>47</v>
      </c>
      <c r="E31" s="18" t="s">
        <v>47</v>
      </c>
      <c r="F31" s="18" t="s">
        <v>47</v>
      </c>
      <c r="G31" s="18" t="s">
        <v>47</v>
      </c>
      <c r="H31" s="18" t="s">
        <v>47</v>
      </c>
      <c r="I31" s="18" t="s">
        <v>47</v>
      </c>
      <c r="J31" s="18" t="s">
        <v>47</v>
      </c>
      <c r="K31" s="18"/>
      <c r="L31" s="18"/>
      <c r="M31" s="18"/>
      <c r="N31" s="18"/>
      <c r="O31" s="18"/>
      <c r="P31" s="18"/>
      <c r="Q31" s="18"/>
      <c r="R31" s="24"/>
      <c r="S31" s="24"/>
      <c r="T31" s="24"/>
      <c r="U31" s="24"/>
      <c r="V31" s="24"/>
      <c r="W31" s="25"/>
      <c r="X31" s="26">
        <f t="shared" si="0"/>
        <v>8</v>
      </c>
    </row>
    <row r="32" spans="1:24" s="22" customFormat="1" x14ac:dyDescent="0.25">
      <c r="A32" s="23">
        <v>30</v>
      </c>
      <c r="B32" s="16" t="s">
        <v>78</v>
      </c>
      <c r="C32" s="18" t="s">
        <v>47</v>
      </c>
      <c r="D32" s="18" t="s">
        <v>47</v>
      </c>
      <c r="E32" s="18" t="s">
        <v>47</v>
      </c>
      <c r="F32" s="18"/>
      <c r="G32" s="18" t="s">
        <v>47</v>
      </c>
      <c r="H32" s="18" t="s">
        <v>47</v>
      </c>
      <c r="I32" s="18"/>
      <c r="J32" s="18" t="s">
        <v>47</v>
      </c>
      <c r="K32" s="18"/>
      <c r="L32" s="18"/>
      <c r="M32" s="18"/>
      <c r="N32" s="18"/>
      <c r="O32" s="18"/>
      <c r="P32" s="18"/>
      <c r="Q32" s="18"/>
      <c r="R32" s="24"/>
      <c r="S32" s="24"/>
      <c r="T32" s="24"/>
      <c r="U32" s="24"/>
      <c r="V32" s="24"/>
      <c r="W32" s="25"/>
      <c r="X32" s="26">
        <f t="shared" si="0"/>
        <v>6</v>
      </c>
    </row>
    <row r="33" spans="1:24" s="22" customFormat="1" x14ac:dyDescent="0.25">
      <c r="A33" s="23">
        <v>31</v>
      </c>
      <c r="B33" s="16" t="s">
        <v>79</v>
      </c>
      <c r="C33" s="18"/>
      <c r="D33" s="18" t="s">
        <v>47</v>
      </c>
      <c r="E33" s="18" t="s">
        <v>47</v>
      </c>
      <c r="F33" s="18" t="s">
        <v>47</v>
      </c>
      <c r="G33" s="18" t="s">
        <v>47</v>
      </c>
      <c r="H33" s="18" t="s">
        <v>47</v>
      </c>
      <c r="I33" s="18"/>
      <c r="J33" s="18"/>
      <c r="K33" s="18"/>
      <c r="L33" s="18"/>
      <c r="M33" s="18"/>
      <c r="N33" s="18"/>
      <c r="O33" s="18"/>
      <c r="P33" s="18"/>
      <c r="Q33" s="18"/>
      <c r="R33" s="24"/>
      <c r="S33" s="24"/>
      <c r="T33" s="24"/>
      <c r="U33" s="24"/>
      <c r="V33" s="24"/>
      <c r="W33" s="25"/>
      <c r="X33" s="26">
        <f t="shared" si="0"/>
        <v>5</v>
      </c>
    </row>
    <row r="34" spans="1:24" s="22" customFormat="1" ht="21.75" thickBot="1" x14ac:dyDescent="0.3">
      <c r="A34" s="28">
        <v>32</v>
      </c>
      <c r="B34" s="16" t="s">
        <v>80</v>
      </c>
      <c r="C34" s="29" t="s">
        <v>47</v>
      </c>
      <c r="D34" s="29"/>
      <c r="E34" s="29"/>
      <c r="F34" s="29"/>
      <c r="G34" s="29"/>
      <c r="H34" s="29"/>
      <c r="I34" s="29"/>
      <c r="J34" s="29" t="s">
        <v>47</v>
      </c>
      <c r="K34" s="29"/>
      <c r="L34" s="29"/>
      <c r="M34" s="29"/>
      <c r="N34" s="29"/>
      <c r="O34" s="29"/>
      <c r="P34" s="29"/>
      <c r="Q34" s="29"/>
      <c r="R34" s="30"/>
      <c r="S34" s="30"/>
      <c r="T34" s="30"/>
      <c r="U34" s="30"/>
      <c r="V34" s="30"/>
      <c r="W34" s="31"/>
      <c r="X34" s="32">
        <f t="shared" si="0"/>
        <v>2</v>
      </c>
    </row>
    <row r="35" spans="1:24" s="37" customFormat="1" ht="39" customHeight="1" thickBot="1" x14ac:dyDescent="0.3">
      <c r="A35" s="33" t="s">
        <v>81</v>
      </c>
      <c r="B35" s="34">
        <f>SUBTOTAL(103,Tabela4[HABILIDADES])</f>
        <v>32</v>
      </c>
      <c r="C35" s="35">
        <f>SUBTOTAL(103,Tabela4[ECM02])</f>
        <v>15</v>
      </c>
      <c r="D35" s="35">
        <f>SUBTOTAL(103,Tabela4[ECM02])</f>
        <v>15</v>
      </c>
      <c r="E35" s="35">
        <f>SUBTOTAL(103,Tabela4[ECM03])</f>
        <v>15</v>
      </c>
      <c r="F35" s="35">
        <f>SUBTOTAL(103,Tabela4[ECM04])</f>
        <v>14</v>
      </c>
      <c r="G35" s="35">
        <f>SUBTOTAL(103,Tabela4[ECM05])</f>
        <v>15</v>
      </c>
      <c r="H35" s="35">
        <f>SUBTOTAL(103,Tabela4[ECM06])</f>
        <v>15</v>
      </c>
      <c r="I35" s="35">
        <f>SUBTOTAL(103,Tabela4[ECM07])</f>
        <v>15</v>
      </c>
      <c r="J35" s="35">
        <f>SUBTOTAL(103,Tabela4[ECM08])</f>
        <v>15</v>
      </c>
      <c r="K35" s="35">
        <f>SUBTOTAL(103,Tabela4[ECP01])</f>
        <v>0</v>
      </c>
      <c r="L35" s="35">
        <f>SUBTOTAL(103,Tabela4[ECP02])</f>
        <v>0</v>
      </c>
      <c r="M35" s="35">
        <f>SUBTOTAL(103,Tabela4[ECP03])</f>
        <v>0</v>
      </c>
      <c r="N35" s="35">
        <f>SUBTOTAL(103,Tabela4[ECP04])</f>
        <v>0</v>
      </c>
      <c r="O35" s="35">
        <f>SUBTOTAL(103,Tabela4[ECP05])</f>
        <v>0</v>
      </c>
      <c r="P35" s="35">
        <f>SUBTOTAL(103,Tabela4[ECP06])</f>
        <v>0</v>
      </c>
      <c r="Q35" s="35">
        <f>SUBTOTAL(103,Tabela4[NECP01])</f>
        <v>0</v>
      </c>
      <c r="R35" s="35">
        <f>SUBTOTAL(103,Tabela4[EIS01])</f>
        <v>0</v>
      </c>
      <c r="S35" s="35">
        <f>SUBTOTAL(103,Tabela4[EIS02])</f>
        <v>0</v>
      </c>
      <c r="T35" s="35">
        <f>SUBTOTAL(103,Tabela4[EIS03])</f>
        <v>0</v>
      </c>
      <c r="U35" s="35">
        <f>SUBTOTAL(103,Tabela4[NEIS01])</f>
        <v>0</v>
      </c>
      <c r="V35" s="35">
        <f>SUBTOTAL(103,Tabela4[NEIS02])</f>
        <v>0</v>
      </c>
      <c r="W35" s="35">
        <f>SUBTOTAL(103,Tabela4[NECP03])</f>
        <v>0</v>
      </c>
      <c r="X35" s="36">
        <f>SUBTOTAL(109,Tabela4[TOTAL DE ATIVIDADES])</f>
        <v>123</v>
      </c>
    </row>
    <row r="36" spans="1:24" s="44" customFormat="1" ht="42" customHeight="1" thickBot="1" x14ac:dyDescent="0.3">
      <c r="A36" s="38"/>
      <c r="B36" s="39"/>
      <c r="C36" s="40"/>
      <c r="D36" s="40"/>
      <c r="E36" s="40"/>
      <c r="F36" s="40"/>
      <c r="G36" s="40"/>
      <c r="H36" s="40"/>
      <c r="I36" s="40"/>
      <c r="J36" s="41"/>
      <c r="K36" s="40"/>
      <c r="L36" s="41"/>
      <c r="M36" s="40"/>
      <c r="N36" s="40"/>
      <c r="O36" s="42"/>
      <c r="P36" s="40"/>
      <c r="Q36" s="41"/>
      <c r="R36" s="40"/>
      <c r="S36" s="40"/>
      <c r="T36" s="40"/>
      <c r="U36" s="40"/>
      <c r="V36" s="40"/>
      <c r="W36" s="40"/>
      <c r="X36" s="43"/>
    </row>
    <row r="37" spans="1:24" s="8" customFormat="1" ht="42" customHeight="1" thickBot="1" x14ac:dyDescent="0.3">
      <c r="A37" s="45" t="s">
        <v>82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7"/>
    </row>
    <row r="38" spans="1:24" s="22" customFormat="1" ht="56.25" customHeight="1" thickBot="1" x14ac:dyDescent="0.3">
      <c r="A38" s="48" t="s">
        <v>22</v>
      </c>
      <c r="B38" s="49" t="s">
        <v>23</v>
      </c>
      <c r="C38" s="12" t="s">
        <v>24</v>
      </c>
      <c r="D38" s="12" t="s">
        <v>25</v>
      </c>
      <c r="E38" s="12" t="s">
        <v>26</v>
      </c>
      <c r="F38" s="12" t="s">
        <v>27</v>
      </c>
      <c r="G38" s="12" t="s">
        <v>28</v>
      </c>
      <c r="H38" s="12" t="s">
        <v>29</v>
      </c>
      <c r="I38" s="12" t="s">
        <v>30</v>
      </c>
      <c r="J38" s="12" t="s">
        <v>31</v>
      </c>
      <c r="K38" s="12" t="s">
        <v>32</v>
      </c>
      <c r="L38" s="12" t="s">
        <v>33</v>
      </c>
      <c r="M38" s="12" t="s">
        <v>34</v>
      </c>
      <c r="N38" s="12" t="s">
        <v>35</v>
      </c>
      <c r="O38" s="12" t="s">
        <v>36</v>
      </c>
      <c r="P38" s="12" t="s">
        <v>37</v>
      </c>
      <c r="Q38" s="12" t="s">
        <v>38</v>
      </c>
      <c r="R38" s="12" t="s">
        <v>39</v>
      </c>
      <c r="S38" s="12" t="s">
        <v>40</v>
      </c>
      <c r="T38" s="12" t="s">
        <v>41</v>
      </c>
      <c r="U38" s="12" t="s">
        <v>42</v>
      </c>
      <c r="V38" s="12" t="s">
        <v>43</v>
      </c>
      <c r="W38" s="12" t="s">
        <v>44</v>
      </c>
      <c r="X38" s="50" t="s">
        <v>45</v>
      </c>
    </row>
    <row r="39" spans="1:24" s="22" customFormat="1" x14ac:dyDescent="0.25">
      <c r="A39" s="51">
        <v>1</v>
      </c>
      <c r="B39" s="52" t="s">
        <v>83</v>
      </c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 t="s">
        <v>47</v>
      </c>
      <c r="N39" s="53"/>
      <c r="O39" s="53" t="s">
        <v>47</v>
      </c>
      <c r="P39" s="53" t="s">
        <v>47</v>
      </c>
      <c r="Q39" s="53" t="s">
        <v>47</v>
      </c>
      <c r="R39" s="53"/>
      <c r="S39" s="53"/>
      <c r="T39" s="53"/>
      <c r="U39" s="53"/>
      <c r="V39" s="53"/>
      <c r="W39" s="53"/>
      <c r="X39" s="54">
        <f>COUNTA(C39:W39)</f>
        <v>4</v>
      </c>
    </row>
    <row r="40" spans="1:24" s="22" customFormat="1" x14ac:dyDescent="0.25">
      <c r="A40" s="55">
        <v>2</v>
      </c>
      <c r="B40" s="56" t="s">
        <v>84</v>
      </c>
      <c r="C40" s="57"/>
      <c r="D40" s="57"/>
      <c r="E40" s="57"/>
      <c r="F40" s="57"/>
      <c r="G40" s="57"/>
      <c r="H40" s="57"/>
      <c r="I40" s="57"/>
      <c r="J40" s="57"/>
      <c r="K40" s="57" t="s">
        <v>47</v>
      </c>
      <c r="L40" s="57"/>
      <c r="M40" s="57" t="s">
        <v>47</v>
      </c>
      <c r="N40" s="57" t="s">
        <v>47</v>
      </c>
      <c r="O40" s="57" t="s">
        <v>47</v>
      </c>
      <c r="P40" s="57" t="s">
        <v>47</v>
      </c>
      <c r="Q40" s="57"/>
      <c r="R40" s="57"/>
      <c r="S40" s="57"/>
      <c r="T40" s="57"/>
      <c r="U40" s="57"/>
      <c r="V40" s="57"/>
      <c r="W40" s="57"/>
      <c r="X40" s="58">
        <f t="shared" ref="X40:X55" si="1">COUNTA(C40:W40)</f>
        <v>5</v>
      </c>
    </row>
    <row r="41" spans="1:24" s="22" customFormat="1" x14ac:dyDescent="0.25">
      <c r="A41" s="55">
        <v>3</v>
      </c>
      <c r="B41" s="56" t="s">
        <v>85</v>
      </c>
      <c r="C41" s="57"/>
      <c r="D41" s="57"/>
      <c r="E41" s="57"/>
      <c r="F41" s="57"/>
      <c r="G41" s="57"/>
      <c r="H41" s="57"/>
      <c r="I41" s="57"/>
      <c r="J41" s="57"/>
      <c r="K41" s="57" t="s">
        <v>47</v>
      </c>
      <c r="L41" s="57" t="s">
        <v>47</v>
      </c>
      <c r="M41" s="57" t="s">
        <v>47</v>
      </c>
      <c r="N41" s="57" t="s">
        <v>47</v>
      </c>
      <c r="O41" s="57" t="s">
        <v>47</v>
      </c>
      <c r="P41" s="57"/>
      <c r="Q41" s="57" t="s">
        <v>47</v>
      </c>
      <c r="R41" s="57"/>
      <c r="S41" s="57"/>
      <c r="T41" s="57"/>
      <c r="U41" s="57"/>
      <c r="V41" s="57"/>
      <c r="W41" s="57"/>
      <c r="X41" s="58">
        <f t="shared" si="1"/>
        <v>6</v>
      </c>
    </row>
    <row r="42" spans="1:24" s="22" customFormat="1" x14ac:dyDescent="0.25">
      <c r="A42" s="55">
        <v>4</v>
      </c>
      <c r="B42" s="56" t="s">
        <v>86</v>
      </c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 t="s">
        <v>47</v>
      </c>
      <c r="N42" s="57" t="s">
        <v>47</v>
      </c>
      <c r="O42" s="57"/>
      <c r="P42" s="57" t="s">
        <v>47</v>
      </c>
      <c r="Q42" s="57" t="s">
        <v>47</v>
      </c>
      <c r="R42" s="57"/>
      <c r="S42" s="57"/>
      <c r="T42" s="57"/>
      <c r="U42" s="57"/>
      <c r="V42" s="57"/>
      <c r="W42" s="57"/>
      <c r="X42" s="58">
        <f t="shared" si="1"/>
        <v>4</v>
      </c>
    </row>
    <row r="43" spans="1:24" s="22" customFormat="1" x14ac:dyDescent="0.25">
      <c r="A43" s="55">
        <v>5</v>
      </c>
      <c r="B43" s="56" t="s">
        <v>87</v>
      </c>
      <c r="C43" s="57"/>
      <c r="D43" s="57"/>
      <c r="E43" s="57"/>
      <c r="F43" s="57"/>
      <c r="G43" s="57"/>
      <c r="H43" s="57"/>
      <c r="I43" s="57"/>
      <c r="J43" s="57"/>
      <c r="K43" s="57" t="s">
        <v>47</v>
      </c>
      <c r="L43" s="57"/>
      <c r="M43" s="57"/>
      <c r="N43" s="57"/>
      <c r="O43" s="57" t="s">
        <v>47</v>
      </c>
      <c r="P43" s="57"/>
      <c r="Q43" s="57" t="s">
        <v>47</v>
      </c>
      <c r="R43" s="57"/>
      <c r="S43" s="57"/>
      <c r="T43" s="57"/>
      <c r="U43" s="57"/>
      <c r="V43" s="57"/>
      <c r="W43" s="57"/>
      <c r="X43" s="58">
        <f t="shared" si="1"/>
        <v>3</v>
      </c>
    </row>
    <row r="44" spans="1:24" s="22" customFormat="1" x14ac:dyDescent="0.25">
      <c r="A44" s="55">
        <v>6</v>
      </c>
      <c r="B44" s="56" t="s">
        <v>88</v>
      </c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 t="s">
        <v>47</v>
      </c>
      <c r="Q44" s="57" t="s">
        <v>47</v>
      </c>
      <c r="R44" s="57"/>
      <c r="S44" s="57"/>
      <c r="T44" s="57"/>
      <c r="U44" s="57"/>
      <c r="V44" s="57"/>
      <c r="W44" s="57"/>
      <c r="X44" s="58">
        <f t="shared" si="1"/>
        <v>2</v>
      </c>
    </row>
    <row r="45" spans="1:24" s="22" customFormat="1" x14ac:dyDescent="0.25">
      <c r="A45" s="55">
        <v>7</v>
      </c>
      <c r="B45" s="56" t="s">
        <v>89</v>
      </c>
      <c r="C45" s="57"/>
      <c r="D45" s="57"/>
      <c r="E45" s="57"/>
      <c r="F45" s="57"/>
      <c r="G45" s="57"/>
      <c r="H45" s="57"/>
      <c r="I45" s="57"/>
      <c r="J45" s="57"/>
      <c r="K45" s="57"/>
      <c r="L45" s="57" t="s">
        <v>47</v>
      </c>
      <c r="M45" s="57"/>
      <c r="N45" s="57" t="s">
        <v>47</v>
      </c>
      <c r="O45" s="57" t="s">
        <v>47</v>
      </c>
      <c r="P45" s="57"/>
      <c r="Q45" s="57" t="s">
        <v>47</v>
      </c>
      <c r="R45" s="57"/>
      <c r="S45" s="57"/>
      <c r="T45" s="57"/>
      <c r="U45" s="57"/>
      <c r="V45" s="57"/>
      <c r="W45" s="57"/>
      <c r="X45" s="58">
        <f t="shared" si="1"/>
        <v>4</v>
      </c>
    </row>
    <row r="46" spans="1:24" s="22" customFormat="1" x14ac:dyDescent="0.25">
      <c r="A46" s="55">
        <v>8</v>
      </c>
      <c r="B46" s="56" t="s">
        <v>90</v>
      </c>
      <c r="C46" s="57"/>
      <c r="D46" s="57"/>
      <c r="E46" s="57"/>
      <c r="F46" s="57"/>
      <c r="G46" s="57"/>
      <c r="H46" s="57"/>
      <c r="I46" s="57"/>
      <c r="J46" s="57"/>
      <c r="K46" s="57" t="s">
        <v>47</v>
      </c>
      <c r="L46" s="57" t="s">
        <v>47</v>
      </c>
      <c r="M46" s="57"/>
      <c r="N46" s="57"/>
      <c r="O46" s="57"/>
      <c r="P46" s="57" t="s">
        <v>47</v>
      </c>
      <c r="Q46" s="57"/>
      <c r="R46" s="57"/>
      <c r="S46" s="57"/>
      <c r="T46" s="57"/>
      <c r="U46" s="57"/>
      <c r="V46" s="57"/>
      <c r="W46" s="57"/>
      <c r="X46" s="58">
        <f t="shared" si="1"/>
        <v>3</v>
      </c>
    </row>
    <row r="47" spans="1:24" s="22" customFormat="1" x14ac:dyDescent="0.25">
      <c r="A47" s="55">
        <v>9</v>
      </c>
      <c r="B47" s="56" t="s">
        <v>91</v>
      </c>
      <c r="C47" s="57"/>
      <c r="D47" s="57"/>
      <c r="E47" s="57"/>
      <c r="F47" s="57"/>
      <c r="G47" s="57"/>
      <c r="H47" s="57"/>
      <c r="I47" s="57"/>
      <c r="J47" s="57"/>
      <c r="K47" s="57"/>
      <c r="L47" s="57" t="s">
        <v>47</v>
      </c>
      <c r="M47" s="57" t="s">
        <v>47</v>
      </c>
      <c r="N47" s="57"/>
      <c r="O47" s="57"/>
      <c r="P47" s="57" t="s">
        <v>47</v>
      </c>
      <c r="Q47" s="57"/>
      <c r="R47" s="57"/>
      <c r="S47" s="57"/>
      <c r="T47" s="57"/>
      <c r="U47" s="57"/>
      <c r="V47" s="57"/>
      <c r="W47" s="57"/>
      <c r="X47" s="58">
        <f t="shared" si="1"/>
        <v>3</v>
      </c>
    </row>
    <row r="48" spans="1:24" s="22" customFormat="1" x14ac:dyDescent="0.25">
      <c r="A48" s="55">
        <v>10</v>
      </c>
      <c r="B48" s="56" t="s">
        <v>92</v>
      </c>
      <c r="C48" s="57"/>
      <c r="D48" s="57"/>
      <c r="E48" s="57"/>
      <c r="F48" s="57"/>
      <c r="G48" s="57"/>
      <c r="H48" s="57"/>
      <c r="I48" s="57"/>
      <c r="J48" s="57"/>
      <c r="K48" s="57" t="s">
        <v>47</v>
      </c>
      <c r="L48" s="57" t="s">
        <v>47</v>
      </c>
      <c r="M48" s="57"/>
      <c r="N48" s="57" t="s">
        <v>47</v>
      </c>
      <c r="O48" s="57"/>
      <c r="P48" s="57"/>
      <c r="Q48" s="57"/>
      <c r="R48" s="57"/>
      <c r="S48" s="57"/>
      <c r="T48" s="57"/>
      <c r="U48" s="57"/>
      <c r="V48" s="57"/>
      <c r="W48" s="57"/>
      <c r="X48" s="58">
        <f t="shared" si="1"/>
        <v>3</v>
      </c>
    </row>
    <row r="49" spans="1:24" s="22" customFormat="1" x14ac:dyDescent="0.25">
      <c r="A49" s="55">
        <v>11</v>
      </c>
      <c r="B49" s="56" t="s">
        <v>93</v>
      </c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 t="s">
        <v>47</v>
      </c>
      <c r="N49" s="57"/>
      <c r="O49" s="57" t="s">
        <v>47</v>
      </c>
      <c r="P49" s="57"/>
      <c r="Q49" s="57"/>
      <c r="R49" s="57"/>
      <c r="S49" s="57"/>
      <c r="T49" s="57"/>
      <c r="U49" s="57"/>
      <c r="V49" s="57"/>
      <c r="W49" s="57"/>
      <c r="X49" s="58">
        <f t="shared" si="1"/>
        <v>2</v>
      </c>
    </row>
    <row r="50" spans="1:24" s="22" customFormat="1" x14ac:dyDescent="0.25">
      <c r="A50" s="55">
        <v>12</v>
      </c>
      <c r="B50" s="56" t="s">
        <v>94</v>
      </c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 t="s">
        <v>47</v>
      </c>
      <c r="N50" s="57" t="s">
        <v>47</v>
      </c>
      <c r="O50" s="57" t="s">
        <v>47</v>
      </c>
      <c r="P50" s="57"/>
      <c r="Q50" s="57" t="s">
        <v>47</v>
      </c>
      <c r="R50" s="57"/>
      <c r="S50" s="57"/>
      <c r="T50" s="57"/>
      <c r="U50" s="57"/>
      <c r="V50" s="57"/>
      <c r="W50" s="57"/>
      <c r="X50" s="58">
        <f t="shared" si="1"/>
        <v>4</v>
      </c>
    </row>
    <row r="51" spans="1:24" s="22" customFormat="1" x14ac:dyDescent="0.25">
      <c r="A51" s="55">
        <v>13</v>
      </c>
      <c r="B51" s="56" t="s">
        <v>95</v>
      </c>
      <c r="C51" s="57"/>
      <c r="D51" s="57"/>
      <c r="E51" s="57"/>
      <c r="F51" s="57"/>
      <c r="G51" s="57"/>
      <c r="H51" s="57"/>
      <c r="I51" s="57"/>
      <c r="J51" s="57"/>
      <c r="K51" s="57" t="s">
        <v>47</v>
      </c>
      <c r="L51" s="57" t="s">
        <v>47</v>
      </c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8">
        <f t="shared" si="1"/>
        <v>2</v>
      </c>
    </row>
    <row r="52" spans="1:24" s="22" customFormat="1" x14ac:dyDescent="0.25">
      <c r="A52" s="55">
        <v>14</v>
      </c>
      <c r="B52" s="56" t="s">
        <v>96</v>
      </c>
      <c r="C52" s="57"/>
      <c r="D52" s="57"/>
      <c r="E52" s="57"/>
      <c r="F52" s="57"/>
      <c r="G52" s="57"/>
      <c r="H52" s="57"/>
      <c r="I52" s="57"/>
      <c r="J52" s="57"/>
      <c r="K52" s="57" t="s">
        <v>47</v>
      </c>
      <c r="L52" s="57" t="s">
        <v>47</v>
      </c>
      <c r="M52" s="57" t="s">
        <v>47</v>
      </c>
      <c r="N52" s="57"/>
      <c r="O52" s="57" t="s">
        <v>47</v>
      </c>
      <c r="P52" s="57" t="s">
        <v>47</v>
      </c>
      <c r="Q52" s="57"/>
      <c r="R52" s="57"/>
      <c r="S52" s="57"/>
      <c r="T52" s="57"/>
      <c r="U52" s="57"/>
      <c r="V52" s="57"/>
      <c r="W52" s="57"/>
      <c r="X52" s="58">
        <f t="shared" si="1"/>
        <v>5</v>
      </c>
    </row>
    <row r="53" spans="1:24" s="22" customFormat="1" x14ac:dyDescent="0.25">
      <c r="A53" s="55">
        <v>15</v>
      </c>
      <c r="B53" s="56" t="s">
        <v>97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 t="s">
        <v>47</v>
      </c>
      <c r="N53" s="57"/>
      <c r="O53" s="57"/>
      <c r="P53" s="57" t="s">
        <v>47</v>
      </c>
      <c r="Q53" s="57" t="s">
        <v>47</v>
      </c>
      <c r="R53" s="57"/>
      <c r="S53" s="57"/>
      <c r="T53" s="57"/>
      <c r="U53" s="57"/>
      <c r="V53" s="57"/>
      <c r="W53" s="57"/>
      <c r="X53" s="58">
        <f t="shared" si="1"/>
        <v>3</v>
      </c>
    </row>
    <row r="54" spans="1:24" s="22" customFormat="1" x14ac:dyDescent="0.25">
      <c r="A54" s="55">
        <v>16</v>
      </c>
      <c r="B54" s="56" t="s">
        <v>98</v>
      </c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 t="s">
        <v>47</v>
      </c>
      <c r="N54" s="57" t="s">
        <v>47</v>
      </c>
      <c r="O54" s="57"/>
      <c r="P54" s="57"/>
      <c r="Q54" s="57"/>
      <c r="R54" s="57"/>
      <c r="S54" s="57"/>
      <c r="T54" s="57"/>
      <c r="U54" s="57"/>
      <c r="V54" s="57"/>
      <c r="W54" s="57"/>
      <c r="X54" s="58">
        <f t="shared" si="1"/>
        <v>2</v>
      </c>
    </row>
    <row r="55" spans="1:24" s="22" customFormat="1" ht="21.75" thickBot="1" x14ac:dyDescent="0.3">
      <c r="A55" s="59">
        <v>17</v>
      </c>
      <c r="B55" s="60" t="s">
        <v>99</v>
      </c>
      <c r="C55" s="61"/>
      <c r="D55" s="61"/>
      <c r="E55" s="61"/>
      <c r="F55" s="61"/>
      <c r="G55" s="61"/>
      <c r="H55" s="61"/>
      <c r="I55" s="61"/>
      <c r="J55" s="61"/>
      <c r="K55" s="61" t="s">
        <v>47</v>
      </c>
      <c r="L55" s="61" t="s">
        <v>47</v>
      </c>
      <c r="M55" s="61" t="s">
        <v>47</v>
      </c>
      <c r="N55" s="61" t="s">
        <v>47</v>
      </c>
      <c r="O55" s="61"/>
      <c r="P55" s="61"/>
      <c r="Q55" s="61" t="s">
        <v>47</v>
      </c>
      <c r="R55" s="61"/>
      <c r="S55" s="61"/>
      <c r="T55" s="61"/>
      <c r="U55" s="61"/>
      <c r="V55" s="61"/>
      <c r="W55" s="61"/>
      <c r="X55" s="62">
        <f t="shared" si="1"/>
        <v>5</v>
      </c>
    </row>
    <row r="56" spans="1:24" s="37" customFormat="1" ht="42" customHeight="1" thickBot="1" x14ac:dyDescent="0.3">
      <c r="A56" s="63" t="s">
        <v>81</v>
      </c>
      <c r="B56" s="64">
        <f>SUBTOTAL(103,Tabela5[HABILIDADES])</f>
        <v>17</v>
      </c>
      <c r="C56" s="65">
        <f>SUBTOTAL(103,Tabela5[ECM01])</f>
        <v>0</v>
      </c>
      <c r="D56" s="65">
        <f>SUBTOTAL(103,Tabela5[ECM02])</f>
        <v>0</v>
      </c>
      <c r="E56" s="65">
        <f>SUBTOTAL(103,Tabela5[ECM03])</f>
        <v>0</v>
      </c>
      <c r="F56" s="65">
        <f>SUBTOTAL(103,Tabela5[ECM04])</f>
        <v>0</v>
      </c>
      <c r="G56" s="65">
        <f>SUBTOTAL(103,Tabela5[ECM05])</f>
        <v>0</v>
      </c>
      <c r="H56" s="65">
        <f>SUBTOTAL(103,Tabela5[ECM06])</f>
        <v>0</v>
      </c>
      <c r="I56" s="65">
        <f>SUBTOTAL(103,Tabela5[ECM07])</f>
        <v>0</v>
      </c>
      <c r="J56" s="65">
        <f>SUBTOTAL(103,Tabela5[ECM08])</f>
        <v>0</v>
      </c>
      <c r="K56" s="65">
        <f>SUBTOTAL(103,Tabela5[ECP01])</f>
        <v>8</v>
      </c>
      <c r="L56" s="65">
        <f>SUBTOTAL(103,Tabela5[ECP02])</f>
        <v>8</v>
      </c>
      <c r="M56" s="65">
        <f>SUBTOTAL(103,Tabela5[ECP03])</f>
        <v>11</v>
      </c>
      <c r="N56" s="65">
        <f>SUBTOTAL(103,Tabela5[ECP04])</f>
        <v>8</v>
      </c>
      <c r="O56" s="65">
        <f>SUBTOTAL(103,Tabela5[ECP05])</f>
        <v>8</v>
      </c>
      <c r="P56" s="65">
        <f>SUBTOTAL(103,Tabela5[ECP06])</f>
        <v>8</v>
      </c>
      <c r="Q56" s="65">
        <f>SUBTOTAL(103,Tabela5[NECP01])</f>
        <v>9</v>
      </c>
      <c r="R56" s="65">
        <f>SUBTOTAL(103,Tabela5[EIS01])</f>
        <v>0</v>
      </c>
      <c r="S56" s="65">
        <f>SUBTOTAL(103,Tabela5[EIS02])</f>
        <v>0</v>
      </c>
      <c r="T56" s="65">
        <f>SUBTOTAL(103,Tabela5[EIS03])</f>
        <v>0</v>
      </c>
      <c r="U56" s="65">
        <f>SUBTOTAL(103,Tabela5[NEIS01])</f>
        <v>0</v>
      </c>
      <c r="V56" s="65">
        <f>SUBTOTAL(103,Tabela5[NEIS02])</f>
        <v>0</v>
      </c>
      <c r="W56" s="65">
        <f>SUBTOTAL(103,Tabela5[NECP03])</f>
        <v>0</v>
      </c>
      <c r="X56" s="66">
        <f>SUBTOTAL(109,Tabela5[TOTAL DE ATIVIDADES])</f>
        <v>60</v>
      </c>
    </row>
    <row r="57" spans="1:24" s="8" customFormat="1" ht="42" customHeight="1" thickBot="1" x14ac:dyDescent="0.3">
      <c r="A57" s="67"/>
      <c r="B57" s="68"/>
      <c r="C57" s="69"/>
      <c r="D57" s="69"/>
      <c r="E57" s="69"/>
      <c r="F57" s="69"/>
      <c r="G57" s="69"/>
      <c r="H57" s="69"/>
      <c r="I57" s="70"/>
      <c r="J57" s="69"/>
      <c r="K57" s="69"/>
      <c r="L57" s="69"/>
      <c r="M57" s="69"/>
      <c r="N57" s="70"/>
      <c r="O57" s="70"/>
      <c r="P57" s="69"/>
      <c r="Q57" s="69"/>
      <c r="R57" s="69"/>
      <c r="S57" s="69"/>
      <c r="T57" s="69"/>
      <c r="U57" s="69"/>
      <c r="V57" s="69"/>
      <c r="W57" s="69"/>
      <c r="X57" s="71"/>
    </row>
    <row r="58" spans="1:24" s="22" customFormat="1" ht="57" customHeight="1" thickBot="1" x14ac:dyDescent="0.3">
      <c r="A58" s="72" t="s">
        <v>100</v>
      </c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4"/>
    </row>
    <row r="59" spans="1:24" s="22" customFormat="1" ht="57.75" customHeight="1" thickBot="1" x14ac:dyDescent="0.3">
      <c r="A59" s="75" t="s">
        <v>22</v>
      </c>
      <c r="B59" s="76" t="s">
        <v>23</v>
      </c>
      <c r="C59" s="77" t="s">
        <v>24</v>
      </c>
      <c r="D59" s="77" t="s">
        <v>25</v>
      </c>
      <c r="E59" s="77" t="s">
        <v>26</v>
      </c>
      <c r="F59" s="77" t="s">
        <v>27</v>
      </c>
      <c r="G59" s="77" t="s">
        <v>28</v>
      </c>
      <c r="H59" s="77" t="s">
        <v>29</v>
      </c>
      <c r="I59" s="77" t="s">
        <v>30</v>
      </c>
      <c r="J59" s="77" t="s">
        <v>31</v>
      </c>
      <c r="K59" s="77" t="s">
        <v>32</v>
      </c>
      <c r="L59" s="77" t="s">
        <v>33</v>
      </c>
      <c r="M59" s="77" t="s">
        <v>34</v>
      </c>
      <c r="N59" s="77" t="s">
        <v>35</v>
      </c>
      <c r="O59" s="77" t="s">
        <v>36</v>
      </c>
      <c r="P59" s="77" t="s">
        <v>37</v>
      </c>
      <c r="Q59" s="77" t="s">
        <v>38</v>
      </c>
      <c r="R59" s="77" t="s">
        <v>39</v>
      </c>
      <c r="S59" s="77" t="s">
        <v>40</v>
      </c>
      <c r="T59" s="77" t="s">
        <v>41</v>
      </c>
      <c r="U59" s="77" t="s">
        <v>42</v>
      </c>
      <c r="V59" s="77" t="s">
        <v>43</v>
      </c>
      <c r="W59" s="77" t="s">
        <v>44</v>
      </c>
      <c r="X59" s="78" t="s">
        <v>45</v>
      </c>
    </row>
    <row r="60" spans="1:24" s="22" customFormat="1" x14ac:dyDescent="0.25">
      <c r="A60" s="79">
        <v>1</v>
      </c>
      <c r="B60" s="80" t="s">
        <v>101</v>
      </c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 t="s">
        <v>47</v>
      </c>
      <c r="W60" s="81" t="s">
        <v>47</v>
      </c>
      <c r="X60" s="82">
        <f t="shared" ref="X60:X77" si="2">COUNTA(C60:W60)</f>
        <v>2</v>
      </c>
    </row>
    <row r="61" spans="1:24" s="22" customFormat="1" x14ac:dyDescent="0.25">
      <c r="A61" s="83">
        <v>2</v>
      </c>
      <c r="B61" s="84" t="s">
        <v>102</v>
      </c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 t="s">
        <v>47</v>
      </c>
      <c r="W61" s="85" t="s">
        <v>47</v>
      </c>
      <c r="X61" s="86">
        <f t="shared" si="2"/>
        <v>2</v>
      </c>
    </row>
    <row r="62" spans="1:24" s="22" customFormat="1" x14ac:dyDescent="0.25">
      <c r="A62" s="83">
        <v>3</v>
      </c>
      <c r="B62" s="84" t="s">
        <v>103</v>
      </c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 t="s">
        <v>47</v>
      </c>
      <c r="S62" s="85"/>
      <c r="T62" s="85" t="s">
        <v>47</v>
      </c>
      <c r="U62" s="85" t="s">
        <v>47</v>
      </c>
      <c r="V62" s="85" t="s">
        <v>47</v>
      </c>
      <c r="W62" s="85" t="s">
        <v>47</v>
      </c>
      <c r="X62" s="86">
        <f t="shared" si="2"/>
        <v>5</v>
      </c>
    </row>
    <row r="63" spans="1:24" s="22" customFormat="1" x14ac:dyDescent="0.25">
      <c r="A63" s="83">
        <v>4</v>
      </c>
      <c r="B63" s="84" t="s">
        <v>104</v>
      </c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 t="s">
        <v>47</v>
      </c>
      <c r="V63" s="85" t="s">
        <v>47</v>
      </c>
      <c r="W63" s="85" t="s">
        <v>47</v>
      </c>
      <c r="X63" s="86">
        <f t="shared" si="2"/>
        <v>3</v>
      </c>
    </row>
    <row r="64" spans="1:24" s="22" customFormat="1" x14ac:dyDescent="0.25">
      <c r="A64" s="83">
        <v>5</v>
      </c>
      <c r="B64" s="84" t="s">
        <v>105</v>
      </c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 t="s">
        <v>47</v>
      </c>
      <c r="S64" s="85"/>
      <c r="T64" s="85" t="s">
        <v>47</v>
      </c>
      <c r="U64" s="85" t="s">
        <v>47</v>
      </c>
      <c r="V64" s="85"/>
      <c r="W64" s="85" t="s">
        <v>47</v>
      </c>
      <c r="X64" s="86">
        <f t="shared" si="2"/>
        <v>4</v>
      </c>
    </row>
    <row r="65" spans="1:24" s="22" customFormat="1" x14ac:dyDescent="0.25">
      <c r="A65" s="83">
        <v>6</v>
      </c>
      <c r="B65" s="84" t="s">
        <v>106</v>
      </c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 t="s">
        <v>47</v>
      </c>
      <c r="T65" s="85"/>
      <c r="U65" s="85" t="s">
        <v>47</v>
      </c>
      <c r="V65" s="85" t="s">
        <v>47</v>
      </c>
      <c r="W65" s="85"/>
      <c r="X65" s="86">
        <f t="shared" si="2"/>
        <v>3</v>
      </c>
    </row>
    <row r="66" spans="1:24" s="22" customFormat="1" x14ac:dyDescent="0.25">
      <c r="A66" s="83">
        <v>7</v>
      </c>
      <c r="B66" s="87" t="s">
        <v>107</v>
      </c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 t="s">
        <v>47</v>
      </c>
      <c r="S66" s="85" t="s">
        <v>47</v>
      </c>
      <c r="T66" s="85" t="s">
        <v>47</v>
      </c>
      <c r="U66" s="85" t="s">
        <v>47</v>
      </c>
      <c r="V66" s="85" t="s">
        <v>47</v>
      </c>
      <c r="W66" s="85" t="s">
        <v>47</v>
      </c>
      <c r="X66" s="86">
        <f t="shared" si="2"/>
        <v>6</v>
      </c>
    </row>
    <row r="67" spans="1:24" s="22" customFormat="1" x14ac:dyDescent="0.25">
      <c r="A67" s="83">
        <v>8</v>
      </c>
      <c r="B67" s="84" t="s">
        <v>108</v>
      </c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 t="s">
        <v>47</v>
      </c>
      <c r="S67" s="85"/>
      <c r="T67" s="85" t="s">
        <v>47</v>
      </c>
      <c r="U67" s="85"/>
      <c r="V67" s="85"/>
      <c r="W67" s="85"/>
      <c r="X67" s="86">
        <f t="shared" si="2"/>
        <v>2</v>
      </c>
    </row>
    <row r="68" spans="1:24" s="22" customFormat="1" x14ac:dyDescent="0.25">
      <c r="A68" s="83">
        <v>9</v>
      </c>
      <c r="B68" s="84" t="s">
        <v>109</v>
      </c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 t="s">
        <v>47</v>
      </c>
      <c r="S68" s="85"/>
      <c r="T68" s="85" t="s">
        <v>47</v>
      </c>
      <c r="U68" s="85" t="s">
        <v>47</v>
      </c>
      <c r="V68" s="85" t="s">
        <v>47</v>
      </c>
      <c r="W68" s="85"/>
      <c r="X68" s="86">
        <f t="shared" si="2"/>
        <v>4</v>
      </c>
    </row>
    <row r="69" spans="1:24" s="22" customFormat="1" x14ac:dyDescent="0.25">
      <c r="A69" s="83">
        <v>10</v>
      </c>
      <c r="B69" s="84" t="s">
        <v>110</v>
      </c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 t="s">
        <v>47</v>
      </c>
      <c r="T69" s="85" t="s">
        <v>47</v>
      </c>
      <c r="U69" s="85" t="s">
        <v>47</v>
      </c>
      <c r="V69" s="85" t="s">
        <v>47</v>
      </c>
      <c r="W69" s="85" t="s">
        <v>47</v>
      </c>
      <c r="X69" s="86">
        <f t="shared" si="2"/>
        <v>5</v>
      </c>
    </row>
    <row r="70" spans="1:24" s="22" customFormat="1" x14ac:dyDescent="0.25">
      <c r="A70" s="83">
        <v>11</v>
      </c>
      <c r="B70" s="84" t="s">
        <v>111</v>
      </c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 t="s">
        <v>47</v>
      </c>
      <c r="S70" s="85" t="s">
        <v>47</v>
      </c>
      <c r="T70" s="85" t="s">
        <v>47</v>
      </c>
      <c r="U70" s="85" t="s">
        <v>47</v>
      </c>
      <c r="V70" s="85" t="s">
        <v>47</v>
      </c>
      <c r="W70" s="85" t="s">
        <v>47</v>
      </c>
      <c r="X70" s="86">
        <f t="shared" si="2"/>
        <v>6</v>
      </c>
    </row>
    <row r="71" spans="1:24" s="22" customFormat="1" x14ac:dyDescent="0.25">
      <c r="A71" s="83">
        <v>12</v>
      </c>
      <c r="B71" s="84" t="s">
        <v>112</v>
      </c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 t="s">
        <v>47</v>
      </c>
      <c r="S71" s="85" t="s">
        <v>47</v>
      </c>
      <c r="T71" s="85" t="s">
        <v>47</v>
      </c>
      <c r="U71" s="85" t="s">
        <v>47</v>
      </c>
      <c r="V71" s="85"/>
      <c r="W71" s="85"/>
      <c r="X71" s="86">
        <f t="shared" si="2"/>
        <v>4</v>
      </c>
    </row>
    <row r="72" spans="1:24" s="22" customFormat="1" x14ac:dyDescent="0.25">
      <c r="A72" s="83">
        <v>13</v>
      </c>
      <c r="B72" s="84" t="s">
        <v>113</v>
      </c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 t="s">
        <v>47</v>
      </c>
      <c r="S72" s="85" t="s">
        <v>47</v>
      </c>
      <c r="T72" s="85" t="s">
        <v>47</v>
      </c>
      <c r="U72" s="85"/>
      <c r="V72" s="85"/>
      <c r="W72" s="85"/>
      <c r="X72" s="86">
        <f t="shared" si="2"/>
        <v>3</v>
      </c>
    </row>
    <row r="73" spans="1:24" s="22" customFormat="1" x14ac:dyDescent="0.25">
      <c r="A73" s="83">
        <v>14</v>
      </c>
      <c r="B73" s="84" t="s">
        <v>114</v>
      </c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 t="s">
        <v>47</v>
      </c>
      <c r="S73" s="85" t="s">
        <v>47</v>
      </c>
      <c r="T73" s="85"/>
      <c r="U73" s="85" t="s">
        <v>47</v>
      </c>
      <c r="V73" s="85" t="s">
        <v>47</v>
      </c>
      <c r="W73" s="85" t="s">
        <v>47</v>
      </c>
      <c r="X73" s="86">
        <f t="shared" si="2"/>
        <v>5</v>
      </c>
    </row>
    <row r="74" spans="1:24" s="44" customFormat="1" x14ac:dyDescent="0.25">
      <c r="A74" s="88">
        <v>15</v>
      </c>
      <c r="B74" s="89" t="s">
        <v>115</v>
      </c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 t="s">
        <v>47</v>
      </c>
      <c r="U74" s="85"/>
      <c r="V74" s="85"/>
      <c r="W74" s="85" t="s">
        <v>47</v>
      </c>
      <c r="X74" s="86">
        <f t="shared" si="2"/>
        <v>2</v>
      </c>
    </row>
    <row r="75" spans="1:24" s="44" customFormat="1" x14ac:dyDescent="0.25">
      <c r="A75" s="88">
        <v>16</v>
      </c>
      <c r="B75" s="89" t="s">
        <v>116</v>
      </c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 t="s">
        <v>47</v>
      </c>
      <c r="W75" s="85" t="s">
        <v>47</v>
      </c>
      <c r="X75" s="86">
        <f t="shared" si="2"/>
        <v>2</v>
      </c>
    </row>
    <row r="76" spans="1:24" s="44" customFormat="1" x14ac:dyDescent="0.25">
      <c r="A76" s="90">
        <v>17</v>
      </c>
      <c r="B76" s="91" t="s">
        <v>117</v>
      </c>
      <c r="C76" s="92"/>
      <c r="D76" s="93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 t="s">
        <v>47</v>
      </c>
      <c r="S76" s="92" t="s">
        <v>47</v>
      </c>
      <c r="T76" s="92"/>
      <c r="U76" s="92" t="s">
        <v>47</v>
      </c>
      <c r="V76" s="92" t="s">
        <v>47</v>
      </c>
      <c r="W76" s="92" t="s">
        <v>47</v>
      </c>
      <c r="X76" s="86">
        <f t="shared" si="2"/>
        <v>5</v>
      </c>
    </row>
    <row r="77" spans="1:24" s="44" customFormat="1" ht="21.75" thickBot="1" x14ac:dyDescent="0.3">
      <c r="A77" s="94">
        <v>18</v>
      </c>
      <c r="B77" s="95" t="s">
        <v>118</v>
      </c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 t="s">
        <v>47</v>
      </c>
      <c r="S77" s="96" t="s">
        <v>47</v>
      </c>
      <c r="T77" s="96"/>
      <c r="U77" s="96" t="s">
        <v>47</v>
      </c>
      <c r="V77" s="96"/>
      <c r="W77" s="96"/>
      <c r="X77" s="97">
        <f t="shared" si="2"/>
        <v>3</v>
      </c>
    </row>
    <row r="78" spans="1:24" s="37" customFormat="1" ht="32.25" customHeight="1" thickBot="1" x14ac:dyDescent="0.3">
      <c r="A78" s="98" t="s">
        <v>81</v>
      </c>
      <c r="B78" s="99">
        <f>SUBTOTAL(103,Tabela6[HABILIDADES])</f>
        <v>18</v>
      </c>
      <c r="C78" s="100">
        <f>SUBTOTAL(103,Tabela6[ECM01])</f>
        <v>0</v>
      </c>
      <c r="D78" s="100">
        <f>SUBTOTAL(103,Tabela6[ECM02])</f>
        <v>0</v>
      </c>
      <c r="E78" s="100">
        <f>SUBTOTAL(103,Tabela6[ECM03])</f>
        <v>0</v>
      </c>
      <c r="F78" s="100">
        <f>SUBTOTAL(103,Tabela6[ECM04])</f>
        <v>0</v>
      </c>
      <c r="G78" s="100">
        <f>SUBTOTAL(103,Tabela6[ECM05])</f>
        <v>0</v>
      </c>
      <c r="H78" s="100">
        <f>SUBTOTAL(103,Tabela6[ECM06])</f>
        <v>0</v>
      </c>
      <c r="I78" s="100">
        <f>SUBTOTAL(103,Tabela6[ECM07])</f>
        <v>0</v>
      </c>
      <c r="J78" s="100">
        <f>SUBTOTAL(103,Tabela6[ECM08])</f>
        <v>0</v>
      </c>
      <c r="K78" s="100">
        <f>SUBTOTAL(103,Tabela6[ECP01])</f>
        <v>0</v>
      </c>
      <c r="L78" s="100">
        <f>SUBTOTAL(103,Tabela6[ECP02])</f>
        <v>0</v>
      </c>
      <c r="M78" s="100">
        <f>SUBTOTAL(103,Tabela6[ECP03])</f>
        <v>0</v>
      </c>
      <c r="N78" s="100">
        <f>SUBTOTAL(103,Tabela6[ECP04])</f>
        <v>0</v>
      </c>
      <c r="O78" s="100">
        <f>SUBTOTAL(103,Tabela6[ECP05])</f>
        <v>0</v>
      </c>
      <c r="P78" s="100">
        <f>SUBTOTAL(103,Tabela6[ECP06])</f>
        <v>0</v>
      </c>
      <c r="Q78" s="100">
        <f>SUBTOTAL(103,Tabela6[NECP01])</f>
        <v>0</v>
      </c>
      <c r="R78" s="100">
        <f>SUBTOTAL(103,Tabela6[EIS01])</f>
        <v>11</v>
      </c>
      <c r="S78" s="100">
        <f>SUBTOTAL(103,Tabela6[EIS02])</f>
        <v>9</v>
      </c>
      <c r="T78" s="100">
        <f>SUBTOTAL(103,Tabela6[EIS03])</f>
        <v>10</v>
      </c>
      <c r="U78" s="100">
        <f>SUBTOTAL(103,Tabela6[NEIS01])</f>
        <v>12</v>
      </c>
      <c r="V78" s="100">
        <f>SUBTOTAL(103,Tabela6[NEIS02])</f>
        <v>12</v>
      </c>
      <c r="W78" s="100">
        <f>SUBTOTAL(103,Tabela6[NECP03])</f>
        <v>12</v>
      </c>
      <c r="X78" s="101">
        <f>SUBTOTAL(109,Tabela6[TOTAL DE ATIVIDADES])</f>
        <v>66</v>
      </c>
    </row>
    <row r="79" spans="1:24" s="44" customFormat="1" x14ac:dyDescent="0.25">
      <c r="A79" s="102"/>
      <c r="C79" s="103"/>
      <c r="D79" s="103"/>
      <c r="E79" s="103"/>
      <c r="F79" s="103"/>
      <c r="G79" s="103"/>
      <c r="H79" s="104"/>
      <c r="I79" s="104"/>
      <c r="J79" s="103"/>
      <c r="K79" s="103"/>
      <c r="L79" s="103"/>
      <c r="M79" s="103"/>
      <c r="N79" s="103"/>
      <c r="O79" s="103"/>
      <c r="P79" s="103"/>
      <c r="Q79" s="103"/>
      <c r="T79" s="105"/>
      <c r="U79" s="105"/>
      <c r="X79" s="37"/>
    </row>
    <row r="80" spans="1:24" s="44" customFormat="1" x14ac:dyDescent="0.25">
      <c r="A80" s="106"/>
      <c r="X80" s="37">
        <f>Tabela6[[#Totals],[TOTAL DE ATIVIDADES]]+Tabela5[[#Totals],[TOTAL DE ATIVIDADES]]+Tabela4[[#Totals],[TOTAL DE ATIVIDADES]]</f>
        <v>249</v>
      </c>
    </row>
    <row r="81" spans="1:24" s="44" customFormat="1" x14ac:dyDescent="0.25">
      <c r="A81" s="102"/>
      <c r="C81" s="103"/>
      <c r="D81" s="103"/>
      <c r="E81" s="103"/>
      <c r="F81" s="103"/>
      <c r="G81" s="103"/>
      <c r="H81" s="104"/>
      <c r="I81" s="104"/>
      <c r="J81" s="103"/>
      <c r="K81" s="103"/>
      <c r="L81" s="103"/>
      <c r="M81" s="103"/>
      <c r="N81" s="103"/>
      <c r="O81" s="103"/>
      <c r="P81" s="103"/>
      <c r="Q81" s="103"/>
      <c r="T81" s="105"/>
      <c r="U81" s="105"/>
      <c r="X81" s="37"/>
    </row>
    <row r="82" spans="1:24" s="44" customFormat="1" x14ac:dyDescent="0.25">
      <c r="A82" s="102"/>
      <c r="C82" s="103"/>
      <c r="D82" s="103"/>
      <c r="E82" s="103"/>
      <c r="F82" s="103"/>
      <c r="G82" s="103"/>
      <c r="H82" s="104"/>
      <c r="I82" s="104"/>
      <c r="J82" s="103"/>
      <c r="K82" s="103"/>
      <c r="L82" s="103"/>
      <c r="M82" s="103"/>
      <c r="N82" s="103"/>
      <c r="O82" s="103"/>
      <c r="P82" s="103"/>
      <c r="Q82" s="103"/>
      <c r="T82" s="105"/>
      <c r="U82" s="105"/>
      <c r="X82" s="37"/>
    </row>
    <row r="83" spans="1:24" s="44" customFormat="1" x14ac:dyDescent="0.25">
      <c r="A83" s="102"/>
      <c r="C83" s="103"/>
      <c r="D83" s="103"/>
      <c r="E83" s="103"/>
      <c r="F83" s="103"/>
      <c r="G83" s="103"/>
      <c r="H83" s="104"/>
      <c r="I83" s="104"/>
      <c r="J83" s="103"/>
      <c r="K83" s="103"/>
      <c r="L83" s="103"/>
      <c r="M83" s="103"/>
      <c r="N83" s="103"/>
      <c r="O83" s="103"/>
      <c r="P83" s="103"/>
      <c r="Q83" s="103"/>
      <c r="T83" s="105"/>
      <c r="U83" s="105"/>
      <c r="X83" s="37"/>
    </row>
    <row r="84" spans="1:24" s="44" customFormat="1" x14ac:dyDescent="0.25">
      <c r="A84" s="102"/>
      <c r="C84" s="103"/>
      <c r="D84" s="103"/>
      <c r="E84" s="103"/>
      <c r="F84" s="103"/>
      <c r="G84" s="103"/>
      <c r="H84" s="104"/>
      <c r="I84" s="104"/>
      <c r="J84" s="103"/>
      <c r="K84" s="103"/>
      <c r="L84" s="103"/>
      <c r="M84" s="103"/>
      <c r="N84" s="103"/>
      <c r="O84" s="103"/>
      <c r="P84" s="103"/>
      <c r="Q84" s="103"/>
      <c r="T84" s="105"/>
      <c r="U84" s="105"/>
      <c r="X84" s="37"/>
    </row>
    <row r="85" spans="1:24" s="44" customFormat="1" x14ac:dyDescent="0.25">
      <c r="A85" s="102"/>
      <c r="C85" s="103"/>
      <c r="D85" s="103"/>
      <c r="E85" s="103"/>
      <c r="F85" s="103"/>
      <c r="G85" s="103"/>
      <c r="H85" s="104"/>
      <c r="I85" s="104"/>
      <c r="J85" s="103"/>
      <c r="K85" s="103"/>
      <c r="L85" s="103"/>
      <c r="M85" s="103"/>
      <c r="N85" s="103"/>
      <c r="O85" s="103"/>
      <c r="P85" s="103"/>
      <c r="Q85" s="103"/>
      <c r="T85" s="105"/>
      <c r="U85" s="105"/>
      <c r="X85" s="37"/>
    </row>
    <row r="86" spans="1:24" s="44" customFormat="1" x14ac:dyDescent="0.25">
      <c r="A86" s="102"/>
      <c r="C86" s="103"/>
      <c r="D86" s="103"/>
      <c r="E86" s="103"/>
      <c r="F86" s="103"/>
      <c r="G86" s="103"/>
      <c r="H86" s="104"/>
      <c r="I86" s="104"/>
      <c r="J86" s="103"/>
      <c r="K86" s="103"/>
      <c r="L86" s="103"/>
      <c r="M86" s="103"/>
      <c r="N86" s="103"/>
      <c r="O86" s="103"/>
      <c r="P86" s="103"/>
      <c r="Q86" s="103"/>
      <c r="T86" s="105"/>
      <c r="U86" s="105"/>
      <c r="X86" s="37"/>
    </row>
    <row r="87" spans="1:24" s="44" customFormat="1" x14ac:dyDescent="0.25">
      <c r="A87" s="102"/>
      <c r="C87" s="103"/>
      <c r="D87" s="103"/>
      <c r="E87" s="103"/>
      <c r="F87" s="103"/>
      <c r="G87" s="103"/>
      <c r="H87" s="104"/>
      <c r="I87" s="104"/>
      <c r="J87" s="103"/>
      <c r="K87" s="103"/>
      <c r="L87" s="103"/>
      <c r="M87" s="103"/>
      <c r="N87" s="103"/>
      <c r="O87" s="103"/>
      <c r="P87" s="103"/>
      <c r="Q87" s="103"/>
      <c r="T87" s="105"/>
      <c r="U87" s="105"/>
      <c r="X87" s="37"/>
    </row>
    <row r="88" spans="1:24" s="44" customFormat="1" x14ac:dyDescent="0.25">
      <c r="A88" s="102"/>
      <c r="C88" s="103"/>
      <c r="D88" s="103"/>
      <c r="E88" s="103"/>
      <c r="F88" s="103"/>
      <c r="G88" s="103"/>
      <c r="H88" s="104"/>
      <c r="I88" s="104"/>
      <c r="J88" s="103"/>
      <c r="K88" s="103"/>
      <c r="L88" s="103"/>
      <c r="M88" s="103"/>
      <c r="N88" s="103"/>
      <c r="O88" s="103"/>
      <c r="P88" s="103"/>
      <c r="Q88" s="103"/>
      <c r="T88" s="105"/>
      <c r="U88" s="105"/>
      <c r="X88" s="37"/>
    </row>
    <row r="89" spans="1:24" s="44" customFormat="1" x14ac:dyDescent="0.25">
      <c r="A89" s="102"/>
      <c r="C89" s="103"/>
      <c r="D89" s="103"/>
      <c r="E89" s="103"/>
      <c r="F89" s="103"/>
      <c r="G89" s="103"/>
      <c r="H89" s="104"/>
      <c r="I89" s="104"/>
      <c r="J89" s="103"/>
      <c r="K89" s="103"/>
      <c r="L89" s="103"/>
      <c r="M89" s="103"/>
      <c r="N89" s="103"/>
      <c r="O89" s="103"/>
      <c r="P89" s="103"/>
      <c r="Q89" s="103"/>
      <c r="T89" s="105"/>
      <c r="U89" s="105"/>
      <c r="X89" s="37"/>
    </row>
    <row r="90" spans="1:24" s="44" customFormat="1" x14ac:dyDescent="0.25">
      <c r="A90" s="102"/>
      <c r="C90" s="103"/>
      <c r="D90" s="103"/>
      <c r="E90" s="103"/>
      <c r="F90" s="103"/>
      <c r="G90" s="103"/>
      <c r="H90" s="104"/>
      <c r="I90" s="104"/>
      <c r="J90" s="103"/>
      <c r="K90" s="103"/>
      <c r="L90" s="103"/>
      <c r="M90" s="103"/>
      <c r="N90" s="103"/>
      <c r="O90" s="103"/>
      <c r="P90" s="103"/>
      <c r="Q90" s="103"/>
      <c r="T90" s="105"/>
      <c r="U90" s="105"/>
      <c r="X90" s="37"/>
    </row>
    <row r="91" spans="1:24" s="44" customFormat="1" x14ac:dyDescent="0.25">
      <c r="A91" s="102"/>
      <c r="C91" s="103"/>
      <c r="D91" s="103"/>
      <c r="E91" s="103"/>
      <c r="F91" s="103"/>
      <c r="G91" s="103"/>
      <c r="H91" s="104"/>
      <c r="I91" s="104"/>
      <c r="J91" s="103"/>
      <c r="K91" s="103"/>
      <c r="L91" s="103"/>
      <c r="M91" s="103"/>
      <c r="N91" s="103"/>
      <c r="O91" s="103"/>
      <c r="P91" s="103"/>
      <c r="Q91" s="103"/>
      <c r="T91" s="105"/>
      <c r="U91" s="105"/>
      <c r="X91" s="37"/>
    </row>
    <row r="92" spans="1:24" s="44" customFormat="1" x14ac:dyDescent="0.25">
      <c r="A92" s="102"/>
      <c r="C92" s="103"/>
      <c r="D92" s="103"/>
      <c r="E92" s="103"/>
      <c r="F92" s="103"/>
      <c r="G92" s="103"/>
      <c r="H92" s="104"/>
      <c r="I92" s="104"/>
      <c r="J92" s="103"/>
      <c r="K92" s="103"/>
      <c r="L92" s="103"/>
      <c r="M92" s="103"/>
      <c r="N92" s="103"/>
      <c r="O92" s="103"/>
      <c r="P92" s="103"/>
      <c r="Q92" s="103"/>
      <c r="T92" s="105"/>
      <c r="U92" s="105"/>
      <c r="X92" s="37"/>
    </row>
    <row r="93" spans="1:24" s="44" customFormat="1" x14ac:dyDescent="0.25">
      <c r="A93" s="102"/>
      <c r="C93" s="103"/>
      <c r="D93" s="103"/>
      <c r="E93" s="103"/>
      <c r="F93" s="103"/>
      <c r="G93" s="103"/>
      <c r="H93" s="104"/>
      <c r="I93" s="104"/>
      <c r="J93" s="103"/>
      <c r="K93" s="103"/>
      <c r="L93" s="103"/>
      <c r="M93" s="103"/>
      <c r="N93" s="103"/>
      <c r="O93" s="103"/>
      <c r="P93" s="103"/>
      <c r="Q93" s="103"/>
      <c r="T93" s="105"/>
      <c r="U93" s="105"/>
      <c r="X93" s="37"/>
    </row>
    <row r="94" spans="1:24" s="44" customFormat="1" x14ac:dyDescent="0.25">
      <c r="A94" s="102"/>
      <c r="C94" s="103"/>
      <c r="D94" s="103"/>
      <c r="E94" s="103"/>
      <c r="F94" s="103"/>
      <c r="G94" s="103"/>
      <c r="H94" s="104"/>
      <c r="I94" s="104"/>
      <c r="J94" s="103"/>
      <c r="K94" s="103"/>
      <c r="L94" s="103"/>
      <c r="M94" s="103"/>
      <c r="N94" s="103"/>
      <c r="O94" s="103"/>
      <c r="P94" s="103"/>
      <c r="Q94" s="103"/>
      <c r="T94" s="105"/>
      <c r="U94" s="105"/>
      <c r="X94" s="37"/>
    </row>
    <row r="95" spans="1:24" s="44" customFormat="1" x14ac:dyDescent="0.25">
      <c r="A95" s="102"/>
      <c r="C95" s="103"/>
      <c r="D95" s="103"/>
      <c r="E95" s="103"/>
      <c r="F95" s="103"/>
      <c r="G95" s="103"/>
      <c r="H95" s="104"/>
      <c r="I95" s="104"/>
      <c r="J95" s="103"/>
      <c r="K95" s="103"/>
      <c r="L95" s="103"/>
      <c r="M95" s="103"/>
      <c r="N95" s="103"/>
      <c r="O95" s="103"/>
      <c r="P95" s="103"/>
      <c r="Q95" s="103"/>
      <c r="T95" s="105"/>
      <c r="U95" s="105"/>
      <c r="X95" s="37"/>
    </row>
    <row r="96" spans="1:24" s="44" customFormat="1" x14ac:dyDescent="0.25">
      <c r="A96" s="102"/>
      <c r="C96" s="103"/>
      <c r="D96" s="103"/>
      <c r="E96" s="103"/>
      <c r="F96" s="103"/>
      <c r="G96" s="103"/>
      <c r="H96" s="104"/>
      <c r="I96" s="104"/>
      <c r="J96" s="103"/>
      <c r="K96" s="103"/>
      <c r="L96" s="103"/>
      <c r="M96" s="103"/>
      <c r="N96" s="103"/>
      <c r="O96" s="103"/>
      <c r="P96" s="103"/>
      <c r="Q96" s="103"/>
      <c r="T96" s="105"/>
      <c r="U96" s="105"/>
      <c r="X96" s="37"/>
    </row>
    <row r="97" spans="1:24" s="44" customFormat="1" x14ac:dyDescent="0.25">
      <c r="A97" s="102"/>
      <c r="C97" s="103"/>
      <c r="D97" s="103"/>
      <c r="E97" s="103"/>
      <c r="F97" s="103"/>
      <c r="G97" s="103"/>
      <c r="H97" s="104"/>
      <c r="I97" s="104"/>
      <c r="J97" s="103"/>
      <c r="K97" s="103"/>
      <c r="L97" s="103"/>
      <c r="M97" s="103"/>
      <c r="N97" s="103"/>
      <c r="O97" s="103"/>
      <c r="P97" s="103"/>
      <c r="Q97" s="103"/>
      <c r="T97" s="105"/>
      <c r="U97" s="105"/>
      <c r="X97" s="37"/>
    </row>
    <row r="98" spans="1:24" s="44" customFormat="1" x14ac:dyDescent="0.25">
      <c r="A98" s="102"/>
      <c r="C98" s="103"/>
      <c r="D98" s="103"/>
      <c r="E98" s="103"/>
      <c r="F98" s="103"/>
      <c r="G98" s="103"/>
      <c r="H98" s="104"/>
      <c r="I98" s="104"/>
      <c r="J98" s="103"/>
      <c r="K98" s="103"/>
      <c r="L98" s="103"/>
      <c r="M98" s="103"/>
      <c r="N98" s="103"/>
      <c r="O98" s="103"/>
      <c r="P98" s="103"/>
      <c r="Q98" s="103"/>
      <c r="T98" s="105"/>
      <c r="U98" s="105"/>
      <c r="X98" s="37"/>
    </row>
    <row r="99" spans="1:24" s="44" customFormat="1" x14ac:dyDescent="0.25">
      <c r="A99" s="102"/>
      <c r="C99" s="103"/>
      <c r="D99" s="103"/>
      <c r="E99" s="103"/>
      <c r="F99" s="103"/>
      <c r="G99" s="103"/>
      <c r="H99" s="104"/>
      <c r="I99" s="104"/>
      <c r="J99" s="103"/>
      <c r="K99" s="103"/>
      <c r="L99" s="103"/>
      <c r="M99" s="103"/>
      <c r="N99" s="103"/>
      <c r="O99" s="103"/>
      <c r="P99" s="103"/>
      <c r="Q99" s="103"/>
      <c r="T99" s="105"/>
      <c r="U99" s="105"/>
      <c r="X99" s="37"/>
    </row>
    <row r="100" spans="1:24" s="44" customFormat="1" x14ac:dyDescent="0.25">
      <c r="A100" s="102"/>
      <c r="C100" s="103"/>
      <c r="D100" s="103"/>
      <c r="E100" s="103"/>
      <c r="F100" s="103"/>
      <c r="G100" s="103"/>
      <c r="H100" s="104"/>
      <c r="I100" s="104"/>
      <c r="J100" s="103"/>
      <c r="K100" s="103"/>
      <c r="L100" s="103"/>
      <c r="M100" s="103"/>
      <c r="N100" s="103"/>
      <c r="O100" s="103"/>
      <c r="P100" s="103"/>
      <c r="Q100" s="103"/>
      <c r="T100" s="105"/>
      <c r="U100" s="105"/>
      <c r="X100" s="37"/>
    </row>
    <row r="101" spans="1:24" s="44" customFormat="1" x14ac:dyDescent="0.25">
      <c r="A101" s="102"/>
      <c r="C101" s="103"/>
      <c r="D101" s="103"/>
      <c r="E101" s="103"/>
      <c r="F101" s="103"/>
      <c r="G101" s="103"/>
      <c r="H101" s="104"/>
      <c r="I101" s="104"/>
      <c r="J101" s="103"/>
      <c r="K101" s="103"/>
      <c r="L101" s="103"/>
      <c r="M101" s="103"/>
      <c r="N101" s="103"/>
      <c r="O101" s="103"/>
      <c r="P101" s="103"/>
      <c r="Q101" s="103"/>
      <c r="T101" s="105"/>
      <c r="U101" s="105"/>
      <c r="X101" s="37"/>
    </row>
    <row r="102" spans="1:24" s="44" customFormat="1" x14ac:dyDescent="0.25">
      <c r="A102" s="102"/>
      <c r="C102" s="103"/>
      <c r="D102" s="103"/>
      <c r="E102" s="103"/>
      <c r="F102" s="103"/>
      <c r="G102" s="103"/>
      <c r="H102" s="104"/>
      <c r="I102" s="104"/>
      <c r="J102" s="103"/>
      <c r="K102" s="103"/>
      <c r="L102" s="103"/>
      <c r="M102" s="103"/>
      <c r="N102" s="103"/>
      <c r="O102" s="103"/>
      <c r="P102" s="103"/>
      <c r="Q102" s="103"/>
      <c r="T102" s="105"/>
      <c r="U102" s="105"/>
      <c r="X102" s="37"/>
    </row>
    <row r="103" spans="1:24" s="44" customFormat="1" x14ac:dyDescent="0.25">
      <c r="A103" s="102"/>
      <c r="C103" s="103"/>
      <c r="D103" s="103"/>
      <c r="E103" s="103"/>
      <c r="F103" s="103"/>
      <c r="G103" s="103"/>
      <c r="H103" s="104"/>
      <c r="I103" s="104"/>
      <c r="J103" s="103"/>
      <c r="K103" s="103"/>
      <c r="L103" s="103"/>
      <c r="M103" s="103"/>
      <c r="N103" s="103"/>
      <c r="O103" s="103"/>
      <c r="P103" s="103"/>
      <c r="Q103" s="103"/>
      <c r="T103" s="105"/>
      <c r="U103" s="105"/>
      <c r="X103" s="37"/>
    </row>
    <row r="104" spans="1:24" s="44" customFormat="1" x14ac:dyDescent="0.25">
      <c r="A104" s="102"/>
      <c r="C104" s="103"/>
      <c r="D104" s="103"/>
      <c r="E104" s="103"/>
      <c r="F104" s="103"/>
      <c r="G104" s="103"/>
      <c r="H104" s="104"/>
      <c r="I104" s="104"/>
      <c r="J104" s="103"/>
      <c r="K104" s="103"/>
      <c r="L104" s="103"/>
      <c r="M104" s="103"/>
      <c r="N104" s="103"/>
      <c r="O104" s="103"/>
      <c r="P104" s="103"/>
      <c r="Q104" s="103"/>
      <c r="T104" s="105"/>
      <c r="U104" s="105"/>
      <c r="X104" s="37"/>
    </row>
    <row r="105" spans="1:24" s="44" customFormat="1" x14ac:dyDescent="0.25">
      <c r="A105" s="102"/>
      <c r="C105" s="103"/>
      <c r="D105" s="103"/>
      <c r="E105" s="103"/>
      <c r="F105" s="103"/>
      <c r="G105" s="103"/>
      <c r="H105" s="104"/>
      <c r="I105" s="104"/>
      <c r="J105" s="103"/>
      <c r="K105" s="103"/>
      <c r="L105" s="103"/>
      <c r="M105" s="103"/>
      <c r="N105" s="103"/>
      <c r="O105" s="103"/>
      <c r="P105" s="103"/>
      <c r="Q105" s="103"/>
      <c r="T105" s="105"/>
      <c r="U105" s="105"/>
      <c r="X105" s="37"/>
    </row>
    <row r="106" spans="1:24" s="44" customFormat="1" x14ac:dyDescent="0.25">
      <c r="A106" s="102"/>
      <c r="C106" s="103"/>
      <c r="D106" s="103"/>
      <c r="E106" s="103"/>
      <c r="F106" s="103"/>
      <c r="G106" s="103"/>
      <c r="H106" s="104"/>
      <c r="I106" s="104"/>
      <c r="J106" s="103"/>
      <c r="K106" s="103"/>
      <c r="L106" s="103"/>
      <c r="M106" s="103"/>
      <c r="N106" s="103"/>
      <c r="O106" s="103"/>
      <c r="P106" s="103"/>
      <c r="Q106" s="103"/>
      <c r="T106" s="105"/>
      <c r="U106" s="105"/>
      <c r="X106" s="37"/>
    </row>
    <row r="107" spans="1:24" s="44" customFormat="1" x14ac:dyDescent="0.25">
      <c r="A107" s="102"/>
      <c r="C107" s="103"/>
      <c r="D107" s="103"/>
      <c r="E107" s="103"/>
      <c r="F107" s="103"/>
      <c r="G107" s="103"/>
      <c r="H107" s="104"/>
      <c r="I107" s="104"/>
      <c r="J107" s="103"/>
      <c r="K107" s="103"/>
      <c r="L107" s="103"/>
      <c r="M107" s="103"/>
      <c r="N107" s="103"/>
      <c r="O107" s="103"/>
      <c r="P107" s="103"/>
      <c r="Q107" s="103"/>
      <c r="T107" s="105"/>
      <c r="U107" s="105"/>
      <c r="X107" s="37"/>
    </row>
    <row r="108" spans="1:24" s="44" customFormat="1" x14ac:dyDescent="0.25">
      <c r="A108" s="102"/>
      <c r="C108" s="103"/>
      <c r="D108" s="103"/>
      <c r="E108" s="103"/>
      <c r="F108" s="103"/>
      <c r="G108" s="103"/>
      <c r="H108" s="104"/>
      <c r="I108" s="104"/>
      <c r="J108" s="103"/>
      <c r="K108" s="103"/>
      <c r="L108" s="103"/>
      <c r="M108" s="103"/>
      <c r="N108" s="103"/>
      <c r="O108" s="103"/>
      <c r="P108" s="103"/>
      <c r="Q108" s="103"/>
      <c r="T108" s="105"/>
      <c r="U108" s="105"/>
      <c r="X108" s="37"/>
    </row>
    <row r="109" spans="1:24" s="44" customFormat="1" x14ac:dyDescent="0.25">
      <c r="A109" s="102"/>
      <c r="C109" s="103"/>
      <c r="D109" s="103"/>
      <c r="E109" s="103"/>
      <c r="F109" s="103"/>
      <c r="G109" s="103"/>
      <c r="H109" s="104"/>
      <c r="I109" s="104"/>
      <c r="J109" s="103"/>
      <c r="K109" s="103"/>
      <c r="L109" s="103"/>
      <c r="M109" s="103"/>
      <c r="N109" s="103"/>
      <c r="O109" s="103"/>
      <c r="P109" s="103"/>
      <c r="Q109" s="103"/>
      <c r="T109" s="105"/>
      <c r="U109" s="105"/>
      <c r="X109" s="37"/>
    </row>
    <row r="110" spans="1:24" s="44" customFormat="1" x14ac:dyDescent="0.25">
      <c r="A110" s="102"/>
      <c r="C110" s="103"/>
      <c r="D110" s="103"/>
      <c r="E110" s="103"/>
      <c r="F110" s="103"/>
      <c r="G110" s="103"/>
      <c r="H110" s="104"/>
      <c r="I110" s="104"/>
      <c r="J110" s="103"/>
      <c r="K110" s="103"/>
      <c r="L110" s="103"/>
      <c r="M110" s="103"/>
      <c r="N110" s="103"/>
      <c r="O110" s="103"/>
      <c r="P110" s="103"/>
      <c r="Q110" s="103"/>
      <c r="T110" s="105"/>
      <c r="U110" s="105"/>
      <c r="X110" s="37"/>
    </row>
    <row r="111" spans="1:24" s="44" customFormat="1" x14ac:dyDescent="0.25">
      <c r="A111" s="102"/>
      <c r="C111" s="103"/>
      <c r="D111" s="103"/>
      <c r="E111" s="103"/>
      <c r="F111" s="103"/>
      <c r="G111" s="103"/>
      <c r="H111" s="104"/>
      <c r="I111" s="104"/>
      <c r="J111" s="103"/>
      <c r="K111" s="103"/>
      <c r="L111" s="103"/>
      <c r="M111" s="103"/>
      <c r="N111" s="103"/>
      <c r="O111" s="103"/>
      <c r="P111" s="103"/>
      <c r="Q111" s="103"/>
      <c r="T111" s="105"/>
      <c r="U111" s="105"/>
      <c r="X111" s="37"/>
    </row>
    <row r="112" spans="1:24" s="44" customFormat="1" x14ac:dyDescent="0.25">
      <c r="A112" s="102"/>
      <c r="C112" s="103"/>
      <c r="D112" s="103"/>
      <c r="E112" s="103"/>
      <c r="F112" s="103"/>
      <c r="G112" s="103"/>
      <c r="H112" s="104"/>
      <c r="I112" s="104"/>
      <c r="J112" s="103"/>
      <c r="K112" s="103"/>
      <c r="L112" s="103"/>
      <c r="M112" s="103"/>
      <c r="N112" s="103"/>
      <c r="O112" s="103"/>
      <c r="P112" s="103"/>
      <c r="Q112" s="103"/>
      <c r="T112" s="105"/>
      <c r="U112" s="105"/>
      <c r="X112" s="37"/>
    </row>
    <row r="113" spans="1:24" s="44" customFormat="1" x14ac:dyDescent="0.25">
      <c r="A113" s="102"/>
      <c r="C113" s="103"/>
      <c r="D113" s="103"/>
      <c r="E113" s="103"/>
      <c r="F113" s="103"/>
      <c r="G113" s="103"/>
      <c r="H113" s="104"/>
      <c r="I113" s="104"/>
      <c r="J113" s="103"/>
      <c r="K113" s="103"/>
      <c r="L113" s="103"/>
      <c r="M113" s="103"/>
      <c r="N113" s="103"/>
      <c r="O113" s="103"/>
      <c r="P113" s="103"/>
      <c r="Q113" s="103"/>
      <c r="T113" s="105"/>
      <c r="U113" s="105"/>
      <c r="X113" s="37"/>
    </row>
    <row r="114" spans="1:24" s="44" customFormat="1" x14ac:dyDescent="0.25">
      <c r="A114" s="102"/>
      <c r="C114" s="103"/>
      <c r="D114" s="103"/>
      <c r="E114" s="103"/>
      <c r="F114" s="103"/>
      <c r="G114" s="103"/>
      <c r="H114" s="104"/>
      <c r="I114" s="104"/>
      <c r="J114" s="103"/>
      <c r="K114" s="103"/>
      <c r="L114" s="103"/>
      <c r="M114" s="103"/>
      <c r="N114" s="103"/>
      <c r="O114" s="103"/>
      <c r="P114" s="103"/>
      <c r="Q114" s="103"/>
      <c r="T114" s="105"/>
      <c r="U114" s="105"/>
      <c r="X114" s="37"/>
    </row>
    <row r="115" spans="1:24" s="44" customFormat="1" x14ac:dyDescent="0.25">
      <c r="A115" s="102"/>
      <c r="C115" s="103"/>
      <c r="D115" s="103"/>
      <c r="E115" s="103"/>
      <c r="F115" s="103"/>
      <c r="G115" s="103"/>
      <c r="H115" s="104"/>
      <c r="I115" s="104"/>
      <c r="J115" s="103"/>
      <c r="K115" s="103"/>
      <c r="L115" s="103"/>
      <c r="M115" s="103"/>
      <c r="N115" s="103"/>
      <c r="O115" s="103"/>
      <c r="P115" s="103"/>
      <c r="Q115" s="103"/>
      <c r="T115" s="105"/>
      <c r="U115" s="105"/>
      <c r="X115" s="37"/>
    </row>
    <row r="116" spans="1:24" s="44" customFormat="1" x14ac:dyDescent="0.25">
      <c r="A116" s="102"/>
      <c r="C116" s="103"/>
      <c r="D116" s="103"/>
      <c r="E116" s="103"/>
      <c r="F116" s="103"/>
      <c r="G116" s="103"/>
      <c r="H116" s="104"/>
      <c r="I116" s="104"/>
      <c r="J116" s="103"/>
      <c r="K116" s="103"/>
      <c r="L116" s="103"/>
      <c r="M116" s="103"/>
      <c r="N116" s="103"/>
      <c r="O116" s="103"/>
      <c r="P116" s="103"/>
      <c r="Q116" s="103"/>
      <c r="T116" s="105"/>
      <c r="U116" s="105"/>
      <c r="X116" s="37"/>
    </row>
    <row r="117" spans="1:24" s="44" customFormat="1" x14ac:dyDescent="0.25">
      <c r="A117" s="102"/>
      <c r="C117" s="103"/>
      <c r="D117" s="103"/>
      <c r="E117" s="103"/>
      <c r="F117" s="103"/>
      <c r="G117" s="103"/>
      <c r="H117" s="104"/>
      <c r="I117" s="104"/>
      <c r="J117" s="103"/>
      <c r="K117" s="103"/>
      <c r="L117" s="103"/>
      <c r="M117" s="103"/>
      <c r="N117" s="103"/>
      <c r="O117" s="103"/>
      <c r="P117" s="103"/>
      <c r="Q117" s="103"/>
      <c r="T117" s="105"/>
      <c r="U117" s="105"/>
      <c r="X117" s="37"/>
    </row>
    <row r="118" spans="1:24" s="44" customFormat="1" x14ac:dyDescent="0.25">
      <c r="A118" s="102"/>
      <c r="C118" s="103"/>
      <c r="D118" s="103"/>
      <c r="E118" s="103"/>
      <c r="F118" s="103"/>
      <c r="G118" s="103"/>
      <c r="H118" s="104"/>
      <c r="I118" s="104"/>
      <c r="J118" s="103"/>
      <c r="K118" s="103"/>
      <c r="L118" s="103"/>
      <c r="M118" s="103"/>
      <c r="N118" s="103"/>
      <c r="O118" s="103"/>
      <c r="P118" s="103"/>
      <c r="Q118" s="103"/>
      <c r="T118" s="105"/>
      <c r="U118" s="105"/>
      <c r="X118" s="37"/>
    </row>
    <row r="119" spans="1:24" s="44" customFormat="1" x14ac:dyDescent="0.25">
      <c r="A119" s="102"/>
      <c r="C119" s="103"/>
      <c r="D119" s="103"/>
      <c r="E119" s="103"/>
      <c r="F119" s="103"/>
      <c r="G119" s="103"/>
      <c r="H119" s="104"/>
      <c r="I119" s="104"/>
      <c r="J119" s="103"/>
      <c r="K119" s="103"/>
      <c r="L119" s="103"/>
      <c r="M119" s="103"/>
      <c r="N119" s="103"/>
      <c r="O119" s="103"/>
      <c r="P119" s="103"/>
      <c r="Q119" s="103"/>
      <c r="T119" s="105"/>
      <c r="U119" s="105"/>
      <c r="X119" s="37"/>
    </row>
    <row r="120" spans="1:24" s="44" customFormat="1" x14ac:dyDescent="0.25">
      <c r="A120" s="102"/>
      <c r="C120" s="103"/>
      <c r="D120" s="103"/>
      <c r="E120" s="103"/>
      <c r="F120" s="103"/>
      <c r="G120" s="103"/>
      <c r="H120" s="104"/>
      <c r="I120" s="104"/>
      <c r="J120" s="103"/>
      <c r="K120" s="103"/>
      <c r="L120" s="103"/>
      <c r="M120" s="103"/>
      <c r="N120" s="103"/>
      <c r="O120" s="103"/>
      <c r="P120" s="103"/>
      <c r="Q120" s="103"/>
      <c r="T120" s="105"/>
      <c r="U120" s="105"/>
      <c r="X120" s="37"/>
    </row>
    <row r="121" spans="1:24" s="44" customFormat="1" x14ac:dyDescent="0.25">
      <c r="A121" s="102"/>
      <c r="C121" s="103"/>
      <c r="D121" s="103"/>
      <c r="E121" s="103"/>
      <c r="F121" s="103"/>
      <c r="G121" s="103"/>
      <c r="H121" s="104"/>
      <c r="I121" s="104"/>
      <c r="J121" s="103"/>
      <c r="K121" s="103"/>
      <c r="L121" s="103"/>
      <c r="M121" s="103"/>
      <c r="N121" s="103"/>
      <c r="O121" s="103"/>
      <c r="P121" s="103"/>
      <c r="Q121" s="103"/>
      <c r="T121" s="105"/>
      <c r="U121" s="105"/>
      <c r="X121" s="37"/>
    </row>
    <row r="122" spans="1:24" s="44" customFormat="1" x14ac:dyDescent="0.25">
      <c r="A122" s="102"/>
      <c r="C122" s="103"/>
      <c r="D122" s="103"/>
      <c r="E122" s="103"/>
      <c r="F122" s="103"/>
      <c r="G122" s="103"/>
      <c r="H122" s="104"/>
      <c r="I122" s="104"/>
      <c r="J122" s="103"/>
      <c r="K122" s="103"/>
      <c r="L122" s="103"/>
      <c r="M122" s="103"/>
      <c r="N122" s="103"/>
      <c r="O122" s="103"/>
      <c r="P122" s="103"/>
      <c r="Q122" s="103"/>
      <c r="T122" s="105"/>
      <c r="U122" s="105"/>
      <c r="X122" s="37"/>
    </row>
    <row r="123" spans="1:24" s="44" customFormat="1" x14ac:dyDescent="0.25">
      <c r="A123" s="102"/>
      <c r="C123" s="107"/>
      <c r="D123" s="107"/>
      <c r="E123" s="107"/>
      <c r="F123" s="107"/>
      <c r="G123" s="107"/>
      <c r="H123" s="108"/>
      <c r="I123" s="108"/>
      <c r="J123" s="107"/>
      <c r="K123" s="107"/>
      <c r="L123" s="107"/>
      <c r="M123" s="107"/>
      <c r="N123" s="107"/>
      <c r="O123" s="107"/>
      <c r="P123" s="107"/>
      <c r="Q123" s="107"/>
      <c r="X123" s="37"/>
    </row>
    <row r="124" spans="1:24" s="44" customFormat="1" x14ac:dyDescent="0.25">
      <c r="A124" s="102"/>
      <c r="C124" s="107"/>
      <c r="D124" s="107"/>
      <c r="E124" s="107"/>
      <c r="F124" s="107"/>
      <c r="G124" s="107"/>
      <c r="H124" s="108"/>
      <c r="I124" s="108"/>
      <c r="J124" s="107"/>
      <c r="K124" s="107"/>
      <c r="L124" s="107"/>
      <c r="M124" s="107"/>
      <c r="N124" s="107"/>
      <c r="O124" s="107"/>
      <c r="P124" s="107"/>
      <c r="Q124" s="107"/>
      <c r="X124" s="37"/>
    </row>
    <row r="125" spans="1:24" s="44" customFormat="1" x14ac:dyDescent="0.25">
      <c r="A125" s="102"/>
      <c r="C125" s="107"/>
      <c r="D125" s="107"/>
      <c r="E125" s="107"/>
      <c r="F125" s="107"/>
      <c r="G125" s="107"/>
      <c r="H125" s="108"/>
      <c r="I125" s="108"/>
      <c r="J125" s="107"/>
      <c r="K125" s="107"/>
      <c r="L125" s="107"/>
      <c r="M125" s="107"/>
      <c r="N125" s="107"/>
      <c r="O125" s="107"/>
      <c r="P125" s="107"/>
      <c r="Q125" s="107"/>
      <c r="X125" s="37"/>
    </row>
    <row r="126" spans="1:24" s="44" customFormat="1" x14ac:dyDescent="0.25">
      <c r="A126" s="102"/>
      <c r="C126" s="107"/>
      <c r="D126" s="107"/>
      <c r="E126" s="107"/>
      <c r="F126" s="107"/>
      <c r="G126" s="107"/>
      <c r="H126" s="108"/>
      <c r="I126" s="108"/>
      <c r="J126" s="107"/>
      <c r="K126" s="107"/>
      <c r="L126" s="107"/>
      <c r="M126" s="107"/>
      <c r="N126" s="107"/>
      <c r="O126" s="107"/>
      <c r="P126" s="107"/>
      <c r="Q126" s="107"/>
      <c r="X126" s="37"/>
    </row>
    <row r="127" spans="1:24" s="44" customFormat="1" x14ac:dyDescent="0.25">
      <c r="A127" s="102"/>
      <c r="C127" s="107"/>
      <c r="D127" s="107"/>
      <c r="E127" s="107"/>
      <c r="F127" s="107"/>
      <c r="G127" s="107"/>
      <c r="H127" s="108"/>
      <c r="I127" s="108"/>
      <c r="J127" s="107"/>
      <c r="K127" s="107"/>
      <c r="L127" s="107"/>
      <c r="M127" s="107"/>
      <c r="N127" s="107"/>
      <c r="O127" s="107"/>
      <c r="P127" s="107"/>
      <c r="Q127" s="107"/>
      <c r="X127" s="37"/>
    </row>
    <row r="128" spans="1:24" s="44" customFormat="1" x14ac:dyDescent="0.25">
      <c r="A128" s="102"/>
      <c r="C128" s="107"/>
      <c r="D128" s="107"/>
      <c r="E128" s="107"/>
      <c r="F128" s="107"/>
      <c r="G128" s="107"/>
      <c r="H128" s="108"/>
      <c r="I128" s="108"/>
      <c r="J128" s="107"/>
      <c r="K128" s="107"/>
      <c r="L128" s="107"/>
      <c r="M128" s="107"/>
      <c r="N128" s="107"/>
      <c r="O128" s="107"/>
      <c r="P128" s="107"/>
      <c r="Q128" s="107"/>
      <c r="X128" s="37"/>
    </row>
    <row r="129" spans="1:24" s="44" customFormat="1" x14ac:dyDescent="0.25">
      <c r="A129" s="102"/>
      <c r="C129" s="107"/>
      <c r="D129" s="107"/>
      <c r="E129" s="107"/>
      <c r="F129" s="107"/>
      <c r="G129" s="107"/>
      <c r="H129" s="108"/>
      <c r="I129" s="108"/>
      <c r="J129" s="107"/>
      <c r="K129" s="107"/>
      <c r="L129" s="107"/>
      <c r="M129" s="107"/>
      <c r="N129" s="107"/>
      <c r="O129" s="107"/>
      <c r="P129" s="107"/>
      <c r="Q129" s="107"/>
      <c r="X129" s="37"/>
    </row>
    <row r="130" spans="1:24" s="44" customFormat="1" x14ac:dyDescent="0.25">
      <c r="A130" s="102"/>
      <c r="C130" s="107"/>
      <c r="D130" s="107"/>
      <c r="E130" s="107"/>
      <c r="F130" s="107"/>
      <c r="G130" s="107"/>
      <c r="H130" s="108"/>
      <c r="I130" s="108"/>
      <c r="J130" s="107"/>
      <c r="K130" s="107"/>
      <c r="L130" s="107"/>
      <c r="M130" s="107"/>
      <c r="N130" s="107"/>
      <c r="O130" s="107"/>
      <c r="P130" s="107"/>
      <c r="Q130" s="107"/>
      <c r="X130" s="37"/>
    </row>
    <row r="131" spans="1:24" s="44" customFormat="1" x14ac:dyDescent="0.25">
      <c r="A131" s="102"/>
      <c r="C131" s="107"/>
      <c r="D131" s="107"/>
      <c r="E131" s="107"/>
      <c r="F131" s="107"/>
      <c r="G131" s="107"/>
      <c r="H131" s="108"/>
      <c r="I131" s="108"/>
      <c r="J131" s="107"/>
      <c r="K131" s="107"/>
      <c r="L131" s="107"/>
      <c r="M131" s="107"/>
      <c r="N131" s="107"/>
      <c r="O131" s="107"/>
      <c r="P131" s="107"/>
      <c r="Q131" s="107"/>
      <c r="X131" s="37"/>
    </row>
    <row r="132" spans="1:24" s="44" customFormat="1" x14ac:dyDescent="0.25">
      <c r="A132" s="102"/>
      <c r="C132" s="107"/>
      <c r="D132" s="107"/>
      <c r="E132" s="107"/>
      <c r="F132" s="107"/>
      <c r="G132" s="107"/>
      <c r="H132" s="108"/>
      <c r="I132" s="108"/>
      <c r="J132" s="107"/>
      <c r="K132" s="107"/>
      <c r="L132" s="107"/>
      <c r="M132" s="107"/>
      <c r="N132" s="107"/>
      <c r="O132" s="107"/>
      <c r="P132" s="107"/>
      <c r="Q132" s="107"/>
      <c r="X132" s="37"/>
    </row>
    <row r="133" spans="1:24" s="44" customFormat="1" x14ac:dyDescent="0.25">
      <c r="A133" s="102"/>
      <c r="C133" s="107"/>
      <c r="D133" s="107"/>
      <c r="E133" s="107"/>
      <c r="F133" s="107"/>
      <c r="G133" s="107"/>
      <c r="H133" s="108"/>
      <c r="I133" s="108"/>
      <c r="J133" s="107"/>
      <c r="K133" s="107"/>
      <c r="L133" s="107"/>
      <c r="M133" s="107"/>
      <c r="N133" s="107"/>
      <c r="O133" s="107"/>
      <c r="P133" s="107"/>
      <c r="Q133" s="107"/>
      <c r="X133" s="37"/>
    </row>
    <row r="134" spans="1:24" s="44" customFormat="1" x14ac:dyDescent="0.25">
      <c r="A134" s="102"/>
      <c r="C134" s="107"/>
      <c r="D134" s="107"/>
      <c r="E134" s="107"/>
      <c r="F134" s="107"/>
      <c r="G134" s="107"/>
      <c r="H134" s="108"/>
      <c r="I134" s="108"/>
      <c r="J134" s="107"/>
      <c r="K134" s="107"/>
      <c r="L134" s="107"/>
      <c r="M134" s="107"/>
      <c r="N134" s="107"/>
      <c r="O134" s="107"/>
      <c r="P134" s="107"/>
      <c r="Q134" s="107"/>
      <c r="X134" s="37"/>
    </row>
    <row r="135" spans="1:24" s="44" customFormat="1" x14ac:dyDescent="0.25">
      <c r="A135" s="102"/>
      <c r="H135" s="8"/>
      <c r="I135" s="8"/>
      <c r="X135" s="37"/>
    </row>
    <row r="136" spans="1:24" s="44" customFormat="1" x14ac:dyDescent="0.25">
      <c r="A136" s="102"/>
      <c r="H136" s="8"/>
      <c r="I136" s="8"/>
      <c r="X136" s="37"/>
    </row>
    <row r="137" spans="1:24" s="44" customFormat="1" x14ac:dyDescent="0.25">
      <c r="A137" s="102"/>
      <c r="H137" s="8"/>
      <c r="I137" s="8"/>
      <c r="X137" s="37"/>
    </row>
    <row r="138" spans="1:24" s="44" customFormat="1" x14ac:dyDescent="0.25">
      <c r="A138" s="102"/>
      <c r="H138" s="8"/>
      <c r="I138" s="8"/>
      <c r="X138" s="37"/>
    </row>
    <row r="139" spans="1:24" s="44" customFormat="1" x14ac:dyDescent="0.25">
      <c r="A139" s="102"/>
      <c r="H139" s="8"/>
      <c r="I139" s="8"/>
      <c r="X139" s="37"/>
    </row>
    <row r="140" spans="1:24" s="44" customFormat="1" x14ac:dyDescent="0.25">
      <c r="A140" s="102"/>
      <c r="H140" s="8"/>
      <c r="I140" s="8"/>
      <c r="X140" s="37"/>
    </row>
    <row r="141" spans="1:24" s="44" customFormat="1" x14ac:dyDescent="0.25">
      <c r="A141" s="102"/>
      <c r="H141" s="8"/>
      <c r="I141" s="8"/>
      <c r="X141" s="37"/>
    </row>
    <row r="142" spans="1:24" s="44" customFormat="1" x14ac:dyDescent="0.25">
      <c r="A142" s="102"/>
      <c r="H142" s="8"/>
      <c r="I142" s="8"/>
      <c r="X142" s="37"/>
    </row>
    <row r="143" spans="1:24" s="44" customFormat="1" x14ac:dyDescent="0.25">
      <c r="A143" s="102"/>
      <c r="H143" s="8"/>
      <c r="I143" s="8"/>
      <c r="X143" s="37"/>
    </row>
    <row r="144" spans="1:24" s="44" customFormat="1" x14ac:dyDescent="0.25">
      <c r="A144" s="102"/>
      <c r="H144" s="8"/>
      <c r="I144" s="8"/>
      <c r="X144" s="37"/>
    </row>
    <row r="145" spans="1:24" s="44" customFormat="1" x14ac:dyDescent="0.25">
      <c r="A145" s="102"/>
      <c r="H145" s="8"/>
      <c r="I145" s="8"/>
      <c r="X145" s="37"/>
    </row>
    <row r="146" spans="1:24" s="44" customFormat="1" x14ac:dyDescent="0.25">
      <c r="A146" s="102"/>
      <c r="H146" s="8"/>
      <c r="I146" s="8"/>
      <c r="X146" s="37"/>
    </row>
    <row r="147" spans="1:24" s="44" customFormat="1" x14ac:dyDescent="0.25">
      <c r="A147" s="102"/>
      <c r="H147" s="8"/>
      <c r="I147" s="8"/>
      <c r="X147" s="37"/>
    </row>
    <row r="148" spans="1:24" s="44" customFormat="1" x14ac:dyDescent="0.25">
      <c r="A148" s="102"/>
      <c r="H148" s="8"/>
      <c r="I148" s="8"/>
      <c r="X148" s="37"/>
    </row>
    <row r="149" spans="1:24" s="44" customFormat="1" x14ac:dyDescent="0.25">
      <c r="A149" s="102"/>
      <c r="H149" s="8"/>
      <c r="I149" s="8"/>
      <c r="X149" s="37"/>
    </row>
    <row r="150" spans="1:24" s="44" customFormat="1" x14ac:dyDescent="0.25">
      <c r="A150" s="102"/>
      <c r="H150" s="8"/>
      <c r="I150" s="8"/>
      <c r="X150" s="37"/>
    </row>
    <row r="151" spans="1:24" s="44" customFormat="1" x14ac:dyDescent="0.25">
      <c r="A151" s="102"/>
      <c r="H151" s="8"/>
      <c r="I151" s="8"/>
      <c r="X151" s="37"/>
    </row>
    <row r="152" spans="1:24" s="44" customFormat="1" x14ac:dyDescent="0.25">
      <c r="A152" s="102"/>
      <c r="H152" s="8"/>
      <c r="I152" s="8"/>
      <c r="X152" s="37"/>
    </row>
    <row r="153" spans="1:24" s="44" customFormat="1" x14ac:dyDescent="0.25">
      <c r="A153" s="102"/>
      <c r="H153" s="8"/>
      <c r="I153" s="8"/>
      <c r="X153" s="37"/>
    </row>
    <row r="154" spans="1:24" s="44" customFormat="1" x14ac:dyDescent="0.25">
      <c r="A154" s="102"/>
      <c r="H154" s="8"/>
      <c r="I154" s="8"/>
      <c r="X154" s="37"/>
    </row>
    <row r="155" spans="1:24" s="44" customFormat="1" x14ac:dyDescent="0.25">
      <c r="A155" s="102"/>
      <c r="H155" s="8"/>
      <c r="I155" s="8"/>
      <c r="X155" s="37"/>
    </row>
    <row r="156" spans="1:24" s="44" customFormat="1" x14ac:dyDescent="0.25">
      <c r="A156" s="102"/>
      <c r="H156" s="8"/>
      <c r="I156" s="8"/>
      <c r="X156" s="37"/>
    </row>
    <row r="157" spans="1:24" s="44" customFormat="1" x14ac:dyDescent="0.25">
      <c r="A157" s="102"/>
      <c r="H157" s="8"/>
      <c r="I157" s="8"/>
      <c r="X157" s="37"/>
    </row>
    <row r="158" spans="1:24" s="44" customFormat="1" x14ac:dyDescent="0.25">
      <c r="A158" s="102"/>
      <c r="H158" s="8"/>
      <c r="I158" s="8"/>
      <c r="X158" s="37"/>
    </row>
    <row r="159" spans="1:24" s="44" customFormat="1" x14ac:dyDescent="0.25">
      <c r="A159" s="102"/>
      <c r="H159" s="8"/>
      <c r="I159" s="8"/>
      <c r="X159" s="37"/>
    </row>
    <row r="160" spans="1:24" s="44" customFormat="1" x14ac:dyDescent="0.25">
      <c r="A160" s="102"/>
      <c r="H160" s="8"/>
      <c r="I160" s="8"/>
      <c r="X160" s="37"/>
    </row>
    <row r="161" spans="1:24" s="44" customFormat="1" x14ac:dyDescent="0.25">
      <c r="A161" s="102"/>
      <c r="H161" s="8"/>
      <c r="I161" s="8"/>
      <c r="X161" s="37"/>
    </row>
    <row r="162" spans="1:24" s="44" customFormat="1" x14ac:dyDescent="0.25">
      <c r="A162" s="102"/>
      <c r="H162" s="8"/>
      <c r="I162" s="8"/>
      <c r="X162" s="37"/>
    </row>
    <row r="163" spans="1:24" s="44" customFormat="1" x14ac:dyDescent="0.25">
      <c r="A163" s="102"/>
      <c r="H163" s="8"/>
      <c r="I163" s="8"/>
      <c r="X163" s="37"/>
    </row>
    <row r="164" spans="1:24" s="44" customFormat="1" x14ac:dyDescent="0.25">
      <c r="A164" s="102"/>
      <c r="H164" s="8"/>
      <c r="I164" s="8"/>
      <c r="X164" s="37"/>
    </row>
    <row r="165" spans="1:24" s="44" customFormat="1" x14ac:dyDescent="0.25">
      <c r="A165" s="102"/>
      <c r="H165" s="8"/>
      <c r="I165" s="8"/>
      <c r="X165" s="37"/>
    </row>
    <row r="166" spans="1:24" s="44" customFormat="1" x14ac:dyDescent="0.25">
      <c r="A166" s="102"/>
      <c r="H166" s="8"/>
      <c r="I166" s="8"/>
      <c r="X166" s="37"/>
    </row>
    <row r="167" spans="1:24" s="44" customFormat="1" x14ac:dyDescent="0.25">
      <c r="A167" s="102"/>
      <c r="H167" s="8"/>
      <c r="I167" s="8"/>
      <c r="X167" s="37"/>
    </row>
    <row r="168" spans="1:24" s="44" customFormat="1" x14ac:dyDescent="0.25">
      <c r="A168" s="102"/>
      <c r="H168" s="8"/>
      <c r="I168" s="8"/>
      <c r="X168" s="37"/>
    </row>
    <row r="169" spans="1:24" s="44" customFormat="1" x14ac:dyDescent="0.25">
      <c r="A169" s="102"/>
      <c r="H169" s="8"/>
      <c r="I169" s="8"/>
      <c r="X169" s="37"/>
    </row>
    <row r="170" spans="1:24" s="44" customFormat="1" x14ac:dyDescent="0.25">
      <c r="A170" s="102"/>
      <c r="H170" s="8"/>
      <c r="I170" s="8"/>
      <c r="X170" s="37"/>
    </row>
    <row r="171" spans="1:24" s="44" customFormat="1" x14ac:dyDescent="0.25">
      <c r="A171" s="102"/>
      <c r="H171" s="8"/>
      <c r="I171" s="8"/>
      <c r="X171" s="37"/>
    </row>
    <row r="172" spans="1:24" s="44" customFormat="1" x14ac:dyDescent="0.25">
      <c r="A172" s="102"/>
      <c r="H172" s="8"/>
      <c r="I172" s="8"/>
      <c r="X172" s="37"/>
    </row>
    <row r="173" spans="1:24" s="44" customFormat="1" x14ac:dyDescent="0.25">
      <c r="A173" s="102"/>
      <c r="H173" s="8"/>
      <c r="I173" s="8"/>
      <c r="X173" s="37"/>
    </row>
    <row r="174" spans="1:24" s="44" customFormat="1" x14ac:dyDescent="0.25">
      <c r="A174" s="102"/>
      <c r="H174" s="8"/>
      <c r="I174" s="8"/>
      <c r="X174" s="37"/>
    </row>
    <row r="175" spans="1:24" s="44" customFormat="1" x14ac:dyDescent="0.25">
      <c r="A175" s="102"/>
      <c r="H175" s="8"/>
      <c r="I175" s="8"/>
      <c r="X175" s="37"/>
    </row>
    <row r="176" spans="1:24" s="44" customFormat="1" x14ac:dyDescent="0.25">
      <c r="A176" s="102"/>
      <c r="H176" s="8"/>
      <c r="I176" s="8"/>
      <c r="X176" s="37"/>
    </row>
    <row r="177" spans="1:24" s="44" customFormat="1" x14ac:dyDescent="0.25">
      <c r="A177" s="102"/>
      <c r="H177" s="8"/>
      <c r="I177" s="8"/>
      <c r="X177" s="37"/>
    </row>
    <row r="178" spans="1:24" s="44" customFormat="1" x14ac:dyDescent="0.25">
      <c r="A178" s="102"/>
      <c r="H178" s="8"/>
      <c r="I178" s="8"/>
      <c r="X178" s="37"/>
    </row>
    <row r="179" spans="1:24" s="44" customFormat="1" x14ac:dyDescent="0.25">
      <c r="A179" s="102"/>
      <c r="H179" s="8"/>
      <c r="I179" s="8"/>
      <c r="X179" s="37"/>
    </row>
    <row r="180" spans="1:24" s="44" customFormat="1" x14ac:dyDescent="0.25">
      <c r="A180" s="102"/>
      <c r="H180" s="8"/>
      <c r="I180" s="8"/>
      <c r="X180" s="37"/>
    </row>
    <row r="181" spans="1:24" s="44" customFormat="1" x14ac:dyDescent="0.25">
      <c r="A181" s="102"/>
      <c r="H181" s="8"/>
      <c r="I181" s="8"/>
      <c r="X181" s="37"/>
    </row>
    <row r="182" spans="1:24" s="44" customFormat="1" x14ac:dyDescent="0.25">
      <c r="A182" s="102"/>
      <c r="H182" s="8"/>
      <c r="I182" s="8"/>
      <c r="X182" s="37"/>
    </row>
    <row r="183" spans="1:24" s="44" customFormat="1" x14ac:dyDescent="0.25">
      <c r="A183" s="102"/>
      <c r="H183" s="8"/>
      <c r="I183" s="8"/>
      <c r="X183" s="37"/>
    </row>
    <row r="184" spans="1:24" s="44" customFormat="1" x14ac:dyDescent="0.25">
      <c r="A184" s="102"/>
      <c r="H184" s="8"/>
      <c r="I184" s="8"/>
      <c r="X184" s="37"/>
    </row>
    <row r="185" spans="1:24" s="44" customFormat="1" x14ac:dyDescent="0.25">
      <c r="A185" s="102"/>
      <c r="H185" s="8"/>
      <c r="I185" s="8"/>
      <c r="X185" s="37"/>
    </row>
    <row r="186" spans="1:24" s="44" customFormat="1" x14ac:dyDescent="0.25">
      <c r="A186" s="102"/>
      <c r="H186" s="8"/>
      <c r="I186" s="8"/>
      <c r="X186" s="37"/>
    </row>
    <row r="187" spans="1:24" s="44" customFormat="1" x14ac:dyDescent="0.25">
      <c r="A187" s="102"/>
      <c r="H187" s="8"/>
      <c r="I187" s="8"/>
      <c r="X187" s="37"/>
    </row>
    <row r="188" spans="1:24" s="44" customFormat="1" x14ac:dyDescent="0.25">
      <c r="A188" s="102"/>
      <c r="H188" s="8"/>
      <c r="I188" s="8"/>
      <c r="X188" s="37"/>
    </row>
    <row r="189" spans="1:24" s="44" customFormat="1" x14ac:dyDescent="0.25">
      <c r="A189" s="102"/>
      <c r="H189" s="8"/>
      <c r="I189" s="8"/>
      <c r="X189" s="37"/>
    </row>
    <row r="190" spans="1:24" s="44" customFormat="1" x14ac:dyDescent="0.25">
      <c r="A190" s="102"/>
      <c r="H190" s="8"/>
      <c r="I190" s="8"/>
      <c r="X190" s="37"/>
    </row>
    <row r="191" spans="1:24" s="44" customFormat="1" x14ac:dyDescent="0.25">
      <c r="A191" s="102"/>
      <c r="H191" s="8"/>
      <c r="I191" s="8"/>
      <c r="X191" s="37"/>
    </row>
    <row r="192" spans="1:24" s="44" customFormat="1" x14ac:dyDescent="0.25">
      <c r="A192" s="102"/>
      <c r="H192" s="8"/>
      <c r="I192" s="8"/>
      <c r="X192" s="37"/>
    </row>
    <row r="193" spans="1:29" s="44" customFormat="1" x14ac:dyDescent="0.25">
      <c r="A193" s="102"/>
      <c r="H193" s="8"/>
      <c r="I193" s="8"/>
      <c r="X193" s="37"/>
    </row>
    <row r="194" spans="1:29" s="44" customFormat="1" x14ac:dyDescent="0.25">
      <c r="A194" s="102"/>
      <c r="H194" s="8"/>
      <c r="I194" s="8"/>
      <c r="X194" s="37"/>
    </row>
    <row r="195" spans="1:29" s="44" customFormat="1" x14ac:dyDescent="0.25">
      <c r="A195" s="102"/>
      <c r="H195" s="8"/>
      <c r="I195" s="8"/>
      <c r="X195" s="37"/>
      <c r="Y195" s="109"/>
      <c r="Z195" s="109"/>
      <c r="AA195" s="109"/>
      <c r="AB195" s="109"/>
      <c r="AC195" s="109"/>
    </row>
    <row r="196" spans="1:29" s="44" customFormat="1" x14ac:dyDescent="0.25">
      <c r="A196" s="102"/>
      <c r="H196" s="8"/>
      <c r="I196" s="8"/>
      <c r="X196" s="37"/>
      <c r="Y196" s="110"/>
      <c r="Z196" s="110"/>
      <c r="AA196" s="110"/>
      <c r="AB196" s="110"/>
      <c r="AC196" s="110"/>
    </row>
    <row r="197" spans="1:29" s="44" customFormat="1" x14ac:dyDescent="0.25">
      <c r="A197" s="111"/>
      <c r="B197" s="112"/>
      <c r="H197" s="8"/>
      <c r="I197" s="8"/>
      <c r="X197" s="37"/>
      <c r="Y197" s="110"/>
      <c r="Z197" s="110"/>
      <c r="AA197" s="110"/>
      <c r="AB197" s="110"/>
      <c r="AC197" s="110"/>
    </row>
  </sheetData>
  <mergeCells count="3">
    <mergeCell ref="A1:B1"/>
    <mergeCell ref="A37:X37"/>
    <mergeCell ref="A58:X58"/>
  </mergeCells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de Sousa | Foccus Editora</dc:creator>
  <cp:lastModifiedBy>Mariana de Sousa | Foccus Editora</cp:lastModifiedBy>
  <dcterms:created xsi:type="dcterms:W3CDTF">2025-02-12T12:07:05Z</dcterms:created>
  <dcterms:modified xsi:type="dcterms:W3CDTF">2025-02-12T12:08:32Z</dcterms:modified>
</cp:coreProperties>
</file>