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H25" i="1"/>
  <c r="H24" i="1"/>
  <c r="H23" i="1"/>
  <c r="F25" i="1"/>
  <c r="F24" i="1"/>
  <c r="F23" i="1"/>
  <c r="C6" i="1"/>
  <c r="E13" i="1"/>
  <c r="C13" i="1" s="1"/>
  <c r="D8" i="1"/>
  <c r="D7" i="1"/>
  <c r="D6" i="1"/>
  <c r="D5" i="1"/>
  <c r="D4" i="1"/>
  <c r="D3" i="1"/>
  <c r="C25" i="1" s="1"/>
  <c r="C8" i="1"/>
  <c r="E17" i="1" s="1"/>
  <c r="C17" i="1" s="1"/>
  <c r="C7" i="1"/>
  <c r="E16" i="1" s="1"/>
  <c r="C16" i="1" s="1"/>
  <c r="C5" i="1"/>
  <c r="C4" i="1"/>
  <c r="C3" i="1"/>
  <c r="E12" i="1" s="1"/>
  <c r="B8" i="1"/>
  <c r="B7" i="1"/>
  <c r="B6" i="1"/>
  <c r="E15" i="1" s="1"/>
  <c r="C15" i="1" s="1"/>
  <c r="B5" i="1"/>
  <c r="E14" i="1" s="1"/>
  <c r="C14" i="1" s="1"/>
  <c r="B4" i="1"/>
  <c r="B3" i="1"/>
  <c r="C23" i="1" s="1"/>
  <c r="C24" i="1" l="1"/>
</calcChain>
</file>

<file path=xl/sharedStrings.xml><?xml version="1.0" encoding="utf-8"?>
<sst xmlns="http://schemas.openxmlformats.org/spreadsheetml/2006/main" count="35" uniqueCount="23">
  <si>
    <t>Produto B</t>
  </si>
  <si>
    <t>produto C</t>
  </si>
  <si>
    <t>Eliana</t>
  </si>
  <si>
    <t>pedro</t>
  </si>
  <si>
    <t>Produto A</t>
  </si>
  <si>
    <t>NOMES</t>
  </si>
  <si>
    <t>Jéssica</t>
  </si>
  <si>
    <t>Bárbara</t>
  </si>
  <si>
    <t>Mauro</t>
  </si>
  <si>
    <t>Fabrício</t>
  </si>
  <si>
    <t>A</t>
  </si>
  <si>
    <t>B</t>
  </si>
  <si>
    <t>C</t>
  </si>
  <si>
    <t>SALÁRIO FINAL</t>
  </si>
  <si>
    <t>TOTAL/COMISSÃO</t>
  </si>
  <si>
    <t>FUNSIONARIOS</t>
  </si>
  <si>
    <t>SALÁRIO GERAL DOS FUNSIONARIOS</t>
  </si>
  <si>
    <t>PRODUTOS</t>
  </si>
  <si>
    <t>VALOR DE CADA COMISSÃO VENDIDA</t>
  </si>
  <si>
    <t>PRODUTSOP VNEDAS</t>
  </si>
  <si>
    <t>COMISSÃO</t>
  </si>
  <si>
    <t>GERAL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</si>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</sst>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3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5" xfId="0" applyFill="1" applyBorder="1"/>
    <xf numFmtId="6" fontId="0" fillId="4" borderId="1" xfId="0" applyNumberFormat="1" applyFill="1" applyBorder="1"/>
    <xf numFmtId="0" fontId="0" fillId="4" borderId="1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6" fontId="0" fillId="5" borderId="1" xfId="0" applyNumberFormat="1" applyFill="1" applyBorder="1"/>
    <xf numFmtId="0" fontId="0" fillId="5" borderId="1" xfId="0" applyFill="1" applyBorder="1"/>
    <xf numFmtId="8" fontId="0" fillId="5" borderId="6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4" xfId="0" applyNumberFormat="1" applyFill="1" applyBorder="1" applyAlignment="1">
      <alignment horizontal="center"/>
    </xf>
    <xf numFmtId="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2" xfId="0" applyFill="1" applyBorder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</a:t>
            </a:r>
            <a:r>
              <a:rPr lang="pt-BR" baseline="0"/>
              <a:t> A</a:t>
            </a:r>
            <a:endParaRPr lang="pt-BR"/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explosion val="2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493-B62B-24E598556E93}"/>
              </c:ext>
            </c:extLst>
          </c:dPt>
          <c:cat>
            <c:strRef>
              <c:f>Planilha1!$A$3:$A$8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Planilha1!$B$3:$B$8</c:f>
              <c:numCache>
                <c:formatCode>"R$"#,##0_);[Red]\("R$"#,##0\)</c:formatCode>
                <c:ptCount val="6"/>
                <c:pt idx="0">
                  <c:v>177.8</c:v>
                </c:pt>
                <c:pt idx="1">
                  <c:v>133.35000000000002</c:v>
                </c:pt>
                <c:pt idx="2">
                  <c:v>266.70000000000005</c:v>
                </c:pt>
                <c:pt idx="3">
                  <c:v>44.45</c:v>
                </c:pt>
                <c:pt idx="4">
                  <c:v>133.35000000000002</c:v>
                </c:pt>
                <c:pt idx="5">
                  <c:v>622.30000000000007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5-4493-B62B-24E59855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</a:t>
            </a:r>
            <a:r>
              <a:rPr lang="pt-BR" baseline="0"/>
              <a:t> B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6-416C-B609-47DB80B004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6-416C-B609-47DB80B004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27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6-416C-B609-47DB80B004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Planilha1!$A$3:$A$8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Planilha1!$C$3:$C$8</c:f>
              <c:numCache>
                <c:formatCode>"R$"#,##0_);[Red]\("R$"#,##0\)</c:formatCode>
                <c:ptCount val="6"/>
                <c:pt idx="0">
                  <c:v>405</c:v>
                </c:pt>
                <c:pt idx="1">
                  <c:v>270</c:v>
                </c:pt>
                <c:pt idx="2">
                  <c:v>472.5</c:v>
                </c:pt>
                <c:pt idx="3">
                  <c:v>270</c:v>
                </c:pt>
                <c:pt idx="4">
                  <c:v>472.5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416C-B609-47DB80B0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</a:t>
            </a:r>
            <a:r>
              <a:rPr lang="pt-BR" baseline="0"/>
              <a:t> C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Planilha1!$A$3:$A$8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Planilha1!$D$3:$D$8</c:f>
              <c:numCache>
                <c:formatCode>"R$"#,##0_);[Red]\("R$"#,##0\)</c:formatCode>
                <c:ptCount val="6"/>
                <c:pt idx="0">
                  <c:v>330</c:v>
                </c:pt>
                <c:pt idx="1">
                  <c:v>247.5</c:v>
                </c:pt>
                <c:pt idx="2">
                  <c:v>330</c:v>
                </c:pt>
                <c:pt idx="3">
                  <c:v>247.5</c:v>
                </c:pt>
                <c:pt idx="4">
                  <c:v>495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C-4DD5-9AD7-8315B742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26</xdr:row>
      <xdr:rowOff>19050</xdr:rowOff>
    </xdr:from>
    <xdr:to>
      <xdr:col>6</xdr:col>
      <xdr:colOff>533400</xdr:colOff>
      <xdr:row>40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9525</xdr:rowOff>
    </xdr:from>
    <xdr:to>
      <xdr:col>6</xdr:col>
      <xdr:colOff>485775</xdr:colOff>
      <xdr:row>55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26</xdr:row>
      <xdr:rowOff>9525</xdr:rowOff>
    </xdr:from>
    <xdr:to>
      <xdr:col>14</xdr:col>
      <xdr:colOff>238125</xdr:colOff>
      <xdr:row>40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25" workbookViewId="0">
      <selection activeCell="C12" sqref="C12:D12"/>
    </sheetView>
  </sheetViews>
  <sheetFormatPr defaultRowHeight="15" x14ac:dyDescent="0.25"/>
  <cols>
    <col min="2" max="2" width="11" customWidth="1"/>
    <col min="3" max="4" width="11.42578125" customWidth="1"/>
  </cols>
  <sheetData>
    <row r="1" spans="1:10" x14ac:dyDescent="0.25">
      <c r="A1" s="3" t="s">
        <v>5</v>
      </c>
      <c r="B1" s="20" t="s">
        <v>18</v>
      </c>
      <c r="C1" s="20"/>
      <c r="D1" s="20"/>
      <c r="E1" s="21"/>
      <c r="F1" s="22"/>
      <c r="H1" s="3" t="s">
        <v>4</v>
      </c>
      <c r="I1" s="3" t="s">
        <v>0</v>
      </c>
      <c r="J1" s="3" t="s">
        <v>1</v>
      </c>
    </row>
    <row r="2" spans="1:10" x14ac:dyDescent="0.25">
      <c r="A2" s="3"/>
      <c r="B2" s="5" t="s">
        <v>10</v>
      </c>
      <c r="C2" s="5" t="s">
        <v>11</v>
      </c>
      <c r="D2" s="5" t="s">
        <v>12</v>
      </c>
      <c r="E2" s="2"/>
      <c r="H2" s="6">
        <v>889</v>
      </c>
      <c r="I2" s="6">
        <v>1350</v>
      </c>
      <c r="J2" s="6">
        <v>1650</v>
      </c>
    </row>
    <row r="3" spans="1:10" x14ac:dyDescent="0.25">
      <c r="A3" s="7" t="s">
        <v>2</v>
      </c>
      <c r="B3" s="12">
        <f>H2*5%*4</f>
        <v>177.8</v>
      </c>
      <c r="C3" s="12">
        <f>I2*5%*6</f>
        <v>405</v>
      </c>
      <c r="D3" s="12">
        <f>J2*5%*4</f>
        <v>330</v>
      </c>
      <c r="H3" s="13">
        <v>4</v>
      </c>
      <c r="I3" s="13">
        <v>6</v>
      </c>
      <c r="J3" s="13">
        <v>4</v>
      </c>
    </row>
    <row r="4" spans="1:10" x14ac:dyDescent="0.25">
      <c r="A4" s="7" t="s">
        <v>6</v>
      </c>
      <c r="B4" s="12">
        <f>H2*5%*3</f>
        <v>133.35000000000002</v>
      </c>
      <c r="C4" s="12">
        <f>I2*5%*4</f>
        <v>270</v>
      </c>
      <c r="D4" s="12">
        <f>J2*5%*3</f>
        <v>247.5</v>
      </c>
      <c r="H4" s="13">
        <v>3</v>
      </c>
      <c r="I4" s="13">
        <v>4</v>
      </c>
      <c r="J4" s="13">
        <v>3</v>
      </c>
    </row>
    <row r="5" spans="1:10" x14ac:dyDescent="0.25">
      <c r="A5" s="7" t="s">
        <v>7</v>
      </c>
      <c r="B5" s="12">
        <f>H2*5%*6</f>
        <v>266.70000000000005</v>
      </c>
      <c r="C5" s="12">
        <f>I2*5%*7</f>
        <v>472.5</v>
      </c>
      <c r="D5" s="12">
        <f>J2*5%*4</f>
        <v>330</v>
      </c>
      <c r="F5" s="1"/>
      <c r="H5" s="13">
        <v>6</v>
      </c>
      <c r="I5" s="13">
        <v>7</v>
      </c>
      <c r="J5" s="13">
        <v>4</v>
      </c>
    </row>
    <row r="6" spans="1:10" x14ac:dyDescent="0.25">
      <c r="A6" s="7" t="s">
        <v>3</v>
      </c>
      <c r="B6" s="12">
        <f>H2*5%*1</f>
        <v>44.45</v>
      </c>
      <c r="C6" s="12">
        <f>I2*5%*4</f>
        <v>270</v>
      </c>
      <c r="D6" s="12">
        <f>J2*5%*3</f>
        <v>247.5</v>
      </c>
      <c r="H6" s="13">
        <v>1</v>
      </c>
      <c r="I6" s="13">
        <v>4</v>
      </c>
      <c r="J6" s="13">
        <v>3</v>
      </c>
    </row>
    <row r="7" spans="1:10" x14ac:dyDescent="0.25">
      <c r="A7" s="7" t="s">
        <v>8</v>
      </c>
      <c r="B7" s="12">
        <f>H2*5%*3</f>
        <v>133.35000000000002</v>
      </c>
      <c r="C7" s="12">
        <f>I2*5%*7</f>
        <v>472.5</v>
      </c>
      <c r="D7" s="12">
        <f>J2*5%*6</f>
        <v>495</v>
      </c>
      <c r="H7" s="13">
        <v>3</v>
      </c>
      <c r="I7" s="13">
        <v>7</v>
      </c>
      <c r="J7" s="13">
        <v>6</v>
      </c>
    </row>
    <row r="8" spans="1:10" x14ac:dyDescent="0.25">
      <c r="A8" s="7" t="s">
        <v>9</v>
      </c>
      <c r="B8" s="12">
        <f>H2*5%*14</f>
        <v>622.30000000000007</v>
      </c>
      <c r="C8" s="12">
        <f>I2*5%*4</f>
        <v>270</v>
      </c>
      <c r="D8" s="12">
        <f>J2*5%*2</f>
        <v>165</v>
      </c>
      <c r="H8" s="13">
        <v>14</v>
      </c>
      <c r="I8" s="13">
        <v>4</v>
      </c>
      <c r="J8" s="13">
        <v>2</v>
      </c>
    </row>
    <row r="9" spans="1:10" x14ac:dyDescent="0.25">
      <c r="E9" s="1"/>
      <c r="F9" s="1"/>
      <c r="G9" s="1"/>
      <c r="H9" s="1"/>
    </row>
    <row r="10" spans="1:10" x14ac:dyDescent="0.25">
      <c r="E10" s="1"/>
      <c r="F10" s="1"/>
      <c r="G10" s="1"/>
      <c r="H10" s="1"/>
    </row>
    <row r="11" spans="1:10" x14ac:dyDescent="0.25">
      <c r="A11" s="3" t="s">
        <v>15</v>
      </c>
      <c r="B11" s="3"/>
      <c r="C11" s="3" t="s">
        <v>13</v>
      </c>
      <c r="D11" s="3"/>
      <c r="E11" s="3" t="s">
        <v>14</v>
      </c>
      <c r="F11" s="3"/>
      <c r="G11" s="1"/>
      <c r="H11" s="4" t="s">
        <v>19</v>
      </c>
      <c r="I11" s="4"/>
      <c r="J11" s="4"/>
    </row>
    <row r="12" spans="1:10" x14ac:dyDescent="0.25">
      <c r="A12" s="8" t="s">
        <v>2</v>
      </c>
      <c r="B12" s="9"/>
      <c r="C12" s="14">
        <f>A20+E12</f>
        <v>2062.8000000000002</v>
      </c>
      <c r="D12" s="15"/>
      <c r="E12" s="16">
        <f>+B3+C3+D3</f>
        <v>912.8</v>
      </c>
      <c r="F12" s="17"/>
      <c r="H12" s="7" t="s">
        <v>10</v>
      </c>
      <c r="I12" s="19">
        <v>31</v>
      </c>
      <c r="J12" s="19"/>
    </row>
    <row r="13" spans="1:10" x14ac:dyDescent="0.25">
      <c r="A13" s="8" t="s">
        <v>6</v>
      </c>
      <c r="B13" s="9"/>
      <c r="C13" s="14">
        <f>A20+E13</f>
        <v>1800.85</v>
      </c>
      <c r="D13" s="15"/>
      <c r="E13" s="16">
        <f>B4+C4+D4</f>
        <v>650.85</v>
      </c>
      <c r="F13" s="17"/>
      <c r="H13" s="7" t="s">
        <v>11</v>
      </c>
      <c r="I13" s="19">
        <v>32</v>
      </c>
      <c r="J13" s="19"/>
    </row>
    <row r="14" spans="1:10" x14ac:dyDescent="0.25">
      <c r="A14" s="8" t="s">
        <v>7</v>
      </c>
      <c r="B14" s="9"/>
      <c r="C14" s="14">
        <f>A20+E14</f>
        <v>2219.1999999999998</v>
      </c>
      <c r="D14" s="15"/>
      <c r="E14" s="16">
        <f>B5+C5+D5</f>
        <v>1069.2</v>
      </c>
      <c r="F14" s="17"/>
      <c r="H14" s="7" t="s">
        <v>12</v>
      </c>
      <c r="I14" s="19">
        <v>22</v>
      </c>
      <c r="J14" s="19"/>
    </row>
    <row r="15" spans="1:10" x14ac:dyDescent="0.25">
      <c r="A15" s="8" t="s">
        <v>3</v>
      </c>
      <c r="B15" s="9"/>
      <c r="C15" s="14">
        <f>A20+E15</f>
        <v>1711.95</v>
      </c>
      <c r="D15" s="15"/>
      <c r="E15" s="16">
        <f>B6+C6+D6</f>
        <v>561.95000000000005</v>
      </c>
      <c r="F15" s="17"/>
    </row>
    <row r="16" spans="1:10" x14ac:dyDescent="0.25">
      <c r="A16" s="8" t="s">
        <v>8</v>
      </c>
      <c r="B16" s="9"/>
      <c r="C16" s="14">
        <f>A20+E16</f>
        <v>2250.85</v>
      </c>
      <c r="D16" s="15"/>
      <c r="E16" s="16">
        <f>B7+C7+D7</f>
        <v>1100.8499999999999</v>
      </c>
      <c r="F16" s="17"/>
    </row>
    <row r="17" spans="1:9" x14ac:dyDescent="0.25">
      <c r="A17" s="8" t="s">
        <v>9</v>
      </c>
      <c r="B17" s="9"/>
      <c r="C17" s="14">
        <f>A20+E17</f>
        <v>2207.3000000000002</v>
      </c>
      <c r="D17" s="15"/>
      <c r="E17" s="16">
        <f>B8+C8+D8</f>
        <v>1057.3000000000002</v>
      </c>
      <c r="F17" s="17"/>
    </row>
    <row r="18" spans="1:9" x14ac:dyDescent="0.25">
      <c r="A18" s="1"/>
      <c r="B18" s="1"/>
    </row>
    <row r="19" spans="1:9" x14ac:dyDescent="0.25">
      <c r="A19" s="4" t="s">
        <v>16</v>
      </c>
      <c r="B19" s="4"/>
      <c r="C19" s="4"/>
      <c r="D19" s="4"/>
    </row>
    <row r="20" spans="1:9" x14ac:dyDescent="0.25">
      <c r="A20" s="10">
        <v>1150</v>
      </c>
      <c r="B20" s="11"/>
      <c r="C20" s="11"/>
      <c r="D20" s="11"/>
    </row>
    <row r="22" spans="1:9" x14ac:dyDescent="0.25">
      <c r="A22" s="4" t="s">
        <v>17</v>
      </c>
      <c r="B22" s="4"/>
      <c r="C22" s="4" t="s">
        <v>20</v>
      </c>
      <c r="D22" s="4"/>
      <c r="E22" s="4"/>
      <c r="F22" s="4" t="s">
        <v>21</v>
      </c>
      <c r="G22" s="4"/>
      <c r="H22" s="4" t="s">
        <v>22</v>
      </c>
      <c r="I22" s="4"/>
    </row>
    <row r="23" spans="1:9" x14ac:dyDescent="0.25">
      <c r="A23" s="11" t="s">
        <v>10</v>
      </c>
      <c r="B23" s="11"/>
      <c r="C23" s="18">
        <f>B3+B4+B5+B6+B7+B8</f>
        <v>1377.9500000000003</v>
      </c>
      <c r="D23" s="19"/>
      <c r="E23" s="19"/>
      <c r="F23" s="18">
        <f>I12*H2</f>
        <v>27559</v>
      </c>
      <c r="G23" s="19"/>
      <c r="H23" s="18">
        <f>F23-C23</f>
        <v>26181.05</v>
      </c>
      <c r="I23" s="19"/>
    </row>
    <row r="24" spans="1:9" x14ac:dyDescent="0.25">
      <c r="A24" s="11" t="s">
        <v>11</v>
      </c>
      <c r="B24" s="11"/>
      <c r="C24" s="18">
        <f>C3+C4+C5+C6+C7+C8</f>
        <v>2160</v>
      </c>
      <c r="D24" s="19"/>
      <c r="E24" s="19"/>
      <c r="F24" s="18">
        <f>I13*I2</f>
        <v>43200</v>
      </c>
      <c r="G24" s="19"/>
      <c r="H24" s="18">
        <f>F24-C24</f>
        <v>41040</v>
      </c>
      <c r="I24" s="19"/>
    </row>
    <row r="25" spans="1:9" x14ac:dyDescent="0.25">
      <c r="A25" s="11" t="s">
        <v>12</v>
      </c>
      <c r="B25" s="11"/>
      <c r="C25" s="18">
        <f>D4+D3+D5+D6+D7+D8</f>
        <v>1815</v>
      </c>
      <c r="D25" s="19"/>
      <c r="E25" s="19"/>
      <c r="F25" s="18">
        <f>I14*J2</f>
        <v>36300</v>
      </c>
      <c r="G25" s="19"/>
      <c r="H25" s="18">
        <f>F25-C25</f>
        <v>34485</v>
      </c>
      <c r="I25" s="19"/>
    </row>
  </sheetData>
  <mergeCells count="40">
    <mergeCell ref="F23:G23"/>
    <mergeCell ref="F24:G24"/>
    <mergeCell ref="F25:G25"/>
    <mergeCell ref="H23:I23"/>
    <mergeCell ref="H22:I22"/>
    <mergeCell ref="H25:I25"/>
    <mergeCell ref="H24:I24"/>
    <mergeCell ref="I12:J12"/>
    <mergeCell ref="I13:J13"/>
    <mergeCell ref="I14:J14"/>
    <mergeCell ref="H11:J11"/>
    <mergeCell ref="F22:G22"/>
    <mergeCell ref="A20:D20"/>
    <mergeCell ref="A22:B22"/>
    <mergeCell ref="C22:E22"/>
    <mergeCell ref="A23:B23"/>
    <mergeCell ref="A24:B24"/>
    <mergeCell ref="A25:B25"/>
    <mergeCell ref="C23:E23"/>
    <mergeCell ref="C24:E24"/>
    <mergeCell ref="C25:E25"/>
    <mergeCell ref="E12:F12"/>
    <mergeCell ref="E13:F13"/>
    <mergeCell ref="E14:F14"/>
    <mergeCell ref="E15:F15"/>
    <mergeCell ref="E16:F16"/>
    <mergeCell ref="E17:F17"/>
    <mergeCell ref="C12:D12"/>
    <mergeCell ref="C13:D13"/>
    <mergeCell ref="C14:D14"/>
    <mergeCell ref="C15:D15"/>
    <mergeCell ref="C16:D16"/>
    <mergeCell ref="C17:D17"/>
    <mergeCell ref="A12:B12"/>
    <mergeCell ref="A13:B13"/>
    <mergeCell ref="A14:B14"/>
    <mergeCell ref="A15:B15"/>
    <mergeCell ref="A16:B16"/>
    <mergeCell ref="A17:B17"/>
    <mergeCell ref="A19:D1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2022-09-02T14:22:01Z</dcterms:created>
  <dcterms:modified xsi:type="dcterms:W3CDTF">2022-09-02T15:46:48Z</dcterms:modified>
</cp:coreProperties>
</file>