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<sst xmlns="http://schemas.openxmlformats.org/spreadsheetml/2006/main" count="41" uniqueCount="12">
  <si>
    <t>Lanzamiento</t>
  </si>
  <si>
    <t>Bobina</t>
  </si>
  <si>
    <t>Tensión [V]</t>
  </si>
  <si>
    <t>Resistencia [Ohm]</t>
  </si>
  <si>
    <t>Corriente [A]</t>
  </si>
  <si>
    <t>Distancia [m]</t>
  </si>
  <si>
    <t>Tiempo [ms]</t>
  </si>
  <si>
    <t>Velocidad [ms^-1]</t>
  </si>
  <si>
    <t>Velocidad media [ms^-1]</t>
  </si>
  <si>
    <t>Aceleración [ms^-2]</t>
  </si>
  <si>
    <t>Aceleración media [ms^-2]</t>
  </si>
  <si>
    <t>500 oscar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</si>
</sst>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center" readingOrder="0" vertical="center"/>
    </xf>
    <xf borderId="7" fillId="0" fontId="2" numFmtId="2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 readingOrder="0" vertical="center"/>
    </xf>
    <xf borderId="5" fillId="0" fontId="2" numFmtId="2" xfId="0" applyBorder="1" applyFont="1" applyNumberFormat="1"/>
    <xf borderId="6" fillId="2" fontId="2" numFmtId="2" xfId="0" applyAlignment="1" applyBorder="1" applyFill="1" applyFont="1" applyNumberFormat="1">
      <alignment horizontal="center" vertical="center"/>
    </xf>
    <xf borderId="7" fillId="3" fontId="2" numFmtId="2" xfId="0" applyAlignment="1" applyBorder="1" applyFill="1" applyFont="1" applyNumberFormat="1">
      <alignment horizontal="center" vertic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right"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0" fillId="0" fontId="2" numFmtId="2" xfId="0" applyBorder="1" applyFont="1" applyNumberFormat="1"/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horizontal="right" readingOrder="0"/>
    </xf>
    <xf borderId="16" fillId="0" fontId="3" numFmtId="0" xfId="0" applyBorder="1" applyFont="1"/>
    <xf borderId="17" fillId="0" fontId="3" numFmtId="0" xfId="0" applyBorder="1" applyFont="1"/>
    <xf borderId="15" fillId="0" fontId="2" numFmtId="2" xfId="0" applyBorder="1" applyFont="1" applyNumberFormat="1"/>
    <xf borderId="18" fillId="0" fontId="3" numFmtId="0" xfId="0" applyBorder="1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  <col customWidth="1" min="3" max="3" width="16.38"/>
    <col customWidth="1" min="4" max="4" width="12.0"/>
    <col customWidth="1" min="5" max="5" width="18.13"/>
    <col customWidth="1" min="6" max="6" width="14.0"/>
    <col customWidth="1" min="9" max="9" width="17.88"/>
    <col customWidth="1" min="10" max="10" width="22.88"/>
    <col customWidth="1" min="11" max="11" width="19.38"/>
    <col customWidth="1" min="12" max="12" width="25.13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  <c r="K3" s="3" t="s">
        <v>9</v>
      </c>
      <c r="L3" s="4" t="s">
        <v>10</v>
      </c>
    </row>
    <row r="4">
      <c r="B4" s="5">
        <v>1.0</v>
      </c>
      <c r="C4" s="6" t="s">
        <v>11</v>
      </c>
      <c r="D4" s="7">
        <v>13.1</v>
      </c>
      <c r="E4" s="7">
        <v>3.5</v>
      </c>
      <c r="F4" s="8">
        <f>$D$4/$E$4</f>
        <v>3.742857143</v>
      </c>
      <c r="G4" s="9">
        <v>0.0691</v>
      </c>
      <c r="H4" s="5">
        <v>32.0</v>
      </c>
      <c r="I4" s="10">
        <f t="shared" ref="I4:I33" si="1">$G$4/(H4*10^-3)</f>
        <v>2.159375</v>
      </c>
      <c r="J4" s="11">
        <f>GEOMEAN(I4:I13)</f>
        <v>2.094902524</v>
      </c>
      <c r="K4" s="10">
        <f t="shared" ref="K4:K33" si="2">I4/(H4*10^-3)</f>
        <v>67.48046875</v>
      </c>
      <c r="L4" s="12">
        <f>GEOMEAN(K4:K13)</f>
        <v>63.51109387</v>
      </c>
    </row>
    <row r="5">
      <c r="B5" s="13">
        <v>2.0</v>
      </c>
      <c r="C5" s="14" t="s">
        <v>11</v>
      </c>
      <c r="D5" s="15"/>
      <c r="E5" s="15"/>
      <c r="F5" s="16"/>
      <c r="G5" s="17"/>
      <c r="H5" s="13">
        <v>33.0</v>
      </c>
      <c r="I5" s="18">
        <f t="shared" si="1"/>
        <v>2.093939394</v>
      </c>
      <c r="J5" s="15"/>
      <c r="K5" s="18">
        <f t="shared" si="2"/>
        <v>63.45270891</v>
      </c>
      <c r="L5" s="16"/>
    </row>
    <row r="6">
      <c r="B6" s="13">
        <v>3.0</v>
      </c>
      <c r="C6" s="14" t="s">
        <v>11</v>
      </c>
      <c r="D6" s="15"/>
      <c r="E6" s="15"/>
      <c r="F6" s="16"/>
      <c r="G6" s="17"/>
      <c r="H6" s="13">
        <v>33.0</v>
      </c>
      <c r="I6" s="18">
        <f t="shared" si="1"/>
        <v>2.093939394</v>
      </c>
      <c r="J6" s="15"/>
      <c r="K6" s="18">
        <f t="shared" si="2"/>
        <v>63.45270891</v>
      </c>
      <c r="L6" s="16"/>
    </row>
    <row r="7">
      <c r="B7" s="13">
        <v>4.0</v>
      </c>
      <c r="C7" s="14" t="s">
        <v>11</v>
      </c>
      <c r="D7" s="15"/>
      <c r="E7" s="15"/>
      <c r="F7" s="16"/>
      <c r="G7" s="17"/>
      <c r="H7" s="13">
        <v>33.0</v>
      </c>
      <c r="I7" s="18">
        <f t="shared" si="1"/>
        <v>2.093939394</v>
      </c>
      <c r="J7" s="15"/>
      <c r="K7" s="18">
        <f t="shared" si="2"/>
        <v>63.45270891</v>
      </c>
      <c r="L7" s="16"/>
    </row>
    <row r="8">
      <c r="B8" s="13">
        <v>5.0</v>
      </c>
      <c r="C8" s="14" t="s">
        <v>11</v>
      </c>
      <c r="D8" s="15"/>
      <c r="E8" s="15"/>
      <c r="F8" s="16"/>
      <c r="G8" s="17"/>
      <c r="H8" s="13">
        <v>33.0</v>
      </c>
      <c r="I8" s="18">
        <f t="shared" si="1"/>
        <v>2.093939394</v>
      </c>
      <c r="J8" s="15"/>
      <c r="K8" s="18">
        <f t="shared" si="2"/>
        <v>63.45270891</v>
      </c>
      <c r="L8" s="16"/>
    </row>
    <row r="9">
      <c r="B9" s="13">
        <v>6.0</v>
      </c>
      <c r="C9" s="14" t="s">
        <v>11</v>
      </c>
      <c r="D9" s="15"/>
      <c r="E9" s="15"/>
      <c r="F9" s="16"/>
      <c r="G9" s="17"/>
      <c r="H9" s="13">
        <v>34.0</v>
      </c>
      <c r="I9" s="18">
        <f t="shared" si="1"/>
        <v>2.032352941</v>
      </c>
      <c r="J9" s="15"/>
      <c r="K9" s="18">
        <f t="shared" si="2"/>
        <v>59.77508651</v>
      </c>
      <c r="L9" s="16"/>
    </row>
    <row r="10">
      <c r="B10" s="13">
        <v>7.0</v>
      </c>
      <c r="C10" s="14" t="s">
        <v>11</v>
      </c>
      <c r="D10" s="15"/>
      <c r="E10" s="15"/>
      <c r="F10" s="16"/>
      <c r="G10" s="17"/>
      <c r="H10" s="13">
        <v>35.0</v>
      </c>
      <c r="I10" s="18">
        <f t="shared" si="1"/>
        <v>1.974285714</v>
      </c>
      <c r="J10" s="15"/>
      <c r="K10" s="18">
        <f t="shared" si="2"/>
        <v>56.40816327</v>
      </c>
      <c r="L10" s="16"/>
    </row>
    <row r="11">
      <c r="B11" s="13">
        <v>8.0</v>
      </c>
      <c r="C11" s="14" t="s">
        <v>11</v>
      </c>
      <c r="D11" s="15"/>
      <c r="E11" s="15"/>
      <c r="F11" s="16"/>
      <c r="G11" s="17"/>
      <c r="H11" s="13">
        <v>31.0</v>
      </c>
      <c r="I11" s="18">
        <f t="shared" si="1"/>
        <v>2.229032258</v>
      </c>
      <c r="J11" s="15"/>
      <c r="K11" s="18">
        <f t="shared" si="2"/>
        <v>71.90426639</v>
      </c>
      <c r="L11" s="16"/>
    </row>
    <row r="12">
      <c r="B12" s="13">
        <v>9.0</v>
      </c>
      <c r="C12" s="14" t="s">
        <v>11</v>
      </c>
      <c r="D12" s="15"/>
      <c r="E12" s="15"/>
      <c r="F12" s="16"/>
      <c r="G12" s="17"/>
      <c r="H12" s="13">
        <v>33.0</v>
      </c>
      <c r="I12" s="18">
        <f t="shared" si="1"/>
        <v>2.093939394</v>
      </c>
      <c r="J12" s="15"/>
      <c r="K12" s="18">
        <f t="shared" si="2"/>
        <v>63.45270891</v>
      </c>
      <c r="L12" s="16"/>
    </row>
    <row r="13">
      <c r="B13" s="19">
        <v>10.0</v>
      </c>
      <c r="C13" s="20" t="s">
        <v>11</v>
      </c>
      <c r="D13" s="21"/>
      <c r="E13" s="21"/>
      <c r="F13" s="22"/>
      <c r="G13" s="17"/>
      <c r="H13" s="19">
        <v>33.0</v>
      </c>
      <c r="I13" s="23">
        <f t="shared" si="1"/>
        <v>2.093939394</v>
      </c>
      <c r="J13" s="21"/>
      <c r="K13" s="23">
        <f t="shared" si="2"/>
        <v>63.45270891</v>
      </c>
      <c r="L13" s="22"/>
    </row>
    <row r="14">
      <c r="B14" s="5">
        <v>11.0</v>
      </c>
      <c r="C14" s="6" t="s">
        <v>11</v>
      </c>
      <c r="D14" s="7">
        <v>20.0</v>
      </c>
      <c r="E14" s="7">
        <v>3.5</v>
      </c>
      <c r="F14" s="8">
        <f>D14/E14</f>
        <v>5.714285714</v>
      </c>
      <c r="G14" s="17"/>
      <c r="H14" s="5">
        <v>28.0</v>
      </c>
      <c r="I14" s="10">
        <f t="shared" si="1"/>
        <v>2.467857143</v>
      </c>
      <c r="J14" s="11">
        <f>GEOMEAN(I14:I23)</f>
        <v>2.550668896</v>
      </c>
      <c r="K14" s="10">
        <f t="shared" si="2"/>
        <v>88.1377551</v>
      </c>
      <c r="L14" s="12">
        <f>GEOMEAN(K14:K23)</f>
        <v>94.15212474</v>
      </c>
    </row>
    <row r="15">
      <c r="B15" s="13">
        <v>12.0</v>
      </c>
      <c r="C15" s="14" t="s">
        <v>11</v>
      </c>
      <c r="D15" s="15"/>
      <c r="E15" s="15"/>
      <c r="F15" s="16"/>
      <c r="G15" s="17"/>
      <c r="H15" s="13">
        <v>26.0</v>
      </c>
      <c r="I15" s="18">
        <f t="shared" si="1"/>
        <v>2.657692308</v>
      </c>
      <c r="J15" s="15"/>
      <c r="K15" s="18">
        <f t="shared" si="2"/>
        <v>102.2189349</v>
      </c>
      <c r="L15" s="16"/>
    </row>
    <row r="16">
      <c r="B16" s="13">
        <v>13.0</v>
      </c>
      <c r="C16" s="14" t="s">
        <v>11</v>
      </c>
      <c r="D16" s="15"/>
      <c r="E16" s="15"/>
      <c r="F16" s="16"/>
      <c r="G16" s="17"/>
      <c r="H16" s="13">
        <v>28.0</v>
      </c>
      <c r="I16" s="18">
        <f t="shared" si="1"/>
        <v>2.467857143</v>
      </c>
      <c r="J16" s="15"/>
      <c r="K16" s="18">
        <f t="shared" si="2"/>
        <v>88.1377551</v>
      </c>
      <c r="L16" s="16"/>
    </row>
    <row r="17">
      <c r="B17" s="13">
        <v>14.0</v>
      </c>
      <c r="C17" s="14" t="s">
        <v>11</v>
      </c>
      <c r="D17" s="15"/>
      <c r="E17" s="15"/>
      <c r="F17" s="16"/>
      <c r="G17" s="17"/>
      <c r="H17" s="13">
        <v>28.0</v>
      </c>
      <c r="I17" s="18">
        <f t="shared" si="1"/>
        <v>2.467857143</v>
      </c>
      <c r="J17" s="15"/>
      <c r="K17" s="18">
        <f t="shared" si="2"/>
        <v>88.1377551</v>
      </c>
      <c r="L17" s="16"/>
    </row>
    <row r="18">
      <c r="B18" s="13">
        <v>15.0</v>
      </c>
      <c r="C18" s="14" t="s">
        <v>11</v>
      </c>
      <c r="D18" s="15"/>
      <c r="E18" s="15"/>
      <c r="F18" s="16"/>
      <c r="G18" s="17"/>
      <c r="H18" s="13">
        <v>27.0</v>
      </c>
      <c r="I18" s="18">
        <f t="shared" si="1"/>
        <v>2.559259259</v>
      </c>
      <c r="J18" s="15"/>
      <c r="K18" s="18">
        <f t="shared" si="2"/>
        <v>94.78737997</v>
      </c>
      <c r="L18" s="16"/>
    </row>
    <row r="19">
      <c r="B19" s="13">
        <v>16.0</v>
      </c>
      <c r="C19" s="14" t="s">
        <v>11</v>
      </c>
      <c r="D19" s="15"/>
      <c r="E19" s="15"/>
      <c r="F19" s="16"/>
      <c r="G19" s="17"/>
      <c r="H19" s="13">
        <v>27.0</v>
      </c>
      <c r="I19" s="18">
        <f t="shared" si="1"/>
        <v>2.559259259</v>
      </c>
      <c r="J19" s="15"/>
      <c r="K19" s="18">
        <f t="shared" si="2"/>
        <v>94.78737997</v>
      </c>
      <c r="L19" s="16"/>
    </row>
    <row r="20">
      <c r="B20" s="13">
        <v>17.0</v>
      </c>
      <c r="C20" s="14" t="s">
        <v>11</v>
      </c>
      <c r="D20" s="15"/>
      <c r="E20" s="15"/>
      <c r="F20" s="16"/>
      <c r="G20" s="17"/>
      <c r="H20" s="13">
        <v>27.0</v>
      </c>
      <c r="I20" s="18">
        <f t="shared" si="1"/>
        <v>2.559259259</v>
      </c>
      <c r="J20" s="15"/>
      <c r="K20" s="18">
        <f t="shared" si="2"/>
        <v>94.78737997</v>
      </c>
      <c r="L20" s="16"/>
    </row>
    <row r="21">
      <c r="B21" s="13">
        <v>18.0</v>
      </c>
      <c r="C21" s="14" t="s">
        <v>11</v>
      </c>
      <c r="D21" s="15"/>
      <c r="E21" s="15"/>
      <c r="F21" s="16"/>
      <c r="G21" s="17"/>
      <c r="H21" s="13">
        <v>27.0</v>
      </c>
      <c r="I21" s="18">
        <f t="shared" si="1"/>
        <v>2.559259259</v>
      </c>
      <c r="J21" s="15"/>
      <c r="K21" s="18">
        <f t="shared" si="2"/>
        <v>94.78737997</v>
      </c>
      <c r="L21" s="16"/>
    </row>
    <row r="22">
      <c r="B22" s="13">
        <v>19.0</v>
      </c>
      <c r="C22" s="14" t="s">
        <v>11</v>
      </c>
      <c r="D22" s="15"/>
      <c r="E22" s="15"/>
      <c r="F22" s="16"/>
      <c r="G22" s="17"/>
      <c r="H22" s="13">
        <v>26.0</v>
      </c>
      <c r="I22" s="18">
        <f t="shared" si="1"/>
        <v>2.657692308</v>
      </c>
      <c r="J22" s="15"/>
      <c r="K22" s="18">
        <f t="shared" si="2"/>
        <v>102.2189349</v>
      </c>
      <c r="L22" s="16"/>
    </row>
    <row r="23">
      <c r="B23" s="19">
        <v>20.0</v>
      </c>
      <c r="C23" s="20" t="s">
        <v>11</v>
      </c>
      <c r="D23" s="21"/>
      <c r="E23" s="21"/>
      <c r="F23" s="22"/>
      <c r="G23" s="17"/>
      <c r="H23" s="19">
        <v>27.0</v>
      </c>
      <c r="I23" s="23">
        <f t="shared" si="1"/>
        <v>2.559259259</v>
      </c>
      <c r="J23" s="21"/>
      <c r="K23" s="23">
        <f t="shared" si="2"/>
        <v>94.78737997</v>
      </c>
      <c r="L23" s="22"/>
    </row>
    <row r="24">
      <c r="B24" s="5">
        <v>21.0</v>
      </c>
      <c r="C24" s="6" t="s">
        <v>11</v>
      </c>
      <c r="D24" s="7">
        <v>29.7</v>
      </c>
      <c r="E24" s="7">
        <v>3.5</v>
      </c>
      <c r="F24" s="8">
        <f>D24/E24</f>
        <v>8.485714286</v>
      </c>
      <c r="G24" s="17"/>
      <c r="H24" s="5">
        <v>28.0</v>
      </c>
      <c r="I24" s="10">
        <f t="shared" si="1"/>
        <v>2.467857143</v>
      </c>
      <c r="J24" s="11">
        <f>GEOMEAN(I24:I33)</f>
        <v>2.541060731</v>
      </c>
      <c r="K24" s="10">
        <f t="shared" si="2"/>
        <v>88.1377551</v>
      </c>
      <c r="L24" s="12">
        <f>GEOMEAN(K24:K33)</f>
        <v>93.44413367</v>
      </c>
    </row>
    <row r="25">
      <c r="B25" s="13">
        <v>22.0</v>
      </c>
      <c r="C25" s="14" t="s">
        <v>11</v>
      </c>
      <c r="D25" s="15"/>
      <c r="E25" s="15"/>
      <c r="F25" s="16"/>
      <c r="G25" s="17"/>
      <c r="H25" s="13">
        <v>27.0</v>
      </c>
      <c r="I25" s="18">
        <f t="shared" si="1"/>
        <v>2.559259259</v>
      </c>
      <c r="J25" s="15"/>
      <c r="K25" s="18">
        <f t="shared" si="2"/>
        <v>94.78737997</v>
      </c>
      <c r="L25" s="16"/>
    </row>
    <row r="26">
      <c r="B26" s="13">
        <v>23.0</v>
      </c>
      <c r="C26" s="14" t="s">
        <v>11</v>
      </c>
      <c r="D26" s="15"/>
      <c r="E26" s="15"/>
      <c r="F26" s="16"/>
      <c r="G26" s="17"/>
      <c r="H26" s="13">
        <v>27.0</v>
      </c>
      <c r="I26" s="18">
        <f t="shared" si="1"/>
        <v>2.559259259</v>
      </c>
      <c r="J26" s="15"/>
      <c r="K26" s="18">
        <f t="shared" si="2"/>
        <v>94.78737997</v>
      </c>
      <c r="L26" s="16"/>
    </row>
    <row r="27">
      <c r="B27" s="13">
        <v>24.0</v>
      </c>
      <c r="C27" s="14" t="s">
        <v>11</v>
      </c>
      <c r="D27" s="15"/>
      <c r="E27" s="15"/>
      <c r="F27" s="16"/>
      <c r="G27" s="17"/>
      <c r="H27" s="13">
        <v>26.0</v>
      </c>
      <c r="I27" s="18">
        <f t="shared" si="1"/>
        <v>2.657692308</v>
      </c>
      <c r="J27" s="15"/>
      <c r="K27" s="18">
        <f t="shared" si="2"/>
        <v>102.2189349</v>
      </c>
      <c r="L27" s="16"/>
    </row>
    <row r="28">
      <c r="B28" s="13">
        <v>25.0</v>
      </c>
      <c r="C28" s="14" t="s">
        <v>11</v>
      </c>
      <c r="D28" s="15"/>
      <c r="E28" s="15"/>
      <c r="F28" s="16"/>
      <c r="G28" s="17"/>
      <c r="H28" s="13">
        <v>27.0</v>
      </c>
      <c r="I28" s="18">
        <f t="shared" si="1"/>
        <v>2.559259259</v>
      </c>
      <c r="J28" s="15"/>
      <c r="K28" s="18">
        <f t="shared" si="2"/>
        <v>94.78737997</v>
      </c>
      <c r="L28" s="16"/>
    </row>
    <row r="29">
      <c r="B29" s="13">
        <v>26.0</v>
      </c>
      <c r="C29" s="14" t="s">
        <v>11</v>
      </c>
      <c r="D29" s="15"/>
      <c r="E29" s="15"/>
      <c r="F29" s="16"/>
      <c r="G29" s="17"/>
      <c r="H29" s="13">
        <v>27.0</v>
      </c>
      <c r="I29" s="18">
        <f t="shared" si="1"/>
        <v>2.559259259</v>
      </c>
      <c r="J29" s="15"/>
      <c r="K29" s="18">
        <f t="shared" si="2"/>
        <v>94.78737997</v>
      </c>
      <c r="L29" s="16"/>
    </row>
    <row r="30">
      <c r="B30" s="13">
        <v>27.0</v>
      </c>
      <c r="C30" s="14" t="s">
        <v>11</v>
      </c>
      <c r="D30" s="15"/>
      <c r="E30" s="15"/>
      <c r="F30" s="16"/>
      <c r="G30" s="17"/>
      <c r="H30" s="13">
        <v>28.0</v>
      </c>
      <c r="I30" s="18">
        <f t="shared" si="1"/>
        <v>2.467857143</v>
      </c>
      <c r="J30" s="15"/>
      <c r="K30" s="18">
        <f t="shared" si="2"/>
        <v>88.1377551</v>
      </c>
      <c r="L30" s="16"/>
    </row>
    <row r="31">
      <c r="B31" s="13">
        <v>28.0</v>
      </c>
      <c r="C31" s="14" t="s">
        <v>11</v>
      </c>
      <c r="D31" s="15"/>
      <c r="E31" s="15"/>
      <c r="F31" s="16"/>
      <c r="G31" s="17"/>
      <c r="H31" s="13">
        <v>27.0</v>
      </c>
      <c r="I31" s="18">
        <f t="shared" si="1"/>
        <v>2.559259259</v>
      </c>
      <c r="J31" s="15"/>
      <c r="K31" s="18">
        <f t="shared" si="2"/>
        <v>94.78737997</v>
      </c>
      <c r="L31" s="16"/>
    </row>
    <row r="32">
      <c r="B32" s="13">
        <v>29.0</v>
      </c>
      <c r="C32" s="14" t="s">
        <v>11</v>
      </c>
      <c r="D32" s="15"/>
      <c r="E32" s="15"/>
      <c r="F32" s="16"/>
      <c r="G32" s="17"/>
      <c r="H32" s="13">
        <v>27.0</v>
      </c>
      <c r="I32" s="18">
        <f t="shared" si="1"/>
        <v>2.559259259</v>
      </c>
      <c r="J32" s="15"/>
      <c r="K32" s="18">
        <f t="shared" si="2"/>
        <v>94.78737997</v>
      </c>
      <c r="L32" s="16"/>
    </row>
    <row r="33">
      <c r="B33" s="19">
        <v>30.0</v>
      </c>
      <c r="C33" s="20" t="s">
        <v>11</v>
      </c>
      <c r="D33" s="21"/>
      <c r="E33" s="21"/>
      <c r="F33" s="22"/>
      <c r="G33" s="24"/>
      <c r="H33" s="19">
        <v>28.0</v>
      </c>
      <c r="I33" s="23">
        <f t="shared" si="1"/>
        <v>2.467857143</v>
      </c>
      <c r="J33" s="21"/>
      <c r="K33" s="23">
        <f t="shared" si="2"/>
        <v>88.1377551</v>
      </c>
      <c r="L33" s="22"/>
    </row>
    <row r="34">
      <c r="C34" s="25"/>
    </row>
  </sheetData>
  <mergeCells count="16">
    <mergeCell ref="E14:E23"/>
    <mergeCell ref="F14:F23"/>
    <mergeCell ref="L4:L13"/>
    <mergeCell ref="L14:L23"/>
    <mergeCell ref="L24:L33"/>
    <mergeCell ref="D24:D33"/>
    <mergeCell ref="E24:E33"/>
    <mergeCell ref="J14:J23"/>
    <mergeCell ref="J24:J33"/>
    <mergeCell ref="D4:D13"/>
    <mergeCell ref="E4:E13"/>
    <mergeCell ref="F4:F13"/>
    <mergeCell ref="G4:G33"/>
    <mergeCell ref="J4:J13"/>
    <mergeCell ref="D14:D23"/>
    <mergeCell ref="F24:F33"/>
  </mergeCells>
  <drawing r:id="rId1"/>
</worksheet>
</file>