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<sst xmlns="http://schemas.openxmlformats.org/spreadsheetml/2006/main" uniqueCount="131">
  <si>
    <t>Вес коз на 31.12.18</t>
  </si>
  <si>
    <t>рожавшие в 2018</t>
  </si>
  <si>
    <t>№</t>
  </si>
  <si>
    <t>Дата рождения</t>
  </si>
  <si>
    <t xml:space="preserve">вес </t>
  </si>
  <si>
    <t>Привес</t>
  </si>
  <si>
    <t>вес на 31.12.18</t>
  </si>
  <si>
    <t>вес 3 лакт</t>
  </si>
  <si>
    <t>вес 2 лакт</t>
  </si>
  <si>
    <t>вес 1 лакт</t>
  </si>
  <si>
    <t>вес 3 лакт и выше</t>
  </si>
  <si>
    <t xml:space="preserve"> п\п</t>
  </si>
  <si>
    <t>при покупке</t>
  </si>
  <si>
    <t>на 3.01.17</t>
  </si>
  <si>
    <t>на 4.01.18</t>
  </si>
  <si>
    <t>2 лакт</t>
  </si>
  <si>
    <t>умерла</t>
  </si>
  <si>
    <t>3 лакт</t>
  </si>
  <si>
    <t>ИСПР №</t>
  </si>
  <si>
    <t>4 лакт</t>
  </si>
  <si>
    <t>Н865</t>
  </si>
  <si>
    <t>замена с Н702</t>
  </si>
  <si>
    <t>вместо G6</t>
  </si>
  <si>
    <t>замена с Н736</t>
  </si>
  <si>
    <t>артрит</t>
  </si>
  <si>
    <t>замена с Н353 (снизили лактацию)</t>
  </si>
  <si>
    <t>замена с Н595 (снизили лактацию)</t>
  </si>
  <si>
    <t>ВСЕГО</t>
  </si>
  <si>
    <t>молодняк 2016</t>
  </si>
  <si>
    <t>вес на</t>
  </si>
  <si>
    <t xml:space="preserve">вес при </t>
  </si>
  <si>
    <t>реальн свед.</t>
  </si>
  <si>
    <t>рождении</t>
  </si>
  <si>
    <t>привес</t>
  </si>
  <si>
    <t>вес козочек старше года ремонтных</t>
  </si>
  <si>
    <t>кол-во</t>
  </si>
  <si>
    <t>вес в 18 мес</t>
  </si>
  <si>
    <t>Итого</t>
  </si>
  <si>
    <t>Молодняк 2017</t>
  </si>
  <si>
    <t>02.01.17</t>
  </si>
  <si>
    <t>03.01.17</t>
  </si>
  <si>
    <t>04.01.17</t>
  </si>
  <si>
    <t>05.01.17</t>
  </si>
  <si>
    <t>17.01.17</t>
  </si>
  <si>
    <t>23.02.17</t>
  </si>
  <si>
    <t>25.02.17</t>
  </si>
  <si>
    <t>28.08.16/01.03.17</t>
  </si>
  <si>
    <t>01.03.17</t>
  </si>
  <si>
    <t>03.03.17</t>
  </si>
  <si>
    <t>12.03.17</t>
  </si>
  <si>
    <t>24.08.16/15.03.17</t>
  </si>
  <si>
    <t>17.03.17</t>
  </si>
  <si>
    <t>18.03.17</t>
  </si>
  <si>
    <t>21.03.17</t>
  </si>
  <si>
    <t>12.08.16/23.03.17</t>
  </si>
  <si>
    <t>26.03.17</t>
  </si>
  <si>
    <t>15.04.17</t>
  </si>
  <si>
    <t>23.04.17</t>
  </si>
  <si>
    <t>30.04.17</t>
  </si>
  <si>
    <t>18.09.16/11.05.17</t>
  </si>
  <si>
    <t>30.10.16/11.05.17</t>
  </si>
  <si>
    <t>25.05.17</t>
  </si>
  <si>
    <t>01.06.17</t>
  </si>
  <si>
    <t>07.06.17</t>
  </si>
  <si>
    <t>12.06.17</t>
  </si>
  <si>
    <t>4</t>
  </si>
  <si>
    <t>01.07.17</t>
  </si>
  <si>
    <t>5</t>
  </si>
  <si>
    <t>26.09.16/02.07.17</t>
  </si>
  <si>
    <t>31.08.16/08.07.17</t>
  </si>
  <si>
    <t>15.08.16/26.07.17</t>
  </si>
  <si>
    <t>19.08.16/15.12.17</t>
  </si>
  <si>
    <t>30.10.16/16.12.17</t>
  </si>
  <si>
    <t>10.08.16/19.12.17</t>
  </si>
  <si>
    <t>03.12.16/22.12.17</t>
  </si>
  <si>
    <t>окот2018,но Н082</t>
  </si>
  <si>
    <t>24.12.17</t>
  </si>
  <si>
    <t>25.12.17</t>
  </si>
  <si>
    <t>ИТОГО</t>
  </si>
  <si>
    <t>молодняк 2018</t>
  </si>
  <si>
    <t>вес при рождении</t>
  </si>
  <si>
    <t>вес на 28.12.18 (должен быть в 8 мес)</t>
  </si>
  <si>
    <t>15.02.18</t>
  </si>
  <si>
    <t>родила в 2018</t>
  </si>
  <si>
    <t>20.02.18</t>
  </si>
  <si>
    <t>24.02.18</t>
  </si>
  <si>
    <t>количество</t>
  </si>
  <si>
    <t>25.02.18</t>
  </si>
  <si>
    <t>26.02.18</t>
  </si>
  <si>
    <t>27.02.18</t>
  </si>
  <si>
    <t>01.03.18</t>
  </si>
  <si>
    <t>04.03.18</t>
  </si>
  <si>
    <t>05.03.18</t>
  </si>
  <si>
    <t>06.03.18</t>
  </si>
  <si>
    <t>08.03.18</t>
  </si>
  <si>
    <t>09.03.18</t>
  </si>
  <si>
    <t>10.03.18</t>
  </si>
  <si>
    <t>11.03.18</t>
  </si>
  <si>
    <t>14.03.18</t>
  </si>
  <si>
    <t>15.03.18</t>
  </si>
  <si>
    <t>18.03.18</t>
  </si>
  <si>
    <t>26.03.18</t>
  </si>
  <si>
    <t>30.03.18</t>
  </si>
  <si>
    <t>04.04.18</t>
  </si>
  <si>
    <t>06.04.18</t>
  </si>
  <si>
    <t>26.04.18</t>
  </si>
  <si>
    <t>Итого вес козочек младше 1 года(все кроме 8003)</t>
  </si>
  <si>
    <t xml:space="preserve">вес на </t>
  </si>
  <si>
    <t>G004</t>
  </si>
  <si>
    <t>G039</t>
  </si>
  <si>
    <t>СГ23</t>
  </si>
  <si>
    <t>Е648/199</t>
  </si>
  <si>
    <t>Боря 973</t>
  </si>
  <si>
    <t>2 коз 75</t>
  </si>
  <si>
    <t>9579</t>
  </si>
  <si>
    <t>G031</t>
  </si>
  <si>
    <t>зарезан</t>
  </si>
  <si>
    <t>ИТОГО привес по стаду</t>
  </si>
  <si>
    <t>h069</t>
  </si>
  <si>
    <t>h075</t>
  </si>
  <si>
    <t>04.03.17</t>
  </si>
  <si>
    <t>h145</t>
  </si>
  <si>
    <t>б/н ставрополь</t>
  </si>
  <si>
    <t>8163/1</t>
  </si>
  <si>
    <t>07.05.18</t>
  </si>
  <si>
    <t>1,8</t>
  </si>
  <si>
    <t>8163/2</t>
  </si>
  <si>
    <t>2,1</t>
  </si>
  <si>
    <t>8163/3</t>
  </si>
  <si>
    <t>м</t>
  </si>
  <si>
    <t>2,15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</si>
</sst>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Calibri"/>
    </font>
    <font>
      <b val="1"/>
      <sz val="11"/>
      <color indexed="8"/>
      <name val="Calibri"/>
    </font>
    <font>
      <sz val="8"/>
      <color indexed="8"/>
      <name val="Calibri"/>
    </font>
    <font>
      <sz val="10"/>
      <color indexed="11"/>
      <name val="Calibri"/>
    </font>
    <font>
      <b val="1"/>
      <sz val="12"/>
      <color indexed="8"/>
      <name val="Calibri"/>
    </font>
    <font>
      <sz val="10"/>
      <color indexed="11"/>
      <name val="Times New Roman"/>
    </font>
    <font>
      <sz val="10"/>
      <color indexed="11"/>
      <name val="Arial Cyr"/>
    </font>
    <font>
      <sz val="10"/>
      <color indexed="8"/>
      <name val="Times New Roman"/>
    </font>
    <font>
      <sz val="12"/>
      <color indexed="8"/>
      <name val="Calibri"/>
    </font>
    <font>
      <sz val="8"/>
      <color indexed="11"/>
      <name val="Calibri"/>
    </font>
    <font>
      <sz val="9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center"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horizontal="center" vertical="bottom"/>
    </xf>
    <xf numFmtId="0" fontId="0" borderId="7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14" fontId="0" borderId="2" applyNumberFormat="1" applyFont="1" applyFill="0" applyBorder="1" applyAlignment="1" applyProtection="0">
      <alignment vertical="bottom"/>
    </xf>
    <xf numFmtId="14" fontId="0" borderId="7" applyNumberFormat="1" applyFont="1" applyFill="0" applyBorder="1" applyAlignment="1" applyProtection="0">
      <alignment vertical="bottom"/>
    </xf>
    <xf numFmtId="14" fontId="0" borderId="8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3" borderId="7" applyNumberFormat="1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4" borderId="10" applyNumberFormat="1" applyFont="1" applyFill="0" applyBorder="1" applyAlignment="1" applyProtection="0">
      <alignment vertical="bottom"/>
    </xf>
    <xf numFmtId="0" fontId="4" borderId="14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4" borderId="7" applyNumberFormat="1" applyFont="1" applyFill="0" applyBorder="1" applyAlignment="1" applyProtection="0">
      <alignment vertical="bottom"/>
    </xf>
    <xf numFmtId="49" fontId="4" borderId="8" applyNumberFormat="1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1" applyFont="1" applyFill="0" applyBorder="1" applyAlignment="1" applyProtection="0">
      <alignment vertical="bottom"/>
    </xf>
    <xf numFmtId="0" fontId="0" borderId="20" applyNumberFormat="1" applyFont="1" applyFill="0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 wrapText="1"/>
    </xf>
    <xf numFmtId="0" fontId="0" borderId="21" applyNumberFormat="0" applyFont="1" applyFill="0" applyBorder="1" applyAlignment="1" applyProtection="0">
      <alignment vertical="bottom"/>
    </xf>
    <xf numFmtId="1" fontId="0" borderId="7" applyNumberFormat="1" applyFont="1" applyFill="0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0" fontId="0" borderId="18" applyNumberFormat="1" applyFont="1" applyFill="0" applyBorder="1" applyAlignment="1" applyProtection="0">
      <alignment vertical="bottom"/>
    </xf>
    <xf numFmtId="49" fontId="5" fillId="5" borderId="20" applyNumberFormat="1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vertical="bottom"/>
    </xf>
    <xf numFmtId="0" fontId="0" borderId="2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1" applyFont="1" applyFill="0" applyBorder="1" applyAlignment="1" applyProtection="0">
      <alignment vertical="bottom"/>
    </xf>
    <xf numFmtId="0" fontId="0" borderId="24" applyNumberFormat="1" applyFont="1" applyFill="0" applyBorder="1" applyAlignment="1" applyProtection="0">
      <alignment vertical="bottom"/>
    </xf>
    <xf numFmtId="0" fontId="6" borderId="7" applyNumberFormat="1" applyFont="1" applyFill="0" applyBorder="1" applyAlignment="1" applyProtection="0">
      <alignment vertical="bottom"/>
    </xf>
    <xf numFmtId="0" fontId="6" borderId="8" applyNumberFormat="0" applyFont="1" applyFill="0" applyBorder="1" applyAlignment="1" applyProtection="0">
      <alignment vertical="bottom"/>
    </xf>
    <xf numFmtId="0" fontId="0" borderId="25" applyNumberFormat="1" applyFont="1" applyFill="0" applyBorder="1" applyAlignment="1" applyProtection="0">
      <alignment vertical="bottom"/>
    </xf>
    <xf numFmtId="49" fontId="0" fillId="5" borderId="23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26" applyNumberFormat="1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borderId="27" applyNumberFormat="1" applyFont="1" applyFill="0" applyBorder="1" applyAlignment="1" applyProtection="0">
      <alignment vertical="bottom"/>
    </xf>
    <xf numFmtId="49" fontId="4" borderId="19" applyNumberFormat="1" applyFont="1" applyFill="0" applyBorder="1" applyAlignment="1" applyProtection="0">
      <alignment vertical="bottom"/>
    </xf>
    <xf numFmtId="0" fontId="7" borderId="7" applyNumberFormat="0" applyFont="1" applyFill="0" applyBorder="1" applyAlignment="1" applyProtection="0">
      <alignment vertical="bottom"/>
    </xf>
    <xf numFmtId="0" fontId="7" borderId="10" applyNumberFormat="0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0" fontId="7" borderId="2" applyNumberFormat="0" applyFont="1" applyFill="0" applyBorder="1" applyAlignment="1" applyProtection="0">
      <alignment vertical="bottom"/>
    </xf>
    <xf numFmtId="0" fontId="7" borderId="2" applyNumberFormat="1" applyFont="1" applyFill="0" applyBorder="1" applyAlignment="1" applyProtection="0">
      <alignment vertical="bottom"/>
    </xf>
    <xf numFmtId="2" fontId="7" borderId="14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49" fontId="0" borderId="28" applyNumberFormat="1" applyFont="1" applyFill="0" applyBorder="1" applyAlignment="1" applyProtection="0">
      <alignment vertical="bottom"/>
    </xf>
    <xf numFmtId="14" fontId="0" borderId="28" applyNumberFormat="1" applyFont="1" applyFill="0" applyBorder="1" applyAlignment="1" applyProtection="0">
      <alignment vertical="bottom"/>
    </xf>
    <xf numFmtId="0" fontId="4" borderId="29" applyNumberFormat="0" applyFont="1" applyFill="0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49" fontId="8" borderId="7" applyNumberFormat="1" applyFont="1" applyFill="0" applyBorder="1" applyAlignment="1" applyProtection="0">
      <alignment vertical="bottom"/>
    </xf>
    <xf numFmtId="14" fontId="9" fillId="3" borderId="7" applyNumberFormat="1" applyFont="1" applyFill="1" applyBorder="1" applyAlignment="1" applyProtection="0">
      <alignment vertical="top" wrapText="1"/>
    </xf>
    <xf numFmtId="49" fontId="10" borderId="7" applyNumberFormat="1" applyFont="1" applyFill="0" applyBorder="1" applyAlignment="1" applyProtection="0">
      <alignment horizontal="right" vertical="bottom"/>
    </xf>
    <xf numFmtId="0" fontId="0" borderId="20" applyNumberFormat="0" applyFont="1" applyFill="0" applyBorder="1" applyAlignment="1" applyProtection="0">
      <alignment vertical="bottom"/>
    </xf>
    <xf numFmtId="0" fontId="0" fillId="6" borderId="7" applyNumberFormat="1" applyFont="1" applyFill="1" applyBorder="1" applyAlignment="1" applyProtection="0">
      <alignment vertical="bottom"/>
    </xf>
    <xf numFmtId="14" fontId="9" borderId="7" applyNumberFormat="1" applyFont="1" applyFill="0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top" wrapText="1"/>
    </xf>
    <xf numFmtId="49" fontId="10" borderId="7" applyNumberFormat="1" applyFont="1" applyFill="0" applyBorder="1" applyAlignment="1" applyProtection="0">
      <alignment vertical="bottom"/>
    </xf>
    <xf numFmtId="49" fontId="10" borderId="8" applyNumberFormat="1" applyFont="1" applyFill="0" applyBorder="1" applyAlignment="1" applyProtection="0">
      <alignment vertical="bottom"/>
    </xf>
    <xf numFmtId="49" fontId="10" borderId="10" applyNumberFormat="1" applyFont="1" applyFill="0" applyBorder="1" applyAlignment="1" applyProtection="0">
      <alignment vertical="bottom"/>
    </xf>
    <xf numFmtId="49" fontId="10" borderId="2" applyNumberFormat="1" applyFont="1" applyFill="0" applyBorder="1" applyAlignment="1" applyProtection="0">
      <alignment vertical="bottom"/>
    </xf>
    <xf numFmtId="49" fontId="10" borderId="11" applyNumberFormat="1" applyFont="1" applyFill="0" applyBorder="1" applyAlignment="1" applyProtection="0">
      <alignment vertical="bottom"/>
    </xf>
    <xf numFmtId="0" fontId="5" borderId="10" applyNumberFormat="0" applyFont="1" applyFill="0" applyBorder="1" applyAlignment="1" applyProtection="0">
      <alignment vertical="bottom"/>
    </xf>
    <xf numFmtId="0" fontId="4" borderId="14" applyNumberFormat="1" applyFont="1" applyFill="0" applyBorder="1" applyAlignment="1" applyProtection="0">
      <alignment vertical="bottom"/>
    </xf>
    <xf numFmtId="0" fontId="5" borderId="10" applyNumberFormat="1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10" borderId="2" applyNumberFormat="1" applyFont="1" applyFill="0" applyBorder="1" applyAlignment="1" applyProtection="0">
      <alignment horizontal="right" vertical="bottom"/>
    </xf>
    <xf numFmtId="0" fontId="3" borderId="22" applyNumberFormat="0" applyFont="1" applyFill="0" applyBorder="1" applyAlignment="1" applyProtection="0">
      <alignment vertical="bottom"/>
    </xf>
    <xf numFmtId="49" fontId="8" borderId="7" applyNumberFormat="1" applyFont="1" applyFill="0" applyBorder="1" applyAlignment="1" applyProtection="0">
      <alignment horizontal="right" vertical="bottom"/>
    </xf>
    <xf numFmtId="0" fontId="11" borderId="7" applyNumberFormat="1" applyFont="1" applyFill="0" applyBorder="1" applyAlignment="1" applyProtection="0">
      <alignment vertical="bottom"/>
    </xf>
    <xf numFmtId="0" fontId="11" borderId="7" applyNumberFormat="0" applyFont="1" applyFill="0" applyBorder="1" applyAlignment="1" applyProtection="0">
      <alignment vertical="bottom"/>
    </xf>
    <xf numFmtId="0" fontId="3" borderId="20" applyNumberFormat="0" applyFont="1" applyFill="0" applyBorder="1" applyAlignment="1" applyProtection="0">
      <alignment vertical="bottom"/>
    </xf>
    <xf numFmtId="14" fontId="3" borderId="7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vertical="bottom"/>
    </xf>
    <xf numFmtId="0" fontId="3" borderId="14" applyNumberFormat="0" applyFont="1" applyFill="0" applyBorder="1" applyAlignment="1" applyProtection="0">
      <alignment vertical="bottom"/>
    </xf>
    <xf numFmtId="49" fontId="8" borderId="14" applyNumberFormat="1" applyFont="1" applyFill="0" applyBorder="1" applyAlignment="1" applyProtection="0">
      <alignment horizontal="right" vertical="bottom"/>
    </xf>
    <xf numFmtId="49" fontId="8" borderId="14" applyNumberFormat="1" applyFont="1" applyFill="0" applyBorder="1" applyAlignment="1" applyProtection="0">
      <alignment vertical="bottom"/>
    </xf>
    <xf numFmtId="0" fontId="12" borderId="14" applyNumberFormat="0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2" fontId="10" borderId="14" applyNumberFormat="1" applyFont="1" applyFill="0" applyBorder="1" applyAlignment="1" applyProtection="0">
      <alignment horizontal="right" vertical="bottom"/>
    </xf>
    <xf numFmtId="0" fontId="5" borderId="2" applyNumberFormat="0" applyFont="1" applyFill="0" applyBorder="1" applyAlignment="1" applyProtection="0">
      <alignment vertical="bottom"/>
    </xf>
    <xf numFmtId="49" fontId="8" borderId="2" applyNumberFormat="1" applyFont="1" applyFill="0" applyBorder="1" applyAlignment="1" applyProtection="0">
      <alignment vertical="bottom"/>
    </xf>
    <xf numFmtId="49" fontId="10" borderId="1" applyNumberFormat="1" applyFont="1" applyFill="0" applyBorder="1" applyAlignment="1" applyProtection="0">
      <alignment horizontal="right" vertical="bottom"/>
    </xf>
    <xf numFmtId="49" fontId="10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2" fontId="10" borderId="7" applyNumberFormat="1" applyFont="1" applyFill="0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2" fontId="10" borderId="7" applyNumberFormat="1" applyFont="1" applyFill="0" applyBorder="1" applyAlignment="1" applyProtection="0">
      <alignment horizontal="right" vertical="bottom"/>
    </xf>
    <xf numFmtId="2" fontId="8" borderId="7" applyNumberFormat="1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49" fontId="13" borderId="2" applyNumberFormat="1" applyFont="1" applyFill="0" applyBorder="1" applyAlignment="1" applyProtection="0">
      <alignment vertical="bottom"/>
    </xf>
    <xf numFmtId="2" fontId="0" borderId="2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49" fontId="10" borderId="14" applyNumberFormat="1" applyFont="1" applyFill="0" applyBorder="1" applyAlignment="1" applyProtection="0">
      <alignment horizontal="right" vertical="bottom"/>
    </xf>
    <xf numFmtId="59" fontId="0" borderId="14" applyNumberFormat="1" applyFont="1" applyFill="0" applyBorder="1" applyAlignment="1" applyProtection="0">
      <alignment vertical="bottom"/>
    </xf>
    <xf numFmtId="0" fontId="0" borderId="14" applyNumberFormat="1" applyFont="1" applyFill="0" applyBorder="1" applyAlignment="1" applyProtection="0">
      <alignment vertical="bottom"/>
    </xf>
    <xf numFmtId="14" fontId="0" fillId="3" borderId="7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right" vertical="bottom"/>
    </xf>
    <xf numFmtId="49" fontId="10" borderId="14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horizontal="left" vertical="bottom"/>
    </xf>
    <xf numFmtId="0" fontId="13" borderId="11" applyNumberFormat="0" applyFont="1" applyFill="0" applyBorder="1" applyAlignment="1" applyProtection="0">
      <alignment vertical="bottom"/>
    </xf>
    <xf numFmtId="0" fontId="13" borderId="7" applyNumberFormat="0" applyFont="1" applyFill="0" applyBorder="1" applyAlignment="1" applyProtection="0">
      <alignment vertical="bottom"/>
    </xf>
    <xf numFmtId="0" fontId="13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92d050"/>
      <rgbColor rgb="ffff0000"/>
      <rgbColor rgb="ffffffff"/>
      <rgbColor rgb="ffffff00"/>
      <rgbColor rgb="ff00b0f0"/>
      <rgbColor rgb="ff007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29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6.3516" style="1" customWidth="1"/>
    <col min="3" max="3" width="12.3516" style="1" customWidth="1"/>
    <col min="4" max="4" width="13.6719" style="1" customWidth="1"/>
    <col min="5" max="5" width="10" style="1" customWidth="1"/>
    <col min="6" max="8" width="8.85156" style="1" customWidth="1"/>
    <col min="9" max="10" width="10.5" style="1" customWidth="1"/>
    <col min="11" max="11" width="8.85156" style="1" customWidth="1"/>
    <col min="12" max="12" width="14.3516" style="1" customWidth="1"/>
    <col min="13" max="13" width="11.1719" style="1" customWidth="1"/>
    <col min="14" max="14" width="8.85156" style="1" customWidth="1"/>
    <col min="15" max="15" width="11.5" style="1" customWidth="1"/>
    <col min="16" max="16" width="11.6719" style="1" customWidth="1"/>
    <col min="17" max="19" width="8.85156" style="1" customWidth="1"/>
    <col min="20" max="21" width="10.1719" style="1" customWidth="1"/>
    <col min="22" max="22" width="10.8516" style="1" customWidth="1"/>
    <col min="23" max="26" width="10.1719" style="1" customWidth="1"/>
    <col min="27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4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6"/>
      <c r="U1" t="s" s="7">
        <v>1</v>
      </c>
      <c r="V1" s="3"/>
      <c r="W1" s="3"/>
      <c r="X1" s="4"/>
      <c r="Y1" s="4"/>
      <c r="Z1" s="4"/>
    </row>
    <row r="2" ht="13.55" customHeight="1">
      <c r="A2" t="s" s="8">
        <v>2</v>
      </c>
      <c r="B2" t="s" s="9">
        <v>3</v>
      </c>
      <c r="C2" t="s" s="9">
        <v>4</v>
      </c>
      <c r="D2" t="s" s="9">
        <v>4</v>
      </c>
      <c r="E2" t="s" s="9">
        <v>5</v>
      </c>
      <c r="F2" s="10"/>
      <c r="G2" t="s" s="9">
        <v>4</v>
      </c>
      <c r="H2" t="s" s="9">
        <v>5</v>
      </c>
      <c r="I2" t="s" s="11">
        <v>6</v>
      </c>
      <c r="J2" s="10"/>
      <c r="K2" t="s" s="12">
        <v>7</v>
      </c>
      <c r="L2" s="13"/>
      <c r="M2" t="s" s="14">
        <v>8</v>
      </c>
      <c r="N2" s="4"/>
      <c r="O2" t="s" s="14">
        <v>8</v>
      </c>
      <c r="P2" t="s" s="14">
        <v>9</v>
      </c>
      <c r="Q2" s="4"/>
      <c r="R2" s="4"/>
      <c r="S2" s="15"/>
      <c r="T2" t="s" s="9">
        <v>10</v>
      </c>
      <c r="U2" s="10"/>
      <c r="V2" t="s" s="9">
        <v>8</v>
      </c>
      <c r="W2" t="s" s="9">
        <v>9</v>
      </c>
      <c r="X2" s="13"/>
      <c r="Y2" s="4"/>
      <c r="Z2" s="4"/>
    </row>
    <row r="3" ht="13.55" customHeight="1">
      <c r="A3" t="s" s="16">
        <v>11</v>
      </c>
      <c r="B3" s="17"/>
      <c r="C3" t="s" s="9">
        <v>12</v>
      </c>
      <c r="D3" t="s" s="9">
        <v>13</v>
      </c>
      <c r="E3" s="17"/>
      <c r="F3" s="10"/>
      <c r="G3" t="s" s="9">
        <v>14</v>
      </c>
      <c r="H3" s="17"/>
      <c r="I3" s="17"/>
      <c r="J3" s="10"/>
      <c r="K3" s="13"/>
      <c r="L3" s="4"/>
      <c r="M3" s="18">
        <v>42735</v>
      </c>
      <c r="N3" s="4"/>
      <c r="O3" s="18">
        <v>43100</v>
      </c>
      <c r="P3" s="19">
        <v>43100</v>
      </c>
      <c r="Q3" s="4"/>
      <c r="R3" s="4"/>
      <c r="S3" s="15"/>
      <c r="T3" s="20">
        <v>43465</v>
      </c>
      <c r="U3" s="21"/>
      <c r="V3" s="20">
        <v>43465</v>
      </c>
      <c r="W3" s="20">
        <v>43465</v>
      </c>
      <c r="X3" s="13"/>
      <c r="Y3" s="4"/>
      <c r="Z3" s="4"/>
    </row>
    <row r="4" ht="13.55" customHeight="1">
      <c r="A4" s="22">
        <v>1</v>
      </c>
      <c r="B4" s="20">
        <v>42034</v>
      </c>
      <c r="C4" s="22">
        <v>50</v>
      </c>
      <c r="D4" s="22">
        <v>59</v>
      </c>
      <c r="E4" s="22">
        <f>D4-C4</f>
        <v>9</v>
      </c>
      <c r="F4" s="10"/>
      <c r="G4" s="22">
        <v>65.34999999999999</v>
      </c>
      <c r="H4" s="17"/>
      <c r="I4" s="22">
        <v>61</v>
      </c>
      <c r="J4" s="10"/>
      <c r="K4" s="13"/>
      <c r="L4" t="s" s="23">
        <v>15</v>
      </c>
      <c r="M4" s="24">
        <v>59</v>
      </c>
      <c r="N4" s="25">
        <v>1</v>
      </c>
      <c r="O4" s="22">
        <v>65.34999999999999</v>
      </c>
      <c r="P4" s="13"/>
      <c r="Q4" s="4"/>
      <c r="R4" s="4"/>
      <c r="S4" s="25">
        <v>1</v>
      </c>
      <c r="T4" s="26">
        <v>61</v>
      </c>
      <c r="U4" s="10"/>
      <c r="V4" s="17"/>
      <c r="W4" s="17"/>
      <c r="X4" s="13"/>
      <c r="Y4" s="4"/>
      <c r="Z4" s="4"/>
    </row>
    <row r="5" ht="13.55" customHeight="1">
      <c r="A5" s="22">
        <v>2</v>
      </c>
      <c r="B5" s="20">
        <v>42035</v>
      </c>
      <c r="C5" s="22">
        <v>52</v>
      </c>
      <c r="D5" s="22">
        <v>55</v>
      </c>
      <c r="E5" s="22">
        <f>D5-C5</f>
        <v>3</v>
      </c>
      <c r="F5" s="10"/>
      <c r="G5" s="22">
        <v>65.3</v>
      </c>
      <c r="H5" s="17"/>
      <c r="I5" s="22">
        <v>65.09999999999999</v>
      </c>
      <c r="J5" s="10"/>
      <c r="K5" s="13"/>
      <c r="L5" t="s" s="23">
        <v>15</v>
      </c>
      <c r="M5" s="24">
        <v>55</v>
      </c>
      <c r="N5" s="25">
        <v>2</v>
      </c>
      <c r="O5" s="22">
        <v>65.3</v>
      </c>
      <c r="P5" s="13"/>
      <c r="Q5" s="4"/>
      <c r="R5" s="4"/>
      <c r="S5" s="25">
        <v>2</v>
      </c>
      <c r="T5" s="26">
        <v>65.09999999999999</v>
      </c>
      <c r="U5" s="10"/>
      <c r="V5" s="17"/>
      <c r="W5" s="17"/>
      <c r="X5" s="13"/>
      <c r="Y5" s="4"/>
      <c r="Z5" s="4"/>
    </row>
    <row r="6" ht="13.55" customHeight="1">
      <c r="A6" s="22">
        <v>3</v>
      </c>
      <c r="B6" s="20">
        <v>42038</v>
      </c>
      <c r="C6" s="22">
        <v>55</v>
      </c>
      <c r="D6" s="22">
        <v>56</v>
      </c>
      <c r="E6" s="22">
        <f>D6-C6</f>
        <v>1</v>
      </c>
      <c r="F6" s="10"/>
      <c r="G6" s="22">
        <v>57</v>
      </c>
      <c r="H6" s="17"/>
      <c r="I6" s="22">
        <v>60.2</v>
      </c>
      <c r="J6" s="10"/>
      <c r="K6" s="13"/>
      <c r="L6" t="s" s="23">
        <v>15</v>
      </c>
      <c r="M6" s="24">
        <v>56</v>
      </c>
      <c r="N6" s="25">
        <v>3</v>
      </c>
      <c r="O6" s="22">
        <v>57</v>
      </c>
      <c r="P6" s="13"/>
      <c r="Q6" s="4"/>
      <c r="R6" s="4"/>
      <c r="S6" s="25">
        <v>3</v>
      </c>
      <c r="T6" s="26">
        <v>60.2</v>
      </c>
      <c r="U6" s="10"/>
      <c r="V6" s="17"/>
      <c r="W6" s="17"/>
      <c r="X6" s="13"/>
      <c r="Y6" s="4"/>
      <c r="Z6" s="4"/>
    </row>
    <row r="7" ht="13.55" customHeight="1">
      <c r="A7" s="22">
        <v>4</v>
      </c>
      <c r="B7" s="20">
        <v>42038</v>
      </c>
      <c r="C7" s="22">
        <v>44</v>
      </c>
      <c r="D7" s="22">
        <v>44.2</v>
      </c>
      <c r="E7" s="22">
        <f>D7-C7</f>
        <v>0.2</v>
      </c>
      <c r="F7" s="10"/>
      <c r="G7" s="22">
        <v>52.3</v>
      </c>
      <c r="H7" t="s" s="9">
        <v>16</v>
      </c>
      <c r="I7" s="27">
        <v>52</v>
      </c>
      <c r="J7" s="28"/>
      <c r="K7" s="13"/>
      <c r="L7" t="s" s="23">
        <v>15</v>
      </c>
      <c r="M7" s="24">
        <v>44.2</v>
      </c>
      <c r="N7" s="25">
        <v>4</v>
      </c>
      <c r="O7" s="22">
        <v>52.3</v>
      </c>
      <c r="P7" s="13"/>
      <c r="Q7" s="4"/>
      <c r="R7" s="4"/>
      <c r="S7" s="25">
        <v>4</v>
      </c>
      <c r="T7" s="26">
        <v>52</v>
      </c>
      <c r="U7" s="10"/>
      <c r="V7" s="17"/>
      <c r="W7" s="17"/>
      <c r="X7" s="13"/>
      <c r="Y7" s="4"/>
      <c r="Z7" s="4"/>
    </row>
    <row r="8" ht="13.55" customHeight="1">
      <c r="A8" s="22">
        <v>5</v>
      </c>
      <c r="B8" s="20">
        <v>42039</v>
      </c>
      <c r="C8" s="22">
        <v>48</v>
      </c>
      <c r="D8" s="22">
        <v>50</v>
      </c>
      <c r="E8" s="22">
        <f>D8-C8</f>
        <v>2</v>
      </c>
      <c r="F8" s="10"/>
      <c r="G8" s="22">
        <v>59.8</v>
      </c>
      <c r="H8" s="17"/>
      <c r="I8" s="22">
        <v>99.5</v>
      </c>
      <c r="J8" s="10"/>
      <c r="K8" s="29"/>
      <c r="L8" t="s" s="23">
        <v>15</v>
      </c>
      <c r="M8" s="24">
        <v>50</v>
      </c>
      <c r="N8" s="25">
        <v>5</v>
      </c>
      <c r="O8" s="22">
        <v>59.8</v>
      </c>
      <c r="P8" s="13"/>
      <c r="Q8" s="4"/>
      <c r="R8" s="4"/>
      <c r="S8" s="25">
        <v>5</v>
      </c>
      <c r="T8" s="26">
        <v>99.5</v>
      </c>
      <c r="U8" s="10"/>
      <c r="V8" s="17"/>
      <c r="W8" s="17"/>
      <c r="X8" s="13"/>
      <c r="Y8" s="4"/>
      <c r="Z8" s="4"/>
    </row>
    <row r="9" ht="13.55" customHeight="1">
      <c r="A9" s="22">
        <v>6</v>
      </c>
      <c r="B9" s="20">
        <v>42040</v>
      </c>
      <c r="C9" s="22">
        <v>54</v>
      </c>
      <c r="D9" s="22">
        <v>47.5</v>
      </c>
      <c r="E9" s="22">
        <f>D9-C9</f>
        <v>-6.5</v>
      </c>
      <c r="F9" s="10"/>
      <c r="G9" s="22">
        <v>66.40000000000001</v>
      </c>
      <c r="H9" s="17"/>
      <c r="I9" s="22">
        <v>88</v>
      </c>
      <c r="J9" s="10"/>
      <c r="K9" s="22">
        <v>66.40000000000001</v>
      </c>
      <c r="L9" t="s" s="30">
        <v>17</v>
      </c>
      <c r="M9" s="31"/>
      <c r="N9" s="15"/>
      <c r="O9" s="17"/>
      <c r="P9" s="13"/>
      <c r="Q9" s="4"/>
      <c r="R9" s="4"/>
      <c r="S9" s="25">
        <v>6</v>
      </c>
      <c r="T9" s="22">
        <v>88</v>
      </c>
      <c r="U9" s="10"/>
      <c r="V9" s="17"/>
      <c r="W9" s="17"/>
      <c r="X9" s="13"/>
      <c r="Y9" s="4"/>
      <c r="Z9" s="4"/>
    </row>
    <row r="10" ht="13.55" customHeight="1">
      <c r="A10" s="22">
        <v>7</v>
      </c>
      <c r="B10" s="20">
        <v>42041</v>
      </c>
      <c r="C10" s="22">
        <v>53</v>
      </c>
      <c r="D10" s="22">
        <v>48.8</v>
      </c>
      <c r="E10" s="22">
        <f>D10-C10</f>
        <v>-4.2</v>
      </c>
      <c r="F10" s="10"/>
      <c r="G10" s="22">
        <v>58.1</v>
      </c>
      <c r="H10" s="17"/>
      <c r="I10" s="22">
        <v>67</v>
      </c>
      <c r="J10" s="10"/>
      <c r="K10" s="22">
        <v>58.1</v>
      </c>
      <c r="L10" t="s" s="30">
        <v>17</v>
      </c>
      <c r="M10" s="32"/>
      <c r="N10" s="15"/>
      <c r="O10" s="17"/>
      <c r="P10" s="13"/>
      <c r="Q10" s="4"/>
      <c r="R10" s="4"/>
      <c r="S10" s="25">
        <v>7</v>
      </c>
      <c r="T10" s="22">
        <v>67</v>
      </c>
      <c r="U10" s="10"/>
      <c r="V10" s="17"/>
      <c r="W10" s="17"/>
      <c r="X10" s="13"/>
      <c r="Y10" s="4"/>
      <c r="Z10" s="4"/>
    </row>
    <row r="11" ht="13.55" customHeight="1">
      <c r="A11" s="22">
        <v>8</v>
      </c>
      <c r="B11" s="20">
        <v>42012</v>
      </c>
      <c r="C11" s="22">
        <v>60</v>
      </c>
      <c r="D11" s="22">
        <v>68.5</v>
      </c>
      <c r="E11" s="22">
        <f>D11-C11</f>
        <v>8.5</v>
      </c>
      <c r="F11" s="10"/>
      <c r="G11" s="22">
        <v>72.7</v>
      </c>
      <c r="H11" s="17"/>
      <c r="I11" s="22">
        <v>86</v>
      </c>
      <c r="J11" s="10"/>
      <c r="K11" s="33"/>
      <c r="L11" t="s" s="23">
        <v>15</v>
      </c>
      <c r="M11" s="24">
        <v>68.5</v>
      </c>
      <c r="N11" s="25">
        <v>6</v>
      </c>
      <c r="O11" s="22">
        <v>72.7</v>
      </c>
      <c r="P11" s="13"/>
      <c r="Q11" s="4"/>
      <c r="R11" s="4"/>
      <c r="S11" s="25">
        <v>8</v>
      </c>
      <c r="T11" s="26">
        <v>86</v>
      </c>
      <c r="U11" s="10"/>
      <c r="V11" s="17"/>
      <c r="W11" s="17"/>
      <c r="X11" s="13"/>
      <c r="Y11" s="4"/>
      <c r="Z11" s="4"/>
    </row>
    <row r="12" ht="13.55" customHeight="1">
      <c r="A12" s="22">
        <v>9</v>
      </c>
      <c r="B12" s="20">
        <v>42065</v>
      </c>
      <c r="C12" s="22">
        <v>48</v>
      </c>
      <c r="D12" s="22">
        <v>56.35</v>
      </c>
      <c r="E12" s="22">
        <f>D12-C12</f>
        <v>8.35</v>
      </c>
      <c r="F12" s="10"/>
      <c r="G12" s="22">
        <v>56.7</v>
      </c>
      <c r="H12" s="17"/>
      <c r="I12" s="22">
        <v>48.6</v>
      </c>
      <c r="J12" s="10"/>
      <c r="K12" s="13"/>
      <c r="L12" t="s" s="23">
        <v>15</v>
      </c>
      <c r="M12" s="24">
        <v>56.35</v>
      </c>
      <c r="N12" s="25">
        <v>7</v>
      </c>
      <c r="O12" s="22">
        <v>56.7</v>
      </c>
      <c r="P12" s="13"/>
      <c r="Q12" s="4"/>
      <c r="R12" s="4"/>
      <c r="S12" s="25">
        <v>9</v>
      </c>
      <c r="T12" s="26">
        <v>48.6</v>
      </c>
      <c r="U12" s="10"/>
      <c r="V12" s="17"/>
      <c r="W12" s="17"/>
      <c r="X12" s="13"/>
      <c r="Y12" s="4"/>
      <c r="Z12" s="4"/>
    </row>
    <row r="13" ht="13.55" customHeight="1">
      <c r="A13" s="22">
        <v>10</v>
      </c>
      <c r="B13" s="20">
        <v>42045</v>
      </c>
      <c r="C13" s="22">
        <v>45</v>
      </c>
      <c r="D13" s="22">
        <v>49.5</v>
      </c>
      <c r="E13" s="22">
        <f>D13-C13</f>
        <v>4.5</v>
      </c>
      <c r="F13" s="10"/>
      <c r="G13" s="22">
        <v>57.35</v>
      </c>
      <c r="H13" s="17"/>
      <c r="I13" s="22">
        <v>70.09999999999999</v>
      </c>
      <c r="J13" s="10"/>
      <c r="K13" s="13"/>
      <c r="L13" t="s" s="23">
        <v>15</v>
      </c>
      <c r="M13" s="24">
        <v>49.5</v>
      </c>
      <c r="N13" s="25">
        <v>8</v>
      </c>
      <c r="O13" s="22">
        <v>57.35</v>
      </c>
      <c r="P13" s="13"/>
      <c r="Q13" s="4"/>
      <c r="R13" s="4"/>
      <c r="S13" s="25">
        <v>10</v>
      </c>
      <c r="T13" s="26">
        <v>70.09999999999999</v>
      </c>
      <c r="U13" s="10"/>
      <c r="V13" s="17"/>
      <c r="W13" s="17"/>
      <c r="X13" s="13"/>
      <c r="Y13" s="4"/>
      <c r="Z13" s="4"/>
    </row>
    <row r="14" ht="13.55" customHeight="1">
      <c r="A14" s="22">
        <v>11</v>
      </c>
      <c r="B14" s="20">
        <v>42048</v>
      </c>
      <c r="C14" s="22">
        <v>46</v>
      </c>
      <c r="D14" s="22">
        <v>52</v>
      </c>
      <c r="E14" s="22">
        <f>D14-C14</f>
        <v>6</v>
      </c>
      <c r="F14" s="10"/>
      <c r="G14" s="22">
        <v>46</v>
      </c>
      <c r="H14" s="17"/>
      <c r="I14" s="22">
        <v>98.8</v>
      </c>
      <c r="J14" s="10"/>
      <c r="K14" s="13"/>
      <c r="L14" t="s" s="23">
        <v>15</v>
      </c>
      <c r="M14" s="24">
        <v>52</v>
      </c>
      <c r="N14" s="25">
        <v>9</v>
      </c>
      <c r="O14" s="22">
        <v>46</v>
      </c>
      <c r="P14" s="29"/>
      <c r="Q14" s="4"/>
      <c r="R14" s="4"/>
      <c r="S14" s="15"/>
      <c r="T14" s="17"/>
      <c r="U14" s="34">
        <v>1</v>
      </c>
      <c r="V14" s="22">
        <v>98.8</v>
      </c>
      <c r="W14" s="17"/>
      <c r="X14" s="13"/>
      <c r="Y14" s="4"/>
      <c r="Z14" s="4"/>
    </row>
    <row r="15" ht="13.55" customHeight="1">
      <c r="A15" s="22">
        <v>12</v>
      </c>
      <c r="B15" s="20">
        <v>42049</v>
      </c>
      <c r="C15" s="22">
        <v>57</v>
      </c>
      <c r="D15" s="22">
        <v>56.65</v>
      </c>
      <c r="E15" s="22">
        <f>D15-C15</f>
        <v>-0.35</v>
      </c>
      <c r="F15" s="10"/>
      <c r="G15" s="22">
        <v>56.5</v>
      </c>
      <c r="H15" s="17"/>
      <c r="I15" s="22">
        <v>68.40000000000001</v>
      </c>
      <c r="J15" s="10"/>
      <c r="K15" s="13"/>
      <c r="L15" s="4"/>
      <c r="M15" s="35"/>
      <c r="N15" s="15"/>
      <c r="O15" s="17"/>
      <c r="P15" s="22">
        <v>56.5</v>
      </c>
      <c r="Q15" s="36">
        <v>1</v>
      </c>
      <c r="R15" s="4"/>
      <c r="S15" s="15"/>
      <c r="T15" s="17"/>
      <c r="U15" s="34">
        <v>2</v>
      </c>
      <c r="V15" s="26">
        <v>68.40000000000001</v>
      </c>
      <c r="W15" s="17"/>
      <c r="X15" s="13"/>
      <c r="Y15" s="4"/>
      <c r="Z15" s="4"/>
    </row>
    <row r="16" ht="13.55" customHeight="1">
      <c r="A16" s="22">
        <v>13</v>
      </c>
      <c r="B16" s="20">
        <v>42053</v>
      </c>
      <c r="C16" s="22">
        <v>60</v>
      </c>
      <c r="D16" s="22">
        <v>55.55</v>
      </c>
      <c r="E16" s="22">
        <f>D16-C16</f>
        <v>-4.45</v>
      </c>
      <c r="F16" s="10"/>
      <c r="G16" s="22">
        <v>70.05</v>
      </c>
      <c r="H16" s="17"/>
      <c r="I16" s="22">
        <v>68.40000000000001</v>
      </c>
      <c r="J16" s="10"/>
      <c r="K16" s="13"/>
      <c r="L16" t="s" s="23">
        <v>15</v>
      </c>
      <c r="M16" s="24">
        <v>55.55</v>
      </c>
      <c r="N16" s="25">
        <v>10</v>
      </c>
      <c r="O16" s="22">
        <v>70.05</v>
      </c>
      <c r="P16" s="37"/>
      <c r="Q16" s="4"/>
      <c r="R16" s="4"/>
      <c r="S16" s="25">
        <v>11</v>
      </c>
      <c r="T16" s="26">
        <v>68.40000000000001</v>
      </c>
      <c r="U16" s="10"/>
      <c r="V16" s="17"/>
      <c r="W16" s="17"/>
      <c r="X16" s="13"/>
      <c r="Y16" s="4"/>
      <c r="Z16" s="4"/>
    </row>
    <row r="17" ht="13.55" customHeight="1">
      <c r="A17" s="22">
        <v>14</v>
      </c>
      <c r="B17" s="20">
        <v>42053</v>
      </c>
      <c r="C17" s="22">
        <v>55</v>
      </c>
      <c r="D17" s="22">
        <v>59.9</v>
      </c>
      <c r="E17" s="22">
        <f>D17-C17</f>
        <v>4.9</v>
      </c>
      <c r="F17" s="10"/>
      <c r="G17" s="22">
        <v>68.5</v>
      </c>
      <c r="H17" s="17"/>
      <c r="I17" s="22">
        <v>74</v>
      </c>
      <c r="J17" s="10"/>
      <c r="K17" s="13"/>
      <c r="L17" s="4"/>
      <c r="M17" s="35"/>
      <c r="N17" s="15"/>
      <c r="O17" s="17"/>
      <c r="P17" s="22">
        <v>68.5</v>
      </c>
      <c r="Q17" s="36">
        <v>2</v>
      </c>
      <c r="R17" s="4"/>
      <c r="S17" s="15"/>
      <c r="T17" s="17"/>
      <c r="U17" s="10"/>
      <c r="V17" s="17"/>
      <c r="W17" s="22">
        <v>74</v>
      </c>
      <c r="X17" s="36">
        <v>1</v>
      </c>
      <c r="Y17" s="4"/>
      <c r="Z17" s="4"/>
    </row>
    <row r="18" ht="13.55" customHeight="1">
      <c r="A18" s="22">
        <v>15</v>
      </c>
      <c r="B18" s="20">
        <v>42055</v>
      </c>
      <c r="C18" s="22">
        <v>57</v>
      </c>
      <c r="D18" s="22">
        <v>56</v>
      </c>
      <c r="E18" s="22">
        <f>D18-C18</f>
        <v>-1</v>
      </c>
      <c r="F18" s="10"/>
      <c r="G18" s="17"/>
      <c r="H18" t="s" s="9">
        <v>16</v>
      </c>
      <c r="I18" s="27">
        <v>69</v>
      </c>
      <c r="J18" s="28"/>
      <c r="K18" t="s" s="38">
        <v>16</v>
      </c>
      <c r="L18" t="s" s="23">
        <v>15</v>
      </c>
      <c r="M18" s="24">
        <v>56</v>
      </c>
      <c r="N18" s="25">
        <v>11</v>
      </c>
      <c r="O18" s="22">
        <v>59</v>
      </c>
      <c r="P18" s="33"/>
      <c r="Q18" s="4"/>
      <c r="R18" s="4"/>
      <c r="S18" s="15"/>
      <c r="T18" s="17"/>
      <c r="U18" s="34">
        <v>3</v>
      </c>
      <c r="V18" s="22">
        <v>69</v>
      </c>
      <c r="W18" s="17"/>
      <c r="X18" s="13"/>
      <c r="Y18" s="4"/>
      <c r="Z18" s="4"/>
    </row>
    <row r="19" ht="13.55" customHeight="1">
      <c r="A19" s="22">
        <v>16</v>
      </c>
      <c r="B19" s="20">
        <v>42055</v>
      </c>
      <c r="C19" s="22">
        <v>55</v>
      </c>
      <c r="D19" s="22">
        <v>53</v>
      </c>
      <c r="E19" s="22">
        <f>D19-C19</f>
        <v>-2</v>
      </c>
      <c r="F19" s="10"/>
      <c r="G19" s="22">
        <v>57.2</v>
      </c>
      <c r="H19" t="s" s="39">
        <v>18</v>
      </c>
      <c r="I19" s="22">
        <v>59.3</v>
      </c>
      <c r="J19" s="10"/>
      <c r="K19" s="13"/>
      <c r="L19" t="s" s="23">
        <v>15</v>
      </c>
      <c r="M19" s="24">
        <v>53</v>
      </c>
      <c r="N19" s="25">
        <v>12</v>
      </c>
      <c r="O19" s="22">
        <v>57.2</v>
      </c>
      <c r="P19" s="13"/>
      <c r="Q19" s="4"/>
      <c r="R19" s="4"/>
      <c r="S19" s="15"/>
      <c r="T19" s="17"/>
      <c r="U19" s="34">
        <v>4</v>
      </c>
      <c r="V19" s="22">
        <v>59.3</v>
      </c>
      <c r="W19" s="17"/>
      <c r="X19" s="13"/>
      <c r="Y19" s="4"/>
      <c r="Z19" s="4"/>
    </row>
    <row r="20" ht="13.55" customHeight="1">
      <c r="A20" s="22">
        <v>17</v>
      </c>
      <c r="B20" s="20">
        <v>42057</v>
      </c>
      <c r="C20" s="22">
        <v>60</v>
      </c>
      <c r="D20" s="22">
        <v>56.5</v>
      </c>
      <c r="E20" s="22">
        <f>D20-C20</f>
        <v>-3.5</v>
      </c>
      <c r="F20" s="10"/>
      <c r="G20" s="22">
        <v>53.8</v>
      </c>
      <c r="H20" s="17"/>
      <c r="I20" s="22">
        <v>70</v>
      </c>
      <c r="J20" s="10"/>
      <c r="K20" s="13"/>
      <c r="L20" t="s" s="23">
        <v>15</v>
      </c>
      <c r="M20" s="24">
        <v>56.5</v>
      </c>
      <c r="N20" s="25">
        <v>13</v>
      </c>
      <c r="O20" s="22">
        <v>53.8</v>
      </c>
      <c r="P20" s="13"/>
      <c r="Q20" s="4"/>
      <c r="R20" s="4"/>
      <c r="S20" s="25">
        <v>12</v>
      </c>
      <c r="T20" s="26">
        <v>70</v>
      </c>
      <c r="U20" s="10"/>
      <c r="V20" s="17"/>
      <c r="W20" s="17"/>
      <c r="X20" s="13"/>
      <c r="Y20" s="4"/>
      <c r="Z20" s="4"/>
    </row>
    <row r="21" ht="13.55" customHeight="1">
      <c r="A21" s="22">
        <v>18</v>
      </c>
      <c r="B21" s="20">
        <v>42057</v>
      </c>
      <c r="C21" s="22">
        <v>47</v>
      </c>
      <c r="D21" s="22">
        <v>49.15</v>
      </c>
      <c r="E21" s="22">
        <f>D21-C21</f>
        <v>2.15</v>
      </c>
      <c r="F21" s="10"/>
      <c r="G21" s="22">
        <v>65.7</v>
      </c>
      <c r="H21" t="s" s="9">
        <v>16</v>
      </c>
      <c r="I21" s="27">
        <v>66</v>
      </c>
      <c r="J21" s="28"/>
      <c r="K21" s="13"/>
      <c r="L21" t="s" s="23">
        <v>15</v>
      </c>
      <c r="M21" s="24">
        <v>49.15</v>
      </c>
      <c r="N21" s="25">
        <v>14</v>
      </c>
      <c r="O21" s="22">
        <v>65.7</v>
      </c>
      <c r="P21" s="13"/>
      <c r="Q21" s="4"/>
      <c r="R21" s="4"/>
      <c r="S21" s="25">
        <v>13</v>
      </c>
      <c r="T21" s="26">
        <v>66</v>
      </c>
      <c r="U21" s="10"/>
      <c r="V21" s="17"/>
      <c r="W21" s="17"/>
      <c r="X21" s="13"/>
      <c r="Y21" s="4"/>
      <c r="Z21" s="4"/>
    </row>
    <row r="22" ht="13.55" customHeight="1">
      <c r="A22" s="22">
        <v>19</v>
      </c>
      <c r="B22" s="20">
        <v>42057</v>
      </c>
      <c r="C22" s="22">
        <v>60</v>
      </c>
      <c r="D22" s="22">
        <v>62.9</v>
      </c>
      <c r="E22" s="22">
        <f>D22-C22</f>
        <v>2.9</v>
      </c>
      <c r="F22" s="10"/>
      <c r="G22" s="22">
        <v>67.09999999999999</v>
      </c>
      <c r="H22" s="17"/>
      <c r="I22" s="22">
        <v>100.8</v>
      </c>
      <c r="J22" s="10"/>
      <c r="K22" s="13"/>
      <c r="L22" t="s" s="23">
        <v>15</v>
      </c>
      <c r="M22" s="24">
        <v>62.9</v>
      </c>
      <c r="N22" s="25">
        <v>15</v>
      </c>
      <c r="O22" s="22">
        <v>67.09999999999999</v>
      </c>
      <c r="P22" s="13"/>
      <c r="Q22" s="4"/>
      <c r="R22" s="4"/>
      <c r="S22" s="25">
        <v>14</v>
      </c>
      <c r="T22" s="26">
        <v>100.8</v>
      </c>
      <c r="U22" s="10"/>
      <c r="V22" s="17"/>
      <c r="W22" s="17"/>
      <c r="X22" s="13"/>
      <c r="Y22" s="4"/>
      <c r="Z22" s="4"/>
    </row>
    <row r="23" ht="13.55" customHeight="1">
      <c r="A23" s="22">
        <v>20</v>
      </c>
      <c r="B23" s="20">
        <v>42060</v>
      </c>
      <c r="C23" s="22">
        <v>55</v>
      </c>
      <c r="D23" s="22">
        <v>47.8</v>
      </c>
      <c r="E23" s="22">
        <f>D23-C23</f>
        <v>-7.2</v>
      </c>
      <c r="F23" s="10"/>
      <c r="G23" s="22">
        <v>57</v>
      </c>
      <c r="H23" s="17"/>
      <c r="I23" s="22">
        <v>48.7</v>
      </c>
      <c r="J23" s="10"/>
      <c r="K23" s="13"/>
      <c r="L23" t="s" s="23">
        <v>15</v>
      </c>
      <c r="M23" s="24">
        <v>47.8</v>
      </c>
      <c r="N23" s="25">
        <v>16</v>
      </c>
      <c r="O23" s="22">
        <v>57</v>
      </c>
      <c r="P23" s="13"/>
      <c r="Q23" s="4"/>
      <c r="R23" s="4"/>
      <c r="S23" s="25">
        <v>15</v>
      </c>
      <c r="T23" s="26">
        <v>48.7</v>
      </c>
      <c r="U23" s="10"/>
      <c r="V23" s="17"/>
      <c r="W23" s="17"/>
      <c r="X23" s="13"/>
      <c r="Y23" s="4"/>
      <c r="Z23" s="4"/>
    </row>
    <row r="24" ht="13.55" customHeight="1">
      <c r="A24" s="22">
        <v>21</v>
      </c>
      <c r="B24" s="20">
        <v>42062</v>
      </c>
      <c r="C24" s="22">
        <v>47</v>
      </c>
      <c r="D24" s="22">
        <v>60.65</v>
      </c>
      <c r="E24" s="22">
        <f>D24-C24</f>
        <v>13.65</v>
      </c>
      <c r="F24" s="10"/>
      <c r="G24" s="22">
        <v>61</v>
      </c>
      <c r="H24" s="17"/>
      <c r="I24" s="22">
        <v>88.15000000000001</v>
      </c>
      <c r="J24" s="10"/>
      <c r="K24" s="29"/>
      <c r="L24" t="s" s="23">
        <v>15</v>
      </c>
      <c r="M24" s="24">
        <v>60.65</v>
      </c>
      <c r="N24" s="25">
        <v>17</v>
      </c>
      <c r="O24" s="22">
        <v>61</v>
      </c>
      <c r="P24" s="13"/>
      <c r="Q24" s="4"/>
      <c r="R24" s="4"/>
      <c r="S24" s="25">
        <v>16</v>
      </c>
      <c r="T24" s="26">
        <v>88.15000000000001</v>
      </c>
      <c r="U24" s="10"/>
      <c r="V24" s="17"/>
      <c r="W24" s="17"/>
      <c r="X24" s="13"/>
      <c r="Y24" s="4"/>
      <c r="Z24" s="4"/>
    </row>
    <row r="25" ht="13.55" customHeight="1">
      <c r="A25" s="22">
        <v>22</v>
      </c>
      <c r="B25" s="20">
        <v>42065</v>
      </c>
      <c r="C25" s="22">
        <v>48</v>
      </c>
      <c r="D25" s="22">
        <v>50.3</v>
      </c>
      <c r="E25" s="22">
        <f>D25-C25</f>
        <v>2.3</v>
      </c>
      <c r="F25" s="10"/>
      <c r="G25" s="22">
        <v>61.5</v>
      </c>
      <c r="H25" s="17"/>
      <c r="I25" s="22">
        <v>87.09999999999999</v>
      </c>
      <c r="J25" s="10"/>
      <c r="K25" s="22">
        <v>61.5</v>
      </c>
      <c r="L25" t="s" s="40">
        <v>17</v>
      </c>
      <c r="M25" s="37"/>
      <c r="N25" s="4"/>
      <c r="O25" s="35"/>
      <c r="P25" s="4"/>
      <c r="Q25" s="4"/>
      <c r="R25" s="4"/>
      <c r="S25" s="25">
        <v>17</v>
      </c>
      <c r="T25" s="22">
        <v>87.09999999999999</v>
      </c>
      <c r="U25" s="10"/>
      <c r="V25" s="17"/>
      <c r="W25" s="17"/>
      <c r="X25" s="13"/>
      <c r="Y25" s="4"/>
      <c r="Z25" s="4"/>
    </row>
    <row r="26" ht="13.55" customHeight="1">
      <c r="A26" s="22">
        <v>23</v>
      </c>
      <c r="B26" s="20">
        <v>42066</v>
      </c>
      <c r="C26" s="22">
        <v>52</v>
      </c>
      <c r="D26" s="22">
        <v>50.3</v>
      </c>
      <c r="E26" s="22">
        <f>D26-C26</f>
        <v>-1.7</v>
      </c>
      <c r="F26" s="10"/>
      <c r="G26" s="22">
        <v>66</v>
      </c>
      <c r="H26" s="17"/>
      <c r="I26" s="22">
        <v>50.2</v>
      </c>
      <c r="J26" s="10"/>
      <c r="K26" s="33"/>
      <c r="L26" t="s" s="23">
        <v>15</v>
      </c>
      <c r="M26" s="24">
        <v>50.3</v>
      </c>
      <c r="N26" s="25">
        <v>18</v>
      </c>
      <c r="O26" s="22">
        <v>66</v>
      </c>
      <c r="P26" s="13"/>
      <c r="Q26" s="4"/>
      <c r="R26" s="4"/>
      <c r="S26" s="25">
        <v>18</v>
      </c>
      <c r="T26" s="26">
        <v>50.2</v>
      </c>
      <c r="U26" s="10"/>
      <c r="V26" s="17"/>
      <c r="W26" s="17"/>
      <c r="X26" s="13"/>
      <c r="Y26" s="4"/>
      <c r="Z26" s="4"/>
    </row>
    <row r="27" ht="13.55" customHeight="1">
      <c r="A27" s="22">
        <v>24</v>
      </c>
      <c r="B27" s="20">
        <v>42066</v>
      </c>
      <c r="C27" s="22">
        <v>47</v>
      </c>
      <c r="D27" s="22">
        <v>65.5</v>
      </c>
      <c r="E27" s="22">
        <f>D27-C27</f>
        <v>18.5</v>
      </c>
      <c r="F27" s="10"/>
      <c r="G27" s="22">
        <v>58.2</v>
      </c>
      <c r="H27" t="s" s="9">
        <v>16</v>
      </c>
      <c r="I27" s="27">
        <v>62</v>
      </c>
      <c r="J27" s="28"/>
      <c r="K27" s="13"/>
      <c r="L27" t="s" s="23">
        <v>15</v>
      </c>
      <c r="M27" s="24">
        <v>65.5</v>
      </c>
      <c r="N27" s="25">
        <v>19</v>
      </c>
      <c r="O27" s="22">
        <v>58.2</v>
      </c>
      <c r="P27" s="13"/>
      <c r="Q27" s="4"/>
      <c r="R27" s="4"/>
      <c r="S27" s="25">
        <v>19</v>
      </c>
      <c r="T27" s="26">
        <v>62</v>
      </c>
      <c r="U27" s="10"/>
      <c r="V27" s="17"/>
      <c r="W27" s="17"/>
      <c r="X27" s="13"/>
      <c r="Y27" s="4"/>
      <c r="Z27" s="4"/>
    </row>
    <row r="28" ht="13.55" customHeight="1">
      <c r="A28" s="22">
        <v>25</v>
      </c>
      <c r="B28" s="20">
        <v>42067</v>
      </c>
      <c r="C28" s="22">
        <v>51</v>
      </c>
      <c r="D28" s="22">
        <v>46.25</v>
      </c>
      <c r="E28" s="22">
        <f>D28-C28</f>
        <v>-4.75</v>
      </c>
      <c r="F28" s="10"/>
      <c r="G28" s="22">
        <v>67.3</v>
      </c>
      <c r="H28" s="17"/>
      <c r="I28" s="22">
        <v>75.59999999999999</v>
      </c>
      <c r="J28" s="10"/>
      <c r="K28" s="13"/>
      <c r="L28" t="s" s="23">
        <v>15</v>
      </c>
      <c r="M28" s="24">
        <v>46.25</v>
      </c>
      <c r="N28" s="25">
        <v>20</v>
      </c>
      <c r="O28" s="22">
        <v>67.3</v>
      </c>
      <c r="P28" s="13"/>
      <c r="Q28" s="4"/>
      <c r="R28" s="4"/>
      <c r="S28" s="25">
        <v>20</v>
      </c>
      <c r="T28" s="26">
        <v>75.59999999999999</v>
      </c>
      <c r="U28" s="10"/>
      <c r="V28" s="17"/>
      <c r="W28" s="17"/>
      <c r="X28" s="13"/>
      <c r="Y28" s="4"/>
      <c r="Z28" s="4"/>
    </row>
    <row r="29" ht="13.55" customHeight="1">
      <c r="A29" s="22">
        <v>26</v>
      </c>
      <c r="B29" s="20">
        <v>42068</v>
      </c>
      <c r="C29" s="22">
        <v>55</v>
      </c>
      <c r="D29" s="22">
        <v>52.5</v>
      </c>
      <c r="E29" s="22">
        <f>D29-C29</f>
        <v>-2.5</v>
      </c>
      <c r="F29" s="10"/>
      <c r="G29" s="22">
        <v>70</v>
      </c>
      <c r="H29" s="17"/>
      <c r="I29" s="22">
        <v>67.2</v>
      </c>
      <c r="J29" s="10"/>
      <c r="K29" s="13"/>
      <c r="L29" t="s" s="23">
        <v>15</v>
      </c>
      <c r="M29" s="24">
        <v>52.5</v>
      </c>
      <c r="N29" s="25">
        <v>21</v>
      </c>
      <c r="O29" s="22">
        <v>70</v>
      </c>
      <c r="P29" s="13"/>
      <c r="Q29" s="4"/>
      <c r="R29" s="4"/>
      <c r="S29" s="25">
        <v>21</v>
      </c>
      <c r="T29" s="26">
        <v>67.2</v>
      </c>
      <c r="U29" s="10"/>
      <c r="V29" s="17"/>
      <c r="W29" s="17"/>
      <c r="X29" s="13"/>
      <c r="Y29" s="4"/>
      <c r="Z29" s="4"/>
    </row>
    <row r="30" ht="13.55" customHeight="1">
      <c r="A30" s="22">
        <v>27</v>
      </c>
      <c r="B30" s="20">
        <v>42071</v>
      </c>
      <c r="C30" s="22">
        <v>57</v>
      </c>
      <c r="D30" s="22">
        <v>61.3</v>
      </c>
      <c r="E30" s="22">
        <f>D30-C30</f>
        <v>4.3</v>
      </c>
      <c r="F30" s="10"/>
      <c r="G30" s="22">
        <v>75</v>
      </c>
      <c r="H30" s="17"/>
      <c r="I30" s="22">
        <v>85.90000000000001</v>
      </c>
      <c r="J30" s="10"/>
      <c r="K30" s="13"/>
      <c r="L30" t="s" s="23">
        <v>15</v>
      </c>
      <c r="M30" s="24">
        <v>61.3</v>
      </c>
      <c r="N30" s="25">
        <v>22</v>
      </c>
      <c r="O30" s="22">
        <v>75</v>
      </c>
      <c r="P30" s="29"/>
      <c r="Q30" s="4"/>
      <c r="R30" s="4"/>
      <c r="S30" s="25">
        <v>22</v>
      </c>
      <c r="T30" s="26">
        <v>85.90000000000001</v>
      </c>
      <c r="U30" s="10"/>
      <c r="V30" s="17"/>
      <c r="W30" s="17"/>
      <c r="X30" s="13"/>
      <c r="Y30" s="4"/>
      <c r="Z30" s="4"/>
    </row>
    <row r="31" ht="13.55" customHeight="1">
      <c r="A31" s="22">
        <v>28</v>
      </c>
      <c r="B31" s="20">
        <v>42075</v>
      </c>
      <c r="C31" s="22">
        <v>52</v>
      </c>
      <c r="D31" s="22">
        <v>57.6</v>
      </c>
      <c r="E31" s="22">
        <f>D31-C31</f>
        <v>5.6</v>
      </c>
      <c r="F31" s="10"/>
      <c r="G31" s="22">
        <v>75.15000000000001</v>
      </c>
      <c r="H31" s="17"/>
      <c r="I31" s="22">
        <v>78</v>
      </c>
      <c r="J31" s="10"/>
      <c r="K31" s="29"/>
      <c r="L31" s="4"/>
      <c r="M31" s="41"/>
      <c r="N31" s="15"/>
      <c r="O31" s="17"/>
      <c r="P31" s="22">
        <v>75.15000000000001</v>
      </c>
      <c r="Q31" s="36">
        <v>3</v>
      </c>
      <c r="R31" s="4"/>
      <c r="S31" s="42"/>
      <c r="T31" s="17"/>
      <c r="U31" s="10"/>
      <c r="V31" s="17"/>
      <c r="W31" s="22">
        <v>78</v>
      </c>
      <c r="X31" s="36">
        <v>2</v>
      </c>
      <c r="Y31" s="4"/>
      <c r="Z31" s="4"/>
    </row>
    <row r="32" ht="13.55" customHeight="1">
      <c r="A32" s="22">
        <v>29</v>
      </c>
      <c r="B32" s="20">
        <v>42084</v>
      </c>
      <c r="C32" s="22">
        <v>57</v>
      </c>
      <c r="D32" s="22">
        <v>57.45</v>
      </c>
      <c r="E32" s="22">
        <f>D32-C32</f>
        <v>0.45</v>
      </c>
      <c r="F32" s="10"/>
      <c r="G32" s="22">
        <v>65.40000000000001</v>
      </c>
      <c r="H32" s="17"/>
      <c r="I32" s="22">
        <v>86.5</v>
      </c>
      <c r="J32" s="10"/>
      <c r="K32" s="22">
        <v>65.40000000000001</v>
      </c>
      <c r="L32" t="s" s="30">
        <v>17</v>
      </c>
      <c r="M32" s="32"/>
      <c r="N32" s="4"/>
      <c r="O32" s="35"/>
      <c r="P32" s="41"/>
      <c r="Q32" s="4"/>
      <c r="R32" s="15"/>
      <c r="S32" s="26">
        <v>30</v>
      </c>
      <c r="T32" s="22">
        <v>86.5</v>
      </c>
      <c r="U32" t="s" s="12">
        <v>19</v>
      </c>
      <c r="V32" s="17"/>
      <c r="W32" s="17"/>
      <c r="X32" s="13"/>
      <c r="Y32" s="4"/>
      <c r="Z32" s="4"/>
    </row>
    <row r="33" ht="17.45" customHeight="1">
      <c r="A33" s="22">
        <v>30</v>
      </c>
      <c r="B33" s="20">
        <v>42084</v>
      </c>
      <c r="C33" s="22">
        <v>52</v>
      </c>
      <c r="D33" s="22">
        <v>46.6</v>
      </c>
      <c r="E33" s="22">
        <f>D33-C33</f>
        <v>-5.4</v>
      </c>
      <c r="F33" s="43"/>
      <c r="G33" s="22">
        <v>56.85</v>
      </c>
      <c r="H33" s="17"/>
      <c r="I33" s="22">
        <v>70</v>
      </c>
      <c r="J33" s="10"/>
      <c r="K33" s="33"/>
      <c r="L33" t="s" s="23">
        <v>15</v>
      </c>
      <c r="M33" s="24">
        <v>46.6</v>
      </c>
      <c r="N33" s="25">
        <v>23</v>
      </c>
      <c r="O33" s="22">
        <v>56.85</v>
      </c>
      <c r="P33" s="29"/>
      <c r="Q33" s="4"/>
      <c r="R33" s="4"/>
      <c r="S33" s="44">
        <v>23</v>
      </c>
      <c r="T33" s="26">
        <v>70</v>
      </c>
      <c r="U33" s="10"/>
      <c r="V33" s="17"/>
      <c r="W33" s="17"/>
      <c r="X33" s="13"/>
      <c r="Y33" s="4"/>
      <c r="Z33" s="4"/>
    </row>
    <row r="34" ht="13.55" customHeight="1">
      <c r="A34" s="22">
        <v>1</v>
      </c>
      <c r="B34" s="20">
        <v>41995</v>
      </c>
      <c r="C34" s="22">
        <v>41</v>
      </c>
      <c r="D34" s="22">
        <v>38.25</v>
      </c>
      <c r="E34" s="22">
        <f>D34-C34</f>
        <v>-2.75</v>
      </c>
      <c r="F34" s="45">
        <f>D34+5</f>
        <v>43.25</v>
      </c>
      <c r="G34" s="22">
        <v>68.40000000000001</v>
      </c>
      <c r="H34" s="17"/>
      <c r="I34" s="22">
        <v>72.8</v>
      </c>
      <c r="J34" s="10"/>
      <c r="K34" s="46">
        <f>K9+K10+K25+K32</f>
        <v>251.4</v>
      </c>
      <c r="L34" s="4"/>
      <c r="M34" s="35"/>
      <c r="N34" s="4"/>
      <c r="O34" s="47"/>
      <c r="P34" s="17"/>
      <c r="Q34" s="13"/>
      <c r="R34" s="4"/>
      <c r="S34" s="15"/>
      <c r="T34" s="17"/>
      <c r="U34" s="10"/>
      <c r="V34" s="17"/>
      <c r="W34" s="26">
        <v>72.8</v>
      </c>
      <c r="X34" s="36">
        <v>3</v>
      </c>
      <c r="Y34" s="4"/>
      <c r="Z34" s="4"/>
    </row>
    <row r="35" ht="13.55" customHeight="1">
      <c r="A35" s="22">
        <v>2</v>
      </c>
      <c r="B35" s="20">
        <v>42054</v>
      </c>
      <c r="C35" s="22">
        <v>40</v>
      </c>
      <c r="D35" s="22">
        <v>47.75</v>
      </c>
      <c r="E35" s="22">
        <f>D35-C35</f>
        <v>7.75</v>
      </c>
      <c r="F35" s="45">
        <f>D35+5</f>
        <v>52.75</v>
      </c>
      <c r="G35" s="22">
        <v>62.8</v>
      </c>
      <c r="H35" s="17"/>
      <c r="I35" s="22">
        <v>86.09999999999999</v>
      </c>
      <c r="J35" s="10"/>
      <c r="K35" s="13"/>
      <c r="L35" t="s" s="23">
        <v>15</v>
      </c>
      <c r="M35" s="24">
        <f>G36</f>
        <v>65.5</v>
      </c>
      <c r="N35" s="25">
        <v>24</v>
      </c>
      <c r="O35" s="22">
        <v>62.8</v>
      </c>
      <c r="P35" s="37"/>
      <c r="Q35" s="4"/>
      <c r="R35" s="4"/>
      <c r="S35" s="15"/>
      <c r="T35" s="17"/>
      <c r="U35" s="34">
        <v>5</v>
      </c>
      <c r="V35" s="22">
        <v>86.09999999999999</v>
      </c>
      <c r="W35" s="17"/>
      <c r="X35" s="13"/>
      <c r="Y35" s="4"/>
      <c r="Z35" s="4"/>
    </row>
    <row r="36" ht="13.55" customHeight="1">
      <c r="A36" s="22">
        <v>3</v>
      </c>
      <c r="B36" s="20">
        <v>42054</v>
      </c>
      <c r="C36" s="22">
        <v>42</v>
      </c>
      <c r="D36" s="22">
        <v>40</v>
      </c>
      <c r="E36" s="22">
        <f>D36-C36</f>
        <v>-2</v>
      </c>
      <c r="F36" s="45">
        <f>D36+5</f>
        <v>45</v>
      </c>
      <c r="G36" s="22">
        <v>65.5</v>
      </c>
      <c r="H36" s="17"/>
      <c r="I36" s="22">
        <v>92.8</v>
      </c>
      <c r="J36" s="10"/>
      <c r="K36" s="13"/>
      <c r="L36" s="4"/>
      <c r="M36" s="41"/>
      <c r="N36" s="15"/>
      <c r="O36" s="17"/>
      <c r="P36" s="22">
        <v>65.5</v>
      </c>
      <c r="Q36" s="36">
        <v>4</v>
      </c>
      <c r="R36" s="4"/>
      <c r="S36" s="15"/>
      <c r="T36" s="17"/>
      <c r="U36" s="34">
        <v>6</v>
      </c>
      <c r="V36" s="22">
        <v>92.8</v>
      </c>
      <c r="W36" s="17"/>
      <c r="X36" s="13"/>
      <c r="Y36" s="4"/>
      <c r="Z36" s="4"/>
    </row>
    <row r="37" ht="13.55" customHeight="1">
      <c r="A37" s="22">
        <v>4</v>
      </c>
      <c r="B37" s="20">
        <v>42060</v>
      </c>
      <c r="C37" s="22">
        <v>45</v>
      </c>
      <c r="D37" s="22">
        <v>49.7</v>
      </c>
      <c r="E37" s="22">
        <f>D37-C37</f>
        <v>4.7</v>
      </c>
      <c r="F37" s="45">
        <f>D37+5</f>
        <v>54.7</v>
      </c>
      <c r="G37" s="22">
        <v>82.45</v>
      </c>
      <c r="H37" s="17"/>
      <c r="I37" s="22">
        <v>94.8</v>
      </c>
      <c r="J37" s="10"/>
      <c r="K37" s="13"/>
      <c r="L37" s="4"/>
      <c r="M37" s="3"/>
      <c r="N37" s="15"/>
      <c r="O37" s="17"/>
      <c r="P37" s="22">
        <v>82.45</v>
      </c>
      <c r="Q37" s="36">
        <v>5</v>
      </c>
      <c r="R37" s="4"/>
      <c r="S37" s="15"/>
      <c r="T37" s="17"/>
      <c r="U37" s="34">
        <v>7</v>
      </c>
      <c r="V37" s="26">
        <v>94.8</v>
      </c>
      <c r="W37" s="17"/>
      <c r="X37" s="13"/>
      <c r="Y37" s="4"/>
      <c r="Z37" s="4"/>
    </row>
    <row r="38" ht="13.55" customHeight="1">
      <c r="A38" s="48">
        <v>5</v>
      </c>
      <c r="B38" s="20">
        <v>42062</v>
      </c>
      <c r="C38" s="22">
        <v>55</v>
      </c>
      <c r="D38" s="22">
        <v>40</v>
      </c>
      <c r="E38" s="22">
        <f>D38-C38</f>
        <v>-15</v>
      </c>
      <c r="F38" s="45">
        <f>D38+5</f>
        <v>45</v>
      </c>
      <c r="G38" s="22">
        <v>66.09999999999999</v>
      </c>
      <c r="H38" t="s" s="39">
        <v>18</v>
      </c>
      <c r="I38" s="22">
        <v>59</v>
      </c>
      <c r="J38" s="10"/>
      <c r="K38" s="13"/>
      <c r="L38" t="s" s="23">
        <v>15</v>
      </c>
      <c r="M38" s="24">
        <f>G39</f>
        <v>64.2</v>
      </c>
      <c r="N38" s="25">
        <v>25</v>
      </c>
      <c r="O38" s="22">
        <v>66.09999999999999</v>
      </c>
      <c r="P38" s="37"/>
      <c r="Q38" s="4"/>
      <c r="R38" s="4"/>
      <c r="S38" s="25">
        <v>24</v>
      </c>
      <c r="T38" s="26">
        <v>59</v>
      </c>
      <c r="U38" s="10"/>
      <c r="V38" s="17"/>
      <c r="W38" s="17"/>
      <c r="X38" s="13"/>
      <c r="Y38" s="4"/>
      <c r="Z38" s="4"/>
    </row>
    <row r="39" ht="13.55" customHeight="1">
      <c r="A39" s="48">
        <v>6</v>
      </c>
      <c r="B39" s="20">
        <v>42062</v>
      </c>
      <c r="C39" s="22">
        <v>41</v>
      </c>
      <c r="D39" s="22">
        <v>45.7</v>
      </c>
      <c r="E39" s="22">
        <f>D39-C39</f>
        <v>4.7</v>
      </c>
      <c r="F39" s="45">
        <f>D39+5</f>
        <v>50.7</v>
      </c>
      <c r="G39" s="22">
        <v>64.2</v>
      </c>
      <c r="H39" s="17"/>
      <c r="I39" s="22">
        <v>69.5</v>
      </c>
      <c r="J39" s="10"/>
      <c r="K39" s="13"/>
      <c r="L39" s="4"/>
      <c r="M39" s="35"/>
      <c r="N39" s="15"/>
      <c r="O39" s="17"/>
      <c r="P39" s="22">
        <v>64.2</v>
      </c>
      <c r="Q39" s="36">
        <v>6</v>
      </c>
      <c r="R39" s="4"/>
      <c r="S39" s="15"/>
      <c r="T39" s="17"/>
      <c r="U39" s="34">
        <v>8</v>
      </c>
      <c r="V39" s="26">
        <v>69.5</v>
      </c>
      <c r="W39" s="17"/>
      <c r="X39" s="13"/>
      <c r="Y39" s="4"/>
      <c r="Z39" s="4"/>
    </row>
    <row r="40" ht="13.55" customHeight="1">
      <c r="A40" s="22">
        <v>7</v>
      </c>
      <c r="B40" s="20">
        <v>42062</v>
      </c>
      <c r="C40" s="22">
        <v>45</v>
      </c>
      <c r="D40" s="22">
        <v>35.5</v>
      </c>
      <c r="E40" s="22">
        <f>D40-C40</f>
        <v>-9.5</v>
      </c>
      <c r="F40" s="45">
        <f>D40+5</f>
        <v>40.5</v>
      </c>
      <c r="G40" s="22">
        <v>59.6</v>
      </c>
      <c r="H40" s="17"/>
      <c r="I40" s="22">
        <v>87.2</v>
      </c>
      <c r="J40" s="10"/>
      <c r="K40" s="13"/>
      <c r="L40" t="s" s="23">
        <v>15</v>
      </c>
      <c r="M40" s="24">
        <f>G41</f>
        <v>62.6</v>
      </c>
      <c r="N40" s="25">
        <v>26</v>
      </c>
      <c r="O40" s="22">
        <v>59.6</v>
      </c>
      <c r="P40" s="33"/>
      <c r="Q40" s="4"/>
      <c r="R40" s="4"/>
      <c r="S40" s="25">
        <v>25</v>
      </c>
      <c r="T40" s="26">
        <v>87.2</v>
      </c>
      <c r="U40" s="10"/>
      <c r="V40" s="17"/>
      <c r="W40" s="17"/>
      <c r="X40" s="13"/>
      <c r="Y40" s="4"/>
      <c r="Z40" s="4"/>
    </row>
    <row r="41" ht="13.55" customHeight="1">
      <c r="A41" s="22">
        <v>8</v>
      </c>
      <c r="B41" s="20">
        <v>42063</v>
      </c>
      <c r="C41" s="22">
        <v>46</v>
      </c>
      <c r="D41" s="22">
        <v>33.6</v>
      </c>
      <c r="E41" s="22">
        <f>D41-C41</f>
        <v>-12.4</v>
      </c>
      <c r="F41" s="45">
        <f>D41+5</f>
        <v>38.6</v>
      </c>
      <c r="G41" s="22">
        <v>62.6</v>
      </c>
      <c r="H41" t="s" s="9">
        <v>20</v>
      </c>
      <c r="I41" s="22">
        <v>70</v>
      </c>
      <c r="J41" s="10"/>
      <c r="K41" s="13"/>
      <c r="L41" s="4"/>
      <c r="M41" s="41"/>
      <c r="N41" s="15"/>
      <c r="O41" s="17"/>
      <c r="P41" s="34">
        <v>62.6</v>
      </c>
      <c r="Q41" s="36">
        <v>7</v>
      </c>
      <c r="R41" s="4"/>
      <c r="S41" s="15"/>
      <c r="T41" s="17"/>
      <c r="U41" s="34">
        <v>9</v>
      </c>
      <c r="V41" s="26">
        <v>70</v>
      </c>
      <c r="W41" s="17"/>
      <c r="X41" s="13"/>
      <c r="Y41" s="4"/>
      <c r="Z41" s="4"/>
    </row>
    <row r="42" ht="13.55" customHeight="1">
      <c r="A42" s="22">
        <v>9</v>
      </c>
      <c r="B42" s="20">
        <v>42064</v>
      </c>
      <c r="C42" s="22">
        <v>49</v>
      </c>
      <c r="D42" s="22">
        <v>50</v>
      </c>
      <c r="E42" s="22">
        <f>D42-C42</f>
        <v>1</v>
      </c>
      <c r="F42" s="45">
        <f>D42+5</f>
        <v>55</v>
      </c>
      <c r="G42" s="17"/>
      <c r="H42" t="s" s="9">
        <v>16</v>
      </c>
      <c r="I42" s="27">
        <v>57</v>
      </c>
      <c r="J42" s="28"/>
      <c r="K42" s="13"/>
      <c r="L42" s="4"/>
      <c r="M42" s="4"/>
      <c r="N42" s="15"/>
      <c r="O42" s="17"/>
      <c r="P42" s="29"/>
      <c r="Q42" s="4"/>
      <c r="R42" s="4"/>
      <c r="S42" s="15"/>
      <c r="T42" s="17"/>
      <c r="U42" s="10"/>
      <c r="V42" s="17"/>
      <c r="W42" s="49">
        <v>57</v>
      </c>
      <c r="X42" s="36">
        <v>4</v>
      </c>
      <c r="Y42" s="4"/>
      <c r="Z42" s="4"/>
    </row>
    <row r="43" ht="13.55" customHeight="1">
      <c r="A43" s="22">
        <v>10</v>
      </c>
      <c r="B43" s="20">
        <v>42065</v>
      </c>
      <c r="C43" s="22">
        <v>47</v>
      </c>
      <c r="D43" s="22">
        <v>35</v>
      </c>
      <c r="E43" s="22">
        <f>D43-C43</f>
        <v>-12</v>
      </c>
      <c r="F43" s="45">
        <f>D43+5</f>
        <v>40</v>
      </c>
      <c r="G43" s="22">
        <v>52.2</v>
      </c>
      <c r="H43" s="17"/>
      <c r="I43" s="22">
        <v>87</v>
      </c>
      <c r="J43" s="10"/>
      <c r="K43" s="13"/>
      <c r="L43" s="4"/>
      <c r="M43" s="4"/>
      <c r="N43" s="15"/>
      <c r="O43" s="17"/>
      <c r="P43" s="22">
        <v>52.2</v>
      </c>
      <c r="Q43" s="36">
        <v>8</v>
      </c>
      <c r="R43" s="4"/>
      <c r="S43" s="15"/>
      <c r="T43" s="17"/>
      <c r="U43" s="34">
        <v>10</v>
      </c>
      <c r="V43" s="26">
        <v>87</v>
      </c>
      <c r="W43" s="17"/>
      <c r="X43" s="13"/>
      <c r="Y43" s="4"/>
      <c r="Z43" s="4"/>
    </row>
    <row r="44" ht="13.55" customHeight="1">
      <c r="A44" s="22">
        <v>11</v>
      </c>
      <c r="B44" s="20">
        <v>42065</v>
      </c>
      <c r="C44" s="22">
        <v>49</v>
      </c>
      <c r="D44" s="22">
        <v>45.6</v>
      </c>
      <c r="E44" s="22">
        <f>D44-C44</f>
        <v>-3.4</v>
      </c>
      <c r="F44" s="45">
        <f>D44+5</f>
        <v>50.6</v>
      </c>
      <c r="G44" s="22">
        <v>62.1</v>
      </c>
      <c r="H44" t="s" s="9">
        <v>16</v>
      </c>
      <c r="I44" s="27">
        <v>63</v>
      </c>
      <c r="J44" s="28"/>
      <c r="K44" s="13"/>
      <c r="L44" s="4"/>
      <c r="M44" s="3"/>
      <c r="N44" s="15"/>
      <c r="O44" s="17"/>
      <c r="P44" s="22">
        <v>62.1</v>
      </c>
      <c r="Q44" s="36">
        <v>9</v>
      </c>
      <c r="R44" s="4"/>
      <c r="S44" s="15"/>
      <c r="T44" s="17"/>
      <c r="U44" s="34">
        <v>11</v>
      </c>
      <c r="V44" s="26">
        <v>63</v>
      </c>
      <c r="W44" s="17"/>
      <c r="X44" s="13"/>
      <c r="Y44" s="4"/>
      <c r="Z44" s="4"/>
    </row>
    <row r="45" ht="13.55" customHeight="1">
      <c r="A45" s="22">
        <v>12</v>
      </c>
      <c r="B45" s="20">
        <v>42067</v>
      </c>
      <c r="C45" s="22">
        <v>50</v>
      </c>
      <c r="D45" s="22">
        <v>48.35</v>
      </c>
      <c r="E45" s="22">
        <f>D45-C45</f>
        <v>-1.65</v>
      </c>
      <c r="F45" s="45">
        <f>D45+5</f>
        <v>53.35</v>
      </c>
      <c r="G45" s="22">
        <v>68.3</v>
      </c>
      <c r="H45" s="17"/>
      <c r="I45" s="22">
        <v>74.5</v>
      </c>
      <c r="J45" s="10"/>
      <c r="K45" s="13"/>
      <c r="L45" t="s" s="23">
        <v>15</v>
      </c>
      <c r="M45" s="24">
        <f>G46</f>
        <v>68.2</v>
      </c>
      <c r="N45" s="25">
        <v>27</v>
      </c>
      <c r="O45" s="22">
        <v>68.3</v>
      </c>
      <c r="P45" s="37"/>
      <c r="Q45" s="4"/>
      <c r="R45" s="4"/>
      <c r="S45" s="25">
        <v>26</v>
      </c>
      <c r="T45" s="26">
        <v>74.5</v>
      </c>
      <c r="U45" s="10"/>
      <c r="V45" s="17"/>
      <c r="W45" s="17"/>
      <c r="X45" s="13"/>
      <c r="Y45" s="4"/>
      <c r="Z45" t="s" s="14">
        <v>16</v>
      </c>
    </row>
    <row r="46" ht="13.55" customHeight="1">
      <c r="A46" s="22">
        <v>13</v>
      </c>
      <c r="B46" s="20">
        <v>42073</v>
      </c>
      <c r="C46" s="22">
        <v>40</v>
      </c>
      <c r="D46" s="22">
        <v>39.05</v>
      </c>
      <c r="E46" s="22">
        <f>D46-C46</f>
        <v>-0.95</v>
      </c>
      <c r="F46" s="45">
        <f>D46+5</f>
        <v>44.05</v>
      </c>
      <c r="G46" s="22">
        <v>68.2</v>
      </c>
      <c r="H46" t="s" s="39">
        <v>18</v>
      </c>
      <c r="I46" s="22">
        <v>49.3</v>
      </c>
      <c r="J46" s="10"/>
      <c r="K46" s="13"/>
      <c r="L46" s="4"/>
      <c r="M46" s="41"/>
      <c r="N46" s="15"/>
      <c r="O46" s="17"/>
      <c r="P46" s="22">
        <v>68.2</v>
      </c>
      <c r="Q46" s="36">
        <v>10</v>
      </c>
      <c r="R46" s="4"/>
      <c r="S46" s="15"/>
      <c r="T46" s="17"/>
      <c r="U46" s="34">
        <v>12</v>
      </c>
      <c r="V46" s="26">
        <v>49.3</v>
      </c>
      <c r="W46" s="17"/>
      <c r="X46" s="13"/>
      <c r="Y46" s="4"/>
      <c r="Z46" s="4"/>
    </row>
    <row r="47" ht="13.55" customHeight="1">
      <c r="A47" s="22">
        <v>14</v>
      </c>
      <c r="B47" s="20">
        <v>42073</v>
      </c>
      <c r="C47" s="22">
        <v>51</v>
      </c>
      <c r="D47" s="22">
        <v>53</v>
      </c>
      <c r="E47" s="22">
        <f>D47-C47</f>
        <v>2</v>
      </c>
      <c r="F47" s="45">
        <f>D47+5</f>
        <v>58</v>
      </c>
      <c r="G47" s="22">
        <v>68.45</v>
      </c>
      <c r="H47" s="17"/>
      <c r="I47" s="22">
        <v>64.8</v>
      </c>
      <c r="J47" s="10"/>
      <c r="K47" s="13"/>
      <c r="L47" s="4"/>
      <c r="M47" s="4"/>
      <c r="N47" s="15"/>
      <c r="O47" s="17"/>
      <c r="P47" s="22">
        <v>68.45</v>
      </c>
      <c r="Q47" s="36">
        <v>11</v>
      </c>
      <c r="R47" s="4"/>
      <c r="S47" s="15"/>
      <c r="T47" s="17"/>
      <c r="U47" s="34">
        <v>13</v>
      </c>
      <c r="V47" s="26">
        <v>64.8</v>
      </c>
      <c r="W47" s="17"/>
      <c r="X47" s="13"/>
      <c r="Y47" s="4"/>
      <c r="Z47" s="4"/>
    </row>
    <row r="48" ht="13.55" customHeight="1">
      <c r="A48" s="22">
        <v>15</v>
      </c>
      <c r="B48" s="20">
        <v>42074</v>
      </c>
      <c r="C48" s="22">
        <v>49</v>
      </c>
      <c r="D48" s="22">
        <v>41.45</v>
      </c>
      <c r="E48" s="22">
        <f>D48-C48</f>
        <v>-7.55</v>
      </c>
      <c r="F48" s="45">
        <f>D48+5</f>
        <v>46.45</v>
      </c>
      <c r="G48" s="22">
        <v>59.7</v>
      </c>
      <c r="H48" s="17"/>
      <c r="I48" s="22">
        <v>65.2</v>
      </c>
      <c r="J48" s="10"/>
      <c r="K48" s="13"/>
      <c r="L48" s="4"/>
      <c r="M48" s="4"/>
      <c r="N48" s="15"/>
      <c r="O48" s="17"/>
      <c r="P48" s="22">
        <v>59.7</v>
      </c>
      <c r="Q48" s="36">
        <v>12</v>
      </c>
      <c r="R48" s="4"/>
      <c r="S48" s="15"/>
      <c r="T48" s="17"/>
      <c r="U48" s="34">
        <v>14</v>
      </c>
      <c r="V48" s="26">
        <v>65.2</v>
      </c>
      <c r="W48" s="17"/>
      <c r="X48" s="13"/>
      <c r="Y48" s="4"/>
      <c r="Z48" s="4"/>
    </row>
    <row r="49" ht="13.55" customHeight="1">
      <c r="A49" s="22">
        <v>16</v>
      </c>
      <c r="B49" s="20">
        <v>42075</v>
      </c>
      <c r="C49" s="22">
        <v>44</v>
      </c>
      <c r="D49" s="22">
        <v>35.25</v>
      </c>
      <c r="E49" s="22">
        <f>D49-C49</f>
        <v>-8.75</v>
      </c>
      <c r="F49" s="45">
        <f>D49+5</f>
        <v>40.25</v>
      </c>
      <c r="G49" s="22">
        <v>61.1</v>
      </c>
      <c r="H49" s="17"/>
      <c r="I49" s="22">
        <v>94.2</v>
      </c>
      <c r="J49" s="10"/>
      <c r="K49" s="13"/>
      <c r="L49" s="4"/>
      <c r="M49" s="4"/>
      <c r="N49" s="15"/>
      <c r="O49" s="17"/>
      <c r="P49" s="22">
        <v>61.1</v>
      </c>
      <c r="Q49" s="36">
        <v>13</v>
      </c>
      <c r="R49" s="4"/>
      <c r="S49" s="15"/>
      <c r="T49" s="17"/>
      <c r="U49" s="34">
        <v>15</v>
      </c>
      <c r="V49" s="26">
        <v>91.2</v>
      </c>
      <c r="W49" s="17"/>
      <c r="X49" s="13"/>
      <c r="Y49" s="4"/>
      <c r="Z49" s="4"/>
    </row>
    <row r="50" ht="13.55" customHeight="1">
      <c r="A50" s="22">
        <v>17</v>
      </c>
      <c r="B50" s="20">
        <v>42076</v>
      </c>
      <c r="C50" s="22">
        <v>41</v>
      </c>
      <c r="D50" s="22">
        <v>37</v>
      </c>
      <c r="E50" s="22">
        <f>D50-C50</f>
        <v>-4</v>
      </c>
      <c r="F50" s="45">
        <f>D50+5</f>
        <v>42</v>
      </c>
      <c r="G50" s="22">
        <v>69.45</v>
      </c>
      <c r="H50" s="17"/>
      <c r="I50" s="22">
        <v>97.09999999999999</v>
      </c>
      <c r="J50" s="10"/>
      <c r="K50" s="13"/>
      <c r="L50" s="4"/>
      <c r="M50" s="4"/>
      <c r="N50" s="15"/>
      <c r="O50" s="17"/>
      <c r="P50" s="22">
        <v>69.45</v>
      </c>
      <c r="Q50" s="36">
        <v>14</v>
      </c>
      <c r="R50" s="4"/>
      <c r="S50" s="15"/>
      <c r="T50" s="17"/>
      <c r="U50" s="34">
        <v>16</v>
      </c>
      <c r="V50" s="26">
        <v>97.09999999999999</v>
      </c>
      <c r="W50" s="17"/>
      <c r="X50" s="13"/>
      <c r="Y50" s="4"/>
      <c r="Z50" s="4"/>
    </row>
    <row r="51" ht="13.55" customHeight="1">
      <c r="A51" s="22">
        <v>18</v>
      </c>
      <c r="B51" s="20">
        <v>42076</v>
      </c>
      <c r="C51" s="22">
        <v>52</v>
      </c>
      <c r="D51" s="22">
        <v>53</v>
      </c>
      <c r="E51" s="22">
        <f>D51-C51</f>
        <v>1</v>
      </c>
      <c r="F51" s="45">
        <f>D51+5</f>
        <v>58</v>
      </c>
      <c r="G51" s="22">
        <v>55.3</v>
      </c>
      <c r="H51" s="17"/>
      <c r="I51" s="22">
        <v>82</v>
      </c>
      <c r="J51" s="10"/>
      <c r="K51" s="13"/>
      <c r="L51" s="4"/>
      <c r="M51" s="4"/>
      <c r="N51" s="15"/>
      <c r="O51" s="17"/>
      <c r="P51" s="22">
        <v>55.3</v>
      </c>
      <c r="Q51" s="36">
        <v>15</v>
      </c>
      <c r="R51" s="4"/>
      <c r="S51" s="15"/>
      <c r="T51" s="17"/>
      <c r="U51" s="34">
        <v>17</v>
      </c>
      <c r="V51" s="26">
        <v>82</v>
      </c>
      <c r="W51" s="17"/>
      <c r="X51" s="13"/>
      <c r="Y51" s="4"/>
      <c r="Z51" s="4"/>
    </row>
    <row r="52" ht="13.55" customHeight="1">
      <c r="A52" s="22">
        <v>19</v>
      </c>
      <c r="B52" s="20">
        <v>42076</v>
      </c>
      <c r="C52" s="22">
        <v>42</v>
      </c>
      <c r="D52" s="22">
        <v>38.4</v>
      </c>
      <c r="E52" s="22">
        <f>D52-C52</f>
        <v>-3.6</v>
      </c>
      <c r="F52" s="45">
        <f>D52+5</f>
        <v>43.4</v>
      </c>
      <c r="G52" s="22">
        <v>60.5</v>
      </c>
      <c r="H52" s="17"/>
      <c r="I52" s="22">
        <v>59.4</v>
      </c>
      <c r="J52" s="10"/>
      <c r="K52" s="13"/>
      <c r="L52" s="4"/>
      <c r="M52" s="4"/>
      <c r="N52" s="15"/>
      <c r="O52" s="17"/>
      <c r="P52" s="22">
        <v>60.5</v>
      </c>
      <c r="Q52" s="36">
        <v>16</v>
      </c>
      <c r="R52" s="4"/>
      <c r="S52" s="15"/>
      <c r="T52" s="17"/>
      <c r="U52" s="34">
        <v>18</v>
      </c>
      <c r="V52" s="26">
        <v>59.4</v>
      </c>
      <c r="W52" s="17"/>
      <c r="X52" s="13"/>
      <c r="Y52" s="4"/>
      <c r="Z52" s="4"/>
    </row>
    <row r="53" ht="13.55" customHeight="1">
      <c r="A53" s="22">
        <v>20</v>
      </c>
      <c r="B53" s="20">
        <v>42077</v>
      </c>
      <c r="C53" s="22">
        <v>48</v>
      </c>
      <c r="D53" s="22">
        <v>50</v>
      </c>
      <c r="E53" s="22">
        <f>D53-C53</f>
        <v>2</v>
      </c>
      <c r="F53" s="45">
        <f>D53+5</f>
        <v>55</v>
      </c>
      <c r="G53" s="22">
        <v>61.7</v>
      </c>
      <c r="H53" s="17"/>
      <c r="I53" s="22">
        <v>55.3</v>
      </c>
      <c r="J53" s="10"/>
      <c r="K53" s="13"/>
      <c r="L53" s="4"/>
      <c r="M53" s="3"/>
      <c r="N53" s="15"/>
      <c r="O53" s="17"/>
      <c r="P53" s="22">
        <v>61.7</v>
      </c>
      <c r="Q53" s="36">
        <v>17</v>
      </c>
      <c r="R53" s="4"/>
      <c r="S53" s="15"/>
      <c r="T53" s="17"/>
      <c r="U53" s="34">
        <v>19</v>
      </c>
      <c r="V53" s="26">
        <v>55.3</v>
      </c>
      <c r="W53" s="17"/>
      <c r="X53" s="13"/>
      <c r="Y53" s="4"/>
      <c r="Z53" t="s" s="14">
        <v>16</v>
      </c>
    </row>
    <row r="54" ht="13.55" customHeight="1">
      <c r="A54" s="22">
        <v>21</v>
      </c>
      <c r="B54" s="20">
        <v>42080</v>
      </c>
      <c r="C54" s="22">
        <v>42</v>
      </c>
      <c r="D54" s="22">
        <v>30.35</v>
      </c>
      <c r="E54" s="22">
        <f>D54-C54</f>
        <v>-11.65</v>
      </c>
      <c r="F54" s="45">
        <f>D54+5</f>
        <v>35.35</v>
      </c>
      <c r="G54" s="22">
        <v>68.2</v>
      </c>
      <c r="H54" s="17"/>
      <c r="I54" s="22">
        <v>87.40000000000001</v>
      </c>
      <c r="J54" s="10"/>
      <c r="K54" s="13"/>
      <c r="L54" t="s" s="23">
        <v>15</v>
      </c>
      <c r="M54" s="24">
        <f>G55</f>
        <v>55.4</v>
      </c>
      <c r="N54" s="25">
        <v>28</v>
      </c>
      <c r="O54" s="22">
        <v>68.2</v>
      </c>
      <c r="P54" s="37"/>
      <c r="Q54" s="4"/>
      <c r="R54" s="4"/>
      <c r="S54" s="25">
        <v>27</v>
      </c>
      <c r="T54" s="26">
        <v>87.40000000000001</v>
      </c>
      <c r="U54" s="10"/>
      <c r="V54" s="17"/>
      <c r="W54" s="17"/>
      <c r="X54" s="13"/>
      <c r="Y54" s="4"/>
      <c r="Z54" s="4"/>
    </row>
    <row r="55" ht="13.55" customHeight="1">
      <c r="A55" s="22">
        <v>22</v>
      </c>
      <c r="B55" s="20">
        <v>42083</v>
      </c>
      <c r="C55" s="22">
        <v>50</v>
      </c>
      <c r="D55" s="22">
        <v>32.25</v>
      </c>
      <c r="E55" s="22">
        <f>D55-C55</f>
        <v>-17.75</v>
      </c>
      <c r="F55" s="45">
        <f>D55+5</f>
        <v>37.25</v>
      </c>
      <c r="G55" s="22">
        <v>55.4</v>
      </c>
      <c r="H55" s="17"/>
      <c r="I55" s="22">
        <v>86.5</v>
      </c>
      <c r="J55" s="10"/>
      <c r="K55" s="13"/>
      <c r="L55" s="4"/>
      <c r="M55" s="35"/>
      <c r="N55" s="15"/>
      <c r="O55" s="17"/>
      <c r="P55" s="22">
        <v>55.4</v>
      </c>
      <c r="Q55" s="36">
        <v>18</v>
      </c>
      <c r="R55" s="4"/>
      <c r="S55" s="15"/>
      <c r="T55" s="17"/>
      <c r="U55" s="34">
        <v>20</v>
      </c>
      <c r="V55" s="26">
        <v>86.5</v>
      </c>
      <c r="W55" s="17"/>
      <c r="X55" s="13"/>
      <c r="Y55" s="4"/>
      <c r="Z55" s="4"/>
    </row>
    <row r="56" ht="13.55" customHeight="1">
      <c r="A56" s="22">
        <v>23</v>
      </c>
      <c r="B56" s="20">
        <v>42085</v>
      </c>
      <c r="C56" s="22">
        <v>43</v>
      </c>
      <c r="D56" s="22">
        <v>41.7</v>
      </c>
      <c r="E56" s="22">
        <f>D56-C56</f>
        <v>-1.3</v>
      </c>
      <c r="F56" s="45">
        <f>D56+5</f>
        <v>46.7</v>
      </c>
      <c r="G56" s="22">
        <v>59.05</v>
      </c>
      <c r="H56" s="17"/>
      <c r="I56" s="22">
        <v>49.9</v>
      </c>
      <c r="J56" s="10"/>
      <c r="K56" s="13"/>
      <c r="L56" t="s" s="23">
        <v>15</v>
      </c>
      <c r="M56" s="24">
        <f>G57</f>
        <v>75.95</v>
      </c>
      <c r="N56" s="25">
        <v>29</v>
      </c>
      <c r="O56" s="22">
        <v>59.05</v>
      </c>
      <c r="P56" s="37"/>
      <c r="Q56" s="4"/>
      <c r="R56" s="4"/>
      <c r="S56" s="15"/>
      <c r="T56" s="17"/>
      <c r="U56" s="50">
        <v>21</v>
      </c>
      <c r="V56" s="22">
        <v>49.9</v>
      </c>
      <c r="W56" s="17"/>
      <c r="X56" s="13"/>
      <c r="Y56" s="4"/>
      <c r="Z56" s="4"/>
    </row>
    <row r="57" ht="13.55" customHeight="1">
      <c r="A57" s="22">
        <v>24</v>
      </c>
      <c r="B57" s="20">
        <v>42088</v>
      </c>
      <c r="C57" s="22">
        <v>41</v>
      </c>
      <c r="D57" s="22">
        <v>45</v>
      </c>
      <c r="E57" s="22">
        <f>D57-C57</f>
        <v>4</v>
      </c>
      <c r="F57" s="45">
        <f>D57+5</f>
        <v>50</v>
      </c>
      <c r="G57" s="22">
        <v>75.95</v>
      </c>
      <c r="H57" t="s" s="39">
        <v>18</v>
      </c>
      <c r="I57" s="22">
        <v>54.2</v>
      </c>
      <c r="J57" s="10"/>
      <c r="K57" s="13"/>
      <c r="L57" s="4"/>
      <c r="M57" s="41"/>
      <c r="N57" s="15"/>
      <c r="O57" s="17"/>
      <c r="P57" s="22">
        <v>75.95</v>
      </c>
      <c r="Q57" s="36">
        <v>19</v>
      </c>
      <c r="R57" s="4"/>
      <c r="S57" s="15"/>
      <c r="T57" s="17"/>
      <c r="U57" t="s" s="51">
        <v>21</v>
      </c>
      <c r="V57" s="52"/>
      <c r="W57" s="22">
        <v>54.2</v>
      </c>
      <c r="X57" s="36">
        <v>5</v>
      </c>
      <c r="Y57" s="4"/>
      <c r="Z57" s="4"/>
    </row>
    <row r="58" ht="13.55" customHeight="1">
      <c r="A58" s="22">
        <v>25</v>
      </c>
      <c r="B58" s="20">
        <v>42104</v>
      </c>
      <c r="C58" s="22">
        <v>49</v>
      </c>
      <c r="D58" s="22">
        <v>36.45</v>
      </c>
      <c r="E58" s="22">
        <f>D58-C58</f>
        <v>-12.55</v>
      </c>
      <c r="F58" s="45">
        <f>D58+5</f>
        <v>41.45</v>
      </c>
      <c r="G58" s="22">
        <v>68.8</v>
      </c>
      <c r="H58" s="17"/>
      <c r="I58" s="22">
        <v>96.40000000000001</v>
      </c>
      <c r="J58" s="10"/>
      <c r="K58" s="13"/>
      <c r="L58" s="4"/>
      <c r="M58" s="4"/>
      <c r="N58" s="15"/>
      <c r="O58" s="17"/>
      <c r="P58" s="22">
        <v>68.8</v>
      </c>
      <c r="Q58" s="36">
        <v>20</v>
      </c>
      <c r="R58" s="4"/>
      <c r="S58" s="15"/>
      <c r="T58" s="17"/>
      <c r="U58" s="53">
        <v>22</v>
      </c>
      <c r="V58" s="26">
        <v>96.40000000000001</v>
      </c>
      <c r="W58" s="17"/>
      <c r="X58" s="13"/>
      <c r="Y58" s="4"/>
      <c r="Z58" s="4"/>
    </row>
    <row r="59" ht="13.55" customHeight="1">
      <c r="A59" s="22">
        <v>26</v>
      </c>
      <c r="B59" s="20">
        <v>42109</v>
      </c>
      <c r="C59" s="22">
        <v>46</v>
      </c>
      <c r="D59" s="22">
        <v>40.6</v>
      </c>
      <c r="E59" s="22">
        <f>D59-C59</f>
        <v>-5.4</v>
      </c>
      <c r="F59" s="45">
        <f>D59+5</f>
        <v>45.6</v>
      </c>
      <c r="G59" s="22">
        <v>61.5</v>
      </c>
      <c r="H59" s="17"/>
      <c r="I59" s="22">
        <v>52.9</v>
      </c>
      <c r="J59" s="10"/>
      <c r="K59" s="13"/>
      <c r="L59" s="4"/>
      <c r="M59" s="3"/>
      <c r="N59" s="15"/>
      <c r="O59" s="17"/>
      <c r="P59" s="22">
        <v>61.5</v>
      </c>
      <c r="Q59" s="36">
        <v>21</v>
      </c>
      <c r="R59" s="4"/>
      <c r="S59" s="15"/>
      <c r="T59" s="17"/>
      <c r="U59" s="34">
        <v>23</v>
      </c>
      <c r="V59" s="26">
        <v>52.9</v>
      </c>
      <c r="W59" s="17"/>
      <c r="X59" s="13"/>
      <c r="Y59" s="4"/>
      <c r="Z59" s="4"/>
    </row>
    <row r="60" ht="13.55" customHeight="1">
      <c r="A60" s="22">
        <v>27</v>
      </c>
      <c r="B60" s="20">
        <v>42109</v>
      </c>
      <c r="C60" s="22">
        <v>40</v>
      </c>
      <c r="D60" s="22">
        <v>32.35</v>
      </c>
      <c r="E60" s="22">
        <f>D60-C60</f>
        <v>-7.65</v>
      </c>
      <c r="F60" s="45">
        <f>D60+5</f>
        <v>37.35</v>
      </c>
      <c r="G60" s="22">
        <v>52.4</v>
      </c>
      <c r="H60" s="17"/>
      <c r="I60" s="22">
        <v>59.2</v>
      </c>
      <c r="J60" s="10"/>
      <c r="K60" s="13"/>
      <c r="L60" t="s" s="23">
        <v>15</v>
      </c>
      <c r="M60" s="24">
        <f>G61</f>
        <v>57.6</v>
      </c>
      <c r="N60" s="25">
        <v>30</v>
      </c>
      <c r="O60" s="22">
        <v>52.4</v>
      </c>
      <c r="P60" s="37"/>
      <c r="Q60" s="4"/>
      <c r="R60" s="4"/>
      <c r="S60" s="15"/>
      <c r="T60" s="17"/>
      <c r="U60" s="34">
        <v>24</v>
      </c>
      <c r="V60" s="22">
        <v>59.2</v>
      </c>
      <c r="W60" s="17"/>
      <c r="X60" s="13"/>
      <c r="Y60" s="4"/>
      <c r="Z60" s="4"/>
    </row>
    <row r="61" ht="13.55" customHeight="1">
      <c r="A61" s="22">
        <v>28</v>
      </c>
      <c r="B61" s="20">
        <v>42109</v>
      </c>
      <c r="C61" s="22">
        <v>52</v>
      </c>
      <c r="D61" s="22">
        <v>33.1</v>
      </c>
      <c r="E61" s="22">
        <f>D61-C61</f>
        <v>-18.9</v>
      </c>
      <c r="F61" s="45">
        <f>D61+5</f>
        <v>38.1</v>
      </c>
      <c r="G61" s="22">
        <v>57.6</v>
      </c>
      <c r="H61" s="17"/>
      <c r="I61" s="22">
        <v>84.59999999999999</v>
      </c>
      <c r="J61" s="10"/>
      <c r="K61" s="13"/>
      <c r="L61" s="4"/>
      <c r="M61" s="41"/>
      <c r="N61" s="15"/>
      <c r="O61" s="17"/>
      <c r="P61" s="22">
        <v>57.6</v>
      </c>
      <c r="Q61" s="36">
        <v>22</v>
      </c>
      <c r="R61" s="4"/>
      <c r="S61" s="15"/>
      <c r="T61" s="17"/>
      <c r="U61" s="34">
        <v>25</v>
      </c>
      <c r="V61" s="26">
        <v>84.59999999999999</v>
      </c>
      <c r="W61" s="17"/>
      <c r="X61" s="13"/>
      <c r="Y61" s="4"/>
      <c r="Z61" s="4"/>
    </row>
    <row r="62" ht="13.55" customHeight="1">
      <c r="A62" s="22">
        <v>29</v>
      </c>
      <c r="B62" s="20">
        <v>42111</v>
      </c>
      <c r="C62" s="22">
        <v>51</v>
      </c>
      <c r="D62" s="22">
        <v>35</v>
      </c>
      <c r="E62" s="22">
        <f>D62-C62</f>
        <v>-16</v>
      </c>
      <c r="F62" s="45">
        <f>D62+5</f>
        <v>40</v>
      </c>
      <c r="G62" s="22">
        <v>51.3</v>
      </c>
      <c r="H62" s="17"/>
      <c r="I62" s="22">
        <v>89.5</v>
      </c>
      <c r="J62" s="10"/>
      <c r="K62" s="13"/>
      <c r="L62" s="4"/>
      <c r="M62" s="4"/>
      <c r="N62" s="15"/>
      <c r="O62" s="17"/>
      <c r="P62" s="22">
        <v>51.3</v>
      </c>
      <c r="Q62" s="36">
        <v>23</v>
      </c>
      <c r="R62" s="4"/>
      <c r="S62" s="15"/>
      <c r="T62" s="17"/>
      <c r="U62" s="34">
        <v>26</v>
      </c>
      <c r="V62" s="26">
        <v>89.5</v>
      </c>
      <c r="W62" s="17"/>
      <c r="X62" s="13"/>
      <c r="Y62" s="4"/>
      <c r="Z62" s="4"/>
    </row>
    <row r="63" ht="13.55" customHeight="1">
      <c r="A63" s="22">
        <v>30</v>
      </c>
      <c r="B63" s="20">
        <v>42111</v>
      </c>
      <c r="C63" s="22">
        <v>53</v>
      </c>
      <c r="D63" s="22">
        <v>56</v>
      </c>
      <c r="E63" s="22">
        <f>D63-C63</f>
        <v>3</v>
      </c>
      <c r="F63" s="45">
        <f>D63+5</f>
        <v>61</v>
      </c>
      <c r="G63" s="22">
        <v>52.2</v>
      </c>
      <c r="H63" t="s" s="9">
        <v>16</v>
      </c>
      <c r="I63" s="27">
        <v>53</v>
      </c>
      <c r="J63" s="28"/>
      <c r="K63" s="13"/>
      <c r="L63" s="4"/>
      <c r="M63" s="4"/>
      <c r="N63" s="15"/>
      <c r="O63" s="17"/>
      <c r="P63" s="22">
        <v>52.2</v>
      </c>
      <c r="Q63" s="36">
        <v>24</v>
      </c>
      <c r="R63" s="4"/>
      <c r="S63" s="15"/>
      <c r="T63" s="17"/>
      <c r="U63" s="34">
        <v>27</v>
      </c>
      <c r="V63" s="26">
        <v>53</v>
      </c>
      <c r="W63" s="17"/>
      <c r="X63" s="13"/>
      <c r="Y63" s="4"/>
      <c r="Z63" s="4"/>
    </row>
    <row r="64" ht="13.55" customHeight="1">
      <c r="A64" s="22">
        <f>A63+1</f>
        <v>31</v>
      </c>
      <c r="B64" s="20">
        <v>42113</v>
      </c>
      <c r="C64" s="22">
        <v>41</v>
      </c>
      <c r="D64" s="22">
        <v>47.85</v>
      </c>
      <c r="E64" s="22">
        <f>D64-C64</f>
        <v>6.85</v>
      </c>
      <c r="F64" s="45">
        <f>D64+5</f>
        <v>52.85</v>
      </c>
      <c r="G64" s="22">
        <v>66.25</v>
      </c>
      <c r="H64" t="s" s="39">
        <v>18</v>
      </c>
      <c r="I64" s="22">
        <v>60.8</v>
      </c>
      <c r="J64" s="10"/>
      <c r="K64" s="13"/>
      <c r="L64" s="4"/>
      <c r="M64" s="4"/>
      <c r="N64" s="15"/>
      <c r="O64" s="17"/>
      <c r="P64" s="22">
        <v>66.25</v>
      </c>
      <c r="Q64" s="36">
        <v>25</v>
      </c>
      <c r="R64" s="4"/>
      <c r="S64" s="15"/>
      <c r="T64" s="17"/>
      <c r="U64" s="34">
        <v>28</v>
      </c>
      <c r="V64" s="26">
        <v>60.8</v>
      </c>
      <c r="W64" s="17"/>
      <c r="X64" s="13"/>
      <c r="Y64" s="4"/>
      <c r="Z64" s="4"/>
    </row>
    <row r="65" ht="13.55" customHeight="1">
      <c r="A65" s="22">
        <f>A64+1</f>
        <v>32</v>
      </c>
      <c r="B65" s="20">
        <v>42114</v>
      </c>
      <c r="C65" s="22">
        <v>53</v>
      </c>
      <c r="D65" s="22">
        <v>27.6</v>
      </c>
      <c r="E65" s="22">
        <f>D65-C65</f>
        <v>-25.4</v>
      </c>
      <c r="F65" s="45">
        <f>D65+5</f>
        <v>32.6</v>
      </c>
      <c r="G65" s="22">
        <v>69.09999999999999</v>
      </c>
      <c r="H65" s="17"/>
      <c r="I65" s="22">
        <v>99.09999999999999</v>
      </c>
      <c r="J65" s="10"/>
      <c r="K65" s="13"/>
      <c r="L65" s="4"/>
      <c r="M65" s="3"/>
      <c r="N65" s="15"/>
      <c r="O65" s="17"/>
      <c r="P65" s="22">
        <v>69.09999999999999</v>
      </c>
      <c r="Q65" s="36">
        <v>26</v>
      </c>
      <c r="R65" s="4"/>
      <c r="S65" s="15"/>
      <c r="T65" s="17"/>
      <c r="U65" s="34">
        <v>29</v>
      </c>
      <c r="V65" s="26">
        <v>99.09999999999999</v>
      </c>
      <c r="W65" s="17"/>
      <c r="X65" s="13"/>
      <c r="Y65" s="4"/>
      <c r="Z65" s="4"/>
    </row>
    <row r="66" ht="13.55" customHeight="1">
      <c r="A66" s="22">
        <f>A65+1</f>
        <v>33</v>
      </c>
      <c r="B66" s="20">
        <v>42116</v>
      </c>
      <c r="C66" s="22">
        <v>52</v>
      </c>
      <c r="D66" s="22">
        <v>42.3</v>
      </c>
      <c r="E66" s="22">
        <f>D66-C66</f>
        <v>-9.699999999999999</v>
      </c>
      <c r="F66" s="45">
        <f>D66+5</f>
        <v>47.3</v>
      </c>
      <c r="G66" s="22">
        <v>61.5</v>
      </c>
      <c r="H66" t="s" s="39">
        <v>18</v>
      </c>
      <c r="I66" s="22">
        <v>70.09999999999999</v>
      </c>
      <c r="J66" s="10"/>
      <c r="K66" s="13"/>
      <c r="L66" t="s" s="23">
        <v>15</v>
      </c>
      <c r="M66" s="24">
        <f>G67</f>
        <v>0</v>
      </c>
      <c r="N66" s="25">
        <v>31</v>
      </c>
      <c r="O66" s="22">
        <v>61.5</v>
      </c>
      <c r="P66" s="37"/>
      <c r="Q66" s="4"/>
      <c r="R66" s="4"/>
      <c r="S66" s="15"/>
      <c r="T66" s="17"/>
      <c r="U66" s="34">
        <v>30</v>
      </c>
      <c r="V66" s="22">
        <v>70.09999999999999</v>
      </c>
      <c r="W66" s="17"/>
      <c r="X66" s="13"/>
      <c r="Y66" s="4"/>
      <c r="Z66" s="4"/>
    </row>
    <row r="67" ht="13.55" customHeight="1">
      <c r="A67" s="22">
        <f>A66+1</f>
        <v>34</v>
      </c>
      <c r="B67" s="20">
        <v>42116</v>
      </c>
      <c r="C67" s="22">
        <v>45</v>
      </c>
      <c r="D67" s="22">
        <v>34.2</v>
      </c>
      <c r="E67" s="22">
        <f>D67-C67</f>
        <v>-10.8</v>
      </c>
      <c r="F67" s="45">
        <f>D67+5</f>
        <v>39.2</v>
      </c>
      <c r="G67" s="17"/>
      <c r="H67" t="s" s="9">
        <v>16</v>
      </c>
      <c r="I67" s="27">
        <v>59</v>
      </c>
      <c r="J67" s="28"/>
      <c r="K67" s="13"/>
      <c r="L67" s="4"/>
      <c r="M67" s="35"/>
      <c r="N67" s="15"/>
      <c r="O67" s="17"/>
      <c r="P67" s="22">
        <v>59</v>
      </c>
      <c r="Q67" s="36">
        <v>27</v>
      </c>
      <c r="R67" s="4"/>
      <c r="S67" s="15"/>
      <c r="T67" s="17"/>
      <c r="U67" s="10"/>
      <c r="V67" s="17"/>
      <c r="W67" s="22">
        <v>59</v>
      </c>
      <c r="X67" s="36">
        <v>6</v>
      </c>
      <c r="Y67" s="4"/>
      <c r="Z67" s="4"/>
    </row>
    <row r="68" ht="13.55" customHeight="1">
      <c r="A68" s="22">
        <f>A67+1</f>
        <v>35</v>
      </c>
      <c r="B68" s="20">
        <v>42117</v>
      </c>
      <c r="C68" s="22">
        <v>42</v>
      </c>
      <c r="D68" s="22">
        <v>40.7</v>
      </c>
      <c r="E68" s="22">
        <f>D68-C68</f>
        <v>-1.3</v>
      </c>
      <c r="F68" s="45">
        <f>D68+5</f>
        <v>45.7</v>
      </c>
      <c r="G68" s="22">
        <v>63.1</v>
      </c>
      <c r="H68" s="17"/>
      <c r="I68" s="22">
        <v>54</v>
      </c>
      <c r="J68" s="10"/>
      <c r="K68" s="13"/>
      <c r="L68" t="s" s="23">
        <v>15</v>
      </c>
      <c r="M68" s="24">
        <f>G69</f>
        <v>52.6</v>
      </c>
      <c r="N68" s="25">
        <v>32</v>
      </c>
      <c r="O68" s="22">
        <v>63.1</v>
      </c>
      <c r="P68" s="33"/>
      <c r="Q68" s="4"/>
      <c r="R68" s="4"/>
      <c r="S68" s="25">
        <v>28</v>
      </c>
      <c r="T68" s="26">
        <v>54</v>
      </c>
      <c r="U68" s="10"/>
      <c r="V68" s="17"/>
      <c r="W68" s="17"/>
      <c r="X68" s="13"/>
      <c r="Y68" s="4"/>
      <c r="Z68" s="4"/>
    </row>
    <row r="69" ht="13.55" customHeight="1">
      <c r="A69" s="22">
        <f>A68+1</f>
        <v>36</v>
      </c>
      <c r="B69" s="20">
        <v>42117</v>
      </c>
      <c r="C69" s="22">
        <v>40</v>
      </c>
      <c r="D69" s="22">
        <v>42</v>
      </c>
      <c r="E69" s="22">
        <f>D69-C69</f>
        <v>2</v>
      </c>
      <c r="F69" s="45">
        <f>D69+5</f>
        <v>47</v>
      </c>
      <c r="G69" s="22">
        <v>52.6</v>
      </c>
      <c r="H69" s="17"/>
      <c r="I69" s="22">
        <v>75</v>
      </c>
      <c r="J69" s="10"/>
      <c r="K69" s="13"/>
      <c r="L69" t="s" s="23">
        <v>15</v>
      </c>
      <c r="M69" s="24">
        <f>G70</f>
        <v>67.40000000000001</v>
      </c>
      <c r="N69" s="25">
        <v>33</v>
      </c>
      <c r="O69" s="22">
        <v>52.6</v>
      </c>
      <c r="P69" s="29"/>
      <c r="Q69" s="4"/>
      <c r="R69" s="4"/>
      <c r="S69" s="15"/>
      <c r="T69" s="17"/>
      <c r="U69" s="34">
        <v>31</v>
      </c>
      <c r="V69" s="22">
        <v>75</v>
      </c>
      <c r="W69" s="17"/>
      <c r="X69" s="13"/>
      <c r="Y69" s="4"/>
      <c r="Z69" s="4"/>
    </row>
    <row r="70" ht="13.55" customHeight="1">
      <c r="A70" s="22">
        <f>A69+1</f>
        <v>37</v>
      </c>
      <c r="B70" s="20">
        <v>42120</v>
      </c>
      <c r="C70" s="22">
        <v>51</v>
      </c>
      <c r="D70" s="22">
        <v>39.7</v>
      </c>
      <c r="E70" s="22">
        <f>D70-C70</f>
        <v>-11.3</v>
      </c>
      <c r="F70" s="45">
        <f>D70+5</f>
        <v>44.7</v>
      </c>
      <c r="G70" s="22">
        <v>67.40000000000001</v>
      </c>
      <c r="H70" s="17"/>
      <c r="I70" s="22">
        <v>42.4</v>
      </c>
      <c r="J70" s="10"/>
      <c r="K70" s="13"/>
      <c r="L70" s="4"/>
      <c r="M70" s="41"/>
      <c r="N70" s="15"/>
      <c r="O70" s="17"/>
      <c r="P70" s="22">
        <v>67.40000000000001</v>
      </c>
      <c r="Q70" s="36">
        <v>28</v>
      </c>
      <c r="R70" s="4"/>
      <c r="S70" s="15"/>
      <c r="T70" s="17"/>
      <c r="U70" s="34">
        <v>32</v>
      </c>
      <c r="V70" s="26">
        <v>42.4</v>
      </c>
      <c r="W70" s="17"/>
      <c r="X70" s="13"/>
      <c r="Y70" s="4"/>
      <c r="Z70" s="4"/>
    </row>
    <row r="71" ht="13.55" customHeight="1">
      <c r="A71" s="22">
        <f>A70+1</f>
        <v>38</v>
      </c>
      <c r="B71" s="20">
        <v>42125</v>
      </c>
      <c r="C71" s="22">
        <v>41</v>
      </c>
      <c r="D71" s="22">
        <v>45</v>
      </c>
      <c r="E71" s="22">
        <f>D71-C71</f>
        <v>4</v>
      </c>
      <c r="F71" s="45">
        <f>D71+5</f>
        <v>50</v>
      </c>
      <c r="G71" s="22">
        <v>65.55</v>
      </c>
      <c r="H71" s="17"/>
      <c r="I71" s="22">
        <v>88</v>
      </c>
      <c r="J71" s="10"/>
      <c r="K71" s="13"/>
      <c r="L71" s="4"/>
      <c r="M71" s="4"/>
      <c r="N71" s="15"/>
      <c r="O71" s="17"/>
      <c r="P71" s="22">
        <v>65.55</v>
      </c>
      <c r="Q71" s="36">
        <v>29</v>
      </c>
      <c r="R71" s="4"/>
      <c r="S71" s="15"/>
      <c r="T71" s="17"/>
      <c r="U71" s="34">
        <v>33</v>
      </c>
      <c r="V71" s="26">
        <v>88</v>
      </c>
      <c r="W71" s="17"/>
      <c r="X71" s="13"/>
      <c r="Y71" s="4"/>
      <c r="Z71" s="4"/>
    </row>
    <row r="72" ht="13.55" customHeight="1">
      <c r="A72" s="22">
        <f>A71+1</f>
        <v>39</v>
      </c>
      <c r="B72" s="20">
        <v>42120</v>
      </c>
      <c r="C72" s="22">
        <v>44</v>
      </c>
      <c r="D72" s="22">
        <v>34.15</v>
      </c>
      <c r="E72" s="22">
        <f>D72-C72</f>
        <v>-9.85</v>
      </c>
      <c r="F72" s="45">
        <f>D72+5</f>
        <v>39.15</v>
      </c>
      <c r="G72" s="22">
        <v>50.1</v>
      </c>
      <c r="H72" s="17"/>
      <c r="I72" s="22">
        <v>45.1</v>
      </c>
      <c r="J72" s="10"/>
      <c r="K72" s="13"/>
      <c r="L72" s="4"/>
      <c r="M72" s="3"/>
      <c r="N72" s="15"/>
      <c r="O72" s="17"/>
      <c r="P72" s="22">
        <v>50.1</v>
      </c>
      <c r="Q72" s="36">
        <v>30</v>
      </c>
      <c r="R72" s="4"/>
      <c r="S72" s="15"/>
      <c r="T72" s="17"/>
      <c r="U72" s="34">
        <v>34</v>
      </c>
      <c r="V72" s="26">
        <v>45.1</v>
      </c>
      <c r="W72" s="17"/>
      <c r="X72" s="13"/>
      <c r="Y72" s="4"/>
      <c r="Z72" s="4"/>
    </row>
    <row r="73" ht="13.55" customHeight="1">
      <c r="A73" s="22">
        <f>A72+1</f>
        <v>40</v>
      </c>
      <c r="B73" s="20">
        <v>42125</v>
      </c>
      <c r="C73" s="22">
        <v>42</v>
      </c>
      <c r="D73" s="22">
        <v>50</v>
      </c>
      <c r="E73" s="22">
        <f>D73-C73</f>
        <v>8</v>
      </c>
      <c r="F73" s="45">
        <f>D73+5</f>
        <v>55</v>
      </c>
      <c r="G73" s="22">
        <v>50</v>
      </c>
      <c r="H73" s="17"/>
      <c r="I73" s="22">
        <v>45</v>
      </c>
      <c r="J73" s="10"/>
      <c r="K73" s="13"/>
      <c r="L73" t="s" s="23">
        <v>15</v>
      </c>
      <c r="M73" s="24">
        <f>G74</f>
        <v>63.05</v>
      </c>
      <c r="N73" s="25">
        <v>34</v>
      </c>
      <c r="O73" s="22">
        <v>50</v>
      </c>
      <c r="P73" s="37"/>
      <c r="Q73" s="4"/>
      <c r="R73" s="4"/>
      <c r="S73" s="25">
        <v>29</v>
      </c>
      <c r="T73" s="26">
        <v>45</v>
      </c>
      <c r="U73" s="10"/>
      <c r="V73" s="17"/>
      <c r="W73" s="17"/>
      <c r="X73" s="13"/>
      <c r="Y73" s="4"/>
      <c r="Z73" s="4"/>
    </row>
    <row r="74" ht="13.55" customHeight="1">
      <c r="A74" s="22">
        <f>A73+1</f>
        <v>41</v>
      </c>
      <c r="B74" s="20">
        <v>42127</v>
      </c>
      <c r="C74" s="22">
        <v>42</v>
      </c>
      <c r="D74" s="22">
        <v>43.55</v>
      </c>
      <c r="E74" s="22">
        <f>D74-C74</f>
        <v>1.55</v>
      </c>
      <c r="F74" s="45">
        <f>D74+5</f>
        <v>48.55</v>
      </c>
      <c r="G74" s="22">
        <v>63.05</v>
      </c>
      <c r="H74" s="17"/>
      <c r="I74" s="22">
        <v>86.3</v>
      </c>
      <c r="J74" s="10"/>
      <c r="K74" s="13"/>
      <c r="L74" s="4"/>
      <c r="M74" s="41"/>
      <c r="N74" s="15"/>
      <c r="O74" s="17"/>
      <c r="P74" s="22">
        <v>63.05</v>
      </c>
      <c r="Q74" s="36">
        <v>31</v>
      </c>
      <c r="R74" s="4"/>
      <c r="S74" s="15"/>
      <c r="T74" s="17"/>
      <c r="U74" s="34">
        <v>35</v>
      </c>
      <c r="V74" s="26">
        <v>86.3</v>
      </c>
      <c r="W74" s="17"/>
      <c r="X74" s="13"/>
      <c r="Y74" s="4"/>
      <c r="Z74" s="4"/>
    </row>
    <row r="75" ht="13.55" customHeight="1">
      <c r="A75" s="22">
        <f>A74+1</f>
        <v>42</v>
      </c>
      <c r="B75" s="20">
        <v>42127</v>
      </c>
      <c r="C75" s="22">
        <v>53</v>
      </c>
      <c r="D75" s="22">
        <v>35.25</v>
      </c>
      <c r="E75" s="22">
        <f>D75-C75</f>
        <v>-17.75</v>
      </c>
      <c r="F75" s="45">
        <f>D75+5</f>
        <v>40.25</v>
      </c>
      <c r="G75" s="22">
        <v>60</v>
      </c>
      <c r="H75" s="17"/>
      <c r="I75" s="22">
        <v>59.7</v>
      </c>
      <c r="J75" s="10"/>
      <c r="K75" t="s" s="38">
        <v>22</v>
      </c>
      <c r="L75" s="4"/>
      <c r="M75" s="4"/>
      <c r="N75" s="15"/>
      <c r="O75" s="17"/>
      <c r="P75" s="24">
        <v>60</v>
      </c>
      <c r="Q75" s="54">
        <v>32</v>
      </c>
      <c r="R75" s="4"/>
      <c r="S75" s="15"/>
      <c r="T75" s="17"/>
      <c r="U75" s="10"/>
      <c r="V75" s="17"/>
      <c r="W75" s="49">
        <v>59.7</v>
      </c>
      <c r="X75" s="36">
        <v>7</v>
      </c>
      <c r="Y75" s="4"/>
      <c r="Z75" s="4"/>
    </row>
    <row r="76" ht="13.55" customHeight="1">
      <c r="A76" s="22">
        <f>A75+1</f>
        <v>43</v>
      </c>
      <c r="B76" s="20">
        <v>42129</v>
      </c>
      <c r="C76" s="22">
        <v>46</v>
      </c>
      <c r="D76" s="22">
        <v>38.6</v>
      </c>
      <c r="E76" s="22">
        <f>D76-C76</f>
        <v>-7.4</v>
      </c>
      <c r="F76" s="45">
        <f>D76+5</f>
        <v>43.6</v>
      </c>
      <c r="G76" s="22">
        <v>58.3</v>
      </c>
      <c r="H76" s="17"/>
      <c r="I76" s="22">
        <v>56.4</v>
      </c>
      <c r="J76" s="10"/>
      <c r="K76" s="13"/>
      <c r="L76" s="4"/>
      <c r="M76" s="4"/>
      <c r="N76" s="15"/>
      <c r="O76" s="17"/>
      <c r="P76" s="22">
        <v>58.3</v>
      </c>
      <c r="Q76" s="36">
        <v>33</v>
      </c>
      <c r="R76" s="4"/>
      <c r="S76" s="15"/>
      <c r="T76" s="17"/>
      <c r="U76" s="50">
        <v>36</v>
      </c>
      <c r="V76" s="26">
        <v>56.4</v>
      </c>
      <c r="W76" s="17"/>
      <c r="X76" s="13"/>
      <c r="Y76" s="4"/>
      <c r="Z76" s="4"/>
    </row>
    <row r="77" ht="13.55" customHeight="1">
      <c r="A77" s="22">
        <f>A76+1</f>
        <v>44</v>
      </c>
      <c r="B77" s="20">
        <v>42130</v>
      </c>
      <c r="C77" s="22">
        <v>49</v>
      </c>
      <c r="D77" s="22">
        <v>43.3</v>
      </c>
      <c r="E77" s="22">
        <f>D77-C77</f>
        <v>-5.7</v>
      </c>
      <c r="F77" s="45">
        <f>D77+5</f>
        <v>48.3</v>
      </c>
      <c r="G77" s="22">
        <v>63.05</v>
      </c>
      <c r="H77" s="17"/>
      <c r="I77" s="22">
        <v>89.40000000000001</v>
      </c>
      <c r="J77" s="10"/>
      <c r="K77" s="13"/>
      <c r="L77" s="4"/>
      <c r="M77" s="4"/>
      <c r="N77" s="15"/>
      <c r="O77" s="17"/>
      <c r="P77" s="22">
        <v>63.05</v>
      </c>
      <c r="Q77" s="36">
        <v>34</v>
      </c>
      <c r="R77" s="4"/>
      <c r="S77" s="15"/>
      <c r="T77" s="17"/>
      <c r="U77" t="s" s="51">
        <v>23</v>
      </c>
      <c r="V77" s="52"/>
      <c r="W77" s="22">
        <v>89.40000000000001</v>
      </c>
      <c r="X77" s="36">
        <v>8</v>
      </c>
      <c r="Y77" s="4"/>
      <c r="Z77" s="4"/>
    </row>
    <row r="78" ht="13.55" customHeight="1">
      <c r="A78" s="22">
        <f>A77+1</f>
        <v>45</v>
      </c>
      <c r="B78" s="20">
        <v>42140</v>
      </c>
      <c r="C78" s="22">
        <v>41</v>
      </c>
      <c r="D78" s="22">
        <v>40.55</v>
      </c>
      <c r="E78" s="22">
        <f>D78-C78</f>
        <v>-0.45</v>
      </c>
      <c r="F78" s="45">
        <f>D78+5</f>
        <v>45.55</v>
      </c>
      <c r="G78" s="22">
        <v>65.2</v>
      </c>
      <c r="H78" s="17"/>
      <c r="I78" s="22">
        <v>78.59999999999999</v>
      </c>
      <c r="J78" s="10"/>
      <c r="K78" s="13"/>
      <c r="L78" s="4"/>
      <c r="M78" s="4"/>
      <c r="N78" s="15"/>
      <c r="O78" s="17"/>
      <c r="P78" s="22">
        <v>65.2</v>
      </c>
      <c r="Q78" s="36">
        <v>35</v>
      </c>
      <c r="R78" s="4"/>
      <c r="S78" s="15"/>
      <c r="T78" s="17"/>
      <c r="U78" s="55"/>
      <c r="V78" s="17"/>
      <c r="W78" s="22">
        <v>78.59999999999999</v>
      </c>
      <c r="X78" s="36">
        <v>9</v>
      </c>
      <c r="Y78" s="4"/>
      <c r="Z78" s="4"/>
    </row>
    <row r="79" ht="13.55" customHeight="1">
      <c r="A79" s="22">
        <f>A78+1</f>
        <v>46</v>
      </c>
      <c r="B79" s="20">
        <v>42130</v>
      </c>
      <c r="C79" s="22">
        <v>47</v>
      </c>
      <c r="D79" s="22">
        <v>34.25</v>
      </c>
      <c r="E79" s="22">
        <f>D79-C79</f>
        <v>-12.75</v>
      </c>
      <c r="F79" s="45">
        <f>D79+5</f>
        <v>39.25</v>
      </c>
      <c r="G79" s="22">
        <v>61.6</v>
      </c>
      <c r="H79" s="17"/>
      <c r="I79" s="22">
        <v>85.40000000000001</v>
      </c>
      <c r="J79" s="10"/>
      <c r="K79" s="13"/>
      <c r="L79" s="4"/>
      <c r="M79" s="4"/>
      <c r="N79" s="15"/>
      <c r="O79" s="17"/>
      <c r="P79" s="22">
        <v>61.6</v>
      </c>
      <c r="Q79" s="36">
        <v>36</v>
      </c>
      <c r="R79" s="4"/>
      <c r="S79" s="15"/>
      <c r="T79" s="17"/>
      <c r="U79" s="34">
        <v>37</v>
      </c>
      <c r="V79" s="26">
        <v>85.40000000000001</v>
      </c>
      <c r="W79" s="17"/>
      <c r="X79" s="13"/>
      <c r="Y79" s="4"/>
      <c r="Z79" s="4"/>
    </row>
    <row r="80" ht="13.55" customHeight="1">
      <c r="A80" s="22">
        <f>A79+1</f>
        <v>47</v>
      </c>
      <c r="B80" s="20">
        <v>42123</v>
      </c>
      <c r="C80" s="22">
        <v>42</v>
      </c>
      <c r="D80" s="22">
        <v>31.85</v>
      </c>
      <c r="E80" s="22">
        <f>D80-C80</f>
        <v>-10.15</v>
      </c>
      <c r="F80" s="45">
        <f>D80+5</f>
        <v>36.85</v>
      </c>
      <c r="G80" s="22">
        <v>51.5</v>
      </c>
      <c r="H80" t="s" s="9">
        <v>16</v>
      </c>
      <c r="I80" s="27">
        <v>52</v>
      </c>
      <c r="J80" s="28"/>
      <c r="K80" s="13"/>
      <c r="L80" s="4"/>
      <c r="M80" s="4"/>
      <c r="N80" s="15"/>
      <c r="O80" s="17"/>
      <c r="P80" s="22">
        <v>51.5</v>
      </c>
      <c r="Q80" s="36">
        <v>37</v>
      </c>
      <c r="R80" s="4"/>
      <c r="S80" s="15"/>
      <c r="T80" s="17"/>
      <c r="U80" s="34">
        <v>38</v>
      </c>
      <c r="V80" s="26">
        <v>52</v>
      </c>
      <c r="W80" s="17"/>
      <c r="X80" s="13"/>
      <c r="Y80" s="4"/>
      <c r="Z80" s="4"/>
    </row>
    <row r="81" ht="13.55" customHeight="1">
      <c r="A81" s="22">
        <f>A80+1</f>
        <v>48</v>
      </c>
      <c r="B81" s="20">
        <v>42130</v>
      </c>
      <c r="C81" s="22">
        <v>51</v>
      </c>
      <c r="D81" s="22">
        <v>41.1</v>
      </c>
      <c r="E81" s="22">
        <f>D81-C81</f>
        <v>-9.9</v>
      </c>
      <c r="F81" s="45">
        <f>D81+5</f>
        <v>46.1</v>
      </c>
      <c r="G81" s="22">
        <v>62.35</v>
      </c>
      <c r="H81" s="17"/>
      <c r="I81" s="22">
        <v>62.3</v>
      </c>
      <c r="J81" s="10"/>
      <c r="K81" s="13"/>
      <c r="L81" s="4"/>
      <c r="M81" s="4"/>
      <c r="N81" s="15"/>
      <c r="O81" s="17"/>
      <c r="P81" s="33"/>
      <c r="Q81" s="4"/>
      <c r="R81" s="4"/>
      <c r="S81" s="15"/>
      <c r="T81" s="17"/>
      <c r="U81" s="34">
        <v>39</v>
      </c>
      <c r="V81" s="26">
        <v>62.3</v>
      </c>
      <c r="W81" s="17"/>
      <c r="X81" s="13"/>
      <c r="Y81" s="4"/>
      <c r="Z81" s="4"/>
    </row>
    <row r="82" ht="13.55" customHeight="1">
      <c r="A82" s="22">
        <f>A81+1</f>
        <v>49</v>
      </c>
      <c r="B82" s="20">
        <v>42131</v>
      </c>
      <c r="C82" s="22">
        <v>43</v>
      </c>
      <c r="D82" s="22">
        <v>35.4</v>
      </c>
      <c r="E82" s="22">
        <f>D82-C82</f>
        <v>-7.6</v>
      </c>
      <c r="F82" s="56">
        <f>D82+5</f>
        <v>40.4</v>
      </c>
      <c r="G82" s="57">
        <v>61.7</v>
      </c>
      <c r="H82" t="s" s="9">
        <v>16</v>
      </c>
      <c r="I82" s="27">
        <v>62</v>
      </c>
      <c r="J82" s="28"/>
      <c r="K82" s="13"/>
      <c r="L82" s="4"/>
      <c r="M82" s="3"/>
      <c r="N82" s="4"/>
      <c r="O82" s="35"/>
      <c r="P82" s="54">
        <v>61.7</v>
      </c>
      <c r="Q82" s="54">
        <v>38</v>
      </c>
      <c r="R82" s="4"/>
      <c r="S82" s="15"/>
      <c r="T82" s="17"/>
      <c r="U82" s="10"/>
      <c r="V82" s="17"/>
      <c r="W82" s="22">
        <v>62</v>
      </c>
      <c r="X82" s="36">
        <v>10</v>
      </c>
      <c r="Y82" s="4"/>
      <c r="Z82" s="4"/>
    </row>
    <row r="83" ht="13.55" customHeight="1">
      <c r="A83" s="22">
        <f>A82+1</f>
        <v>50</v>
      </c>
      <c r="B83" s="20">
        <v>42146</v>
      </c>
      <c r="C83" s="22">
        <v>52</v>
      </c>
      <c r="D83" s="22">
        <v>55</v>
      </c>
      <c r="E83" s="22">
        <f>D83-C83</f>
        <v>3</v>
      </c>
      <c r="F83" s="45">
        <f>D83+5</f>
        <v>60</v>
      </c>
      <c r="G83" s="22">
        <v>53.2</v>
      </c>
      <c r="H83" s="17"/>
      <c r="I83" s="22">
        <v>87.7</v>
      </c>
      <c r="J83" s="10"/>
      <c r="K83" s="13"/>
      <c r="L83" t="s" s="23">
        <v>15</v>
      </c>
      <c r="M83" s="24">
        <f>G84</f>
        <v>59.7</v>
      </c>
      <c r="N83" s="25">
        <v>35</v>
      </c>
      <c r="O83" s="22">
        <v>53.2</v>
      </c>
      <c r="P83" s="29"/>
      <c r="Q83" s="4"/>
      <c r="R83" s="4"/>
      <c r="S83" s="15"/>
      <c r="T83" s="17"/>
      <c r="U83" s="34">
        <v>40</v>
      </c>
      <c r="V83" s="22">
        <v>87.7</v>
      </c>
      <c r="W83" s="17"/>
      <c r="X83" s="13"/>
      <c r="Y83" s="4"/>
      <c r="Z83" s="4"/>
    </row>
    <row r="84" ht="13.55" customHeight="1">
      <c r="A84" s="22">
        <f>A83+1</f>
        <v>51</v>
      </c>
      <c r="B84" s="20">
        <v>42132</v>
      </c>
      <c r="C84" s="22">
        <v>53</v>
      </c>
      <c r="D84" s="22">
        <v>41.75</v>
      </c>
      <c r="E84" s="22">
        <f>D84-C84</f>
        <v>-11.25</v>
      </c>
      <c r="F84" s="45">
        <f>D84+5</f>
        <v>46.75</v>
      </c>
      <c r="G84" s="22">
        <v>59.7</v>
      </c>
      <c r="H84" s="17"/>
      <c r="I84" s="22">
        <v>47.1</v>
      </c>
      <c r="J84" s="10"/>
      <c r="K84" s="13"/>
      <c r="L84" s="4"/>
      <c r="M84" s="41"/>
      <c r="N84" s="15"/>
      <c r="O84" s="17"/>
      <c r="P84" s="22">
        <v>59.7</v>
      </c>
      <c r="Q84" s="36">
        <v>39</v>
      </c>
      <c r="R84" s="4"/>
      <c r="S84" s="15"/>
      <c r="T84" s="17"/>
      <c r="U84" s="34">
        <v>41</v>
      </c>
      <c r="V84" s="26">
        <v>47.1</v>
      </c>
      <c r="W84" s="17"/>
      <c r="X84" s="13"/>
      <c r="Y84" s="4"/>
      <c r="Z84" s="4"/>
    </row>
    <row r="85" ht="13.55" customHeight="1">
      <c r="A85" s="22">
        <f>A84+1</f>
        <v>52</v>
      </c>
      <c r="B85" s="20">
        <v>42134</v>
      </c>
      <c r="C85" s="22">
        <v>46</v>
      </c>
      <c r="D85" s="22">
        <v>40.8</v>
      </c>
      <c r="E85" s="22">
        <f>D85-C85</f>
        <v>-5.2</v>
      </c>
      <c r="F85" s="45">
        <f>D85+5</f>
        <v>45.8</v>
      </c>
      <c r="G85" s="22">
        <v>63.45</v>
      </c>
      <c r="H85" s="17"/>
      <c r="I85" s="22">
        <v>66.90000000000001</v>
      </c>
      <c r="J85" s="10"/>
      <c r="K85" s="13"/>
      <c r="L85" s="4"/>
      <c r="M85" s="4"/>
      <c r="N85" s="15"/>
      <c r="O85" s="17"/>
      <c r="P85" s="22">
        <v>63.45</v>
      </c>
      <c r="Q85" s="36">
        <v>40</v>
      </c>
      <c r="R85" s="4"/>
      <c r="S85" s="15"/>
      <c r="T85" s="17"/>
      <c r="U85" s="34">
        <v>42</v>
      </c>
      <c r="V85" s="26">
        <v>66.90000000000001</v>
      </c>
      <c r="W85" s="17"/>
      <c r="X85" s="13"/>
      <c r="Y85" s="4"/>
      <c r="Z85" s="4"/>
    </row>
    <row r="86" ht="13.55" customHeight="1">
      <c r="A86" s="22">
        <f>A85+1</f>
        <v>53</v>
      </c>
      <c r="B86" s="20">
        <v>42152</v>
      </c>
      <c r="C86" s="22">
        <v>35</v>
      </c>
      <c r="D86" s="22">
        <v>25.15</v>
      </c>
      <c r="E86" s="22">
        <f>D86-C86</f>
        <v>-9.85</v>
      </c>
      <c r="F86" s="45">
        <f>D86+5</f>
        <v>30.15</v>
      </c>
      <c r="G86" s="22">
        <v>63.65</v>
      </c>
      <c r="H86" s="17"/>
      <c r="I86" s="22">
        <v>57.2</v>
      </c>
      <c r="J86" s="10"/>
      <c r="K86" s="13"/>
      <c r="L86" s="4"/>
      <c r="M86" s="4"/>
      <c r="N86" s="15"/>
      <c r="O86" s="17"/>
      <c r="P86" s="17"/>
      <c r="Q86" s="13"/>
      <c r="R86" s="4"/>
      <c r="S86" s="15"/>
      <c r="T86" s="17"/>
      <c r="U86" s="10"/>
      <c r="V86" s="17"/>
      <c r="W86" s="26">
        <v>57.2</v>
      </c>
      <c r="X86" s="36">
        <v>11</v>
      </c>
      <c r="Y86" s="4"/>
      <c r="Z86" s="4"/>
    </row>
    <row r="87" ht="13.55" customHeight="1">
      <c r="A87" s="22">
        <f>A86+1</f>
        <v>54</v>
      </c>
      <c r="B87" s="20">
        <v>42137</v>
      </c>
      <c r="C87" s="22">
        <v>52</v>
      </c>
      <c r="D87" s="22">
        <v>33.7</v>
      </c>
      <c r="E87" s="22">
        <f>D87-C87</f>
        <v>-18.3</v>
      </c>
      <c r="F87" s="45">
        <f>D87+5</f>
        <v>38.7</v>
      </c>
      <c r="G87" s="22">
        <v>61</v>
      </c>
      <c r="H87" s="17"/>
      <c r="I87" s="22">
        <v>46.8</v>
      </c>
      <c r="J87" s="10"/>
      <c r="K87" s="13"/>
      <c r="L87" s="4"/>
      <c r="M87" s="4"/>
      <c r="N87" s="15"/>
      <c r="O87" s="17"/>
      <c r="P87" s="22">
        <v>61</v>
      </c>
      <c r="Q87" s="36">
        <v>41</v>
      </c>
      <c r="R87" s="4"/>
      <c r="S87" s="15"/>
      <c r="T87" s="17"/>
      <c r="U87" s="34">
        <v>43</v>
      </c>
      <c r="V87" s="26">
        <v>46.8</v>
      </c>
      <c r="W87" s="17"/>
      <c r="X87" s="13"/>
      <c r="Y87" s="4"/>
      <c r="Z87" s="4"/>
    </row>
    <row r="88" ht="13.75" customHeight="1">
      <c r="A88" s="22">
        <f>A87+1</f>
        <v>55</v>
      </c>
      <c r="B88" s="20">
        <v>42163</v>
      </c>
      <c r="C88" s="22">
        <v>41</v>
      </c>
      <c r="D88" s="22">
        <v>48.6</v>
      </c>
      <c r="E88" s="22">
        <f>D88-C88</f>
        <v>7.6</v>
      </c>
      <c r="F88" s="45">
        <f>D88+5</f>
        <v>53.6</v>
      </c>
      <c r="G88" s="22">
        <v>75.65000000000001</v>
      </c>
      <c r="H88" t="s" s="9">
        <v>16</v>
      </c>
      <c r="I88" s="58">
        <v>76</v>
      </c>
      <c r="J88" s="59"/>
      <c r="K88" s="13"/>
      <c r="L88" s="4"/>
      <c r="M88" s="4"/>
      <c r="N88" s="15"/>
      <c r="O88" s="17"/>
      <c r="P88" s="22">
        <v>75.65000000000001</v>
      </c>
      <c r="Q88" s="36">
        <v>42</v>
      </c>
      <c r="R88" s="4"/>
      <c r="S88" s="15"/>
      <c r="T88" s="17"/>
      <c r="U88" s="10"/>
      <c r="V88" s="17"/>
      <c r="W88" s="22">
        <v>76</v>
      </c>
      <c r="X88" s="36">
        <v>12</v>
      </c>
      <c r="Y88" s="4"/>
      <c r="Z88" s="4"/>
    </row>
    <row r="89" ht="13.55" customHeight="1">
      <c r="A89" s="22">
        <f>A88+1</f>
        <v>56</v>
      </c>
      <c r="B89" s="20">
        <v>42166</v>
      </c>
      <c r="C89" s="22">
        <v>48</v>
      </c>
      <c r="D89" s="22">
        <v>50</v>
      </c>
      <c r="E89" s="22">
        <f>D89-C89</f>
        <v>2</v>
      </c>
      <c r="F89" s="45">
        <f>D89+5</f>
        <v>55</v>
      </c>
      <c r="G89" s="22">
        <v>50</v>
      </c>
      <c r="H89" t="s" s="39">
        <v>18</v>
      </c>
      <c r="I89" s="22">
        <v>58.3</v>
      </c>
      <c r="J89" s="10"/>
      <c r="K89" s="13"/>
      <c r="L89" s="4"/>
      <c r="M89" s="4"/>
      <c r="N89" s="15"/>
      <c r="O89" s="17"/>
      <c r="P89" s="22">
        <v>50</v>
      </c>
      <c r="Q89" s="36">
        <v>43</v>
      </c>
      <c r="R89" s="4"/>
      <c r="S89" s="15"/>
      <c r="T89" s="17"/>
      <c r="U89" s="34">
        <v>44</v>
      </c>
      <c r="V89" s="26">
        <v>58.3</v>
      </c>
      <c r="W89" s="17"/>
      <c r="X89" s="13"/>
      <c r="Y89" s="4"/>
      <c r="Z89" s="4"/>
    </row>
    <row r="90" ht="13.55" customHeight="1">
      <c r="A90" s="22">
        <f>A89+1</f>
        <v>57</v>
      </c>
      <c r="B90" s="20">
        <v>42166</v>
      </c>
      <c r="C90" s="22">
        <v>51</v>
      </c>
      <c r="D90" s="22">
        <v>54</v>
      </c>
      <c r="E90" s="22">
        <f>D90-C90</f>
        <v>3</v>
      </c>
      <c r="F90" s="45">
        <f>D90+5</f>
        <v>59</v>
      </c>
      <c r="G90" s="22">
        <v>70.95</v>
      </c>
      <c r="H90" s="17"/>
      <c r="I90" s="22">
        <v>98.3</v>
      </c>
      <c r="J90" s="10"/>
      <c r="K90" t="s" s="38">
        <v>24</v>
      </c>
      <c r="L90" s="4"/>
      <c r="M90" s="4"/>
      <c r="N90" s="15"/>
      <c r="O90" s="17"/>
      <c r="P90" s="22">
        <v>70.95</v>
      </c>
      <c r="Q90" s="36">
        <v>44</v>
      </c>
      <c r="R90" s="4"/>
      <c r="S90" s="15"/>
      <c r="T90" s="17"/>
      <c r="U90" s="10"/>
      <c r="V90" s="17"/>
      <c r="W90" s="22">
        <v>98.3</v>
      </c>
      <c r="X90" s="60">
        <v>13</v>
      </c>
      <c r="Y90" s="4"/>
      <c r="Z90" s="4"/>
    </row>
    <row r="91" ht="13.55" customHeight="1">
      <c r="A91" s="22">
        <f>A90+1</f>
        <v>58</v>
      </c>
      <c r="B91" s="20">
        <v>42168</v>
      </c>
      <c r="C91" s="22">
        <v>53</v>
      </c>
      <c r="D91" s="22">
        <v>55</v>
      </c>
      <c r="E91" s="22">
        <f>D91-C91</f>
        <v>2</v>
      </c>
      <c r="F91" s="45">
        <f>D91+5</f>
        <v>60</v>
      </c>
      <c r="G91" s="22">
        <v>58.3</v>
      </c>
      <c r="H91" t="s" s="39">
        <v>18</v>
      </c>
      <c r="I91" s="22">
        <v>71.40000000000001</v>
      </c>
      <c r="J91" s="10"/>
      <c r="K91" s="13"/>
      <c r="L91" s="4"/>
      <c r="M91" s="4"/>
      <c r="N91" s="15"/>
      <c r="O91" s="17"/>
      <c r="P91" s="22">
        <v>58.3</v>
      </c>
      <c r="Q91" s="36">
        <v>45</v>
      </c>
      <c r="R91" s="4"/>
      <c r="S91" s="15"/>
      <c r="T91" s="17"/>
      <c r="U91" s="34">
        <v>45</v>
      </c>
      <c r="V91" s="26">
        <v>71.40000000000001</v>
      </c>
      <c r="W91" s="52"/>
      <c r="X91" t="s" s="61">
        <v>25</v>
      </c>
      <c r="Y91" s="62"/>
      <c r="Z91" s="4"/>
    </row>
    <row r="92" ht="13.55" customHeight="1">
      <c r="A92" s="22">
        <f>A91+1</f>
        <v>59</v>
      </c>
      <c r="B92" s="20">
        <v>42170</v>
      </c>
      <c r="C92" s="22">
        <v>40</v>
      </c>
      <c r="D92" s="22">
        <v>38.01</v>
      </c>
      <c r="E92" s="22">
        <f>D92-C92</f>
        <v>-1.99</v>
      </c>
      <c r="F92" s="45">
        <f>D92+5</f>
        <v>43.01</v>
      </c>
      <c r="G92" s="22">
        <v>65.5</v>
      </c>
      <c r="H92" s="17"/>
      <c r="I92" s="22">
        <v>68.3</v>
      </c>
      <c r="J92" s="10"/>
      <c r="K92" s="13"/>
      <c r="L92" s="4"/>
      <c r="M92" s="4"/>
      <c r="N92" s="15"/>
      <c r="O92" s="17"/>
      <c r="P92" s="37"/>
      <c r="Q92" s="4"/>
      <c r="R92" s="4"/>
      <c r="S92" s="15"/>
      <c r="T92" s="17"/>
      <c r="U92" s="10"/>
      <c r="V92" s="17"/>
      <c r="W92" s="26">
        <v>68.3</v>
      </c>
      <c r="X92" s="63">
        <v>14</v>
      </c>
      <c r="Y92" s="4"/>
      <c r="Z92" s="4"/>
    </row>
    <row r="93" ht="13.55" customHeight="1">
      <c r="A93" s="22">
        <f>A92+1</f>
        <v>60</v>
      </c>
      <c r="B93" s="20">
        <v>42171</v>
      </c>
      <c r="C93" s="22">
        <v>54</v>
      </c>
      <c r="D93" s="22">
        <v>35.55</v>
      </c>
      <c r="E93" s="22">
        <f>D93-C93</f>
        <v>-18.45</v>
      </c>
      <c r="F93" s="45">
        <f>D93+5</f>
        <v>40.55</v>
      </c>
      <c r="G93" s="22">
        <v>67.09999999999999</v>
      </c>
      <c r="H93" s="17"/>
      <c r="I93" s="22">
        <v>97.5</v>
      </c>
      <c r="J93" s="10"/>
      <c r="K93" s="13"/>
      <c r="L93" s="4"/>
      <c r="M93" s="3"/>
      <c r="N93" s="15"/>
      <c r="O93" s="17"/>
      <c r="P93" s="22">
        <v>67.09999999999999</v>
      </c>
      <c r="Q93" s="36">
        <v>46</v>
      </c>
      <c r="R93" s="4"/>
      <c r="S93" s="15"/>
      <c r="T93" s="17"/>
      <c r="U93" s="10"/>
      <c r="V93" s="17"/>
      <c r="W93" s="22">
        <v>97.5</v>
      </c>
      <c r="X93" s="36">
        <v>15</v>
      </c>
      <c r="Y93" s="4"/>
      <c r="Z93" s="4"/>
    </row>
    <row r="94" ht="13.55" customHeight="1">
      <c r="A94" s="22">
        <f>A93+1</f>
        <v>61</v>
      </c>
      <c r="B94" s="20">
        <v>42171</v>
      </c>
      <c r="C94" s="22">
        <v>48</v>
      </c>
      <c r="D94" s="22">
        <v>50</v>
      </c>
      <c r="E94" s="22">
        <f>D94-C94</f>
        <v>2</v>
      </c>
      <c r="F94" s="45">
        <f>D94+5</f>
        <v>55</v>
      </c>
      <c r="G94" s="22">
        <v>45</v>
      </c>
      <c r="H94" t="s" s="9">
        <v>16</v>
      </c>
      <c r="I94" s="27">
        <v>46</v>
      </c>
      <c r="J94" s="28"/>
      <c r="K94" s="13"/>
      <c r="L94" t="s" s="23">
        <v>15</v>
      </c>
      <c r="M94" s="24">
        <f>G95</f>
        <v>57</v>
      </c>
      <c r="N94" s="25">
        <v>36</v>
      </c>
      <c r="O94" s="22">
        <v>45</v>
      </c>
      <c r="P94" s="37"/>
      <c r="Q94" s="4"/>
      <c r="R94" s="4"/>
      <c r="S94" s="15"/>
      <c r="T94" s="17"/>
      <c r="U94" s="34">
        <v>46</v>
      </c>
      <c r="V94" s="22">
        <v>46</v>
      </c>
      <c r="W94" s="17"/>
      <c r="X94" s="13"/>
      <c r="Y94" s="4"/>
      <c r="Z94" s="4"/>
    </row>
    <row r="95" ht="13.55" customHeight="1">
      <c r="A95" s="22">
        <f>A94+1</f>
        <v>62</v>
      </c>
      <c r="B95" s="20">
        <v>42181</v>
      </c>
      <c r="C95" s="22">
        <v>35</v>
      </c>
      <c r="D95" s="22">
        <v>31.4</v>
      </c>
      <c r="E95" s="22">
        <f>D95-C95</f>
        <v>-3.6</v>
      </c>
      <c r="F95" s="45">
        <f>D95+5</f>
        <v>36.4</v>
      </c>
      <c r="G95" s="22">
        <v>57</v>
      </c>
      <c r="H95" t="s" s="39">
        <v>18</v>
      </c>
      <c r="I95" s="22">
        <v>62.9</v>
      </c>
      <c r="J95" s="10"/>
      <c r="K95" t="s" s="38">
        <v>24</v>
      </c>
      <c r="L95" s="4"/>
      <c r="M95" s="41"/>
      <c r="N95" s="15"/>
      <c r="O95" s="17"/>
      <c r="P95" s="22">
        <v>57</v>
      </c>
      <c r="Q95" s="36">
        <v>47</v>
      </c>
      <c r="R95" s="4"/>
      <c r="S95" s="15"/>
      <c r="T95" s="17"/>
      <c r="U95" s="10"/>
      <c r="V95" s="17"/>
      <c r="W95" s="22">
        <v>62.9</v>
      </c>
      <c r="X95" s="36">
        <v>16</v>
      </c>
      <c r="Y95" s="4"/>
      <c r="Z95" s="4"/>
    </row>
    <row r="96" ht="13.55" customHeight="1">
      <c r="A96" s="22">
        <f>A95+1</f>
        <v>63</v>
      </c>
      <c r="B96" s="20">
        <v>42249</v>
      </c>
      <c r="C96" s="22">
        <v>36</v>
      </c>
      <c r="D96" s="22">
        <v>38.05</v>
      </c>
      <c r="E96" s="22">
        <f>D96-C96</f>
        <v>2.05</v>
      </c>
      <c r="F96" s="45">
        <f>D96+5</f>
        <v>43.05</v>
      </c>
      <c r="G96" s="22">
        <v>62.5</v>
      </c>
      <c r="H96" s="17"/>
      <c r="I96" s="22">
        <v>59.3</v>
      </c>
      <c r="J96" s="10"/>
      <c r="K96" s="13"/>
      <c r="L96" s="4"/>
      <c r="M96" s="4"/>
      <c r="N96" s="15"/>
      <c r="O96" s="17"/>
      <c r="P96" s="22">
        <v>62.5</v>
      </c>
      <c r="Q96" s="36">
        <v>48</v>
      </c>
      <c r="R96" s="4"/>
      <c r="S96" s="15"/>
      <c r="T96" s="17"/>
      <c r="U96" s="34">
        <v>47</v>
      </c>
      <c r="V96" s="26">
        <v>59.3</v>
      </c>
      <c r="W96" s="17"/>
      <c r="X96" s="13"/>
      <c r="Y96" s="4"/>
      <c r="Z96" t="s" s="14">
        <v>16</v>
      </c>
    </row>
    <row r="97" ht="13.55" customHeight="1">
      <c r="A97" s="22">
        <f>A96+1</f>
        <v>64</v>
      </c>
      <c r="B97" s="20">
        <v>42249</v>
      </c>
      <c r="C97" s="22">
        <v>37</v>
      </c>
      <c r="D97" s="22">
        <v>34.5</v>
      </c>
      <c r="E97" s="22">
        <f>D97-C97</f>
        <v>-2.5</v>
      </c>
      <c r="F97" s="45">
        <f>D97+5</f>
        <v>39.5</v>
      </c>
      <c r="G97" s="22">
        <v>57.4</v>
      </c>
      <c r="H97" s="17"/>
      <c r="I97" s="22">
        <v>80.59999999999999</v>
      </c>
      <c r="J97" s="10"/>
      <c r="K97" s="13"/>
      <c r="L97" s="4"/>
      <c r="M97" s="4"/>
      <c r="N97" s="15"/>
      <c r="O97" s="17"/>
      <c r="P97" s="22">
        <v>57.4</v>
      </c>
      <c r="Q97" s="36">
        <v>49</v>
      </c>
      <c r="R97" s="4"/>
      <c r="S97" s="15"/>
      <c r="T97" s="17"/>
      <c r="U97" s="10"/>
      <c r="V97" s="17"/>
      <c r="W97" s="22">
        <v>80.59999999999999</v>
      </c>
      <c r="X97" s="36">
        <v>17</v>
      </c>
      <c r="Y97" s="4"/>
      <c r="Z97" s="4"/>
    </row>
    <row r="98" ht="13.55" customHeight="1">
      <c r="A98" s="22">
        <f>A97+1</f>
        <v>65</v>
      </c>
      <c r="B98" s="20">
        <v>42262</v>
      </c>
      <c r="C98" s="22">
        <v>35</v>
      </c>
      <c r="D98" s="22">
        <v>29.45</v>
      </c>
      <c r="E98" s="22">
        <f>D98-C98</f>
        <v>-5.55</v>
      </c>
      <c r="F98" s="45">
        <f>D98+5</f>
        <v>34.45</v>
      </c>
      <c r="G98" s="22">
        <v>54</v>
      </c>
      <c r="H98" s="17"/>
      <c r="I98" s="22">
        <v>41.5</v>
      </c>
      <c r="J98" s="10"/>
      <c r="K98" s="13"/>
      <c r="L98" s="4"/>
      <c r="M98" s="4"/>
      <c r="N98" s="15"/>
      <c r="O98" s="17"/>
      <c r="P98" s="22">
        <v>54</v>
      </c>
      <c r="Q98" s="36">
        <v>50</v>
      </c>
      <c r="R98" s="4"/>
      <c r="S98" s="15"/>
      <c r="T98" s="17"/>
      <c r="U98" s="34">
        <v>48</v>
      </c>
      <c r="V98" s="26">
        <v>41.5</v>
      </c>
      <c r="W98" s="17"/>
      <c r="X98" s="13"/>
      <c r="Y98" s="4"/>
      <c r="Z98" s="4"/>
    </row>
    <row r="99" ht="13.55" customHeight="1">
      <c r="A99" s="22">
        <f>A98+1</f>
        <v>66</v>
      </c>
      <c r="B99" s="20">
        <v>42266</v>
      </c>
      <c r="C99" s="22">
        <v>36</v>
      </c>
      <c r="D99" s="22">
        <v>35.47</v>
      </c>
      <c r="E99" s="22">
        <f>D99-C99</f>
        <v>-0.53</v>
      </c>
      <c r="F99" s="45">
        <f>D99+5</f>
        <v>40.47</v>
      </c>
      <c r="G99" s="22">
        <v>59.4</v>
      </c>
      <c r="H99" s="17"/>
      <c r="I99" s="22">
        <v>60.8</v>
      </c>
      <c r="J99" s="10"/>
      <c r="K99" s="13"/>
      <c r="L99" s="4"/>
      <c r="M99" s="4"/>
      <c r="N99" s="15"/>
      <c r="O99" s="17"/>
      <c r="P99" s="22">
        <v>59.4</v>
      </c>
      <c r="Q99" s="36">
        <v>51</v>
      </c>
      <c r="R99" s="4"/>
      <c r="S99" s="15"/>
      <c r="T99" s="17"/>
      <c r="U99" s="34">
        <v>49</v>
      </c>
      <c r="V99" s="26">
        <v>60.8</v>
      </c>
      <c r="W99" s="17"/>
      <c r="X99" s="64"/>
      <c r="Y99" s="4"/>
      <c r="Z99" s="4"/>
    </row>
    <row r="100" ht="13.55" customHeight="1">
      <c r="A100" s="22">
        <f>A99+1</f>
        <v>67</v>
      </c>
      <c r="B100" s="20">
        <v>42270</v>
      </c>
      <c r="C100" s="22">
        <v>35</v>
      </c>
      <c r="D100" s="22">
        <v>33.75</v>
      </c>
      <c r="E100" s="22">
        <f>D100-C100</f>
        <v>-1.25</v>
      </c>
      <c r="F100" s="45">
        <f>D100+5</f>
        <v>38.75</v>
      </c>
      <c r="G100" s="22">
        <v>45.05</v>
      </c>
      <c r="H100" s="17"/>
      <c r="I100" s="22">
        <v>87.7</v>
      </c>
      <c r="J100" s="10"/>
      <c r="K100" s="13"/>
      <c r="L100" s="4"/>
      <c r="M100" s="4"/>
      <c r="N100" s="15"/>
      <c r="O100" s="17"/>
      <c r="P100" s="22">
        <v>45.05</v>
      </c>
      <c r="Q100" s="36">
        <v>52</v>
      </c>
      <c r="R100" s="4"/>
      <c r="S100" s="15"/>
      <c r="T100" s="17"/>
      <c r="U100" s="34">
        <v>50</v>
      </c>
      <c r="V100" s="26">
        <v>87.7</v>
      </c>
      <c r="W100" s="52"/>
      <c r="X100" t="s" s="61">
        <v>26</v>
      </c>
      <c r="Y100" s="62"/>
      <c r="Z100" s="4"/>
    </row>
    <row r="101" ht="13.55" customHeight="1">
      <c r="A101" s="22">
        <f>A100+1</f>
        <v>68</v>
      </c>
      <c r="B101" s="20">
        <v>42278</v>
      </c>
      <c r="C101" s="22">
        <v>35</v>
      </c>
      <c r="D101" s="22">
        <v>29.9</v>
      </c>
      <c r="E101" s="22">
        <f>D101-C101</f>
        <v>-5.1</v>
      </c>
      <c r="F101" s="45">
        <f>D101+5</f>
        <v>34.9</v>
      </c>
      <c r="G101" s="22">
        <v>59.4</v>
      </c>
      <c r="H101" s="17"/>
      <c r="I101" s="22">
        <v>61.3</v>
      </c>
      <c r="J101" s="10"/>
      <c r="K101" s="13"/>
      <c r="L101" s="4"/>
      <c r="M101" s="4"/>
      <c r="N101" s="15"/>
      <c r="O101" s="17"/>
      <c r="P101" s="22">
        <v>59.4</v>
      </c>
      <c r="Q101" s="36">
        <v>53</v>
      </c>
      <c r="R101" s="4"/>
      <c r="S101" s="15"/>
      <c r="T101" s="17"/>
      <c r="U101" s="34">
        <v>51</v>
      </c>
      <c r="V101" s="26">
        <v>61.3</v>
      </c>
      <c r="W101" s="17"/>
      <c r="X101" s="65"/>
      <c r="Y101" s="4"/>
      <c r="Z101" s="4"/>
    </row>
    <row r="102" ht="13.55" customHeight="1">
      <c r="A102" s="22">
        <f>A101+1</f>
        <v>69</v>
      </c>
      <c r="B102" s="20">
        <v>42279</v>
      </c>
      <c r="C102" s="22">
        <v>35</v>
      </c>
      <c r="D102" s="22">
        <v>34.65</v>
      </c>
      <c r="E102" s="22">
        <f>D102-C102</f>
        <v>-0.35</v>
      </c>
      <c r="F102" s="45">
        <f>D102+5</f>
        <v>39.65</v>
      </c>
      <c r="G102" s="17"/>
      <c r="H102" t="s" s="9">
        <v>16</v>
      </c>
      <c r="I102" s="27">
        <v>59</v>
      </c>
      <c r="J102" s="28"/>
      <c r="K102" s="13"/>
      <c r="L102" s="4"/>
      <c r="M102" s="4"/>
      <c r="N102" s="15"/>
      <c r="O102" s="17"/>
      <c r="P102" s="22">
        <v>58</v>
      </c>
      <c r="Q102" s="36">
        <v>54</v>
      </c>
      <c r="R102" s="4"/>
      <c r="S102" s="15"/>
      <c r="T102" s="17"/>
      <c r="U102" s="10"/>
      <c r="V102" s="17"/>
      <c r="W102" s="22">
        <v>59</v>
      </c>
      <c r="X102" s="36">
        <v>18</v>
      </c>
      <c r="Y102" s="4"/>
      <c r="Z102" s="4"/>
    </row>
    <row r="103" ht="13.55" customHeight="1">
      <c r="A103" s="22">
        <f>A102+1</f>
        <v>70</v>
      </c>
      <c r="B103" s="20">
        <v>42280</v>
      </c>
      <c r="C103" s="22">
        <v>35</v>
      </c>
      <c r="D103" s="22">
        <v>37.2</v>
      </c>
      <c r="E103" s="22">
        <f>D103-C103</f>
        <v>2.2</v>
      </c>
      <c r="F103" s="45">
        <f>D103+5</f>
        <v>42.2</v>
      </c>
      <c r="G103" s="22">
        <v>57.4</v>
      </c>
      <c r="H103" s="17"/>
      <c r="I103" s="22">
        <v>87.09999999999999</v>
      </c>
      <c r="J103" s="10"/>
      <c r="K103" s="13"/>
      <c r="L103" s="4"/>
      <c r="M103" s="4"/>
      <c r="N103" s="15"/>
      <c r="O103" s="17"/>
      <c r="P103" s="22">
        <v>57.4</v>
      </c>
      <c r="Q103" s="36">
        <v>55</v>
      </c>
      <c r="R103" s="4"/>
      <c r="S103" s="15"/>
      <c r="T103" s="17"/>
      <c r="U103" s="34">
        <v>52</v>
      </c>
      <c r="V103" s="26">
        <v>87.09999999999999</v>
      </c>
      <c r="W103" s="17"/>
      <c r="X103" s="13"/>
      <c r="Y103" s="4"/>
      <c r="Z103" s="4"/>
    </row>
    <row r="104" ht="13.55" customHeight="1">
      <c r="A104" s="22">
        <f>A103+1</f>
        <v>71</v>
      </c>
      <c r="B104" s="20">
        <v>42281</v>
      </c>
      <c r="C104" s="22">
        <v>35</v>
      </c>
      <c r="D104" s="22">
        <v>29.3</v>
      </c>
      <c r="E104" s="22">
        <f>D104-C104</f>
        <v>-5.7</v>
      </c>
      <c r="F104" s="45">
        <f>D104+5</f>
        <v>34.3</v>
      </c>
      <c r="G104" s="17"/>
      <c r="H104" t="s" s="9">
        <v>16</v>
      </c>
      <c r="I104" s="27">
        <v>58</v>
      </c>
      <c r="J104" s="28"/>
      <c r="K104" s="13"/>
      <c r="L104" s="4"/>
      <c r="M104" s="4"/>
      <c r="N104" s="15"/>
      <c r="O104" s="17"/>
      <c r="P104" s="22">
        <v>57</v>
      </c>
      <c r="Q104" s="36">
        <v>56</v>
      </c>
      <c r="R104" s="4"/>
      <c r="S104" s="15"/>
      <c r="T104" s="17"/>
      <c r="U104" s="10"/>
      <c r="V104" s="17"/>
      <c r="W104" s="22">
        <v>58</v>
      </c>
      <c r="X104" s="36">
        <v>19</v>
      </c>
      <c r="Y104" s="4"/>
      <c r="Z104" s="4"/>
    </row>
    <row r="105" ht="13.55" customHeight="1">
      <c r="A105" s="22">
        <f>A104+1</f>
        <v>72</v>
      </c>
      <c r="B105" s="20">
        <v>42284</v>
      </c>
      <c r="C105" s="22">
        <v>35</v>
      </c>
      <c r="D105" s="22">
        <v>36.8</v>
      </c>
      <c r="E105" s="22">
        <f>D105-C105</f>
        <v>1.8</v>
      </c>
      <c r="F105" s="45">
        <f>D105+5</f>
        <v>41.8</v>
      </c>
      <c r="G105" s="22">
        <v>52.65</v>
      </c>
      <c r="H105" s="17"/>
      <c r="I105" s="22">
        <v>58.9</v>
      </c>
      <c r="J105" s="10"/>
      <c r="K105" s="13"/>
      <c r="L105" s="4"/>
      <c r="M105" s="4"/>
      <c r="N105" s="15"/>
      <c r="O105" s="17"/>
      <c r="P105" s="22">
        <v>52.65</v>
      </c>
      <c r="Q105" s="36">
        <v>57</v>
      </c>
      <c r="R105" s="4"/>
      <c r="S105" s="15"/>
      <c r="T105" s="17"/>
      <c r="U105" s="34">
        <v>53</v>
      </c>
      <c r="V105" s="26">
        <v>58.9</v>
      </c>
      <c r="W105" s="17"/>
      <c r="X105" s="13"/>
      <c r="Y105" s="4"/>
      <c r="Z105" s="4"/>
    </row>
    <row r="106" ht="13.55" customHeight="1">
      <c r="A106" s="22">
        <f>A105+1</f>
        <v>73</v>
      </c>
      <c r="B106" s="20">
        <v>42283</v>
      </c>
      <c r="C106" s="22">
        <v>36</v>
      </c>
      <c r="D106" s="22">
        <v>36.07</v>
      </c>
      <c r="E106" s="22">
        <f>D106-C106</f>
        <v>0.07000000000000001</v>
      </c>
      <c r="F106" s="45">
        <f>D106+5</f>
        <v>41.07</v>
      </c>
      <c r="G106" s="22">
        <v>53</v>
      </c>
      <c r="H106" s="17"/>
      <c r="I106" s="22">
        <v>86.40000000000001</v>
      </c>
      <c r="J106" s="10"/>
      <c r="K106" s="13"/>
      <c r="L106" s="4"/>
      <c r="M106" s="4"/>
      <c r="N106" s="15"/>
      <c r="O106" s="17"/>
      <c r="P106" s="22">
        <v>53</v>
      </c>
      <c r="Q106" s="36">
        <v>58</v>
      </c>
      <c r="R106" s="4"/>
      <c r="S106" s="15"/>
      <c r="T106" s="17"/>
      <c r="U106" s="34">
        <v>54</v>
      </c>
      <c r="V106" s="26">
        <v>86.40000000000001</v>
      </c>
      <c r="W106" s="17"/>
      <c r="X106" s="13"/>
      <c r="Y106" s="4"/>
      <c r="Z106" s="4"/>
    </row>
    <row r="107" ht="13.55" customHeight="1">
      <c r="A107" s="22">
        <f>A106+1</f>
        <v>74</v>
      </c>
      <c r="B107" s="20">
        <v>42180</v>
      </c>
      <c r="C107" s="22">
        <v>53</v>
      </c>
      <c r="D107" s="22">
        <v>34.5</v>
      </c>
      <c r="E107" s="22">
        <f>D107-C107</f>
        <v>-18.5</v>
      </c>
      <c r="F107" s="45">
        <f>D107+5</f>
        <v>39.5</v>
      </c>
      <c r="G107" s="22">
        <v>56.3</v>
      </c>
      <c r="H107" s="17"/>
      <c r="I107" s="22">
        <v>95.09999999999999</v>
      </c>
      <c r="J107" s="10"/>
      <c r="K107" s="13"/>
      <c r="L107" s="4"/>
      <c r="M107" s="3"/>
      <c r="N107" s="15"/>
      <c r="O107" s="17"/>
      <c r="P107" s="22">
        <v>56.3</v>
      </c>
      <c r="Q107" s="36">
        <v>59</v>
      </c>
      <c r="R107" s="4"/>
      <c r="S107" s="15"/>
      <c r="T107" s="17"/>
      <c r="U107" s="34">
        <v>55</v>
      </c>
      <c r="V107" s="26">
        <v>95.09999999999999</v>
      </c>
      <c r="W107" s="17"/>
      <c r="X107" s="13"/>
      <c r="Y107" s="4"/>
      <c r="Z107" s="4"/>
    </row>
    <row r="108" ht="13.55" customHeight="1">
      <c r="A108" s="22">
        <f>A107+1</f>
        <v>75</v>
      </c>
      <c r="B108" s="20">
        <v>42286</v>
      </c>
      <c r="C108" s="22">
        <v>35</v>
      </c>
      <c r="D108" s="22">
        <v>26.8</v>
      </c>
      <c r="E108" s="22">
        <f>D108-C108</f>
        <v>-8.199999999999999</v>
      </c>
      <c r="F108" s="45">
        <f>D108+5</f>
        <v>31.8</v>
      </c>
      <c r="G108" s="22">
        <v>55.05</v>
      </c>
      <c r="H108" s="17"/>
      <c r="I108" s="22">
        <v>98.40000000000001</v>
      </c>
      <c r="J108" s="10"/>
      <c r="K108" s="13"/>
      <c r="L108" t="s" s="23">
        <v>15</v>
      </c>
      <c r="M108" s="24">
        <f>G109</f>
        <v>59.5</v>
      </c>
      <c r="N108" s="25">
        <v>37</v>
      </c>
      <c r="O108" s="22">
        <v>55.05</v>
      </c>
      <c r="P108" s="37"/>
      <c r="Q108" s="4"/>
      <c r="R108" s="4"/>
      <c r="S108" s="15"/>
      <c r="T108" s="17"/>
      <c r="U108" s="34">
        <v>56</v>
      </c>
      <c r="V108" s="22">
        <v>98.40000000000001</v>
      </c>
      <c r="W108" s="17"/>
      <c r="X108" s="13"/>
      <c r="Y108" s="4"/>
      <c r="Z108" s="4"/>
    </row>
    <row r="109" ht="13.55" customHeight="1">
      <c r="A109" s="22">
        <f>A108+1</f>
        <v>76</v>
      </c>
      <c r="B109" s="20">
        <v>42287</v>
      </c>
      <c r="C109" s="22">
        <v>40</v>
      </c>
      <c r="D109" s="22">
        <v>35.5</v>
      </c>
      <c r="E109" s="22">
        <f>D109-C109</f>
        <v>-4.5</v>
      </c>
      <c r="F109" s="45">
        <f>D109+5</f>
        <v>40.5</v>
      </c>
      <c r="G109" s="22">
        <v>59.5</v>
      </c>
      <c r="H109" s="17"/>
      <c r="I109" s="22">
        <v>62.3</v>
      </c>
      <c r="J109" s="10"/>
      <c r="K109" s="13"/>
      <c r="L109" s="4"/>
      <c r="M109" s="35"/>
      <c r="N109" s="15"/>
      <c r="O109" s="17"/>
      <c r="P109" s="22">
        <v>59.5</v>
      </c>
      <c r="Q109" s="36">
        <v>60</v>
      </c>
      <c r="R109" s="4"/>
      <c r="S109" s="15"/>
      <c r="T109" s="17"/>
      <c r="U109" s="34">
        <v>57</v>
      </c>
      <c r="V109" s="26">
        <v>62.3</v>
      </c>
      <c r="W109" s="17"/>
      <c r="X109" s="13"/>
      <c r="Y109" s="4"/>
      <c r="Z109" s="4"/>
    </row>
    <row r="110" ht="13.55" customHeight="1">
      <c r="A110" s="22">
        <f>A109+1</f>
        <v>77</v>
      </c>
      <c r="B110" s="20">
        <v>42288</v>
      </c>
      <c r="C110" s="22">
        <v>36</v>
      </c>
      <c r="D110" s="22">
        <v>33</v>
      </c>
      <c r="E110" s="22">
        <f>D110-C110</f>
        <v>-3</v>
      </c>
      <c r="F110" s="45">
        <f>D110+5</f>
        <v>38</v>
      </c>
      <c r="G110" s="22">
        <v>51.7</v>
      </c>
      <c r="H110" s="17"/>
      <c r="I110" s="22">
        <v>68.40000000000001</v>
      </c>
      <c r="J110" s="10"/>
      <c r="K110" s="13"/>
      <c r="L110" t="s" s="23">
        <v>15</v>
      </c>
      <c r="M110" s="24">
        <f>G111</f>
        <v>65.05</v>
      </c>
      <c r="N110" s="25">
        <v>38</v>
      </c>
      <c r="O110" s="22">
        <v>51.7</v>
      </c>
      <c r="P110" s="37"/>
      <c r="Q110" s="4"/>
      <c r="R110" s="4"/>
      <c r="S110" s="15"/>
      <c r="T110" s="17"/>
      <c r="U110" s="34">
        <v>58</v>
      </c>
      <c r="V110" s="22">
        <v>68.40000000000001</v>
      </c>
      <c r="W110" s="17"/>
      <c r="X110" s="13"/>
      <c r="Y110" s="4"/>
      <c r="Z110" s="4"/>
    </row>
    <row r="111" ht="13.55" customHeight="1">
      <c r="A111" s="22">
        <f>A110+1</f>
        <v>78</v>
      </c>
      <c r="B111" s="20">
        <v>42293</v>
      </c>
      <c r="C111" s="22">
        <v>38</v>
      </c>
      <c r="D111" s="22">
        <v>34.5</v>
      </c>
      <c r="E111" s="22">
        <f>D111-C111</f>
        <v>-3.5</v>
      </c>
      <c r="F111" s="45">
        <f>D111+5</f>
        <v>39.5</v>
      </c>
      <c r="G111" s="22">
        <v>65.05</v>
      </c>
      <c r="H111" s="17"/>
      <c r="I111" s="22">
        <v>60.7</v>
      </c>
      <c r="J111" s="10"/>
      <c r="K111" s="13"/>
      <c r="L111" s="4"/>
      <c r="M111" s="35"/>
      <c r="N111" s="15"/>
      <c r="O111" s="17"/>
      <c r="P111" s="22">
        <v>65.05</v>
      </c>
      <c r="Q111" s="36">
        <v>61</v>
      </c>
      <c r="R111" s="4"/>
      <c r="S111" s="15"/>
      <c r="T111" s="17"/>
      <c r="U111" s="10"/>
      <c r="V111" s="17"/>
      <c r="W111" s="22">
        <v>60.7</v>
      </c>
      <c r="X111" s="36">
        <v>20</v>
      </c>
      <c r="Y111" s="4"/>
      <c r="Z111" s="4"/>
    </row>
    <row r="112" ht="13.55" customHeight="1">
      <c r="A112" s="22">
        <f>A111+1</f>
        <v>79</v>
      </c>
      <c r="B112" s="20">
        <v>42294</v>
      </c>
      <c r="C112" s="22">
        <v>37</v>
      </c>
      <c r="D112" s="22">
        <v>28.2</v>
      </c>
      <c r="E112" s="22">
        <f>D112-C112</f>
        <v>-8.800000000000001</v>
      </c>
      <c r="F112" s="45">
        <f>D112+5</f>
        <v>33.2</v>
      </c>
      <c r="G112" s="22">
        <v>56.3</v>
      </c>
      <c r="H112" s="17"/>
      <c r="I112" s="22">
        <v>97.2</v>
      </c>
      <c r="J112" s="10"/>
      <c r="K112" s="13"/>
      <c r="L112" t="s" s="23">
        <v>15</v>
      </c>
      <c r="M112" s="24">
        <f>G113</f>
        <v>69.59999999999999</v>
      </c>
      <c r="N112" s="25">
        <v>39</v>
      </c>
      <c r="O112" s="22">
        <v>56.3</v>
      </c>
      <c r="P112" s="37"/>
      <c r="Q112" s="4"/>
      <c r="R112" s="4"/>
      <c r="S112" s="15"/>
      <c r="T112" s="17"/>
      <c r="U112" s="34">
        <v>59</v>
      </c>
      <c r="V112" s="22">
        <v>97.2</v>
      </c>
      <c r="W112" s="17"/>
      <c r="X112" s="13"/>
      <c r="Y112" s="4"/>
      <c r="Z112" t="s" s="14">
        <v>16</v>
      </c>
    </row>
    <row r="113" ht="13.55" customHeight="1">
      <c r="A113" s="22">
        <f>A112+1</f>
        <v>80</v>
      </c>
      <c r="B113" s="20">
        <v>42294</v>
      </c>
      <c r="C113" s="22">
        <v>35</v>
      </c>
      <c r="D113" s="22">
        <v>36.35</v>
      </c>
      <c r="E113" s="22">
        <f>D113-C113</f>
        <v>1.35</v>
      </c>
      <c r="F113" s="45">
        <f>D113+5</f>
        <v>41.35</v>
      </c>
      <c r="G113" s="22">
        <v>69.59999999999999</v>
      </c>
      <c r="H113" s="17"/>
      <c r="I113" s="22">
        <v>59.3</v>
      </c>
      <c r="J113" s="10"/>
      <c r="K113" s="13"/>
      <c r="L113" s="4"/>
      <c r="M113" s="41"/>
      <c r="N113" s="15"/>
      <c r="O113" s="17"/>
      <c r="P113" s="22">
        <v>69.59999999999999</v>
      </c>
      <c r="Q113" s="36">
        <v>62</v>
      </c>
      <c r="R113" s="4"/>
      <c r="S113" s="15"/>
      <c r="T113" s="17"/>
      <c r="U113" s="10"/>
      <c r="V113" s="17"/>
      <c r="W113" s="22">
        <v>59.3</v>
      </c>
      <c r="X113" s="36">
        <v>21</v>
      </c>
      <c r="Y113" s="4"/>
      <c r="Z113" s="4"/>
    </row>
    <row r="114" ht="13.55" customHeight="1">
      <c r="A114" s="22">
        <f>A113+1</f>
        <v>81</v>
      </c>
      <c r="B114" s="20">
        <v>42298</v>
      </c>
      <c r="C114" s="22">
        <v>36</v>
      </c>
      <c r="D114" s="22">
        <v>32.15</v>
      </c>
      <c r="E114" s="22">
        <f>D114-C114</f>
        <v>-3.85</v>
      </c>
      <c r="F114" s="45">
        <f>D114+5</f>
        <v>37.15</v>
      </c>
      <c r="G114" s="22">
        <v>55.6</v>
      </c>
      <c r="H114" s="17"/>
      <c r="I114" s="22">
        <v>81.40000000000001</v>
      </c>
      <c r="J114" s="10"/>
      <c r="K114" s="13"/>
      <c r="L114" s="4"/>
      <c r="M114" s="4"/>
      <c r="N114" s="15"/>
      <c r="O114" s="17"/>
      <c r="P114" s="22">
        <v>55.6</v>
      </c>
      <c r="Q114" s="36">
        <v>63</v>
      </c>
      <c r="R114" s="4"/>
      <c r="S114" s="15"/>
      <c r="T114" s="17"/>
      <c r="U114" s="34">
        <v>60</v>
      </c>
      <c r="V114" s="26">
        <v>81.40000000000001</v>
      </c>
      <c r="W114" s="17"/>
      <c r="X114" s="13"/>
      <c r="Y114" s="4"/>
      <c r="Z114" s="4"/>
    </row>
    <row r="115" ht="13.55" customHeight="1">
      <c r="A115" s="22">
        <f>A114+1</f>
        <v>82</v>
      </c>
      <c r="B115" s="20">
        <v>42053</v>
      </c>
      <c r="C115" s="22">
        <v>34</v>
      </c>
      <c r="D115" s="22">
        <v>35.7</v>
      </c>
      <c r="E115" s="22">
        <f>D115-C115</f>
        <v>1.7</v>
      </c>
      <c r="F115" s="45">
        <f>D115+5</f>
        <v>40.7</v>
      </c>
      <c r="G115" s="22">
        <v>68.2</v>
      </c>
      <c r="H115" s="17"/>
      <c r="I115" s="22">
        <v>53.9</v>
      </c>
      <c r="J115" s="10"/>
      <c r="K115" s="13"/>
      <c r="L115" s="4"/>
      <c r="M115" s="4"/>
      <c r="N115" s="15"/>
      <c r="O115" s="17"/>
      <c r="P115" s="22">
        <v>68.2</v>
      </c>
      <c r="Q115" s="36">
        <v>64</v>
      </c>
      <c r="R115" s="4"/>
      <c r="S115" s="15"/>
      <c r="T115" s="17"/>
      <c r="U115" s="34">
        <v>61</v>
      </c>
      <c r="V115" s="26">
        <v>53.9</v>
      </c>
      <c r="W115" s="17"/>
      <c r="X115" s="13"/>
      <c r="Y115" s="4"/>
      <c r="Z115" s="4"/>
    </row>
    <row r="116" ht="13.55" customHeight="1">
      <c r="A116" s="22">
        <f>A115+1</f>
        <v>83</v>
      </c>
      <c r="B116" s="20">
        <v>42291</v>
      </c>
      <c r="C116" s="22">
        <v>35</v>
      </c>
      <c r="D116" s="22">
        <v>31.1</v>
      </c>
      <c r="E116" s="22">
        <f>D116-C116</f>
        <v>-3.9</v>
      </c>
      <c r="F116" s="66">
        <f>D116+5</f>
        <v>36.1</v>
      </c>
      <c r="G116" s="22">
        <v>65.09999999999999</v>
      </c>
      <c r="H116" s="17"/>
      <c r="I116" s="22">
        <v>94.5</v>
      </c>
      <c r="J116" s="10"/>
      <c r="K116" s="13"/>
      <c r="L116" s="4"/>
      <c r="M116" s="4"/>
      <c r="N116" s="15"/>
      <c r="O116" s="17"/>
      <c r="P116" s="22">
        <v>65.09999999999999</v>
      </c>
      <c r="Q116" s="36">
        <v>65</v>
      </c>
      <c r="R116" s="4"/>
      <c r="S116" s="15"/>
      <c r="T116" s="17"/>
      <c r="U116" s="34">
        <v>62</v>
      </c>
      <c r="V116" s="26">
        <v>94.5</v>
      </c>
      <c r="W116" s="17"/>
      <c r="X116" s="13"/>
      <c r="Y116" s="4"/>
      <c r="Z116" s="4"/>
    </row>
    <row r="117" ht="15.75" customHeight="1">
      <c r="A117" t="s" s="67">
        <v>27</v>
      </c>
      <c r="B117" s="17"/>
      <c r="C117" s="68">
        <f>#REF!+#REF!</f>
      </c>
      <c r="D117" s="68">
        <f>#REF!+#REF!</f>
      </c>
      <c r="E117" s="68">
        <f>#REF!+#REF!</f>
      </c>
      <c r="F117" s="68">
        <f>#REF!+#REF!</f>
      </c>
      <c r="G117" s="68">
        <f>#REF!+#REF!</f>
      </c>
      <c r="H117" s="68"/>
      <c r="I117" s="68">
        <f>#REF!+#REF!</f>
      </c>
      <c r="J117" s="69"/>
      <c r="K117" s="70"/>
      <c r="L117" s="71"/>
      <c r="M117" s="72">
        <f>SUM(M4:M116)</f>
        <v>2197.9</v>
      </c>
      <c r="N117" s="71"/>
      <c r="O117" s="73">
        <f>SUM(O4:O116)</f>
        <v>2341.6</v>
      </c>
      <c r="P117" s="73">
        <f>SUM(P4:P116)</f>
        <v>3996.45</v>
      </c>
      <c r="Q117" s="71">
        <f>#REF!/Q116</f>
      </c>
      <c r="R117" s="71"/>
      <c r="S117" s="4"/>
      <c r="T117" s="41"/>
      <c r="U117" s="4"/>
      <c r="V117" s="41"/>
      <c r="W117" s="41"/>
      <c r="X117" s="4"/>
      <c r="Y117" s="4"/>
      <c r="Z117" s="4"/>
    </row>
    <row r="118" ht="15.75" customHeight="1">
      <c r="A118" s="70"/>
      <c r="B118" s="41"/>
      <c r="C118" s="41"/>
      <c r="D118" s="41"/>
      <c r="E118" s="41"/>
      <c r="F118" s="41"/>
      <c r="G118" s="41"/>
      <c r="H118" s="41"/>
      <c r="I118" s="41"/>
      <c r="J118" s="4"/>
      <c r="K118" s="71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5" customHeight="1">
      <c r="A119" t="s" s="74">
        <v>28</v>
      </c>
      <c r="B119" s="4"/>
      <c r="C119" s="4"/>
      <c r="D119" s="4"/>
      <c r="E119" t="s" s="14">
        <v>29</v>
      </c>
      <c r="F119" t="s" s="14">
        <v>30</v>
      </c>
      <c r="G119" s="4"/>
      <c r="H119" s="4"/>
      <c r="I119" t="s" s="14">
        <v>29</v>
      </c>
      <c r="J119" s="4"/>
      <c r="K119" s="4"/>
      <c r="L119" s="4"/>
      <c r="M119" s="70"/>
      <c r="N119" s="4"/>
      <c r="O119" s="4"/>
      <c r="P119" s="4"/>
      <c r="Q119" s="4"/>
      <c r="R119" s="4"/>
      <c r="S119" s="4"/>
      <c r="T119" s="3"/>
      <c r="U119" s="4"/>
      <c r="V119" s="3"/>
      <c r="W119" s="3"/>
      <c r="X119" s="4"/>
      <c r="Y119" s="4"/>
      <c r="Z119" s="4"/>
    </row>
    <row r="120" ht="13.55" customHeight="1">
      <c r="A120" s="4"/>
      <c r="B120" s="75"/>
      <c r="C120" s="75"/>
      <c r="D120" t="s" s="76">
        <v>31</v>
      </c>
      <c r="E120" s="77">
        <v>42735</v>
      </c>
      <c r="F120" t="s" s="76">
        <v>32</v>
      </c>
      <c r="G120" s="75"/>
      <c r="H120" t="s" s="14">
        <v>33</v>
      </c>
      <c r="I120" s="19">
        <v>43465</v>
      </c>
      <c r="J120" s="19"/>
      <c r="K120" s="4"/>
      <c r="L120" t="s" s="14">
        <v>34</v>
      </c>
      <c r="M120" s="4"/>
      <c r="N120" s="4"/>
      <c r="O120" s="4"/>
      <c r="P120" s="4"/>
      <c r="Q120" s="4"/>
      <c r="R120" s="4"/>
      <c r="S120" s="15"/>
      <c r="T120" s="17"/>
      <c r="U120" s="10"/>
      <c r="V120" s="17"/>
      <c r="W120" s="17"/>
      <c r="X120" s="13"/>
      <c r="Y120" s="4"/>
      <c r="Z120" s="4"/>
    </row>
    <row r="121" ht="13.55" customHeight="1">
      <c r="A121" s="78"/>
      <c r="B121" s="79"/>
      <c r="C121" s="79"/>
      <c r="D121" s="79"/>
      <c r="E121" s="79"/>
      <c r="F121" s="79"/>
      <c r="G121" s="79"/>
      <c r="H121" s="80"/>
      <c r="I121" s="3"/>
      <c r="J121" s="4"/>
      <c r="K121" s="4"/>
      <c r="L121" s="3"/>
      <c r="M121" t="s" s="14">
        <v>35</v>
      </c>
      <c r="N121" t="s" s="2">
        <v>36</v>
      </c>
      <c r="O121" s="4"/>
      <c r="P121" s="4"/>
      <c r="Q121" s="4"/>
      <c r="R121" s="4"/>
      <c r="S121" s="15"/>
      <c r="T121" s="20"/>
      <c r="U121" s="21"/>
      <c r="V121" s="20"/>
      <c r="W121" s="20"/>
      <c r="X121" s="13"/>
      <c r="Y121" s="4"/>
      <c r="Z121" s="4"/>
    </row>
    <row r="122" ht="13.55" customHeight="1">
      <c r="A122" s="22">
        <v>1</v>
      </c>
      <c r="B122" s="20">
        <v>42720</v>
      </c>
      <c r="C122" s="17"/>
      <c r="D122" s="17"/>
      <c r="E122" s="22">
        <v>2</v>
      </c>
      <c r="F122" s="17"/>
      <c r="G122" s="22">
        <v>44.5</v>
      </c>
      <c r="H122" s="22">
        <f>G122-E122</f>
        <v>42.5</v>
      </c>
      <c r="I122" s="22">
        <v>56.3</v>
      </c>
      <c r="J122" s="10"/>
      <c r="K122" s="10"/>
      <c r="L122" s="17"/>
      <c r="M122" s="10"/>
      <c r="N122" s="17"/>
      <c r="O122" s="13"/>
      <c r="P122" s="4"/>
      <c r="Q122" s="4"/>
      <c r="R122" s="4"/>
      <c r="S122" s="15"/>
      <c r="T122" s="17"/>
      <c r="U122" s="10"/>
      <c r="V122" s="17"/>
      <c r="W122" s="26">
        <v>56.3</v>
      </c>
      <c r="X122" s="36">
        <v>22</v>
      </c>
      <c r="Y122" s="4"/>
      <c r="Z122" s="4"/>
    </row>
    <row r="123" ht="13.55" customHeight="1">
      <c r="A123" s="22">
        <v>2</v>
      </c>
      <c r="B123" s="20">
        <v>42726</v>
      </c>
      <c r="C123" s="17"/>
      <c r="D123" s="17"/>
      <c r="E123" s="17"/>
      <c r="F123" s="17"/>
      <c r="G123" s="22">
        <v>30.5</v>
      </c>
      <c r="H123" s="17"/>
      <c r="I123" s="22">
        <v>85.90000000000001</v>
      </c>
      <c r="J123" s="10"/>
      <c r="K123" s="10"/>
      <c r="L123" s="22">
        <v>85.90000000000001</v>
      </c>
      <c r="M123" s="34">
        <v>1</v>
      </c>
      <c r="N123" s="22">
        <v>85.90000000000001</v>
      </c>
      <c r="O123" s="13"/>
      <c r="P123" s="4"/>
      <c r="Q123" s="4"/>
      <c r="R123" s="4"/>
      <c r="S123" s="15"/>
      <c r="T123" s="17"/>
      <c r="U123" s="10"/>
      <c r="V123" s="17"/>
      <c r="W123" s="17"/>
      <c r="X123" s="13"/>
      <c r="Y123" s="4"/>
      <c r="Z123" s="4"/>
    </row>
    <row r="124" ht="15" customHeight="1">
      <c r="A124" s="22">
        <v>3</v>
      </c>
      <c r="B124" s="20">
        <v>42727</v>
      </c>
      <c r="C124" s="81"/>
      <c r="D124" s="82"/>
      <c r="E124" s="22">
        <v>2.1</v>
      </c>
      <c r="F124" s="17"/>
      <c r="G124" s="22">
        <v>34.5</v>
      </c>
      <c r="H124" s="22">
        <f>G124-E124</f>
        <v>32.4</v>
      </c>
      <c r="I124" s="22">
        <v>59.9</v>
      </c>
      <c r="J124" s="10"/>
      <c r="K124" s="10"/>
      <c r="L124" s="22">
        <v>59.9</v>
      </c>
      <c r="M124" s="34">
        <v>2</v>
      </c>
      <c r="N124" s="22">
        <v>59.9</v>
      </c>
      <c r="O124" s="13"/>
      <c r="P124" s="4"/>
      <c r="Q124" s="4"/>
      <c r="R124" s="4"/>
      <c r="S124" s="15"/>
      <c r="T124" s="17"/>
      <c r="U124" s="10"/>
      <c r="V124" s="17"/>
      <c r="W124" s="17"/>
      <c r="X124" s="13"/>
      <c r="Y124" s="4"/>
      <c r="Z124" s="4"/>
    </row>
    <row r="125" ht="15" customHeight="1">
      <c r="A125" s="22">
        <v>4</v>
      </c>
      <c r="B125" s="20">
        <v>42733</v>
      </c>
      <c r="C125" s="81"/>
      <c r="D125" s="82"/>
      <c r="E125" s="22">
        <v>2.6</v>
      </c>
      <c r="F125" s="17"/>
      <c r="G125" s="22">
        <v>46.8</v>
      </c>
      <c r="H125" s="22">
        <f>G125-E125</f>
        <v>44.2</v>
      </c>
      <c r="I125" s="22">
        <v>59.1</v>
      </c>
      <c r="J125" s="10"/>
      <c r="K125" s="10"/>
      <c r="L125" s="17"/>
      <c r="M125" s="10"/>
      <c r="N125" s="17"/>
      <c r="O125" s="13"/>
      <c r="P125" s="4"/>
      <c r="Q125" s="4"/>
      <c r="R125" s="4"/>
      <c r="S125" s="15"/>
      <c r="T125" s="17"/>
      <c r="U125" s="10"/>
      <c r="V125" s="17"/>
      <c r="W125" s="26">
        <v>59.1</v>
      </c>
      <c r="X125" s="36">
        <v>23</v>
      </c>
      <c r="Y125" s="4"/>
      <c r="Z125" s="4"/>
    </row>
    <row r="126" ht="15" customHeight="1">
      <c r="A126" s="22">
        <v>5</v>
      </c>
      <c r="B126" s="20">
        <v>42732</v>
      </c>
      <c r="C126" s="81"/>
      <c r="D126" s="82"/>
      <c r="E126" s="17"/>
      <c r="F126" s="17"/>
      <c r="G126" s="22">
        <v>32.9</v>
      </c>
      <c r="H126" s="17"/>
      <c r="I126" s="22">
        <v>61.9</v>
      </c>
      <c r="J126" s="10"/>
      <c r="K126" s="10"/>
      <c r="L126" s="17"/>
      <c r="M126" s="10"/>
      <c r="N126" s="17"/>
      <c r="O126" s="13"/>
      <c r="P126" s="4"/>
      <c r="Q126" s="4"/>
      <c r="R126" s="4"/>
      <c r="S126" s="15"/>
      <c r="T126" s="17"/>
      <c r="U126" s="10"/>
      <c r="V126" s="17"/>
      <c r="W126" s="26">
        <v>61.9</v>
      </c>
      <c r="X126" s="36">
        <v>24</v>
      </c>
      <c r="Y126" s="4"/>
      <c r="Z126" s="4"/>
    </row>
    <row r="127" ht="15" customHeight="1">
      <c r="A127" s="17"/>
      <c r="B127" s="20"/>
      <c r="C127" s="81"/>
      <c r="D127" s="82"/>
      <c r="E127" s="17"/>
      <c r="F127" s="17"/>
      <c r="G127" s="17"/>
      <c r="H127" s="17"/>
      <c r="I127" s="17"/>
      <c r="J127" s="10"/>
      <c r="K127" s="10"/>
      <c r="L127" s="17"/>
      <c r="M127" s="10"/>
      <c r="N127" s="17"/>
      <c r="O127" s="13"/>
      <c r="P127" s="4"/>
      <c r="Q127" s="4"/>
      <c r="R127" s="4"/>
      <c r="S127" s="15"/>
      <c r="T127" s="17"/>
      <c r="U127" s="10"/>
      <c r="V127" s="17"/>
      <c r="W127" s="17"/>
      <c r="X127" s="13"/>
      <c r="Y127" s="4"/>
      <c r="Z127" s="4"/>
    </row>
    <row r="128" ht="15" customHeight="1">
      <c r="A128" t="s" s="9">
        <v>37</v>
      </c>
      <c r="B128" s="20"/>
      <c r="C128" s="81"/>
      <c r="D128" s="82"/>
      <c r="E128" s="17"/>
      <c r="F128" s="17"/>
      <c r="G128" s="17"/>
      <c r="H128" s="17"/>
      <c r="I128" s="17"/>
      <c r="J128" s="10"/>
      <c r="K128" s="10"/>
      <c r="L128" s="17"/>
      <c r="M128" s="10"/>
      <c r="N128" s="17"/>
      <c r="O128" s="13"/>
      <c r="P128" s="4"/>
      <c r="Q128" s="4"/>
      <c r="R128" s="4"/>
      <c r="S128" s="15"/>
      <c r="T128" s="17"/>
      <c r="U128" s="10"/>
      <c r="V128" s="17"/>
      <c r="W128" s="17"/>
      <c r="X128" s="13"/>
      <c r="Y128" s="4"/>
      <c r="Z128" s="4"/>
    </row>
    <row r="129" ht="13.5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"/>
      <c r="K129" s="4"/>
      <c r="L129" s="41"/>
      <c r="M129" s="4"/>
      <c r="N129" s="41"/>
      <c r="O129" s="4"/>
      <c r="P129" s="4"/>
      <c r="Q129" s="4"/>
      <c r="R129" s="4"/>
      <c r="S129" s="4"/>
      <c r="T129" s="41"/>
      <c r="U129" s="4"/>
      <c r="V129" s="41"/>
      <c r="W129" s="41"/>
      <c r="X129" s="4"/>
      <c r="Y129" s="4"/>
      <c r="Z129" s="4"/>
    </row>
    <row r="130" ht="13.5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5" customHeight="1">
      <c r="A131" t="s" s="74">
        <v>38</v>
      </c>
      <c r="B131" s="4"/>
      <c r="C131" s="4"/>
      <c r="D131" s="4"/>
      <c r="E131" t="s" s="14">
        <v>29</v>
      </c>
      <c r="F131" t="s" s="14">
        <v>30</v>
      </c>
      <c r="G131" s="4"/>
      <c r="H131" s="4"/>
      <c r="I131" t="s" s="14">
        <v>29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5" customHeight="1">
      <c r="A132" s="3"/>
      <c r="B132" s="3"/>
      <c r="C132" s="3"/>
      <c r="D132" t="s" s="2">
        <v>31</v>
      </c>
      <c r="E132" s="18">
        <v>42735</v>
      </c>
      <c r="F132" t="s" s="2">
        <v>32</v>
      </c>
      <c r="G132" s="3"/>
      <c r="H132" t="s" s="2">
        <v>33</v>
      </c>
      <c r="I132" s="18">
        <v>43465</v>
      </c>
      <c r="J132" s="19"/>
      <c r="K132" s="4"/>
      <c r="L132" s="3"/>
      <c r="M132" s="4"/>
      <c r="N132" s="3"/>
      <c r="O132" s="4"/>
      <c r="P132" s="4"/>
      <c r="Q132" s="4"/>
      <c r="R132" s="4"/>
      <c r="S132" s="4"/>
      <c r="T132" s="18"/>
      <c r="U132" s="19"/>
      <c r="V132" s="18"/>
      <c r="W132" s="18"/>
      <c r="X132" s="4"/>
      <c r="Y132" s="4"/>
      <c r="Z132" s="4"/>
    </row>
    <row r="133" ht="15" customHeight="1">
      <c r="A133" s="22">
        <v>1</v>
      </c>
      <c r="B133" t="s" s="83">
        <v>39</v>
      </c>
      <c r="C133" s="81"/>
      <c r="D133" s="82"/>
      <c r="E133" s="17"/>
      <c r="F133" s="22">
        <v>2.1</v>
      </c>
      <c r="G133" s="22">
        <v>32.8</v>
      </c>
      <c r="H133" s="17"/>
      <c r="I133" s="22">
        <v>50.1</v>
      </c>
      <c r="J133" s="10"/>
      <c r="K133" s="10"/>
      <c r="L133" s="17"/>
      <c r="M133" s="10"/>
      <c r="N133" s="17"/>
      <c r="O133" s="13"/>
      <c r="P133" s="4"/>
      <c r="Q133" s="4"/>
      <c r="R133" s="4"/>
      <c r="S133" s="15"/>
      <c r="T133" s="17"/>
      <c r="U133" s="10"/>
      <c r="V133" s="17"/>
      <c r="W133" s="26">
        <v>50.1</v>
      </c>
      <c r="X133" s="36">
        <v>25</v>
      </c>
      <c r="Y133" s="4"/>
      <c r="Z133" s="4"/>
    </row>
    <row r="134" ht="13.55" customHeight="1">
      <c r="A134" s="22">
        <v>2</v>
      </c>
      <c r="B134" t="s" s="83">
        <v>40</v>
      </c>
      <c r="C134" s="17"/>
      <c r="D134" s="17"/>
      <c r="E134" s="17"/>
      <c r="F134" s="22">
        <v>2.45</v>
      </c>
      <c r="G134" s="22">
        <v>31.5</v>
      </c>
      <c r="H134" s="17"/>
      <c r="I134" s="22">
        <v>57.4</v>
      </c>
      <c r="J134" s="10"/>
      <c r="K134" s="10"/>
      <c r="L134" s="22">
        <v>57.4</v>
      </c>
      <c r="M134" s="34">
        <v>3</v>
      </c>
      <c r="N134" s="22">
        <v>57.4</v>
      </c>
      <c r="O134" s="13"/>
      <c r="P134" s="4"/>
      <c r="Q134" s="4"/>
      <c r="R134" s="4"/>
      <c r="S134" s="15"/>
      <c r="T134" s="17"/>
      <c r="U134" s="10"/>
      <c r="V134" s="17"/>
      <c r="W134" s="17"/>
      <c r="X134" s="13"/>
      <c r="Y134" s="4"/>
      <c r="Z134" s="4"/>
    </row>
    <row r="135" ht="13.55" customHeight="1">
      <c r="A135" s="22">
        <v>3</v>
      </c>
      <c r="B135" t="s" s="83">
        <v>41</v>
      </c>
      <c r="C135" s="17"/>
      <c r="D135" s="17"/>
      <c r="E135" s="17"/>
      <c r="F135" s="22">
        <v>3.3</v>
      </c>
      <c r="G135" s="22">
        <v>32.4</v>
      </c>
      <c r="H135" s="17"/>
      <c r="I135" s="22">
        <v>69.3</v>
      </c>
      <c r="J135" s="43"/>
      <c r="K135" s="10"/>
      <c r="L135" s="22">
        <v>69.3</v>
      </c>
      <c r="M135" s="34">
        <v>4</v>
      </c>
      <c r="N135" s="22">
        <v>69.3</v>
      </c>
      <c r="O135" s="13"/>
      <c r="P135" s="4"/>
      <c r="Q135" s="4"/>
      <c r="R135" s="4"/>
      <c r="S135" s="15"/>
      <c r="T135" s="17"/>
      <c r="U135" s="10"/>
      <c r="V135" s="17"/>
      <c r="W135" s="17"/>
      <c r="X135" s="13"/>
      <c r="Y135" s="4"/>
      <c r="Z135" s="4"/>
    </row>
    <row r="136" ht="15" customHeight="1">
      <c r="A136" s="22">
        <v>4</v>
      </c>
      <c r="B136" t="s" s="83">
        <v>41</v>
      </c>
      <c r="C136" s="81"/>
      <c r="D136" s="82"/>
      <c r="E136" s="17"/>
      <c r="F136" s="22">
        <v>2.7</v>
      </c>
      <c r="G136" s="22">
        <v>48.4</v>
      </c>
      <c r="H136" s="22">
        <f>G136-F136</f>
        <v>45.7</v>
      </c>
      <c r="I136" s="22">
        <v>72</v>
      </c>
      <c r="J136" s="84"/>
      <c r="K136" s="10"/>
      <c r="L136" s="17"/>
      <c r="M136" s="10"/>
      <c r="N136" s="17"/>
      <c r="O136" s="13"/>
      <c r="P136" s="4"/>
      <c r="Q136" s="4"/>
      <c r="R136" s="4"/>
      <c r="S136" s="15"/>
      <c r="T136" s="17"/>
      <c r="U136" s="10"/>
      <c r="V136" s="17"/>
      <c r="W136" s="26">
        <v>72</v>
      </c>
      <c r="X136" s="36">
        <v>26</v>
      </c>
      <c r="Y136" s="4"/>
      <c r="Z136" s="4"/>
    </row>
    <row r="137" ht="15" customHeight="1">
      <c r="A137" s="22">
        <v>5</v>
      </c>
      <c r="B137" t="s" s="83">
        <v>42</v>
      </c>
      <c r="C137" s="81"/>
      <c r="D137" s="82"/>
      <c r="E137" s="17"/>
      <c r="F137" s="22">
        <v>2.95</v>
      </c>
      <c r="G137" s="22">
        <v>46.4</v>
      </c>
      <c r="H137" s="22">
        <f>G137-F137</f>
        <v>43.45</v>
      </c>
      <c r="I137" s="22">
        <v>54.5</v>
      </c>
      <c r="J137" s="84"/>
      <c r="K137" s="10"/>
      <c r="L137" s="17"/>
      <c r="M137" s="10"/>
      <c r="N137" s="17"/>
      <c r="O137" s="13"/>
      <c r="P137" s="4"/>
      <c r="Q137" s="4"/>
      <c r="R137" s="4"/>
      <c r="S137" s="15"/>
      <c r="T137" s="17"/>
      <c r="U137" s="10"/>
      <c r="V137" s="17"/>
      <c r="W137" s="26">
        <v>54.5</v>
      </c>
      <c r="X137" s="36">
        <v>27</v>
      </c>
      <c r="Y137" s="4"/>
      <c r="Z137" s="4"/>
    </row>
    <row r="138" ht="13.55" customHeight="1">
      <c r="A138" s="22">
        <v>6</v>
      </c>
      <c r="B138" t="s" s="83">
        <v>42</v>
      </c>
      <c r="C138" s="17"/>
      <c r="D138" s="17"/>
      <c r="E138" s="17"/>
      <c r="F138" s="22">
        <v>2.75</v>
      </c>
      <c r="G138" s="22">
        <v>34.8</v>
      </c>
      <c r="H138" s="22">
        <f>G138-F138</f>
        <v>32.05</v>
      </c>
      <c r="I138" s="22">
        <v>82.40000000000001</v>
      </c>
      <c r="J138" s="84"/>
      <c r="K138" s="10"/>
      <c r="L138" s="22">
        <v>82.40000000000001</v>
      </c>
      <c r="M138" s="34">
        <v>5</v>
      </c>
      <c r="N138" s="22">
        <v>82.40000000000001</v>
      </c>
      <c r="O138" s="13"/>
      <c r="P138" s="4"/>
      <c r="Q138" s="4"/>
      <c r="R138" s="4"/>
      <c r="S138" s="15"/>
      <c r="T138" s="17"/>
      <c r="U138" s="10"/>
      <c r="V138" s="17"/>
      <c r="W138" s="17"/>
      <c r="X138" s="13"/>
      <c r="Y138" s="4"/>
      <c r="Z138" s="4"/>
    </row>
    <row r="139" ht="15" customHeight="1">
      <c r="A139" s="22">
        <v>7</v>
      </c>
      <c r="B139" t="s" s="83">
        <v>43</v>
      </c>
      <c r="C139" s="81"/>
      <c r="D139" s="82"/>
      <c r="E139" s="17"/>
      <c r="F139" s="22">
        <v>2</v>
      </c>
      <c r="G139" s="22">
        <v>28.5</v>
      </c>
      <c r="H139" s="17"/>
      <c r="I139" s="22">
        <v>26.35</v>
      </c>
      <c r="J139" s="84"/>
      <c r="K139" s="10"/>
      <c r="L139" s="17"/>
      <c r="M139" s="10"/>
      <c r="N139" s="17"/>
      <c r="O139" s="13"/>
      <c r="P139" s="4"/>
      <c r="Q139" s="4"/>
      <c r="R139" s="4"/>
      <c r="S139" s="15"/>
      <c r="T139" s="17"/>
      <c r="U139" s="10"/>
      <c r="V139" s="17"/>
      <c r="W139" s="85">
        <v>26.35</v>
      </c>
      <c r="X139" s="36">
        <v>28</v>
      </c>
      <c r="Y139" s="4"/>
      <c r="Z139" s="4"/>
    </row>
    <row r="140" ht="15" customHeight="1">
      <c r="A140" s="22">
        <v>8</v>
      </c>
      <c r="B140" t="s" s="83">
        <v>43</v>
      </c>
      <c r="C140" s="81"/>
      <c r="D140" s="86"/>
      <c r="E140" s="17"/>
      <c r="F140" s="22">
        <v>1.4</v>
      </c>
      <c r="G140" s="22">
        <v>24</v>
      </c>
      <c r="H140" s="17"/>
      <c r="I140" s="22">
        <v>24.6</v>
      </c>
      <c r="J140" s="84"/>
      <c r="K140" s="10"/>
      <c r="L140" s="17"/>
      <c r="M140" s="10"/>
      <c r="N140" s="17"/>
      <c r="O140" s="13"/>
      <c r="P140" s="4"/>
      <c r="Q140" s="4"/>
      <c r="R140" s="4"/>
      <c r="S140" s="15"/>
      <c r="T140" s="17"/>
      <c r="U140" s="10"/>
      <c r="V140" s="17"/>
      <c r="W140" s="85">
        <v>24.6</v>
      </c>
      <c r="X140" s="36">
        <v>29</v>
      </c>
      <c r="Y140" s="4"/>
      <c r="Z140" s="4"/>
    </row>
    <row r="141" ht="13.55" customHeight="1">
      <c r="A141" s="22">
        <v>9</v>
      </c>
      <c r="B141" t="s" s="83">
        <v>44</v>
      </c>
      <c r="C141" s="17"/>
      <c r="D141" s="17"/>
      <c r="E141" s="17"/>
      <c r="F141" s="22">
        <v>3.2</v>
      </c>
      <c r="G141" s="22">
        <v>31.7</v>
      </c>
      <c r="H141" s="17"/>
      <c r="I141" s="22">
        <v>74.2</v>
      </c>
      <c r="J141" s="84"/>
      <c r="K141" s="10"/>
      <c r="L141" s="17"/>
      <c r="M141" s="10"/>
      <c r="N141" s="17"/>
      <c r="O141" s="13"/>
      <c r="P141" s="4"/>
      <c r="Q141" s="4"/>
      <c r="R141" s="4"/>
      <c r="S141" s="15"/>
      <c r="T141" s="17"/>
      <c r="U141" s="10"/>
      <c r="V141" s="17"/>
      <c r="W141" s="26">
        <v>74.2</v>
      </c>
      <c r="X141" s="36">
        <v>30</v>
      </c>
      <c r="Y141" s="4"/>
      <c r="Z141" s="4"/>
    </row>
    <row r="142" ht="15" customHeight="1">
      <c r="A142" s="22">
        <v>10</v>
      </c>
      <c r="B142" t="s" s="83">
        <v>44</v>
      </c>
      <c r="C142" s="81"/>
      <c r="D142" s="86"/>
      <c r="E142" s="17"/>
      <c r="F142" s="22">
        <v>2.8</v>
      </c>
      <c r="G142" s="22">
        <v>46.1</v>
      </c>
      <c r="H142" s="22">
        <f>G142-F142</f>
        <v>43.3</v>
      </c>
      <c r="I142" s="22">
        <v>52.8</v>
      </c>
      <c r="J142" s="84"/>
      <c r="K142" s="10"/>
      <c r="L142" s="17"/>
      <c r="M142" s="10"/>
      <c r="N142" s="17"/>
      <c r="O142" s="13"/>
      <c r="P142" s="4"/>
      <c r="Q142" s="4"/>
      <c r="R142" s="4"/>
      <c r="S142" s="15"/>
      <c r="T142" s="17"/>
      <c r="U142" s="10"/>
      <c r="V142" s="17"/>
      <c r="W142" s="26">
        <v>52.8</v>
      </c>
      <c r="X142" s="36">
        <v>31</v>
      </c>
      <c r="Y142" s="4"/>
      <c r="Z142" s="4"/>
    </row>
    <row r="143" ht="15" customHeight="1">
      <c r="A143" s="22">
        <v>11</v>
      </c>
      <c r="B143" t="s" s="83">
        <v>45</v>
      </c>
      <c r="C143" s="81"/>
      <c r="D143" s="86"/>
      <c r="E143" s="17"/>
      <c r="F143" s="22">
        <v>2.8</v>
      </c>
      <c r="G143" s="22">
        <v>22.3</v>
      </c>
      <c r="H143" s="17"/>
      <c r="I143" s="22">
        <v>30.2</v>
      </c>
      <c r="J143" s="84"/>
      <c r="K143" s="10"/>
      <c r="L143" s="22">
        <v>30.2</v>
      </c>
      <c r="M143" s="34">
        <v>6</v>
      </c>
      <c r="N143" s="22">
        <v>30.2</v>
      </c>
      <c r="O143" s="13"/>
      <c r="P143" s="4"/>
      <c r="Q143" s="4"/>
      <c r="R143" s="4"/>
      <c r="S143" s="15"/>
      <c r="T143" s="17"/>
      <c r="U143" s="10"/>
      <c r="V143" s="17"/>
      <c r="W143" s="17"/>
      <c r="X143" s="13"/>
      <c r="Y143" s="4"/>
      <c r="Z143" s="4"/>
    </row>
    <row r="144" ht="13.55" customHeight="1">
      <c r="A144" s="22">
        <v>12</v>
      </c>
      <c r="B144" t="s" s="87">
        <v>46</v>
      </c>
      <c r="C144" s="88"/>
      <c r="D144" s="22">
        <v>52</v>
      </c>
      <c r="E144" s="17"/>
      <c r="F144" s="22">
        <v>2</v>
      </c>
      <c r="G144" s="22">
        <v>42</v>
      </c>
      <c r="H144" s="22">
        <f>G144-F144</f>
        <v>40</v>
      </c>
      <c r="I144" s="22">
        <v>78.3</v>
      </c>
      <c r="J144" s="84"/>
      <c r="K144" s="10"/>
      <c r="L144" s="17"/>
      <c r="M144" s="10"/>
      <c r="N144" s="17"/>
      <c r="O144" s="13"/>
      <c r="P144" s="4"/>
      <c r="Q144" s="4"/>
      <c r="R144" s="4"/>
      <c r="S144" s="15"/>
      <c r="T144" s="17"/>
      <c r="U144" s="10"/>
      <c r="V144" s="17"/>
      <c r="W144" s="26">
        <v>78.3</v>
      </c>
      <c r="X144" s="36">
        <v>32</v>
      </c>
      <c r="Y144" s="4"/>
      <c r="Z144" s="4"/>
    </row>
    <row r="145" ht="15" customHeight="1">
      <c r="A145" s="22">
        <v>13</v>
      </c>
      <c r="B145" t="s" s="83">
        <v>47</v>
      </c>
      <c r="C145" s="81"/>
      <c r="D145" s="86"/>
      <c r="E145" s="17"/>
      <c r="F145" s="22">
        <v>2</v>
      </c>
      <c r="G145" s="22">
        <v>30.65</v>
      </c>
      <c r="H145" s="17"/>
      <c r="I145" s="22">
        <v>59.9</v>
      </c>
      <c r="J145" s="84"/>
      <c r="K145" s="10"/>
      <c r="L145" s="22">
        <v>59.9</v>
      </c>
      <c r="M145" s="34">
        <v>7</v>
      </c>
      <c r="N145" s="22">
        <v>59.9</v>
      </c>
      <c r="O145" s="13"/>
      <c r="P145" s="4"/>
      <c r="Q145" s="4"/>
      <c r="R145" s="4"/>
      <c r="S145" s="15"/>
      <c r="T145" s="17"/>
      <c r="U145" s="10"/>
      <c r="V145" s="17"/>
      <c r="W145" s="17"/>
      <c r="X145" s="13"/>
      <c r="Y145" s="4"/>
      <c r="Z145" s="4"/>
    </row>
    <row r="146" ht="15" customHeight="1">
      <c r="A146" s="22">
        <v>14</v>
      </c>
      <c r="B146" t="s" s="83">
        <v>48</v>
      </c>
      <c r="C146" s="81"/>
      <c r="D146" s="86"/>
      <c r="E146" s="17"/>
      <c r="F146" s="22">
        <v>3.25</v>
      </c>
      <c r="G146" s="22">
        <v>32.05</v>
      </c>
      <c r="H146" s="17"/>
      <c r="I146" s="22">
        <v>40.9</v>
      </c>
      <c r="J146" s="84"/>
      <c r="K146" s="10"/>
      <c r="L146" s="17"/>
      <c r="M146" s="10"/>
      <c r="N146" s="17"/>
      <c r="O146" s="13"/>
      <c r="P146" s="4"/>
      <c r="Q146" s="4"/>
      <c r="R146" s="4"/>
      <c r="S146" s="15"/>
      <c r="T146" s="17"/>
      <c r="U146" s="10"/>
      <c r="V146" s="17"/>
      <c r="W146" s="26">
        <v>40.9</v>
      </c>
      <c r="X146" s="36">
        <v>33</v>
      </c>
      <c r="Y146" s="4"/>
      <c r="Z146" s="4"/>
    </row>
    <row r="147" ht="15" customHeight="1">
      <c r="A147" s="22">
        <v>15</v>
      </c>
      <c r="B147" t="s" s="83">
        <v>48</v>
      </c>
      <c r="C147" s="81"/>
      <c r="D147" s="86"/>
      <c r="E147" s="17"/>
      <c r="F147" s="22">
        <v>2.95</v>
      </c>
      <c r="G147" s="22">
        <v>19.1</v>
      </c>
      <c r="H147" s="17"/>
      <c r="I147" s="22">
        <v>56.8</v>
      </c>
      <c r="J147" s="84"/>
      <c r="K147" s="10"/>
      <c r="L147" s="22">
        <v>56.8</v>
      </c>
      <c r="M147" s="34">
        <v>8</v>
      </c>
      <c r="N147" s="22">
        <v>56.8</v>
      </c>
      <c r="O147" s="13"/>
      <c r="P147" s="4"/>
      <c r="Q147" s="4"/>
      <c r="R147" s="4"/>
      <c r="S147" s="15"/>
      <c r="T147" s="17"/>
      <c r="U147" s="10"/>
      <c r="V147" s="17"/>
      <c r="W147" s="17"/>
      <c r="X147" s="13"/>
      <c r="Y147" s="4"/>
      <c r="Z147" s="4"/>
    </row>
    <row r="148" ht="13.55" customHeight="1">
      <c r="A148" s="22">
        <v>16</v>
      </c>
      <c r="B148" t="s" s="83">
        <v>49</v>
      </c>
      <c r="C148" s="17"/>
      <c r="D148" s="17"/>
      <c r="E148" s="17"/>
      <c r="F148" s="22">
        <v>2.35</v>
      </c>
      <c r="G148" s="22">
        <v>27.95</v>
      </c>
      <c r="H148" s="17"/>
      <c r="I148" s="22">
        <v>73</v>
      </c>
      <c r="J148" s="84"/>
      <c r="K148" s="10"/>
      <c r="L148" s="22">
        <v>73</v>
      </c>
      <c r="M148" s="34">
        <v>9</v>
      </c>
      <c r="N148" s="22">
        <v>73</v>
      </c>
      <c r="O148" s="13"/>
      <c r="P148" s="4"/>
      <c r="Q148" s="4"/>
      <c r="R148" s="4"/>
      <c r="S148" s="15"/>
      <c r="T148" s="17"/>
      <c r="U148" s="10"/>
      <c r="V148" s="17"/>
      <c r="W148" s="17"/>
      <c r="X148" s="13"/>
      <c r="Y148" s="4"/>
      <c r="Z148" s="4"/>
    </row>
    <row r="149" ht="13.55" customHeight="1">
      <c r="A149" s="22">
        <v>17</v>
      </c>
      <c r="B149" t="s" s="83">
        <v>49</v>
      </c>
      <c r="C149" s="17"/>
      <c r="D149" s="17"/>
      <c r="E149" s="17"/>
      <c r="F149" s="22">
        <v>1.8</v>
      </c>
      <c r="G149" s="22">
        <v>28</v>
      </c>
      <c r="H149" s="17"/>
      <c r="I149" s="22">
        <v>39.5</v>
      </c>
      <c r="J149" s="84"/>
      <c r="K149" s="10"/>
      <c r="L149" s="17"/>
      <c r="M149" s="10"/>
      <c r="N149" s="17"/>
      <c r="O149" s="13"/>
      <c r="P149" s="4"/>
      <c r="Q149" s="4"/>
      <c r="R149" s="4"/>
      <c r="S149" s="15"/>
      <c r="T149" s="17"/>
      <c r="U149" s="10"/>
      <c r="V149" s="17"/>
      <c r="W149" s="26">
        <v>39.5</v>
      </c>
      <c r="X149" s="36">
        <v>34</v>
      </c>
      <c r="Y149" s="4"/>
      <c r="Z149" s="4"/>
    </row>
    <row r="150" ht="13.55" customHeight="1">
      <c r="A150" s="22">
        <v>18</v>
      </c>
      <c r="B150" t="s" s="87">
        <v>50</v>
      </c>
      <c r="C150" s="17"/>
      <c r="D150" s="22">
        <v>50.4</v>
      </c>
      <c r="E150" s="17"/>
      <c r="F150" s="22">
        <v>2.6</v>
      </c>
      <c r="G150" s="22">
        <v>40.4</v>
      </c>
      <c r="H150" s="22">
        <f>G150-F150</f>
        <v>37.8</v>
      </c>
      <c r="I150" s="22">
        <v>86.8</v>
      </c>
      <c r="J150" s="84"/>
      <c r="K150" s="10"/>
      <c r="L150" s="17"/>
      <c r="M150" s="10"/>
      <c r="N150" s="17"/>
      <c r="O150" s="13"/>
      <c r="P150" s="4"/>
      <c r="Q150" s="4"/>
      <c r="R150" s="4"/>
      <c r="S150" s="15"/>
      <c r="T150" s="17"/>
      <c r="U150" s="10"/>
      <c r="V150" s="17"/>
      <c r="W150" s="26">
        <v>86.8</v>
      </c>
      <c r="X150" s="36">
        <v>35</v>
      </c>
      <c r="Y150" s="4"/>
      <c r="Z150" s="4"/>
    </row>
    <row r="151" ht="15" customHeight="1">
      <c r="A151" s="22">
        <v>19</v>
      </c>
      <c r="B151" t="s" s="83">
        <v>51</v>
      </c>
      <c r="C151" s="81"/>
      <c r="D151" s="86"/>
      <c r="E151" s="17"/>
      <c r="F151" s="22">
        <v>3.5</v>
      </c>
      <c r="G151" s="22">
        <v>27.65</v>
      </c>
      <c r="H151" s="17"/>
      <c r="I151" s="22">
        <v>60</v>
      </c>
      <c r="J151" s="84"/>
      <c r="K151" s="10"/>
      <c r="L151" s="22">
        <v>60</v>
      </c>
      <c r="M151" s="34">
        <v>10</v>
      </c>
      <c r="N151" s="22">
        <v>60</v>
      </c>
      <c r="O151" s="13"/>
      <c r="P151" s="4"/>
      <c r="Q151" s="4"/>
      <c r="R151" s="4"/>
      <c r="S151" s="15"/>
      <c r="T151" s="17"/>
      <c r="U151" s="10"/>
      <c r="V151" s="17"/>
      <c r="W151" s="17"/>
      <c r="X151" s="13"/>
      <c r="Y151" s="4"/>
      <c r="Z151" s="4"/>
    </row>
    <row r="152" ht="15" customHeight="1">
      <c r="A152" s="22">
        <v>20</v>
      </c>
      <c r="B152" t="s" s="83">
        <v>52</v>
      </c>
      <c r="C152" s="81"/>
      <c r="D152" s="86"/>
      <c r="E152" s="17"/>
      <c r="F152" s="22">
        <v>2.75</v>
      </c>
      <c r="G152" s="22">
        <v>35</v>
      </c>
      <c r="H152" s="22">
        <f>G152-F152</f>
        <v>32.25</v>
      </c>
      <c r="I152" s="22">
        <v>69.8</v>
      </c>
      <c r="J152" s="84"/>
      <c r="K152" s="10"/>
      <c r="L152" s="17"/>
      <c r="M152" s="10"/>
      <c r="N152" s="17"/>
      <c r="O152" s="13"/>
      <c r="P152" s="4"/>
      <c r="Q152" s="4"/>
      <c r="R152" s="4"/>
      <c r="S152" s="15"/>
      <c r="T152" s="17"/>
      <c r="U152" s="10"/>
      <c r="V152" s="17"/>
      <c r="W152" s="26">
        <v>69.8</v>
      </c>
      <c r="X152" s="36">
        <v>36</v>
      </c>
      <c r="Y152" s="4"/>
      <c r="Z152" s="4"/>
    </row>
    <row r="153" ht="13.55" customHeight="1">
      <c r="A153" s="22">
        <v>21</v>
      </c>
      <c r="B153" t="s" s="83">
        <v>52</v>
      </c>
      <c r="C153" s="17"/>
      <c r="D153" s="17"/>
      <c r="E153" s="17"/>
      <c r="F153" s="22">
        <v>2.25</v>
      </c>
      <c r="G153" s="22">
        <v>19.4</v>
      </c>
      <c r="H153" s="17"/>
      <c r="I153" s="22">
        <v>68.7</v>
      </c>
      <c r="J153" s="84"/>
      <c r="K153" s="10"/>
      <c r="L153" s="22">
        <v>68.7</v>
      </c>
      <c r="M153" s="34">
        <v>11</v>
      </c>
      <c r="N153" s="22">
        <v>68.7</v>
      </c>
      <c r="O153" s="13"/>
      <c r="P153" s="4"/>
      <c r="Q153" s="4"/>
      <c r="R153" s="4"/>
      <c r="S153" s="15"/>
      <c r="T153" s="17"/>
      <c r="U153" s="10"/>
      <c r="V153" s="17"/>
      <c r="W153" s="17"/>
      <c r="X153" s="13"/>
      <c r="Y153" s="4"/>
      <c r="Z153" s="4"/>
    </row>
    <row r="154" ht="15" customHeight="1">
      <c r="A154" s="22">
        <v>22</v>
      </c>
      <c r="B154" t="s" s="83">
        <v>53</v>
      </c>
      <c r="C154" s="81"/>
      <c r="D154" s="86"/>
      <c r="E154" s="17"/>
      <c r="F154" s="22">
        <v>2.95</v>
      </c>
      <c r="G154" s="22">
        <v>28.6</v>
      </c>
      <c r="H154" s="17"/>
      <c r="I154" s="22">
        <v>51.1</v>
      </c>
      <c r="J154" s="84"/>
      <c r="K154" s="10"/>
      <c r="L154" s="17"/>
      <c r="M154" s="10"/>
      <c r="N154" s="17"/>
      <c r="O154" s="13"/>
      <c r="P154" s="4"/>
      <c r="Q154" s="4"/>
      <c r="R154" s="4"/>
      <c r="S154" s="15"/>
      <c r="T154" s="17"/>
      <c r="U154" s="10"/>
      <c r="V154" s="17"/>
      <c r="W154" s="26">
        <v>51.1</v>
      </c>
      <c r="X154" s="36">
        <v>37</v>
      </c>
      <c r="Y154" s="4"/>
      <c r="Z154" s="4"/>
    </row>
    <row r="155" ht="13.55" customHeight="1">
      <c r="A155" s="22">
        <v>23</v>
      </c>
      <c r="B155" t="s" s="87">
        <v>54</v>
      </c>
      <c r="C155" s="88"/>
      <c r="D155" s="22">
        <v>45.4</v>
      </c>
      <c r="E155" s="17"/>
      <c r="F155" s="22">
        <v>2.85</v>
      </c>
      <c r="G155" s="22">
        <v>35.4</v>
      </c>
      <c r="H155" s="22">
        <f>G155-F155</f>
        <v>32.55</v>
      </c>
      <c r="I155" s="22">
        <v>63</v>
      </c>
      <c r="J155" s="84"/>
      <c r="K155" s="10"/>
      <c r="L155" s="17"/>
      <c r="M155" s="10"/>
      <c r="N155" s="17"/>
      <c r="O155" s="13"/>
      <c r="P155" s="4"/>
      <c r="Q155" s="4"/>
      <c r="R155" s="4"/>
      <c r="S155" s="15"/>
      <c r="T155" s="17"/>
      <c r="U155" s="10"/>
      <c r="V155" s="17"/>
      <c r="W155" s="26">
        <v>63</v>
      </c>
      <c r="X155" s="36">
        <v>38</v>
      </c>
      <c r="Y155" s="4"/>
      <c r="Z155" s="4"/>
    </row>
    <row r="156" ht="15" customHeight="1">
      <c r="A156" s="22">
        <v>24</v>
      </c>
      <c r="B156" t="s" s="83">
        <v>55</v>
      </c>
      <c r="C156" s="81"/>
      <c r="D156" s="86"/>
      <c r="E156" s="17"/>
      <c r="F156" s="22">
        <v>2</v>
      </c>
      <c r="G156" s="22">
        <v>18.1</v>
      </c>
      <c r="H156" s="17"/>
      <c r="I156" s="22">
        <v>27</v>
      </c>
      <c r="J156" s="84"/>
      <c r="K156" s="10"/>
      <c r="L156" s="17"/>
      <c r="M156" s="10"/>
      <c r="N156" s="17"/>
      <c r="O156" s="13"/>
      <c r="P156" s="4"/>
      <c r="Q156" s="4"/>
      <c r="R156" s="4"/>
      <c r="S156" s="15"/>
      <c r="T156" s="17"/>
      <c r="U156" s="10"/>
      <c r="V156" s="17"/>
      <c r="W156" s="85">
        <v>27</v>
      </c>
      <c r="X156" s="36">
        <v>39</v>
      </c>
      <c r="Y156" s="4"/>
      <c r="Z156" s="4"/>
    </row>
    <row r="157" ht="13.55" customHeight="1">
      <c r="A157" s="22">
        <v>25</v>
      </c>
      <c r="B157" t="s" s="83">
        <v>56</v>
      </c>
      <c r="C157" s="17"/>
      <c r="D157" s="17"/>
      <c r="E157" s="17"/>
      <c r="F157" s="22">
        <v>2.2</v>
      </c>
      <c r="G157" s="22">
        <v>23.25</v>
      </c>
      <c r="H157" s="17"/>
      <c r="I157" s="22">
        <v>25.6</v>
      </c>
      <c r="J157" s="84"/>
      <c r="K157" s="10"/>
      <c r="L157" s="22">
        <v>25.6</v>
      </c>
      <c r="M157" s="34">
        <v>12</v>
      </c>
      <c r="N157" s="22">
        <v>25.6</v>
      </c>
      <c r="O157" s="13"/>
      <c r="P157" s="4"/>
      <c r="Q157" s="4"/>
      <c r="R157" s="4"/>
      <c r="S157" s="15"/>
      <c r="T157" s="17"/>
      <c r="U157" s="10"/>
      <c r="V157" s="17"/>
      <c r="W157" s="17"/>
      <c r="X157" s="13"/>
      <c r="Y157" s="4"/>
      <c r="Z157" s="4"/>
    </row>
    <row r="158" ht="13.55" customHeight="1">
      <c r="A158" s="22">
        <v>26</v>
      </c>
      <c r="B158" t="s" s="83">
        <v>57</v>
      </c>
      <c r="C158" s="17"/>
      <c r="D158" s="17"/>
      <c r="E158" s="17"/>
      <c r="F158" s="22">
        <v>2.9</v>
      </c>
      <c r="G158" s="22">
        <v>29.85</v>
      </c>
      <c r="H158" s="17"/>
      <c r="I158" s="22">
        <v>82.90000000000001</v>
      </c>
      <c r="J158" s="84"/>
      <c r="K158" s="10"/>
      <c r="L158" s="22">
        <v>82.90000000000001</v>
      </c>
      <c r="M158" s="34">
        <v>13</v>
      </c>
      <c r="N158" s="22">
        <v>82.90000000000001</v>
      </c>
      <c r="O158" s="13"/>
      <c r="P158" s="4"/>
      <c r="Q158" s="4"/>
      <c r="R158" s="4"/>
      <c r="S158" s="15"/>
      <c r="T158" s="17"/>
      <c r="U158" s="10"/>
      <c r="V158" s="17"/>
      <c r="W158" s="17"/>
      <c r="X158" s="13"/>
      <c r="Y158" s="4"/>
      <c r="Z158" s="4"/>
    </row>
    <row r="159" ht="13.55" customHeight="1">
      <c r="A159" s="22">
        <v>27</v>
      </c>
      <c r="B159" t="s" s="83">
        <v>58</v>
      </c>
      <c r="C159" s="17"/>
      <c r="D159" s="17"/>
      <c r="E159" s="17"/>
      <c r="F159" s="22">
        <v>3.25</v>
      </c>
      <c r="G159" s="22">
        <v>24.35</v>
      </c>
      <c r="H159" s="17"/>
      <c r="I159" s="22">
        <v>68.2</v>
      </c>
      <c r="J159" s="84"/>
      <c r="K159" s="10"/>
      <c r="L159" s="22">
        <v>68.2</v>
      </c>
      <c r="M159" s="34">
        <v>14</v>
      </c>
      <c r="N159" s="22">
        <v>68.2</v>
      </c>
      <c r="O159" s="13"/>
      <c r="P159" s="4"/>
      <c r="Q159" s="4"/>
      <c r="R159" s="4"/>
      <c r="S159" s="15"/>
      <c r="T159" s="17"/>
      <c r="U159" s="10"/>
      <c r="V159" s="17"/>
      <c r="W159" s="17"/>
      <c r="X159" s="13"/>
      <c r="Y159" s="4"/>
      <c r="Z159" s="4"/>
    </row>
    <row r="160" ht="13.55" customHeight="1">
      <c r="A160" s="22">
        <v>28</v>
      </c>
      <c r="B160" t="s" s="87">
        <v>59</v>
      </c>
      <c r="C160" s="88"/>
      <c r="D160" s="22">
        <v>46.2</v>
      </c>
      <c r="E160" s="17"/>
      <c r="F160" s="22">
        <v>3.6</v>
      </c>
      <c r="G160" s="22">
        <v>36.2</v>
      </c>
      <c r="H160" s="22">
        <f>G160-F160</f>
        <v>32.6</v>
      </c>
      <c r="I160" s="22">
        <v>49.9</v>
      </c>
      <c r="J160" s="55"/>
      <c r="K160" s="10"/>
      <c r="L160" s="17"/>
      <c r="M160" s="10"/>
      <c r="N160" s="17"/>
      <c r="O160" s="13"/>
      <c r="P160" s="4"/>
      <c r="Q160" s="4"/>
      <c r="R160" s="4"/>
      <c r="S160" s="15"/>
      <c r="T160" s="17"/>
      <c r="U160" s="10"/>
      <c r="V160" s="17"/>
      <c r="W160" s="26">
        <v>49.9</v>
      </c>
      <c r="X160" s="36">
        <v>40</v>
      </c>
      <c r="Y160" s="4"/>
      <c r="Z160" s="4"/>
    </row>
    <row r="161" ht="13.55" customHeight="1">
      <c r="A161" s="22">
        <v>29</v>
      </c>
      <c r="B161" t="s" s="87">
        <v>60</v>
      </c>
      <c r="C161" s="17"/>
      <c r="D161" s="22">
        <v>44.7</v>
      </c>
      <c r="E161" s="17"/>
      <c r="F161" s="22">
        <v>3.5</v>
      </c>
      <c r="G161" s="22">
        <v>34.7</v>
      </c>
      <c r="H161" s="22">
        <f>G161-F161</f>
        <v>31.2</v>
      </c>
      <c r="I161" s="22">
        <v>58.5</v>
      </c>
      <c r="J161" s="43"/>
      <c r="K161" s="10"/>
      <c r="L161" s="17"/>
      <c r="M161" s="10"/>
      <c r="N161" s="17"/>
      <c r="O161" s="13"/>
      <c r="P161" s="4"/>
      <c r="Q161" s="4"/>
      <c r="R161" s="4"/>
      <c r="S161" s="15"/>
      <c r="T161" s="17"/>
      <c r="U161" s="10"/>
      <c r="V161" s="17"/>
      <c r="W161" s="26">
        <v>58.5</v>
      </c>
      <c r="X161" s="36">
        <v>41</v>
      </c>
      <c r="Y161" s="4"/>
      <c r="Z161" s="4"/>
    </row>
    <row r="162" ht="15" customHeight="1">
      <c r="A162" s="22">
        <v>30</v>
      </c>
      <c r="B162" t="s" s="83">
        <v>61</v>
      </c>
      <c r="C162" s="81"/>
      <c r="D162" s="86"/>
      <c r="E162" s="17"/>
      <c r="F162" s="22">
        <v>3.2</v>
      </c>
      <c r="G162" s="22">
        <v>19.5</v>
      </c>
      <c r="H162" s="17"/>
      <c r="I162" s="22">
        <v>30.6</v>
      </c>
      <c r="J162" s="84"/>
      <c r="K162" s="10"/>
      <c r="L162" s="22">
        <v>30.6</v>
      </c>
      <c r="M162" s="34">
        <v>15</v>
      </c>
      <c r="N162" s="22">
        <v>30.6</v>
      </c>
      <c r="O162" s="13"/>
      <c r="P162" s="3"/>
      <c r="Q162" s="4"/>
      <c r="R162" s="4"/>
      <c r="S162" s="15"/>
      <c r="T162" s="17"/>
      <c r="U162" s="10"/>
      <c r="V162" s="17"/>
      <c r="W162" s="17"/>
      <c r="X162" s="13"/>
      <c r="Y162" s="4"/>
      <c r="Z162" s="4"/>
    </row>
    <row r="163" ht="15" customHeight="1">
      <c r="A163" s="22">
        <v>31</v>
      </c>
      <c r="B163" t="s" s="83">
        <v>62</v>
      </c>
      <c r="C163" s="81"/>
      <c r="D163" s="86"/>
      <c r="E163" s="17"/>
      <c r="F163" s="22">
        <v>2.6</v>
      </c>
      <c r="G163" s="22">
        <v>24.15</v>
      </c>
      <c r="H163" s="17"/>
      <c r="I163" s="22">
        <v>53</v>
      </c>
      <c r="J163" s="84"/>
      <c r="K163" s="10"/>
      <c r="L163" s="22">
        <v>53</v>
      </c>
      <c r="M163" s="34">
        <v>16</v>
      </c>
      <c r="N163" s="22">
        <v>53</v>
      </c>
      <c r="O163" s="10"/>
      <c r="P163" s="22">
        <v>53</v>
      </c>
      <c r="Q163" s="36">
        <v>1</v>
      </c>
      <c r="R163" s="4"/>
      <c r="S163" s="15"/>
      <c r="T163" s="17"/>
      <c r="U163" s="10"/>
      <c r="V163" s="17"/>
      <c r="W163" s="17"/>
      <c r="X163" s="13"/>
      <c r="Y163" s="4"/>
      <c r="Z163" s="4"/>
    </row>
    <row r="164" ht="15" customHeight="1">
      <c r="A164" s="22">
        <v>32</v>
      </c>
      <c r="B164" t="s" s="83">
        <v>63</v>
      </c>
      <c r="C164" s="81"/>
      <c r="D164" s="86"/>
      <c r="E164" s="17"/>
      <c r="F164" s="22">
        <v>2.4</v>
      </c>
      <c r="G164" s="22">
        <v>20.85</v>
      </c>
      <c r="H164" s="17"/>
      <c r="I164" s="22">
        <v>30.65</v>
      </c>
      <c r="J164" s="84"/>
      <c r="K164" s="10"/>
      <c r="L164" s="22">
        <v>30.65</v>
      </c>
      <c r="M164" s="34">
        <v>17</v>
      </c>
      <c r="N164" s="22">
        <v>30.65</v>
      </c>
      <c r="O164" s="10"/>
      <c r="P164" s="22">
        <v>30.65</v>
      </c>
      <c r="Q164" s="36">
        <v>2</v>
      </c>
      <c r="R164" s="4"/>
      <c r="S164" s="15"/>
      <c r="T164" s="17"/>
      <c r="U164" s="10"/>
      <c r="V164" s="17"/>
      <c r="W164" s="17"/>
      <c r="X164" s="13"/>
      <c r="Y164" s="4"/>
      <c r="Z164" s="4"/>
    </row>
    <row r="165" ht="13.55" customHeight="1">
      <c r="A165" s="22">
        <v>33</v>
      </c>
      <c r="B165" t="s" s="83">
        <v>64</v>
      </c>
      <c r="C165" s="88"/>
      <c r="D165" s="88"/>
      <c r="E165" s="17"/>
      <c r="F165" s="22">
        <v>3.5</v>
      </c>
      <c r="G165" s="22">
        <v>29.1</v>
      </c>
      <c r="H165" s="17"/>
      <c r="I165" s="22">
        <v>49.9</v>
      </c>
      <c r="J165" s="84"/>
      <c r="K165" s="10"/>
      <c r="L165" s="22">
        <v>49.9</v>
      </c>
      <c r="M165" s="34">
        <v>18</v>
      </c>
      <c r="N165" s="22">
        <v>49.9</v>
      </c>
      <c r="O165" s="10"/>
      <c r="P165" s="22">
        <v>49.9</v>
      </c>
      <c r="Q165" s="36">
        <v>3</v>
      </c>
      <c r="R165" s="4"/>
      <c r="S165" s="15"/>
      <c r="T165" s="17"/>
      <c r="U165" s="10"/>
      <c r="V165" s="17"/>
      <c r="W165" s="17"/>
      <c r="X165" s="13"/>
      <c r="Y165" s="4"/>
      <c r="Z165" s="4"/>
    </row>
    <row r="166" ht="13.55" customHeight="1">
      <c r="A166" s="22">
        <v>34</v>
      </c>
      <c r="B166" t="s" s="83">
        <v>64</v>
      </c>
      <c r="C166" s="81"/>
      <c r="D166" s="81"/>
      <c r="E166" s="17"/>
      <c r="F166" s="22">
        <v>3.45</v>
      </c>
      <c r="G166" s="22">
        <v>23.8</v>
      </c>
      <c r="H166" s="17"/>
      <c r="I166" s="22">
        <v>54.5</v>
      </c>
      <c r="J166" s="84"/>
      <c r="K166" s="89"/>
      <c r="L166" s="22">
        <v>54.5</v>
      </c>
      <c r="M166" s="34">
        <v>19</v>
      </c>
      <c r="N166" s="22">
        <v>54.5</v>
      </c>
      <c r="O166" s="89"/>
      <c r="P166" s="22">
        <v>54.5</v>
      </c>
      <c r="Q166" t="s" s="90">
        <v>65</v>
      </c>
      <c r="R166" s="91"/>
      <c r="S166" s="92"/>
      <c r="T166" s="17"/>
      <c r="U166" s="10"/>
      <c r="V166" s="17"/>
      <c r="W166" s="17"/>
      <c r="X166" s="93"/>
      <c r="Y166" s="4"/>
      <c r="Z166" s="4"/>
    </row>
    <row r="167" ht="13.55" customHeight="1">
      <c r="A167" s="22">
        <v>35</v>
      </c>
      <c r="B167" t="s" s="83">
        <v>66</v>
      </c>
      <c r="C167" s="81"/>
      <c r="D167" s="81"/>
      <c r="E167" s="17"/>
      <c r="F167" s="22">
        <v>1.8</v>
      </c>
      <c r="G167" s="22">
        <v>19.6</v>
      </c>
      <c r="H167" s="17"/>
      <c r="I167" s="22">
        <v>45.1</v>
      </c>
      <c r="J167" s="84"/>
      <c r="K167" s="89"/>
      <c r="L167" s="22">
        <v>45.1</v>
      </c>
      <c r="M167" s="34">
        <v>20</v>
      </c>
      <c r="N167" s="22">
        <v>45.1</v>
      </c>
      <c r="O167" s="89"/>
      <c r="P167" s="22">
        <v>45.1</v>
      </c>
      <c r="Q167" t="s" s="90">
        <v>67</v>
      </c>
      <c r="R167" s="91"/>
      <c r="S167" s="92"/>
      <c r="T167" s="17"/>
      <c r="U167" s="10"/>
      <c r="V167" s="17"/>
      <c r="W167" s="17"/>
      <c r="X167" s="93"/>
      <c r="Y167" s="4"/>
      <c r="Z167" s="4"/>
    </row>
    <row r="168" ht="13.55" customHeight="1">
      <c r="A168" s="22">
        <v>36</v>
      </c>
      <c r="B168" t="s" s="87">
        <v>68</v>
      </c>
      <c r="C168" s="17"/>
      <c r="D168" s="22">
        <v>44.35</v>
      </c>
      <c r="E168" s="17"/>
      <c r="F168" s="22">
        <v>2.5</v>
      </c>
      <c r="G168" s="22">
        <v>34.4</v>
      </c>
      <c r="H168" s="22">
        <f>G168-F168</f>
        <v>31.9</v>
      </c>
      <c r="I168" s="22">
        <v>61.5</v>
      </c>
      <c r="J168" s="55"/>
      <c r="K168" s="89"/>
      <c r="L168" s="17"/>
      <c r="M168" t="s" s="30">
        <v>37</v>
      </c>
      <c r="N168" s="94">
        <f>SUM(N122:N167)</f>
        <v>1143.95</v>
      </c>
      <c r="O168" s="91"/>
      <c r="P168" s="94">
        <f>SUM(P122:P167)</f>
        <v>233.15</v>
      </c>
      <c r="Q168" s="91"/>
      <c r="R168" s="91"/>
      <c r="S168" s="92"/>
      <c r="T168" s="17"/>
      <c r="U168" s="10"/>
      <c r="V168" s="17"/>
      <c r="W168" s="26">
        <v>61.5</v>
      </c>
      <c r="X168" s="95">
        <v>42</v>
      </c>
      <c r="Y168" s="4"/>
      <c r="Z168" s="4"/>
    </row>
    <row r="169" ht="13.55" customHeight="1">
      <c r="A169" s="22">
        <v>37</v>
      </c>
      <c r="B169" t="s" s="87">
        <v>69</v>
      </c>
      <c r="C169" s="96"/>
      <c r="D169" s="27">
        <v>41</v>
      </c>
      <c r="E169" s="96"/>
      <c r="F169" s="27">
        <v>2.5</v>
      </c>
      <c r="G169" s="27">
        <v>31</v>
      </c>
      <c r="H169" s="22">
        <f>G169-F169</f>
        <v>28.5</v>
      </c>
      <c r="I169" s="22">
        <v>62.1</v>
      </c>
      <c r="J169" s="43"/>
      <c r="K169" s="89"/>
      <c r="L169" s="17"/>
      <c r="M169" s="13"/>
      <c r="N169" s="4"/>
      <c r="O169" s="91"/>
      <c r="P169" s="97"/>
      <c r="Q169" s="91"/>
      <c r="R169" s="91"/>
      <c r="S169" s="92"/>
      <c r="T169" s="17"/>
      <c r="U169" s="10"/>
      <c r="V169" s="17"/>
      <c r="W169" s="26">
        <v>62.1</v>
      </c>
      <c r="X169" s="95">
        <v>43</v>
      </c>
      <c r="Y169" s="4"/>
      <c r="Z169" s="4"/>
    </row>
    <row r="170" ht="13.55" customHeight="1">
      <c r="A170" s="22">
        <v>38</v>
      </c>
      <c r="B170" t="s" s="87">
        <v>70</v>
      </c>
      <c r="C170" s="81"/>
      <c r="D170" s="27">
        <v>40.4</v>
      </c>
      <c r="E170" s="96"/>
      <c r="F170" s="27">
        <v>1.8</v>
      </c>
      <c r="G170" s="27">
        <v>30.4</v>
      </c>
      <c r="H170" s="22">
        <f>G170-F170</f>
        <v>28.6</v>
      </c>
      <c r="I170" s="22">
        <v>55</v>
      </c>
      <c r="J170" s="84"/>
      <c r="K170" s="89"/>
      <c r="L170" s="17"/>
      <c r="M170" s="13"/>
      <c r="N170" s="4"/>
      <c r="O170" s="91"/>
      <c r="P170" s="97"/>
      <c r="Q170" s="91"/>
      <c r="R170" s="91"/>
      <c r="S170" s="92"/>
      <c r="T170" s="17"/>
      <c r="U170" s="10"/>
      <c r="V170" s="17"/>
      <c r="W170" s="26">
        <v>55</v>
      </c>
      <c r="X170" s="95">
        <v>44</v>
      </c>
      <c r="Y170" s="4"/>
      <c r="Z170" s="4"/>
    </row>
    <row r="171" ht="13.55" customHeight="1">
      <c r="A171" s="22">
        <v>39</v>
      </c>
      <c r="B171" t="s" s="87">
        <v>71</v>
      </c>
      <c r="C171" s="81"/>
      <c r="D171" s="27">
        <v>34.5</v>
      </c>
      <c r="E171" s="96"/>
      <c r="F171" s="27">
        <v>2.2</v>
      </c>
      <c r="G171" s="27">
        <v>4.5</v>
      </c>
      <c r="H171" s="96"/>
      <c r="I171" s="27">
        <v>45</v>
      </c>
      <c r="J171" s="98"/>
      <c r="K171" s="89"/>
      <c r="L171" s="27">
        <v>45</v>
      </c>
      <c r="M171" s="36">
        <v>21</v>
      </c>
      <c r="N171" s="4"/>
      <c r="O171" s="91"/>
      <c r="P171" s="97"/>
      <c r="Q171" s="91"/>
      <c r="R171" s="91"/>
      <c r="S171" s="92"/>
      <c r="T171" s="17"/>
      <c r="U171" s="10"/>
      <c r="V171" s="17"/>
      <c r="W171" s="17"/>
      <c r="X171" s="93"/>
      <c r="Y171" s="4"/>
      <c r="Z171" s="4"/>
    </row>
    <row r="172" ht="13.55" customHeight="1">
      <c r="A172" s="22">
        <v>40</v>
      </c>
      <c r="B172" t="s" s="87">
        <v>72</v>
      </c>
      <c r="C172" s="96"/>
      <c r="D172" s="22">
        <v>32.9</v>
      </c>
      <c r="E172" s="17"/>
      <c r="F172" s="22">
        <v>3.6</v>
      </c>
      <c r="G172" s="22">
        <v>4.9</v>
      </c>
      <c r="H172" s="17"/>
      <c r="I172" s="22">
        <v>56.3</v>
      </c>
      <c r="J172" s="10"/>
      <c r="K172" s="89"/>
      <c r="L172" s="22">
        <v>56.3</v>
      </c>
      <c r="M172" s="36">
        <v>22</v>
      </c>
      <c r="N172" s="4"/>
      <c r="O172" s="91"/>
      <c r="P172" s="97"/>
      <c r="Q172" s="91"/>
      <c r="R172" s="91"/>
      <c r="S172" s="92"/>
      <c r="T172" s="17"/>
      <c r="U172" s="10"/>
      <c r="V172" s="17"/>
      <c r="W172" s="17"/>
      <c r="X172" s="93"/>
      <c r="Y172" s="4"/>
      <c r="Z172" s="4"/>
    </row>
    <row r="173" ht="13.55" customHeight="1">
      <c r="A173" s="22">
        <v>41</v>
      </c>
      <c r="B173" t="s" s="87">
        <v>73</v>
      </c>
      <c r="C173" s="88"/>
      <c r="D173" s="22">
        <v>25.95</v>
      </c>
      <c r="E173" s="17"/>
      <c r="F173" s="22">
        <v>3.8</v>
      </c>
      <c r="G173" s="22">
        <v>5.95</v>
      </c>
      <c r="H173" s="17"/>
      <c r="I173" s="22">
        <v>28</v>
      </c>
      <c r="J173" s="10"/>
      <c r="K173" s="89"/>
      <c r="L173" s="22">
        <v>28</v>
      </c>
      <c r="M173" s="36">
        <v>23</v>
      </c>
      <c r="N173" s="4"/>
      <c r="O173" s="91"/>
      <c r="P173" s="97"/>
      <c r="Q173" s="91"/>
      <c r="R173" s="91"/>
      <c r="S173" s="92"/>
      <c r="T173" s="17"/>
      <c r="U173" s="10"/>
      <c r="V173" s="17"/>
      <c r="W173" s="17"/>
      <c r="X173" s="93"/>
      <c r="Y173" s="4"/>
      <c r="Z173" s="4"/>
    </row>
    <row r="174" ht="15.75" customHeight="1">
      <c r="A174" s="22">
        <v>42</v>
      </c>
      <c r="B174" t="s" s="99">
        <v>74</v>
      </c>
      <c r="C174" s="96"/>
      <c r="D174" s="100">
        <v>44.4</v>
      </c>
      <c r="E174" s="101"/>
      <c r="F174" s="100">
        <v>3.45</v>
      </c>
      <c r="G174" s="100">
        <v>5</v>
      </c>
      <c r="H174" s="17"/>
      <c r="I174" s="22">
        <v>87.09999999999999</v>
      </c>
      <c r="J174" s="43"/>
      <c r="K174" t="s" s="89">
        <v>75</v>
      </c>
      <c r="L174" s="22">
        <v>87.09999999999999</v>
      </c>
      <c r="M174" s="36">
        <v>24</v>
      </c>
      <c r="N174" s="4"/>
      <c r="O174" s="91"/>
      <c r="P174" s="97"/>
      <c r="Q174" s="91"/>
      <c r="R174" s="91"/>
      <c r="S174" s="92"/>
      <c r="T174" s="17"/>
      <c r="U174" s="10"/>
      <c r="V174" s="17"/>
      <c r="W174" s="17"/>
      <c r="X174" s="93"/>
      <c r="Y174" s="4"/>
      <c r="Z174" s="4"/>
    </row>
    <row r="175" ht="13.55" customHeight="1">
      <c r="A175" s="22">
        <v>43</v>
      </c>
      <c r="B175" t="s" s="83">
        <v>76</v>
      </c>
      <c r="C175" s="88"/>
      <c r="D175" s="81"/>
      <c r="E175" s="17"/>
      <c r="F175" s="22">
        <v>3.7</v>
      </c>
      <c r="G175" s="22">
        <v>4.4</v>
      </c>
      <c r="H175" s="17"/>
      <c r="I175" s="22">
        <v>72.3</v>
      </c>
      <c r="J175" s="84"/>
      <c r="K175" s="89"/>
      <c r="L175" s="22">
        <v>72.3</v>
      </c>
      <c r="M175" s="36">
        <v>25</v>
      </c>
      <c r="N175" s="4"/>
      <c r="O175" s="91"/>
      <c r="P175" s="97"/>
      <c r="Q175" s="91"/>
      <c r="R175" s="91"/>
      <c r="S175" s="92"/>
      <c r="T175" s="17"/>
      <c r="U175" s="10"/>
      <c r="V175" s="17"/>
      <c r="W175" s="17"/>
      <c r="X175" s="93"/>
      <c r="Y175" s="4"/>
      <c r="Z175" s="4"/>
    </row>
    <row r="176" ht="13.55" customHeight="1">
      <c r="A176" s="22">
        <v>44</v>
      </c>
      <c r="B176" t="s" s="99">
        <v>77</v>
      </c>
      <c r="C176" s="81"/>
      <c r="D176" s="81"/>
      <c r="E176" s="96"/>
      <c r="F176" s="27">
        <v>3.95</v>
      </c>
      <c r="G176" s="27">
        <v>4.75</v>
      </c>
      <c r="H176" s="96"/>
      <c r="I176" s="27">
        <v>34</v>
      </c>
      <c r="J176" s="102"/>
      <c r="K176" s="89"/>
      <c r="L176" s="27">
        <v>34</v>
      </c>
      <c r="M176" s="36">
        <v>26</v>
      </c>
      <c r="N176" s="4"/>
      <c r="O176" s="91"/>
      <c r="P176" s="97"/>
      <c r="Q176" s="91"/>
      <c r="R176" s="91"/>
      <c r="S176" s="92"/>
      <c r="T176" s="17"/>
      <c r="U176" s="10"/>
      <c r="V176" s="17"/>
      <c r="W176" s="17"/>
      <c r="X176" s="93"/>
      <c r="Y176" s="4"/>
      <c r="Z176" s="4"/>
    </row>
    <row r="177" ht="13.55" customHeight="1">
      <c r="A177" s="17"/>
      <c r="B177" s="103"/>
      <c r="C177" s="96"/>
      <c r="D177" s="96"/>
      <c r="E177" s="96"/>
      <c r="F177" s="96"/>
      <c r="G177" s="96"/>
      <c r="H177" s="17"/>
      <c r="I177" s="17"/>
      <c r="J177" s="55"/>
      <c r="K177" s="89"/>
      <c r="L177" s="17"/>
      <c r="M177" s="13"/>
      <c r="N177" s="4"/>
      <c r="O177" s="91"/>
      <c r="P177" s="97"/>
      <c r="Q177" s="91"/>
      <c r="R177" s="91"/>
      <c r="S177" s="92"/>
      <c r="T177" s="17"/>
      <c r="U177" s="10"/>
      <c r="V177" s="17"/>
      <c r="W177" s="17"/>
      <c r="X177" s="93"/>
      <c r="Y177" s="4"/>
      <c r="Z177" s="4"/>
    </row>
    <row r="178" ht="13.55" customHeight="1">
      <c r="A178" t="s" s="9">
        <v>78</v>
      </c>
      <c r="B178" s="17"/>
      <c r="C178" s="17"/>
      <c r="D178" s="17"/>
      <c r="E178" s="17"/>
      <c r="F178" s="104">
        <f>SUM(F122:F177)</f>
        <v>121.6</v>
      </c>
      <c r="G178" s="104">
        <f>SUM(G122:G177)</f>
        <v>1363.05</v>
      </c>
      <c r="H178" s="22">
        <f>G178-F178</f>
        <v>1241.45</v>
      </c>
      <c r="I178" s="17"/>
      <c r="J178" s="10"/>
      <c r="K178" s="89"/>
      <c r="L178" s="17"/>
      <c r="M178" s="13"/>
      <c r="N178" s="4"/>
      <c r="O178" s="91"/>
      <c r="P178" s="97"/>
      <c r="Q178" s="91"/>
      <c r="R178" s="91"/>
      <c r="S178" s="92"/>
      <c r="T178" s="17"/>
      <c r="U178" s="10"/>
      <c r="V178" s="17"/>
      <c r="W178" s="17"/>
      <c r="X178" s="93"/>
      <c r="Y178" s="4"/>
      <c r="Z178" s="4"/>
    </row>
    <row r="179" ht="13.55" customHeight="1">
      <c r="A179" s="105"/>
      <c r="B179" s="106"/>
      <c r="C179" s="107"/>
      <c r="D179" s="107"/>
      <c r="E179" s="105"/>
      <c r="F179" s="105"/>
      <c r="G179" s="105"/>
      <c r="H179" s="108"/>
      <c r="I179" s="105"/>
      <c r="J179" s="109"/>
      <c r="K179" t="s" s="91">
        <v>37</v>
      </c>
      <c r="L179" s="110">
        <f>SUM(L122:L178)</f>
        <v>1466.65</v>
      </c>
      <c r="M179" s="4"/>
      <c r="N179" s="4"/>
      <c r="O179" s="91"/>
      <c r="P179" s="97"/>
      <c r="Q179" s="91"/>
      <c r="R179" s="91"/>
      <c r="S179" s="91"/>
      <c r="T179" s="41"/>
      <c r="U179" s="4"/>
      <c r="V179" s="41"/>
      <c r="W179" s="41"/>
      <c r="X179" s="111"/>
      <c r="Y179" s="4"/>
      <c r="Z179" s="4"/>
    </row>
    <row r="180" ht="13.55" customHeight="1">
      <c r="A180" s="4"/>
      <c r="B180" s="97"/>
      <c r="C180" s="91"/>
      <c r="D180" s="112"/>
      <c r="E180" s="4"/>
      <c r="F180" s="4"/>
      <c r="G180" s="4"/>
      <c r="H180" s="4"/>
      <c r="I180" s="4"/>
      <c r="J180" s="4"/>
      <c r="K180" s="91"/>
      <c r="L180" s="97"/>
      <c r="M180" s="4"/>
      <c r="N180" s="70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5" customHeight="1">
      <c r="A181" t="s" s="14">
        <v>79</v>
      </c>
      <c r="B181" s="97"/>
      <c r="C181" s="91"/>
      <c r="D181" s="112"/>
      <c r="E181" s="4"/>
      <c r="F181" s="4"/>
      <c r="G181" s="4"/>
      <c r="H181" s="4"/>
      <c r="I181" s="3"/>
      <c r="J181" s="4"/>
      <c r="K181" s="91"/>
      <c r="L181" s="97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5" customHeight="1">
      <c r="A182" s="3"/>
      <c r="B182" s="113"/>
      <c r="C182" t="s" s="114">
        <v>80</v>
      </c>
      <c r="D182" s="115"/>
      <c r="E182" s="3"/>
      <c r="F182" s="3"/>
      <c r="G182" s="3"/>
      <c r="H182" s="42"/>
      <c r="I182" t="s" s="9">
        <v>81</v>
      </c>
      <c r="J182" s="64"/>
      <c r="K182" s="4"/>
      <c r="L182" s="4"/>
      <c r="M182" s="4"/>
      <c r="N182" s="4"/>
      <c r="O182" s="4"/>
      <c r="P182" s="4"/>
      <c r="Q182" s="4"/>
      <c r="R182" s="4"/>
      <c r="S182" s="4"/>
      <c r="T182" s="18"/>
      <c r="U182" s="19"/>
      <c r="V182" s="18"/>
      <c r="W182" s="18"/>
      <c r="X182" s="4"/>
      <c r="Y182" s="4"/>
      <c r="Z182" s="4"/>
    </row>
    <row r="183" ht="13.55" customHeight="1">
      <c r="A183" s="22">
        <v>1</v>
      </c>
      <c r="B183" t="s" s="88">
        <v>82</v>
      </c>
      <c r="C183" s="116">
        <v>2.2</v>
      </c>
      <c r="D183" s="81"/>
      <c r="E183" s="17"/>
      <c r="F183" s="17"/>
      <c r="G183" s="17"/>
      <c r="H183" s="88"/>
      <c r="I183" s="49">
        <v>33.75</v>
      </c>
      <c r="J183" s="117"/>
      <c r="K183" s="13"/>
      <c r="L183" t="s" s="14">
        <v>83</v>
      </c>
      <c r="M183" s="4"/>
      <c r="N183" s="4"/>
      <c r="O183" s="4"/>
      <c r="P183" s="4"/>
      <c r="Q183" s="4"/>
      <c r="R183" s="4"/>
      <c r="S183" s="15"/>
      <c r="T183" s="17"/>
      <c r="U183" s="10"/>
      <c r="V183" s="17"/>
      <c r="W183" s="26">
        <v>33.75</v>
      </c>
      <c r="X183" s="36">
        <v>45</v>
      </c>
      <c r="Y183" s="4"/>
      <c r="Z183" s="4"/>
    </row>
    <row r="184" ht="13.55" customHeight="1">
      <c r="A184" s="22">
        <v>2</v>
      </c>
      <c r="B184" t="s" s="88">
        <v>82</v>
      </c>
      <c r="C184" s="118">
        <v>3</v>
      </c>
      <c r="D184" s="81"/>
      <c r="E184" s="17"/>
      <c r="F184" s="17"/>
      <c r="G184" s="17"/>
      <c r="H184" s="88"/>
      <c r="I184" s="22">
        <v>35.2</v>
      </c>
      <c r="J184" s="65"/>
      <c r="K184" s="4"/>
      <c r="L184" s="4"/>
      <c r="M184" s="4"/>
      <c r="N184" s="4"/>
      <c r="O184" s="4"/>
      <c r="P184" s="4"/>
      <c r="Q184" s="4"/>
      <c r="R184" s="4"/>
      <c r="S184" s="4"/>
      <c r="T184" s="41"/>
      <c r="U184" s="4"/>
      <c r="V184" s="41"/>
      <c r="W184" s="41"/>
      <c r="X184" s="4"/>
      <c r="Y184" s="4"/>
      <c r="Z184" s="4"/>
    </row>
    <row r="185" ht="13.55" customHeight="1">
      <c r="A185" s="22">
        <v>3</v>
      </c>
      <c r="B185" t="s" s="81">
        <v>84</v>
      </c>
      <c r="C185" s="119">
        <v>2.5</v>
      </c>
      <c r="D185" s="81"/>
      <c r="E185" s="17"/>
      <c r="F185" s="17"/>
      <c r="G185" s="17"/>
      <c r="H185" s="81"/>
      <c r="I185" s="27">
        <v>35</v>
      </c>
      <c r="J185" s="120"/>
      <c r="K185" s="4"/>
      <c r="L185" s="4"/>
      <c r="M185" s="4"/>
      <c r="N185" s="4"/>
      <c r="O185" s="4"/>
      <c r="P185" s="4"/>
      <c r="Q185" s="4"/>
      <c r="R185" t="s" s="14">
        <v>37</v>
      </c>
      <c r="S185" s="54">
        <f>S32</f>
        <v>30</v>
      </c>
      <c r="T185" s="54">
        <f>SUM(T4:T183)</f>
        <v>2131.15</v>
      </c>
      <c r="U185" s="4"/>
      <c r="V185" s="54">
        <f>SUM(V4:V183)</f>
        <v>4436.3</v>
      </c>
      <c r="W185" s="54">
        <f>SUM(W4:W183)</f>
        <v>2771.5</v>
      </c>
      <c r="X185" s="4"/>
      <c r="Y185" s="4"/>
      <c r="Z185" s="4"/>
    </row>
    <row r="186" ht="13.55" customHeight="1">
      <c r="A186" s="22">
        <v>4</v>
      </c>
      <c r="B186" t="s" s="88">
        <v>85</v>
      </c>
      <c r="C186" s="116">
        <v>2.2</v>
      </c>
      <c r="D186" s="81"/>
      <c r="E186" s="17"/>
      <c r="F186" s="17"/>
      <c r="G186" s="17"/>
      <c r="H186" s="88"/>
      <c r="I186" s="22">
        <v>34.7</v>
      </c>
      <c r="J186" s="13"/>
      <c r="K186" s="4"/>
      <c r="L186" s="4"/>
      <c r="M186" s="4"/>
      <c r="N186" s="4"/>
      <c r="O186" s="4"/>
      <c r="P186" s="4"/>
      <c r="Q186" s="4"/>
      <c r="R186" t="s" s="121">
        <v>86</v>
      </c>
      <c r="S186" s="54">
        <v>1</v>
      </c>
      <c r="T186" s="54">
        <v>30</v>
      </c>
      <c r="U186" s="4"/>
      <c r="V186" s="54">
        <v>62</v>
      </c>
      <c r="W186" s="54">
        <v>45</v>
      </c>
      <c r="X186" s="4"/>
      <c r="Y186" s="4"/>
      <c r="Z186" s="4"/>
    </row>
    <row r="187" ht="13.55" customHeight="1">
      <c r="A187" s="22">
        <v>5</v>
      </c>
      <c r="B187" t="s" s="88">
        <v>85</v>
      </c>
      <c r="C187" s="116">
        <v>1.6</v>
      </c>
      <c r="D187" s="81"/>
      <c r="E187" s="17"/>
      <c r="F187" s="17"/>
      <c r="G187" s="17"/>
      <c r="H187" s="88"/>
      <c r="I187" s="22">
        <v>25.5</v>
      </c>
      <c r="J187" s="13"/>
      <c r="K187" s="4"/>
      <c r="L187" s="4"/>
      <c r="M187" s="4"/>
      <c r="N187" s="4"/>
      <c r="O187" s="4"/>
      <c r="P187" s="4"/>
      <c r="Q187" s="4"/>
      <c r="R187" s="4"/>
      <c r="S187" s="54">
        <f>S185</f>
        <v>30</v>
      </c>
      <c r="T187" s="122">
        <f>T185/T186</f>
        <v>71.0383333333333</v>
      </c>
      <c r="U187" s="4"/>
      <c r="V187" s="122">
        <f>V185/V186</f>
        <v>71.55322580645159</v>
      </c>
      <c r="W187" s="122">
        <f>W185/W186</f>
        <v>61.5888888888889</v>
      </c>
      <c r="X187" s="4"/>
      <c r="Y187" s="4"/>
      <c r="Z187" s="4"/>
    </row>
    <row r="188" ht="13.55" customHeight="1">
      <c r="A188" s="22">
        <v>6</v>
      </c>
      <c r="B188" t="s" s="88">
        <v>87</v>
      </c>
      <c r="C188" s="116">
        <v>1.8</v>
      </c>
      <c r="D188" s="81"/>
      <c r="E188" s="17"/>
      <c r="F188" s="17"/>
      <c r="G188" s="17"/>
      <c r="H188" s="88"/>
      <c r="I188" s="22">
        <v>31.35</v>
      </c>
      <c r="J188" s="1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5" customHeight="1">
      <c r="A189" s="22">
        <v>7</v>
      </c>
      <c r="B189" t="s" s="88">
        <v>88</v>
      </c>
      <c r="C189" s="116">
        <v>2.3</v>
      </c>
      <c r="D189" s="81"/>
      <c r="E189" s="17"/>
      <c r="F189" s="17"/>
      <c r="G189" s="17"/>
      <c r="H189" s="88"/>
      <c r="I189" s="22">
        <v>26.9</v>
      </c>
      <c r="J189" s="1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5" customHeight="1">
      <c r="A190" s="22">
        <v>8</v>
      </c>
      <c r="B190" t="s" s="88">
        <v>89</v>
      </c>
      <c r="C190" s="116">
        <v>3.4</v>
      </c>
      <c r="D190" s="81"/>
      <c r="E190" s="17"/>
      <c r="F190" s="17"/>
      <c r="G190" s="17"/>
      <c r="H190" s="88"/>
      <c r="I190" s="22">
        <v>30.7</v>
      </c>
      <c r="J190" s="1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5" customHeight="1">
      <c r="A191" s="22">
        <v>9</v>
      </c>
      <c r="B191" t="s" s="88">
        <v>90</v>
      </c>
      <c r="C191" s="116">
        <v>3.2</v>
      </c>
      <c r="D191" s="81"/>
      <c r="E191" s="17"/>
      <c r="F191" s="17"/>
      <c r="G191" s="17"/>
      <c r="H191" s="88"/>
      <c r="I191" s="22">
        <v>44</v>
      </c>
      <c r="J191" s="1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5" customHeight="1">
      <c r="A192" s="22">
        <v>10</v>
      </c>
      <c r="B192" t="s" s="88">
        <v>91</v>
      </c>
      <c r="C192" s="116">
        <v>3.3</v>
      </c>
      <c r="D192" s="81"/>
      <c r="E192" s="17"/>
      <c r="F192" s="17"/>
      <c r="G192" s="17"/>
      <c r="H192" s="88"/>
      <c r="I192" s="22">
        <v>31.3</v>
      </c>
      <c r="J192" s="1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5" customHeight="1">
      <c r="A193" s="22">
        <v>11</v>
      </c>
      <c r="B193" t="s" s="88">
        <v>91</v>
      </c>
      <c r="C193" s="116">
        <v>2.7</v>
      </c>
      <c r="D193" s="81"/>
      <c r="E193" s="17"/>
      <c r="F193" s="17"/>
      <c r="G193" s="17"/>
      <c r="H193" s="88"/>
      <c r="I193" s="22">
        <v>40.4</v>
      </c>
      <c r="J193" s="1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5" customHeight="1">
      <c r="A194" s="22">
        <v>12</v>
      </c>
      <c r="B194" t="s" s="88">
        <v>91</v>
      </c>
      <c r="C194" s="116">
        <v>3</v>
      </c>
      <c r="D194" s="81"/>
      <c r="E194" s="17"/>
      <c r="F194" s="17"/>
      <c r="G194" s="17"/>
      <c r="H194" s="88"/>
      <c r="I194" s="22">
        <v>39.2</v>
      </c>
      <c r="J194" s="1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5" customHeight="1">
      <c r="A195" s="22">
        <v>13</v>
      </c>
      <c r="B195" t="s" s="88">
        <v>91</v>
      </c>
      <c r="C195" s="116">
        <v>3.2</v>
      </c>
      <c r="D195" s="81"/>
      <c r="E195" s="17"/>
      <c r="F195" s="17"/>
      <c r="G195" s="17"/>
      <c r="H195" s="88"/>
      <c r="I195" s="22">
        <v>31.35</v>
      </c>
      <c r="J195" s="1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5" customHeight="1">
      <c r="A196" s="22">
        <v>14</v>
      </c>
      <c r="B196" t="s" s="88">
        <v>92</v>
      </c>
      <c r="C196" s="116">
        <v>3.15</v>
      </c>
      <c r="D196" s="81"/>
      <c r="E196" s="17"/>
      <c r="F196" s="17"/>
      <c r="G196" s="17"/>
      <c r="H196" s="88"/>
      <c r="I196" s="22">
        <v>22.8</v>
      </c>
      <c r="J196" s="1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5" customHeight="1">
      <c r="A197" s="22">
        <v>15</v>
      </c>
      <c r="B197" t="s" s="88">
        <v>92</v>
      </c>
      <c r="C197" s="116">
        <v>3.2</v>
      </c>
      <c r="D197" s="81"/>
      <c r="E197" s="17"/>
      <c r="F197" s="17"/>
      <c r="G197" s="17"/>
      <c r="H197" s="88"/>
      <c r="I197" s="22">
        <v>28</v>
      </c>
      <c r="J197" s="1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5" customHeight="1">
      <c r="A198" s="22">
        <v>16</v>
      </c>
      <c r="B198" t="s" s="88">
        <v>93</v>
      </c>
      <c r="C198" s="116">
        <v>3.15</v>
      </c>
      <c r="D198" s="81"/>
      <c r="E198" s="17"/>
      <c r="F198" s="17"/>
      <c r="G198" s="17"/>
      <c r="H198" s="88"/>
      <c r="I198" s="22">
        <v>34.3</v>
      </c>
      <c r="J198" s="1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5" customHeight="1">
      <c r="A199" s="22">
        <v>17</v>
      </c>
      <c r="B199" t="s" s="88">
        <v>93</v>
      </c>
      <c r="C199" s="116">
        <v>2.9</v>
      </c>
      <c r="D199" s="81"/>
      <c r="E199" s="17"/>
      <c r="F199" s="17"/>
      <c r="G199" s="17"/>
      <c r="H199" s="88"/>
      <c r="I199" s="22">
        <v>31.25</v>
      </c>
      <c r="J199" s="1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5" customHeight="1">
      <c r="A200" s="22">
        <v>18</v>
      </c>
      <c r="B200" t="s" s="88">
        <v>94</v>
      </c>
      <c r="C200" s="116">
        <v>3.4</v>
      </c>
      <c r="D200" s="81"/>
      <c r="E200" s="17"/>
      <c r="F200" s="17"/>
      <c r="G200" s="17"/>
      <c r="H200" s="88"/>
      <c r="I200" s="22">
        <v>33.6</v>
      </c>
      <c r="J200" s="1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5" customHeight="1">
      <c r="A201" s="22">
        <v>19</v>
      </c>
      <c r="B201" t="s" s="88">
        <v>94</v>
      </c>
      <c r="C201" s="116">
        <v>3</v>
      </c>
      <c r="D201" s="81"/>
      <c r="E201" s="17"/>
      <c r="F201" s="17"/>
      <c r="G201" s="17"/>
      <c r="H201" s="88"/>
      <c r="I201" s="22">
        <v>24.6</v>
      </c>
      <c r="J201" s="1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5" customHeight="1">
      <c r="A202" s="22">
        <v>20</v>
      </c>
      <c r="B202" t="s" s="88">
        <v>94</v>
      </c>
      <c r="C202" s="116">
        <v>3.5</v>
      </c>
      <c r="D202" s="81"/>
      <c r="E202" s="17"/>
      <c r="F202" s="17"/>
      <c r="G202" s="17"/>
      <c r="H202" s="88"/>
      <c r="I202" s="22">
        <v>34.7</v>
      </c>
      <c r="J202" s="1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5" customHeight="1">
      <c r="A203" s="22">
        <v>21</v>
      </c>
      <c r="B203" t="s" s="88">
        <v>95</v>
      </c>
      <c r="C203" s="116">
        <v>3.6</v>
      </c>
      <c r="D203" s="81"/>
      <c r="E203" s="17"/>
      <c r="F203" s="17"/>
      <c r="G203" s="17"/>
      <c r="H203" s="88"/>
      <c r="I203" s="22">
        <v>17.2</v>
      </c>
      <c r="J203" s="1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5" customHeight="1">
      <c r="A204" s="22">
        <v>22</v>
      </c>
      <c r="B204" t="s" s="88">
        <v>95</v>
      </c>
      <c r="C204" s="116">
        <v>2.9</v>
      </c>
      <c r="D204" s="81"/>
      <c r="E204" s="17"/>
      <c r="F204" s="17"/>
      <c r="G204" s="17"/>
      <c r="H204" s="88"/>
      <c r="I204" s="22">
        <v>20</v>
      </c>
      <c r="J204" s="1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5" customHeight="1">
      <c r="A205" s="22">
        <v>23</v>
      </c>
      <c r="B205" t="s" s="88">
        <v>95</v>
      </c>
      <c r="C205" s="116">
        <v>2.85</v>
      </c>
      <c r="D205" s="81"/>
      <c r="E205" s="17"/>
      <c r="F205" s="17"/>
      <c r="G205" s="17"/>
      <c r="H205" s="88"/>
      <c r="I205" s="22">
        <v>33.8</v>
      </c>
      <c r="J205" s="1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5" customHeight="1">
      <c r="A206" s="22">
        <v>24</v>
      </c>
      <c r="B206" t="s" s="88">
        <v>95</v>
      </c>
      <c r="C206" s="116">
        <v>3.15</v>
      </c>
      <c r="D206" s="81"/>
      <c r="E206" s="17"/>
      <c r="F206" s="17"/>
      <c r="G206" s="17"/>
      <c r="H206" s="88"/>
      <c r="I206" s="22">
        <v>34.2</v>
      </c>
      <c r="J206" s="1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5" customHeight="1">
      <c r="A207" s="22">
        <v>25</v>
      </c>
      <c r="B207" t="s" s="88">
        <v>95</v>
      </c>
      <c r="C207" s="116">
        <v>2.65</v>
      </c>
      <c r="D207" s="81"/>
      <c r="E207" s="17"/>
      <c r="F207" s="17"/>
      <c r="G207" s="17"/>
      <c r="H207" s="88"/>
      <c r="I207" s="22">
        <v>34.5</v>
      </c>
      <c r="J207" s="1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5" customHeight="1">
      <c r="A208" s="22">
        <v>26</v>
      </c>
      <c r="B208" t="s" s="88">
        <v>96</v>
      </c>
      <c r="C208" s="116">
        <v>2.8</v>
      </c>
      <c r="D208" s="81"/>
      <c r="E208" s="17"/>
      <c r="F208" s="17"/>
      <c r="G208" s="17"/>
      <c r="H208" s="88"/>
      <c r="I208" s="22">
        <v>37</v>
      </c>
      <c r="J208" s="1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5" customHeight="1">
      <c r="A209" s="22">
        <v>27</v>
      </c>
      <c r="B209" t="s" s="88">
        <v>96</v>
      </c>
      <c r="C209" s="116">
        <v>2.8</v>
      </c>
      <c r="D209" s="81"/>
      <c r="E209" s="17"/>
      <c r="F209" s="17"/>
      <c r="G209" s="17"/>
      <c r="H209" s="88"/>
      <c r="I209" s="22">
        <v>29.2</v>
      </c>
      <c r="J209" s="1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5" customHeight="1">
      <c r="A210" s="22">
        <v>28</v>
      </c>
      <c r="B210" t="s" s="88">
        <v>96</v>
      </c>
      <c r="C210" s="116">
        <v>2.7</v>
      </c>
      <c r="D210" s="81"/>
      <c r="E210" s="17"/>
      <c r="F210" s="17"/>
      <c r="G210" s="17"/>
      <c r="H210" s="88"/>
      <c r="I210" s="22">
        <v>34.65</v>
      </c>
      <c r="J210" s="1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5" customHeight="1">
      <c r="A211" s="22">
        <v>29</v>
      </c>
      <c r="B211" t="s" s="88">
        <v>97</v>
      </c>
      <c r="C211" s="116">
        <v>3.4</v>
      </c>
      <c r="D211" s="81"/>
      <c r="E211" s="17"/>
      <c r="F211" s="17"/>
      <c r="G211" s="17"/>
      <c r="H211" s="88"/>
      <c r="I211" s="22">
        <v>28</v>
      </c>
      <c r="J211" s="1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5" customHeight="1">
      <c r="A212" s="22">
        <v>30</v>
      </c>
      <c r="B212" t="s" s="81">
        <v>98</v>
      </c>
      <c r="C212" s="119">
        <v>2.9</v>
      </c>
      <c r="D212" s="81"/>
      <c r="E212" s="17"/>
      <c r="F212" s="17"/>
      <c r="G212" s="17"/>
      <c r="H212" s="81"/>
      <c r="I212" s="27">
        <v>31</v>
      </c>
      <c r="J212" s="120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5" customHeight="1">
      <c r="A213" s="22">
        <v>31</v>
      </c>
      <c r="B213" t="s" s="88">
        <v>98</v>
      </c>
      <c r="C213" s="116">
        <v>2.5</v>
      </c>
      <c r="D213" s="81"/>
      <c r="E213" s="17"/>
      <c r="F213" s="17"/>
      <c r="G213" s="17"/>
      <c r="H213" s="88"/>
      <c r="I213" s="22">
        <v>27.5</v>
      </c>
      <c r="J213" s="1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5" customHeight="1">
      <c r="A214" s="22">
        <v>32</v>
      </c>
      <c r="B214" t="s" s="88">
        <v>99</v>
      </c>
      <c r="C214" s="116">
        <v>2</v>
      </c>
      <c r="D214" s="81"/>
      <c r="E214" s="17"/>
      <c r="F214" s="17"/>
      <c r="G214" s="17"/>
      <c r="H214" s="88"/>
      <c r="I214" s="22">
        <v>27</v>
      </c>
      <c r="J214" s="1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5" customHeight="1">
      <c r="A215" s="22">
        <v>33</v>
      </c>
      <c r="B215" t="s" s="81">
        <v>99</v>
      </c>
      <c r="C215" s="119">
        <v>1.9</v>
      </c>
      <c r="D215" s="81"/>
      <c r="E215" s="17"/>
      <c r="F215" s="17"/>
      <c r="G215" s="17"/>
      <c r="H215" s="81"/>
      <c r="I215" s="27">
        <v>28</v>
      </c>
      <c r="J215" s="120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5" customHeight="1">
      <c r="A216" s="22">
        <v>34</v>
      </c>
      <c r="B216" t="s" s="88">
        <v>99</v>
      </c>
      <c r="C216" s="116">
        <v>2.7</v>
      </c>
      <c r="D216" s="81"/>
      <c r="E216" s="17"/>
      <c r="F216" s="17"/>
      <c r="G216" s="17"/>
      <c r="H216" s="88"/>
      <c r="I216" s="22">
        <v>30</v>
      </c>
      <c r="J216" s="1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5" customHeight="1">
      <c r="A217" s="22">
        <v>35</v>
      </c>
      <c r="B217" t="s" s="88">
        <v>100</v>
      </c>
      <c r="C217" s="116">
        <v>2.6</v>
      </c>
      <c r="D217" s="81"/>
      <c r="E217" s="17"/>
      <c r="F217" s="17"/>
      <c r="G217" s="17"/>
      <c r="H217" s="88"/>
      <c r="I217" s="22">
        <v>25.8</v>
      </c>
      <c r="J217" s="1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5" customHeight="1">
      <c r="A218" s="22">
        <v>36</v>
      </c>
      <c r="B218" t="s" s="88">
        <v>101</v>
      </c>
      <c r="C218" s="116">
        <v>3.7</v>
      </c>
      <c r="D218" s="81"/>
      <c r="E218" s="17"/>
      <c r="F218" s="17"/>
      <c r="G218" s="17"/>
      <c r="H218" s="88"/>
      <c r="I218" s="22">
        <v>25</v>
      </c>
      <c r="J218" s="1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5" customHeight="1">
      <c r="A219" s="22">
        <v>37</v>
      </c>
      <c r="B219" t="s" s="81">
        <v>102</v>
      </c>
      <c r="C219" s="119">
        <v>2</v>
      </c>
      <c r="D219" s="81"/>
      <c r="E219" s="17"/>
      <c r="F219" s="17"/>
      <c r="G219" s="17"/>
      <c r="H219" s="81"/>
      <c r="I219" s="27">
        <v>25</v>
      </c>
      <c r="J219" s="120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5" customHeight="1">
      <c r="A220" s="22">
        <v>38</v>
      </c>
      <c r="B220" t="s" s="81">
        <v>102</v>
      </c>
      <c r="C220" s="119">
        <v>2.1</v>
      </c>
      <c r="D220" s="81"/>
      <c r="E220" s="17"/>
      <c r="F220" s="17"/>
      <c r="G220" s="17"/>
      <c r="H220" s="81"/>
      <c r="I220" s="27">
        <v>25</v>
      </c>
      <c r="J220" s="120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5" customHeight="1">
      <c r="A221" s="22">
        <v>39</v>
      </c>
      <c r="B221" t="s" s="88">
        <v>103</v>
      </c>
      <c r="C221" s="116">
        <v>2.9</v>
      </c>
      <c r="D221" s="81"/>
      <c r="E221" s="17"/>
      <c r="F221" s="17"/>
      <c r="G221" s="17"/>
      <c r="H221" s="88"/>
      <c r="I221" s="22">
        <v>28.6</v>
      </c>
      <c r="J221" s="1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5" customHeight="1">
      <c r="A222" s="22">
        <v>40</v>
      </c>
      <c r="B222" t="s" s="88">
        <v>103</v>
      </c>
      <c r="C222" s="116">
        <v>3</v>
      </c>
      <c r="D222" s="81"/>
      <c r="E222" s="17"/>
      <c r="F222" s="17"/>
      <c r="G222" s="17"/>
      <c r="H222" s="88"/>
      <c r="I222" s="22">
        <v>22</v>
      </c>
      <c r="J222" s="1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5" customHeight="1">
      <c r="A223" s="22">
        <v>41</v>
      </c>
      <c r="B223" t="s" s="88">
        <v>104</v>
      </c>
      <c r="C223" s="116">
        <v>1.9</v>
      </c>
      <c r="D223" s="81"/>
      <c r="E223" s="17"/>
      <c r="F223" s="17"/>
      <c r="G223" s="17"/>
      <c r="H223" s="88"/>
      <c r="I223" s="22">
        <v>18.5</v>
      </c>
      <c r="J223" s="1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5" customHeight="1">
      <c r="A224" s="22">
        <v>42</v>
      </c>
      <c r="B224" t="s" s="88">
        <v>105</v>
      </c>
      <c r="C224" s="116">
        <v>2.3</v>
      </c>
      <c r="D224" s="81"/>
      <c r="E224" s="17"/>
      <c r="F224" s="17"/>
      <c r="G224" s="17"/>
      <c r="H224" s="88"/>
      <c r="I224" s="22">
        <v>22</v>
      </c>
      <c r="J224" s="1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5" customHeight="1">
      <c r="A225" s="17"/>
      <c r="B225" s="83"/>
      <c r="C225" s="116"/>
      <c r="D225" s="81"/>
      <c r="E225" s="17"/>
      <c r="F225" s="17"/>
      <c r="G225" s="17"/>
      <c r="H225" s="17"/>
      <c r="I225" s="17"/>
      <c r="J225" s="1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5" customHeight="1">
      <c r="A226" t="s" s="123">
        <v>106</v>
      </c>
      <c r="B226" s="124"/>
      <c r="C226" s="125">
        <f>SUM(C183:C225)</f>
        <v>116.05</v>
      </c>
      <c r="D226" s="107"/>
      <c r="E226" s="41"/>
      <c r="F226" s="41"/>
      <c r="G226" s="41"/>
      <c r="H226" s="41"/>
      <c r="I226" s="126">
        <f>SUM(I184:I224)</f>
        <v>1218.8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5" customHeight="1">
      <c r="A227" s="4"/>
      <c r="B227" s="97"/>
      <c r="C227" s="91"/>
      <c r="D227" s="11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5" customHeight="1">
      <c r="A228" s="4"/>
      <c r="B228" s="4"/>
      <c r="C228" s="4"/>
      <c r="D228" s="4"/>
      <c r="E228" s="4"/>
      <c r="F228" s="4"/>
      <c r="G228" s="4"/>
      <c r="H228" s="4"/>
      <c r="I228" t="s" s="14">
        <v>107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5" customHeight="1">
      <c r="A229" s="4"/>
      <c r="B229" s="3"/>
      <c r="C229" s="3"/>
      <c r="D229" s="3"/>
      <c r="E229" s="3"/>
      <c r="F229" s="3"/>
      <c r="G229" t="s" s="2">
        <v>12</v>
      </c>
      <c r="H229" s="3"/>
      <c r="I229" s="18">
        <v>43468</v>
      </c>
      <c r="J229" s="18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5" customHeight="1">
      <c r="A230" s="15"/>
      <c r="B230" s="22">
        <v>246</v>
      </c>
      <c r="C230" s="20">
        <v>42433</v>
      </c>
      <c r="D230" s="17"/>
      <c r="E230" s="17"/>
      <c r="F230" s="17"/>
      <c r="G230" s="17"/>
      <c r="H230" s="22">
        <v>86.05</v>
      </c>
      <c r="I230" s="22">
        <v>95</v>
      </c>
      <c r="J230" s="17"/>
      <c r="K230" s="1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5" customHeight="1">
      <c r="A231" s="15"/>
      <c r="B231" t="s" s="83">
        <v>108</v>
      </c>
      <c r="C231" s="127">
        <v>42599</v>
      </c>
      <c r="D231" s="17"/>
      <c r="E231" s="17"/>
      <c r="F231" s="17"/>
      <c r="G231" s="17"/>
      <c r="H231" s="22">
        <v>78</v>
      </c>
      <c r="I231" s="22">
        <v>90</v>
      </c>
      <c r="J231" s="17"/>
      <c r="K231" s="1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5" customHeight="1">
      <c r="A232" s="15"/>
      <c r="B232" t="s" s="83">
        <v>109</v>
      </c>
      <c r="C232" s="20">
        <v>42734</v>
      </c>
      <c r="D232" s="17"/>
      <c r="E232" s="17"/>
      <c r="F232" s="17"/>
      <c r="G232" s="17"/>
      <c r="H232" s="22">
        <v>39</v>
      </c>
      <c r="I232" s="22">
        <v>75</v>
      </c>
      <c r="J232" s="17"/>
      <c r="K232" s="1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5" customHeight="1">
      <c r="A233" s="15"/>
      <c r="B233" t="s" s="128">
        <v>110</v>
      </c>
      <c r="C233" s="20">
        <v>42124</v>
      </c>
      <c r="D233" s="17"/>
      <c r="E233" s="17"/>
      <c r="F233" s="17"/>
      <c r="G233" s="22">
        <v>88</v>
      </c>
      <c r="H233" s="22">
        <v>91</v>
      </c>
      <c r="I233" s="22">
        <v>85</v>
      </c>
      <c r="J233" s="17"/>
      <c r="K233" s="1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5" customHeight="1">
      <c r="A234" t="s" s="92">
        <v>111</v>
      </c>
      <c r="B234" t="s" s="128">
        <v>112</v>
      </c>
      <c r="C234" s="20">
        <v>42103</v>
      </c>
      <c r="D234" s="22">
        <v>65</v>
      </c>
      <c r="E234" s="22">
        <v>49.5</v>
      </c>
      <c r="F234" s="22">
        <f>E234-D234</f>
        <v>-15.5</v>
      </c>
      <c r="G234" s="17"/>
      <c r="H234" s="22">
        <v>86</v>
      </c>
      <c r="I234" s="22">
        <v>90</v>
      </c>
      <c r="J234" s="17"/>
      <c r="K234" s="1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5" customHeight="1">
      <c r="A235" s="25">
        <v>77</v>
      </c>
      <c r="B235" t="s" s="128">
        <v>113</v>
      </c>
      <c r="C235" s="20">
        <v>42117</v>
      </c>
      <c r="D235" s="22">
        <v>75</v>
      </c>
      <c r="E235" s="22">
        <v>59.6</v>
      </c>
      <c r="F235" s="22">
        <f>E235-D235</f>
        <v>-15.4</v>
      </c>
      <c r="G235" s="17"/>
      <c r="H235" s="22">
        <v>96.09999999999999</v>
      </c>
      <c r="I235" s="22">
        <v>85</v>
      </c>
      <c r="J235" s="17"/>
      <c r="K235" s="1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5" customHeight="1">
      <c r="A236" t="s" s="92">
        <v>114</v>
      </c>
      <c r="B236" t="s" s="83">
        <v>115</v>
      </c>
      <c r="C236" s="20">
        <v>42726</v>
      </c>
      <c r="D236" s="22">
        <v>24.35</v>
      </c>
      <c r="E236" t="s" s="9">
        <v>116</v>
      </c>
      <c r="F236" s="17"/>
      <c r="G236" s="17"/>
      <c r="H236" s="17"/>
      <c r="I236" s="22">
        <v>95</v>
      </c>
      <c r="J236" s="17"/>
      <c r="K236" s="1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5" customHeight="1">
      <c r="A237" s="15"/>
      <c r="B237" s="17"/>
      <c r="C237" s="17"/>
      <c r="D237" s="22">
        <f>SUM(D234:D236)</f>
        <v>164.35</v>
      </c>
      <c r="E237" s="22">
        <f>SUM(E234:E236)</f>
        <v>109.1</v>
      </c>
      <c r="F237" s="22">
        <f>E237-D237</f>
        <v>-55.25</v>
      </c>
      <c r="G237" s="17"/>
      <c r="H237" s="17"/>
      <c r="I237" s="22">
        <f>SUM(I230:I236)</f>
        <v>615</v>
      </c>
      <c r="J237" s="17"/>
      <c r="K237" s="1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5" customHeight="1">
      <c r="A238" s="4"/>
      <c r="B238" s="41"/>
      <c r="C238" s="41"/>
      <c r="D238" s="41"/>
      <c r="E238" s="41"/>
      <c r="F238" s="41"/>
      <c r="G238" s="41"/>
      <c r="H238" s="41"/>
      <c r="I238" s="41"/>
      <c r="J238" s="41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5" customHeight="1">
      <c r="A239" s="4"/>
      <c r="B239" s="4"/>
      <c r="C239" s="4"/>
      <c r="D239" s="4"/>
      <c r="E239" s="4"/>
      <c r="F239" s="4"/>
      <c r="G239" t="s" s="74">
        <v>117</v>
      </c>
      <c r="H239" s="70"/>
      <c r="I239" s="70"/>
      <c r="J239" s="70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5" customHeight="1">
      <c r="A240" s="4"/>
      <c r="B240" s="4"/>
      <c r="C240" s="4"/>
      <c r="D240" s="4"/>
      <c r="E240" s="4"/>
      <c r="F240" s="4"/>
      <c r="G240" s="4"/>
      <c r="H240" s="4"/>
      <c r="I240" t="s" s="14">
        <v>107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5" customHeight="1">
      <c r="A241" s="4"/>
      <c r="B241" s="3"/>
      <c r="C241" s="3"/>
      <c r="D241" s="18">
        <v>43100</v>
      </c>
      <c r="E241" s="3"/>
      <c r="F241" s="18"/>
      <c r="G241" s="3"/>
      <c r="H241" s="3"/>
      <c r="I241" s="18">
        <v>43468</v>
      </c>
      <c r="J241" s="18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5" customHeight="1">
      <c r="A242" s="92"/>
      <c r="B242" t="s" s="88">
        <v>118</v>
      </c>
      <c r="C242" t="s" s="88">
        <v>47</v>
      </c>
      <c r="D242" s="22">
        <v>26.55</v>
      </c>
      <c r="E242" s="17"/>
      <c r="F242" s="17"/>
      <c r="G242" s="17"/>
      <c r="H242" s="17"/>
      <c r="I242" s="22">
        <v>51.5</v>
      </c>
      <c r="J242" s="17"/>
      <c r="K242" s="1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5" customHeight="1">
      <c r="A243" s="15"/>
      <c r="B243" t="s" s="81">
        <v>119</v>
      </c>
      <c r="C243" t="s" s="88">
        <v>120</v>
      </c>
      <c r="D243" s="22">
        <v>31.7</v>
      </c>
      <c r="E243" t="s" s="9">
        <v>116</v>
      </c>
      <c r="F243" s="96"/>
      <c r="G243" s="17"/>
      <c r="H243" s="17"/>
      <c r="I243" s="27">
        <v>50</v>
      </c>
      <c r="J243" s="17"/>
      <c r="K243" s="1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5" customHeight="1">
      <c r="A244" t="s" s="23">
        <v>121</v>
      </c>
      <c r="B244" t="s" s="88">
        <v>122</v>
      </c>
      <c r="C244" s="20">
        <v>42917</v>
      </c>
      <c r="D244" s="22">
        <v>30.25</v>
      </c>
      <c r="E244" s="17"/>
      <c r="F244" s="17"/>
      <c r="G244" s="17"/>
      <c r="H244" s="17"/>
      <c r="I244" s="22">
        <v>41.5</v>
      </c>
      <c r="J244" s="96"/>
      <c r="K244" s="1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5" customHeight="1">
      <c r="A245" s="15"/>
      <c r="B245" s="88"/>
      <c r="C245" s="20"/>
      <c r="D245" s="17"/>
      <c r="E245" s="17"/>
      <c r="F245" s="17"/>
      <c r="G245" s="17"/>
      <c r="H245" s="17"/>
      <c r="I245" s="17"/>
      <c r="J245" s="17"/>
      <c r="K245" s="1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5" customHeight="1">
      <c r="A246" s="15"/>
      <c r="B246" s="88"/>
      <c r="C246" s="17"/>
      <c r="D246" s="17"/>
      <c r="E246" s="17"/>
      <c r="F246" s="17"/>
      <c r="G246" s="17"/>
      <c r="H246" s="17"/>
      <c r="I246" s="22">
        <f>SUM(I242:I245)</f>
        <v>143</v>
      </c>
      <c r="J246" s="17"/>
      <c r="K246" s="1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5" customHeight="1">
      <c r="A247" s="4"/>
      <c r="B247" s="129"/>
      <c r="C247" s="41"/>
      <c r="D247" s="41"/>
      <c r="E247" s="41"/>
      <c r="F247" s="41"/>
      <c r="G247" s="41"/>
      <c r="H247" s="41"/>
      <c r="I247" s="41"/>
      <c r="J247" s="41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5" customHeight="1">
      <c r="A248" s="4"/>
      <c r="B248" s="91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5" customHeight="1">
      <c r="A250" s="4"/>
      <c r="B250" s="4"/>
      <c r="C250" s="4"/>
      <c r="D250" s="4"/>
      <c r="E250" s="4"/>
      <c r="F250" s="4"/>
      <c r="G250" s="4"/>
      <c r="H250" s="4"/>
      <c r="I250" t="s" s="14">
        <v>107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5" customHeight="1">
      <c r="A251" s="4"/>
      <c r="B251" s="3"/>
      <c r="C251" s="3"/>
      <c r="D251" t="s" s="2">
        <v>80</v>
      </c>
      <c r="E251" s="3"/>
      <c r="F251" s="3"/>
      <c r="G251" s="3"/>
      <c r="H251" s="3"/>
      <c r="I251" s="18">
        <v>43468</v>
      </c>
      <c r="J251" s="18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5" customHeight="1">
      <c r="A252" s="15"/>
      <c r="B252" t="s" s="81">
        <v>123</v>
      </c>
      <c r="C252" t="s" s="81">
        <v>124</v>
      </c>
      <c r="D252" t="s" s="81">
        <v>125</v>
      </c>
      <c r="E252" s="17"/>
      <c r="F252" s="17"/>
      <c r="G252" s="17"/>
      <c r="H252" s="17"/>
      <c r="I252" s="27">
        <v>25</v>
      </c>
      <c r="J252" s="96"/>
      <c r="K252" s="1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5" customHeight="1">
      <c r="A253" s="15"/>
      <c r="B253" t="s" s="81">
        <v>126</v>
      </c>
      <c r="C253" t="s" s="81">
        <v>124</v>
      </c>
      <c r="D253" t="s" s="81">
        <v>127</v>
      </c>
      <c r="E253" s="17"/>
      <c r="F253" s="17"/>
      <c r="G253" s="17"/>
      <c r="H253" s="17"/>
      <c r="I253" s="27">
        <v>26</v>
      </c>
      <c r="J253" s="96"/>
      <c r="K253" s="1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5" customHeight="1">
      <c r="A254" s="15"/>
      <c r="B254" t="s" s="81">
        <v>128</v>
      </c>
      <c r="C254" t="s" s="81">
        <v>129</v>
      </c>
      <c r="D254" t="s" s="81">
        <v>130</v>
      </c>
      <c r="E254" s="20"/>
      <c r="F254" s="17"/>
      <c r="G254" s="17"/>
      <c r="H254" s="17"/>
      <c r="I254" s="27">
        <v>27</v>
      </c>
      <c r="J254" s="96"/>
      <c r="K254" s="1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5" customHeight="1">
      <c r="A255" s="15"/>
      <c r="B255" s="88"/>
      <c r="C255" s="88"/>
      <c r="D255" s="130"/>
      <c r="E255" s="17"/>
      <c r="F255" s="17"/>
      <c r="G255" s="17"/>
      <c r="H255" s="17"/>
      <c r="I255" s="17"/>
      <c r="J255" s="17"/>
      <c r="K255" s="1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5" customHeight="1">
      <c r="A256" s="131"/>
      <c r="B256" s="88"/>
      <c r="C256" s="88"/>
      <c r="D256" s="88"/>
      <c r="E256" s="17"/>
      <c r="F256" s="132"/>
      <c r="G256" s="17"/>
      <c r="H256" s="17"/>
      <c r="I256" s="22">
        <f>SUM(I252:I255)</f>
        <v>78</v>
      </c>
      <c r="J256" s="17"/>
      <c r="K256" s="1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5" customHeight="1">
      <c r="A257" s="4"/>
      <c r="B257" s="129"/>
      <c r="C257" s="129"/>
      <c r="D257" s="129"/>
      <c r="E257" s="41"/>
      <c r="F257" s="41"/>
      <c r="G257" s="41"/>
      <c r="H257" s="41"/>
      <c r="I257" s="41"/>
      <c r="J257" s="41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5" customHeight="1">
      <c r="A258" s="4"/>
      <c r="B258" s="91"/>
      <c r="C258" s="91"/>
      <c r="D258" s="91"/>
      <c r="E258" s="4"/>
      <c r="F258" s="13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5" customHeight="1">
      <c r="A259" s="4"/>
      <c r="B259" s="91"/>
      <c r="C259" s="91"/>
      <c r="D259" s="9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5" customHeight="1">
      <c r="A260" s="9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5" customHeight="1">
      <c r="A261" s="9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</sheetData>
  <pageMargins left="0.19685" right="0.19685" top="0.748031" bottom="0.748031" header="0.314961" footer="0.314961"/>
  <pageSetup firstPageNumber="1" fitToHeight="1" fitToWidth="1" scale="9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