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Обзор экспорта" sheetId="1" r:id="rId4"/>
    <sheet name="Лист1" sheetId="2" r:id="rId5"/>
    <sheet name="Лист2" sheetId="3" r:id="rId6"/>
    <sheet name="Лист3" sheetId="4" r:id="rId7"/>
  </sheets>
</workbook>
</file>

<file path=xl/sharedStrings.xml><?xml version="1.0" encoding="utf-8"?>
<sst xmlns="http://schemas.openxmlformats.org/spreadsheetml/2006/main" uniqueCount="148">
  <si>
    <t>Документ был экспортирован из Numbers. Каждая таблица была конвертирована в лист Excel. Все другие объекты на листах Numbers были помещены на отдельные листы. Имейте в виду, что расчеты формул могут отличаться от расчетов в Excel.</t>
  </si>
  <si>
    <t>Название листа Numbers</t>
  </si>
  <si>
    <t>Название таблицы Numbers</t>
  </si>
  <si>
    <t>Название листа Excel</t>
  </si>
  <si>
    <t>Лист1</t>
  </si>
  <si>
    <t>Tаблица 1</t>
  </si>
  <si>
    <t>Ядро</t>
  </si>
  <si>
    <t>Надои за 2020</t>
  </si>
  <si>
    <t>ЖИР</t>
  </si>
  <si>
    <t>Белок</t>
  </si>
  <si>
    <t>Вес на 31.12.20</t>
  </si>
  <si>
    <t>лактация</t>
  </si>
  <si>
    <t>класс</t>
  </si>
  <si>
    <t>Дата:04.01.20</t>
  </si>
  <si>
    <t>Дата:20.02.20</t>
  </si>
  <si>
    <t>Дата:24.03.19</t>
  </si>
  <si>
    <t>Дата:21.04.20</t>
  </si>
  <si>
    <t>Дата:18.05.20</t>
  </si>
  <si>
    <t>Дата:05.06.20</t>
  </si>
  <si>
    <t>Дата:14.07.20</t>
  </si>
  <si>
    <t>Дата:25.08.20</t>
  </si>
  <si>
    <t>Дата:09.09.20</t>
  </si>
  <si>
    <t>Дата:05.10.20</t>
  </si>
  <si>
    <t>Дата:02.11.20</t>
  </si>
  <si>
    <t>Дата:06.12.20</t>
  </si>
  <si>
    <t>общ</t>
  </si>
  <si>
    <t>число</t>
  </si>
  <si>
    <t>Ср надои</t>
  </si>
  <si>
    <t>Дни лакт</t>
  </si>
  <si>
    <t>Всего надои</t>
  </si>
  <si>
    <t>жир</t>
  </si>
  <si>
    <t>белок</t>
  </si>
  <si>
    <t>норма</t>
  </si>
  <si>
    <t xml:space="preserve">Лактация </t>
  </si>
  <si>
    <t xml:space="preserve">прим </t>
  </si>
  <si>
    <t xml:space="preserve">Надои за </t>
  </si>
  <si>
    <t>3лактация и выше</t>
  </si>
  <si>
    <t>2лактация</t>
  </si>
  <si>
    <t>1лактация</t>
  </si>
  <si>
    <t>4лактация</t>
  </si>
  <si>
    <t>3лактация</t>
  </si>
  <si>
    <t>Вес</t>
  </si>
  <si>
    <t xml:space="preserve">Вес на </t>
  </si>
  <si>
    <t>утро</t>
  </si>
  <si>
    <t>полдень</t>
  </si>
  <si>
    <t>вечер</t>
  </si>
  <si>
    <t>Всего</t>
  </si>
  <si>
    <t>надои</t>
  </si>
  <si>
    <t>мес</t>
  </si>
  <si>
    <t>1 коза</t>
  </si>
  <si>
    <t>2020</t>
  </si>
  <si>
    <t>Э</t>
  </si>
  <si>
    <t>I</t>
  </si>
  <si>
    <t>II</t>
  </si>
  <si>
    <t>4лакт</t>
  </si>
  <si>
    <t>5/6/7лакт</t>
  </si>
  <si>
    <t>желат в Э</t>
  </si>
  <si>
    <t>5лакт</t>
  </si>
  <si>
    <t>вык16.2.19</t>
  </si>
  <si>
    <t>ум</t>
  </si>
  <si>
    <t>вык19.12.18</t>
  </si>
  <si>
    <t>не рож</t>
  </si>
  <si>
    <t>3лакт</t>
  </si>
  <si>
    <t>2лакт</t>
  </si>
  <si>
    <t>5лакт/6лакт</t>
  </si>
  <si>
    <t>э/I</t>
  </si>
  <si>
    <t>вык 2.2.19</t>
  </si>
  <si>
    <t>вык 7.2.19</t>
  </si>
  <si>
    <t>с пр года</t>
  </si>
  <si>
    <t>5?</t>
  </si>
  <si>
    <t xml:space="preserve">Э </t>
  </si>
  <si>
    <t>по305 прошл</t>
  </si>
  <si>
    <t xml:space="preserve">I/Э </t>
  </si>
  <si>
    <t>вык.13.1.19</t>
  </si>
  <si>
    <t>вык.07.12.19</t>
  </si>
  <si>
    <r>
      <rPr>
        <b val="1"/>
        <sz val="11"/>
        <color indexed="8"/>
        <rFont val="Calibri"/>
      </rPr>
      <t>Э</t>
    </r>
    <r>
      <rPr>
        <sz val="11"/>
        <color indexed="8"/>
        <rFont val="Calibri"/>
      </rPr>
      <t>/I</t>
    </r>
  </si>
  <si>
    <t>I/Э</t>
  </si>
  <si>
    <t>вык 21.3.19</t>
  </si>
  <si>
    <t>вык 2.1.19</t>
  </si>
  <si>
    <t>4лакт/5лакт</t>
  </si>
  <si>
    <t>3 лакт</t>
  </si>
  <si>
    <t>II/I</t>
  </si>
  <si>
    <t>потерян номер</t>
  </si>
  <si>
    <t>с марта19</t>
  </si>
  <si>
    <t>вык 11.2.19</t>
  </si>
  <si>
    <t>вык.7.1.19</t>
  </si>
  <si>
    <t>1261,59 за 305</t>
  </si>
  <si>
    <t>мах289</t>
  </si>
  <si>
    <t>вык 20.1.19</t>
  </si>
  <si>
    <t>3лакт/4лакт</t>
  </si>
  <si>
    <t>вык 14.1.19</t>
  </si>
  <si>
    <t>мертвр 20.2.19</t>
  </si>
  <si>
    <t>2лакт/3лакт</t>
  </si>
  <si>
    <t>3дакт</t>
  </si>
  <si>
    <t>вык 24.1.19</t>
  </si>
  <si>
    <t>6.3 и 16.11</t>
  </si>
  <si>
    <t>3лакт/4лакт кг</t>
  </si>
  <si>
    <r>
      <rPr>
        <b val="1"/>
        <sz val="12"/>
        <color indexed="8"/>
        <rFont val="Calibri"/>
      </rPr>
      <t>1</t>
    </r>
    <r>
      <rPr>
        <sz val="11"/>
        <color indexed="8"/>
        <rFont val="Calibri"/>
      </rPr>
      <t>/2лакт</t>
    </r>
  </si>
  <si>
    <t>вык 6.6.19</t>
  </si>
  <si>
    <t>3лакт кг</t>
  </si>
  <si>
    <t>3 лакт только началась по прошлой</t>
  </si>
  <si>
    <t>4.11.18 рож</t>
  </si>
  <si>
    <t>рож 4.11.18</t>
  </si>
  <si>
    <t>вык 25.01.19</t>
  </si>
  <si>
    <t>100,95 за 305</t>
  </si>
  <si>
    <t>1лакт</t>
  </si>
  <si>
    <t>янв пр лакт</t>
  </si>
  <si>
    <t>вык 15.1.19</t>
  </si>
  <si>
    <t>225дн?</t>
  </si>
  <si>
    <t>вык 13.1.19</t>
  </si>
  <si>
    <t>вык 12.2.19</t>
  </si>
  <si>
    <t>уменьш</t>
  </si>
  <si>
    <t>козочка</t>
  </si>
  <si>
    <t>рож 3.10.18</t>
  </si>
  <si>
    <t>род 3.10.18</t>
  </si>
  <si>
    <t>вымя</t>
  </si>
  <si>
    <t>на будущ</t>
  </si>
  <si>
    <t>вык 3.11.19 не показ</t>
  </si>
  <si>
    <t>вык 31.1.19</t>
  </si>
  <si>
    <t>вык 18.1.19</t>
  </si>
  <si>
    <t>вык 25.1.19</t>
  </si>
  <si>
    <t>рож 23.11.18</t>
  </si>
  <si>
    <t>род 23.11.18</t>
  </si>
  <si>
    <t>рож 23.11.18 оценивалась по козленку</t>
  </si>
  <si>
    <t>по 21.02.21</t>
  </si>
  <si>
    <t>2р роды</t>
  </si>
  <si>
    <t>учит2 лакт/3 неок</t>
  </si>
  <si>
    <t>нет молока</t>
  </si>
  <si>
    <t>Надои общ</t>
  </si>
  <si>
    <t>кол-во гол</t>
  </si>
  <si>
    <t xml:space="preserve">ср на голову за 2020 </t>
  </si>
  <si>
    <t>дни лактации</t>
  </si>
  <si>
    <t>вес всех</t>
  </si>
  <si>
    <t>3 лакт и выше</t>
  </si>
  <si>
    <t>средне дневной удой 2020</t>
  </si>
  <si>
    <t>вес Э и I</t>
  </si>
  <si>
    <t>кол-во ЭиI</t>
  </si>
  <si>
    <t>2 лакт</t>
  </si>
  <si>
    <t>1 лакт</t>
  </si>
  <si>
    <t>Итого</t>
  </si>
  <si>
    <t>мама козлов</t>
  </si>
  <si>
    <t>ядро</t>
  </si>
  <si>
    <t>6 ОКЗ</t>
  </si>
  <si>
    <t xml:space="preserve">ср вес </t>
  </si>
  <si>
    <t>вес добавл в ядро</t>
  </si>
  <si>
    <t>вес вновь родивших 1 лакт (35 голов)</t>
  </si>
  <si>
    <t>Лист2</t>
  </si>
  <si>
    <t>Лист3</t>
  </si>
</sst>
</file>

<file path=xl/styles.xml><?xml version="1.0" encoding="utf-8"?>
<styleSheet xmlns="http://schemas.openxmlformats.org/spreadsheetml/2006/main">
  <numFmts count="4">
    <numFmt numFmtId="0" formatCode="General"/>
    <numFmt numFmtId="59" formatCode="dd/mm/yy"/>
    <numFmt numFmtId="60" formatCode="0.0"/>
    <numFmt numFmtId="61" formatCode="0.000"/>
  </numFmts>
  <fonts count="18">
    <font>
      <sz val="11"/>
      <color indexed="8"/>
      <name val="Calibri"/>
    </font>
    <font>
      <sz val="12"/>
      <color indexed="8"/>
      <name val="Calibri"/>
    </font>
    <font>
      <sz val="14"/>
      <color indexed="8"/>
      <name val="Calibri"/>
    </font>
    <font>
      <sz val="12"/>
      <color indexed="8"/>
      <name val="Helvetica Neue"/>
    </font>
    <font>
      <u val="single"/>
      <sz val="12"/>
      <color indexed="11"/>
      <name val="Calibri"/>
    </font>
    <font>
      <sz val="15"/>
      <color indexed="8"/>
      <name val="Calibri"/>
    </font>
    <font>
      <sz val="8"/>
      <color indexed="8"/>
      <name val="Calibri"/>
    </font>
    <font>
      <sz val="10"/>
      <color indexed="8"/>
      <name val="Calibri"/>
    </font>
    <font>
      <sz val="9"/>
      <color indexed="8"/>
      <name val="Calibri"/>
    </font>
    <font>
      <b val="1"/>
      <sz val="11"/>
      <color indexed="8"/>
      <name val="Calibri"/>
    </font>
    <font>
      <b val="1"/>
      <sz val="11"/>
      <color indexed="17"/>
      <name val="Calibri"/>
    </font>
    <font>
      <sz val="11"/>
      <color indexed="17"/>
      <name val="Calibri"/>
    </font>
    <font>
      <b val="1"/>
      <sz val="13"/>
      <color indexed="8"/>
      <name val="Calibri"/>
    </font>
    <font>
      <b val="1"/>
      <sz val="15"/>
      <color indexed="8"/>
      <name val="Calibri"/>
    </font>
    <font>
      <b val="1"/>
      <sz val="14"/>
      <color indexed="8"/>
      <name val="Calibri"/>
    </font>
    <font>
      <sz val="7"/>
      <color indexed="8"/>
      <name val="Calibri"/>
    </font>
    <font>
      <b val="1"/>
      <sz val="12"/>
      <color indexed="8"/>
      <name val="Calibri"/>
    </font>
    <font>
      <sz val="12"/>
      <color indexed="17"/>
      <name val="Calibri"/>
    </font>
  </fonts>
  <fills count="10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</fills>
  <borders count="27">
    <border>
      <left/>
      <right/>
      <top/>
      <bottom/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8"/>
      </bottom>
      <diagonal/>
    </border>
    <border>
      <left style="thin">
        <color indexed="12"/>
      </left>
      <right style="thin">
        <color indexed="8"/>
      </right>
      <top style="thin">
        <color indexed="12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12"/>
      </top>
      <bottom style="thin">
        <color indexed="8"/>
      </bottom>
      <diagonal/>
    </border>
    <border>
      <left/>
      <right style="thin">
        <color indexed="12"/>
      </right>
      <top style="thin">
        <color indexed="12"/>
      </top>
      <bottom style="thin">
        <color indexed="8"/>
      </bottom>
      <diagonal/>
    </border>
    <border>
      <left style="thin">
        <color indexed="12"/>
      </left>
      <right style="thin">
        <color indexed="8"/>
      </right>
      <top style="thin">
        <color indexed="12"/>
      </top>
      <bottom style="thin">
        <color indexed="1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1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12"/>
      </right>
      <top style="thin">
        <color indexed="8"/>
      </top>
      <bottom style="thin">
        <color indexed="8"/>
      </bottom>
      <diagonal/>
    </border>
    <border>
      <left style="thin">
        <color indexed="12"/>
      </left>
      <right style="thin">
        <color indexed="12"/>
      </right>
      <top style="thin">
        <color indexed="8"/>
      </top>
      <bottom style="thin">
        <color indexed="8"/>
      </bottom>
      <diagonal/>
    </border>
    <border>
      <left style="thin">
        <color indexed="12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12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12"/>
      </left>
      <right style="thin">
        <color indexed="8"/>
      </right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/>
      <right style="thin">
        <color indexed="8"/>
      </right>
      <top/>
      <bottom/>
      <diagonal/>
    </border>
    <border>
      <left style="thin">
        <color indexed="12"/>
      </left>
      <right style="thin">
        <color indexed="8"/>
      </right>
      <top/>
      <bottom style="thin">
        <color indexed="12"/>
      </bottom>
      <diagonal/>
    </border>
    <border>
      <left style="thin">
        <color indexed="12"/>
      </left>
      <right style="thin">
        <color indexed="8"/>
      </right>
      <top/>
      <bottom/>
      <diagonal/>
    </border>
    <border>
      <left/>
      <right style="thin">
        <color indexed="12"/>
      </right>
      <top style="thin">
        <color indexed="8"/>
      </top>
      <bottom style="thin">
        <color indexed="8"/>
      </bottom>
      <diagonal/>
    </border>
    <border>
      <left style="thin">
        <color indexed="12"/>
      </left>
      <right style="thin">
        <color indexed="12"/>
      </right>
      <top style="thin">
        <color indexed="8"/>
      </top>
      <bottom style="thin">
        <color indexed="12"/>
      </bottom>
      <diagonal/>
    </border>
    <border>
      <left style="thin">
        <color indexed="12"/>
      </left>
      <right style="thin">
        <color indexed="8"/>
      </right>
      <top style="thin">
        <color indexed="8"/>
      </top>
      <bottom style="thin">
        <color indexed="12"/>
      </bottom>
      <diagonal/>
    </border>
    <border>
      <left style="thin">
        <color indexed="8"/>
      </left>
      <right style="thin">
        <color indexed="12"/>
      </right>
      <top style="thin">
        <color indexed="8"/>
      </top>
      <bottom style="thin">
        <color indexed="12"/>
      </bottom>
      <diagonal/>
    </border>
    <border>
      <left style="thin">
        <color indexed="8"/>
      </left>
      <right style="thin">
        <color indexed="12"/>
      </right>
      <top style="thin">
        <color indexed="12"/>
      </top>
      <bottom style="thin">
        <color indexed="12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36">
    <xf numFmtId="0" fontId="0" applyNumberFormat="0" applyFont="1" applyFill="0" applyBorder="0" applyAlignment="1" applyProtection="0">
      <alignment vertical="bottom"/>
    </xf>
    <xf numFmtId="0" fontId="1" applyNumberFormat="0" applyFont="1" applyFill="0" applyBorder="0" applyAlignment="1" applyProtection="0">
      <alignment horizontal="left" vertical="bottom" wrapText="1"/>
    </xf>
    <xf numFmtId="0" fontId="2" applyNumberFormat="0" applyFont="1" applyFill="0" applyBorder="0" applyAlignment="1" applyProtection="0">
      <alignment horizontal="left" vertical="bottom"/>
    </xf>
    <xf numFmtId="0" fontId="1" fillId="2" applyNumberFormat="0" applyFont="1" applyFill="1" applyBorder="0" applyAlignment="1" applyProtection="0">
      <alignment horizontal="left" vertical="bottom"/>
    </xf>
    <xf numFmtId="0" fontId="1" fillId="3" applyNumberFormat="0" applyFont="1" applyFill="1" applyBorder="0" applyAlignment="1" applyProtection="0">
      <alignment horizontal="left" vertical="bottom"/>
    </xf>
    <xf numFmtId="0" fontId="4" fillId="3" applyNumberFormat="0" applyFont="1" applyFill="1" applyBorder="0" applyAlignment="1" applyProtection="0">
      <alignment horizontal="left" vertical="bottom"/>
    </xf>
    <xf numFmtId="0" fontId="0" applyNumberFormat="1" applyFont="1" applyFill="0" applyBorder="0" applyAlignment="1" applyProtection="0">
      <alignment vertical="bottom"/>
    </xf>
    <xf numFmtId="0" fontId="0" borderId="1" applyNumberFormat="0" applyFont="1" applyFill="0" applyBorder="1" applyAlignment="1" applyProtection="0">
      <alignment vertical="bottom"/>
    </xf>
    <xf numFmtId="0" fontId="0" borderId="2" applyNumberFormat="0" applyFont="1" applyFill="0" applyBorder="1" applyAlignment="1" applyProtection="0">
      <alignment vertical="bottom"/>
    </xf>
    <xf numFmtId="0" fontId="0" borderId="3" applyNumberFormat="0" applyFont="1" applyFill="0" applyBorder="1" applyAlignment="1" applyProtection="0">
      <alignment vertical="bottom"/>
    </xf>
    <xf numFmtId="49" fontId="0" fillId="4" borderId="4" applyNumberFormat="1" applyFont="1" applyFill="1" applyBorder="1" applyAlignment="1" applyProtection="0">
      <alignment vertical="bottom"/>
    </xf>
    <xf numFmtId="49" fontId="0" fillId="5" borderId="5" applyNumberFormat="1" applyFont="1" applyFill="1" applyBorder="1" applyAlignment="1" applyProtection="0">
      <alignment horizontal="center" vertical="bottom"/>
    </xf>
    <xf numFmtId="0" fontId="0" fillId="5" borderId="6" applyNumberFormat="0" applyFont="1" applyFill="1" applyBorder="1" applyAlignment="1" applyProtection="0">
      <alignment horizontal="center" vertical="bottom"/>
    </xf>
    <xf numFmtId="49" fontId="0" fillId="5" borderId="7" applyNumberFormat="1" applyFont="1" applyFill="1" applyBorder="1" applyAlignment="1" applyProtection="0">
      <alignment horizontal="center" vertical="bottom"/>
    </xf>
    <xf numFmtId="0" fontId="0" fillId="5" borderId="7" applyNumberFormat="0" applyFont="1" applyFill="1" applyBorder="1" applyAlignment="1" applyProtection="0">
      <alignment horizontal="center" vertical="bottom"/>
    </xf>
    <xf numFmtId="0" fontId="0" borderId="8" applyNumberFormat="0" applyFont="1" applyFill="0" applyBorder="1" applyAlignment="1" applyProtection="0">
      <alignment vertical="bottom"/>
    </xf>
    <xf numFmtId="49" fontId="0" borderId="4" applyNumberFormat="1" applyFont="1" applyFill="0" applyBorder="1" applyAlignment="1" applyProtection="0">
      <alignment vertical="bottom"/>
    </xf>
    <xf numFmtId="49" fontId="0" borderId="4" applyNumberFormat="1" applyFont="1" applyFill="0" applyBorder="1" applyAlignment="1" applyProtection="0">
      <alignment horizontal="center" vertical="bottom"/>
    </xf>
    <xf numFmtId="0" fontId="0" borderId="4" applyNumberFormat="0" applyFont="1" applyFill="0" applyBorder="1" applyAlignment="1" applyProtection="0">
      <alignment horizontal="center" vertical="bottom"/>
    </xf>
    <xf numFmtId="49" fontId="0" borderId="1" applyNumberFormat="1" applyFont="1" applyFill="0" applyBorder="1" applyAlignment="1" applyProtection="0">
      <alignment vertical="bottom"/>
    </xf>
    <xf numFmtId="49" fontId="0" borderId="9" applyNumberFormat="1" applyFont="1" applyFill="0" applyBorder="1" applyAlignment="1" applyProtection="0">
      <alignment vertical="bottom"/>
    </xf>
    <xf numFmtId="49" fontId="0" borderId="4" applyNumberFormat="1" applyFont="1" applyFill="0" applyBorder="1" applyAlignment="1" applyProtection="0">
      <alignment horizontal="left" vertical="bottom"/>
    </xf>
    <xf numFmtId="0" fontId="0" borderId="4" applyNumberFormat="0" applyFont="1" applyFill="0" applyBorder="1" applyAlignment="1" applyProtection="0">
      <alignment horizontal="left" vertical="bottom"/>
    </xf>
    <xf numFmtId="49" fontId="0" borderId="10" applyNumberFormat="1" applyFont="1" applyFill="0" applyBorder="1" applyAlignment="1" applyProtection="0">
      <alignment vertical="bottom"/>
    </xf>
    <xf numFmtId="49" fontId="6" borderId="4" applyNumberFormat="1" applyFont="1" applyFill="0" applyBorder="1" applyAlignment="1" applyProtection="0">
      <alignment horizontal="center" vertical="bottom"/>
    </xf>
    <xf numFmtId="49" fontId="6" borderId="4" applyNumberFormat="1" applyFont="1" applyFill="0" applyBorder="1" applyAlignment="1" applyProtection="0">
      <alignment vertical="bottom"/>
    </xf>
    <xf numFmtId="0" fontId="6" borderId="4" applyNumberFormat="0" applyFont="1" applyFill="0" applyBorder="1" applyAlignment="1" applyProtection="0">
      <alignment vertical="bottom"/>
    </xf>
    <xf numFmtId="49" fontId="6" fillId="6" borderId="4" applyNumberFormat="1" applyFont="1" applyFill="1" applyBorder="1" applyAlignment="1" applyProtection="0">
      <alignment vertical="bottom"/>
    </xf>
    <xf numFmtId="0" fontId="0" borderId="10" applyNumberFormat="0" applyFont="1" applyFill="0" applyBorder="1" applyAlignment="1" applyProtection="0">
      <alignment vertical="bottom"/>
    </xf>
    <xf numFmtId="49" fontId="0" fillId="4" borderId="11" applyNumberFormat="1" applyFont="1" applyFill="1" applyBorder="1" applyAlignment="1" applyProtection="0">
      <alignment vertical="bottom"/>
    </xf>
    <xf numFmtId="49" fontId="0" borderId="12" applyNumberFormat="1" applyFont="1" applyFill="0" applyBorder="1" applyAlignment="1" applyProtection="0">
      <alignment horizontal="center" vertical="bottom"/>
    </xf>
    <xf numFmtId="0" fontId="0" borderId="13" applyNumberFormat="0" applyFont="1" applyFill="0" applyBorder="1" applyAlignment="1" applyProtection="0">
      <alignment horizontal="center" vertical="bottom"/>
    </xf>
    <xf numFmtId="0" fontId="0" borderId="14" applyNumberFormat="0" applyFont="1" applyFill="0" applyBorder="1" applyAlignment="1" applyProtection="0">
      <alignment horizontal="center" vertical="bottom"/>
    </xf>
    <xf numFmtId="49" fontId="7" fillId="7" borderId="4" applyNumberFormat="1" applyFont="1" applyFill="1" applyBorder="1" applyAlignment="1" applyProtection="0">
      <alignment horizontal="center" vertical="bottom" wrapText="1"/>
    </xf>
    <xf numFmtId="0" fontId="0" borderId="9" applyNumberFormat="0" applyFont="1" applyFill="0" applyBorder="1" applyAlignment="1" applyProtection="0">
      <alignment vertical="bottom"/>
    </xf>
    <xf numFmtId="49" fontId="8" borderId="4" applyNumberFormat="1" applyFont="1" applyFill="0" applyBorder="1" applyAlignment="1" applyProtection="0">
      <alignment horizontal="center" vertical="bottom"/>
    </xf>
    <xf numFmtId="49" fontId="8" borderId="15" applyNumberFormat="1" applyFont="1" applyFill="0" applyBorder="1" applyAlignment="1" applyProtection="0">
      <alignment horizontal="center" vertical="bottom"/>
    </xf>
    <xf numFmtId="0" fontId="0" borderId="4" applyNumberFormat="0" applyFont="1" applyFill="0" applyBorder="1" applyAlignment="1" applyProtection="0">
      <alignment vertical="bottom"/>
    </xf>
    <xf numFmtId="0" fontId="0" fillId="6" borderId="4" applyNumberFormat="0" applyFont="1" applyFill="1" applyBorder="1" applyAlignment="1" applyProtection="0">
      <alignment vertical="bottom"/>
    </xf>
    <xf numFmtId="0" fontId="0" borderId="15" applyNumberFormat="1" applyFont="1" applyFill="0" applyBorder="1" applyAlignment="1" applyProtection="0">
      <alignment vertical="bottom"/>
    </xf>
    <xf numFmtId="0" fontId="0" borderId="15" applyNumberFormat="0" applyFont="1" applyFill="0" applyBorder="1" applyAlignment="1" applyProtection="0">
      <alignment vertical="bottom"/>
    </xf>
    <xf numFmtId="49" fontId="0" fillId="4" borderId="16" applyNumberFormat="1" applyFont="1" applyFill="1" applyBorder="1" applyAlignment="1" applyProtection="0">
      <alignment vertical="bottom"/>
    </xf>
    <xf numFmtId="0" fontId="7" fillId="7" borderId="4" applyNumberFormat="0" applyFont="1" applyFill="1" applyBorder="1" applyAlignment="1" applyProtection="0">
      <alignment horizontal="center" vertical="bottom" wrapText="1"/>
    </xf>
    <xf numFmtId="14" fontId="0" borderId="15" applyNumberFormat="1" applyFont="1" applyFill="0" applyBorder="1" applyAlignment="1" applyProtection="0">
      <alignment vertical="bottom"/>
    </xf>
    <xf numFmtId="59" fontId="0" borderId="15" applyNumberFormat="1" applyFont="1" applyFill="0" applyBorder="1" applyAlignment="1" applyProtection="0">
      <alignment vertical="bottom"/>
    </xf>
    <xf numFmtId="49" fontId="0" borderId="9" applyNumberFormat="1" applyFont="1" applyFill="0" applyBorder="1" applyAlignment="1" applyProtection="0">
      <alignment horizontal="right" vertical="bottom"/>
    </xf>
    <xf numFmtId="2" fontId="9" borderId="4" applyNumberFormat="1" applyFont="1" applyFill="0" applyBorder="1" applyAlignment="1" applyProtection="0">
      <alignment horizontal="center" vertical="bottom"/>
    </xf>
    <xf numFmtId="0" fontId="0" borderId="4" applyNumberFormat="1" applyFont="1" applyFill="0" applyBorder="1" applyAlignment="1" applyProtection="0">
      <alignment vertical="bottom"/>
    </xf>
    <xf numFmtId="2" fontId="0" borderId="4" applyNumberFormat="1" applyFont="1" applyFill="0" applyBorder="1" applyAlignment="1" applyProtection="0">
      <alignment vertical="bottom"/>
    </xf>
    <xf numFmtId="2" fontId="0" fillId="6" borderId="4" applyNumberFormat="1" applyFont="1" applyFill="1" applyBorder="1" applyAlignment="1" applyProtection="0">
      <alignment vertical="bottom"/>
    </xf>
    <xf numFmtId="49" fontId="0" borderId="4" applyNumberFormat="1" applyFont="1" applyFill="0" applyBorder="1" applyAlignment="1" applyProtection="0">
      <alignment horizontal="right" vertical="bottom"/>
    </xf>
    <xf numFmtId="0" fontId="0" borderId="4" applyNumberFormat="0" applyFont="1" applyFill="0" applyBorder="1" applyAlignment="1" applyProtection="0">
      <alignment horizontal="right" vertical="bottom"/>
    </xf>
    <xf numFmtId="2" fontId="0" fillId="4" borderId="4" applyNumberFormat="1" applyFont="1" applyFill="1" applyBorder="1" applyAlignment="1" applyProtection="0">
      <alignment vertical="bottom"/>
    </xf>
    <xf numFmtId="60" fontId="0" borderId="4" applyNumberFormat="1" applyFont="1" applyFill="0" applyBorder="1" applyAlignment="1" applyProtection="0">
      <alignment vertical="bottom"/>
    </xf>
    <xf numFmtId="49" fontId="6" borderId="1" applyNumberFormat="1" applyFont="1" applyFill="0" applyBorder="1" applyAlignment="1" applyProtection="0">
      <alignment vertical="bottom"/>
    </xf>
    <xf numFmtId="2" fontId="10" borderId="4" applyNumberFormat="1" applyFont="1" applyFill="0" applyBorder="1" applyAlignment="1" applyProtection="0">
      <alignment horizontal="center" vertical="bottom"/>
    </xf>
    <xf numFmtId="0" fontId="11" borderId="4" applyNumberFormat="0" applyFont="1" applyFill="0" applyBorder="1" applyAlignment="1" applyProtection="0">
      <alignment vertical="bottom"/>
    </xf>
    <xf numFmtId="0" fontId="11" borderId="4" applyNumberFormat="1" applyFont="1" applyFill="0" applyBorder="1" applyAlignment="1" applyProtection="0">
      <alignment vertical="bottom"/>
    </xf>
    <xf numFmtId="0" fontId="9" borderId="4" applyNumberFormat="0" applyFont="1" applyFill="0" applyBorder="1" applyAlignment="1" applyProtection="0">
      <alignment vertical="bottom"/>
    </xf>
    <xf numFmtId="0" fontId="0" fillId="5" borderId="4" applyNumberFormat="0" applyFont="1" applyFill="1" applyBorder="1" applyAlignment="1" applyProtection="0">
      <alignment vertical="bottom"/>
    </xf>
    <xf numFmtId="49" fontId="8" borderId="4" applyNumberFormat="1" applyFont="1" applyFill="0" applyBorder="1" applyAlignment="1" applyProtection="0">
      <alignment vertical="bottom"/>
    </xf>
    <xf numFmtId="0" fontId="0" borderId="9" applyNumberFormat="0" applyFont="1" applyFill="0" applyBorder="1" applyAlignment="1" applyProtection="0">
      <alignment horizontal="right" vertical="bottom"/>
    </xf>
    <xf numFmtId="2" fontId="12" borderId="4" applyNumberFormat="1" applyFont="1" applyFill="0" applyBorder="1" applyAlignment="1" applyProtection="0">
      <alignment vertical="bottom"/>
    </xf>
    <xf numFmtId="2" fontId="13" borderId="4" applyNumberFormat="1" applyFont="1" applyFill="0" applyBorder="1" applyAlignment="1" applyProtection="0">
      <alignment vertical="bottom"/>
    </xf>
    <xf numFmtId="0" fontId="14" borderId="4" applyNumberFormat="0" applyFont="1" applyFill="0" applyBorder="1" applyAlignment="1" applyProtection="0">
      <alignment vertical="bottom"/>
    </xf>
    <xf numFmtId="49" fontId="0" fillId="6" borderId="4" applyNumberFormat="1" applyFont="1" applyFill="1" applyBorder="1" applyAlignment="1" applyProtection="0">
      <alignment horizontal="right" vertical="bottom"/>
    </xf>
    <xf numFmtId="0" fontId="0" fillId="6" borderId="4" applyNumberFormat="0" applyFont="1" applyFill="1" applyBorder="1" applyAlignment="1" applyProtection="0">
      <alignment horizontal="right" vertical="bottom"/>
    </xf>
    <xf numFmtId="0" fontId="15" borderId="4" applyNumberFormat="0" applyFont="1" applyFill="0" applyBorder="1" applyAlignment="1" applyProtection="0">
      <alignment vertical="bottom"/>
    </xf>
    <xf numFmtId="2" fontId="9" fillId="4" borderId="4" applyNumberFormat="1" applyFont="1" applyFill="1" applyBorder="1" applyAlignment="1" applyProtection="0">
      <alignment vertical="bottom"/>
    </xf>
    <xf numFmtId="0" fontId="11" fillId="5" borderId="4" applyNumberFormat="0" applyFont="1" applyFill="1" applyBorder="1" applyAlignment="1" applyProtection="0">
      <alignment vertical="bottom"/>
    </xf>
    <xf numFmtId="49" fontId="0" borderId="17" applyNumberFormat="1" applyFont="1" applyFill="0" applyBorder="1" applyAlignment="1" applyProtection="0">
      <alignment horizontal="right" vertical="bottom"/>
    </xf>
    <xf numFmtId="49" fontId="0" borderId="18" applyNumberFormat="1" applyFont="1" applyFill="0" applyBorder="1" applyAlignment="1" applyProtection="0">
      <alignment vertical="bottom"/>
    </xf>
    <xf numFmtId="49" fontId="0" fillId="6" borderId="19" applyNumberFormat="1" applyFont="1" applyFill="1" applyBorder="1" applyAlignment="1" applyProtection="0">
      <alignment horizontal="right" vertical="bottom"/>
    </xf>
    <xf numFmtId="49" fontId="0" borderId="20" applyNumberFormat="1" applyFont="1" applyFill="0" applyBorder="1" applyAlignment="1" applyProtection="0">
      <alignment horizontal="right" vertical="bottom"/>
    </xf>
    <xf numFmtId="0" fontId="0" borderId="18" applyNumberFormat="0" applyFont="1" applyFill="0" applyBorder="1" applyAlignment="1" applyProtection="0">
      <alignment vertical="bottom"/>
    </xf>
    <xf numFmtId="49" fontId="0" fillId="4" borderId="19" applyNumberFormat="1" applyFont="1" applyFill="1" applyBorder="1" applyAlignment="1" applyProtection="0">
      <alignment horizontal="right" vertical="bottom"/>
    </xf>
    <xf numFmtId="49" fontId="0" fillId="4" borderId="4" applyNumberFormat="1" applyFont="1" applyFill="1" applyBorder="1" applyAlignment="1" applyProtection="0">
      <alignment horizontal="right" vertical="bottom"/>
    </xf>
    <xf numFmtId="61" fontId="9" borderId="4" applyNumberFormat="1" applyFont="1" applyFill="0" applyBorder="1" applyAlignment="1" applyProtection="0">
      <alignment horizontal="center" vertical="bottom"/>
    </xf>
    <xf numFmtId="49" fontId="0" borderId="21" applyNumberFormat="1" applyFont="1" applyFill="0" applyBorder="1" applyAlignment="1" applyProtection="0">
      <alignment horizontal="right" vertical="bottom"/>
    </xf>
    <xf numFmtId="0" fontId="0" fillId="6" borderId="4" applyNumberFormat="1" applyFont="1" applyFill="1" applyBorder="1" applyAlignment="1" applyProtection="0">
      <alignment vertical="bottom"/>
    </xf>
    <xf numFmtId="49" fontId="0" borderId="19" applyNumberFormat="1" applyFont="1" applyFill="0" applyBorder="1" applyAlignment="1" applyProtection="0">
      <alignment horizontal="right" vertical="bottom"/>
    </xf>
    <xf numFmtId="2" fontId="0" borderId="4" applyNumberFormat="1" applyFont="1" applyFill="0" applyBorder="1" applyAlignment="1" applyProtection="0">
      <alignment horizontal="right" vertical="bottom"/>
    </xf>
    <xf numFmtId="0" fontId="10" borderId="4" applyNumberFormat="0" applyFont="1" applyFill="0" applyBorder="1" applyAlignment="1" applyProtection="0">
      <alignment vertical="bottom"/>
    </xf>
    <xf numFmtId="2" fontId="6" borderId="4" applyNumberFormat="1" applyFont="1" applyFill="0" applyBorder="1" applyAlignment="1" applyProtection="0">
      <alignment vertical="bottom"/>
    </xf>
    <xf numFmtId="49" fontId="0" fillId="6" borderId="4" applyNumberFormat="1" applyFont="1" applyFill="1" applyBorder="1" applyAlignment="1" applyProtection="0">
      <alignment vertical="bottom"/>
    </xf>
    <xf numFmtId="49" fontId="9" fillId="6" borderId="4" applyNumberFormat="1" applyFont="1" applyFill="1" applyBorder="1" applyAlignment="1" applyProtection="0">
      <alignment horizontal="right" vertical="bottom"/>
    </xf>
    <xf numFmtId="0" fontId="9" borderId="4" applyNumberFormat="0" applyFont="1" applyFill="0" applyBorder="1" applyAlignment="1" applyProtection="0">
      <alignment horizontal="right" vertical="bottom"/>
    </xf>
    <xf numFmtId="0" fontId="11" fillId="6" borderId="4" applyNumberFormat="0" applyFont="1" applyFill="1" applyBorder="1" applyAlignment="1" applyProtection="0">
      <alignment vertical="bottom"/>
    </xf>
    <xf numFmtId="0" fontId="9" fillId="6" borderId="4" applyNumberFormat="0" applyFont="1" applyFill="1" applyBorder="1" applyAlignment="1" applyProtection="0">
      <alignment horizontal="right" vertical="bottom"/>
    </xf>
    <xf numFmtId="1" fontId="0" borderId="4" applyNumberFormat="1" applyFont="1" applyFill="0" applyBorder="1" applyAlignment="1" applyProtection="0">
      <alignment vertical="bottom"/>
    </xf>
    <xf numFmtId="2" fontId="16" borderId="4" applyNumberFormat="1" applyFont="1" applyFill="0" applyBorder="1" applyAlignment="1" applyProtection="0">
      <alignment vertical="bottom"/>
    </xf>
    <xf numFmtId="2" fontId="9" borderId="4" applyNumberFormat="1" applyFont="1" applyFill="0" applyBorder="1" applyAlignment="1" applyProtection="0">
      <alignment vertical="bottom"/>
    </xf>
    <xf numFmtId="2" fontId="1" borderId="4" applyNumberFormat="1" applyFont="1" applyFill="0" applyBorder="1" applyAlignment="1" applyProtection="0">
      <alignment vertical="bottom"/>
    </xf>
    <xf numFmtId="49" fontId="1" borderId="4" applyNumberFormat="1" applyFont="1" applyFill="0" applyBorder="1" applyAlignment="1" applyProtection="0">
      <alignment vertical="bottom"/>
    </xf>
    <xf numFmtId="0" fontId="0" borderId="17" applyNumberFormat="0" applyFont="1" applyFill="0" applyBorder="1" applyAlignment="1" applyProtection="0">
      <alignment horizontal="right" vertical="bottom"/>
    </xf>
    <xf numFmtId="49" fontId="17" borderId="4" applyNumberFormat="1" applyFont="1" applyFill="0" applyBorder="1" applyAlignment="1" applyProtection="0">
      <alignment vertical="bottom"/>
    </xf>
    <xf numFmtId="2" fontId="17" borderId="4" applyNumberFormat="1" applyFont="1" applyFill="0" applyBorder="1" applyAlignment="1" applyProtection="0">
      <alignment vertical="bottom"/>
    </xf>
    <xf numFmtId="49" fontId="0" fillId="8" borderId="19" applyNumberFormat="1" applyFont="1" applyFill="1" applyBorder="1" applyAlignment="1" applyProtection="0">
      <alignment horizontal="right" vertical="bottom"/>
    </xf>
    <xf numFmtId="49" fontId="0" fillId="8" borderId="4" applyNumberFormat="1" applyFont="1" applyFill="1" applyBorder="1" applyAlignment="1" applyProtection="0">
      <alignment horizontal="right" vertical="bottom"/>
    </xf>
    <xf numFmtId="0" fontId="0" fillId="8" borderId="4" applyNumberFormat="0" applyFont="1" applyFill="1" applyBorder="1" applyAlignment="1" applyProtection="0">
      <alignment horizontal="right" vertical="bottom"/>
    </xf>
    <xf numFmtId="49" fontId="17" fillId="5" borderId="4" applyNumberFormat="1" applyFont="1" applyFill="1" applyBorder="1" applyAlignment="1" applyProtection="0">
      <alignment vertical="bottom"/>
    </xf>
    <xf numFmtId="1" fontId="9" borderId="4" applyNumberFormat="1" applyFont="1" applyFill="0" applyBorder="1" applyAlignment="1" applyProtection="0">
      <alignment vertical="bottom"/>
    </xf>
    <xf numFmtId="0" fontId="6" borderId="1" applyNumberFormat="0" applyFont="1" applyFill="0" applyBorder="1" applyAlignment="1" applyProtection="0">
      <alignment vertical="bottom"/>
    </xf>
    <xf numFmtId="0" fontId="0" fillId="6" borderId="19" applyNumberFormat="0" applyFont="1" applyFill="1" applyBorder="1" applyAlignment="1" applyProtection="0">
      <alignment horizontal="right" vertical="bottom"/>
    </xf>
    <xf numFmtId="0" fontId="0" borderId="20" applyNumberFormat="0" applyFont="1" applyFill="0" applyBorder="1" applyAlignment="1" applyProtection="0">
      <alignment horizontal="right" vertical="bottom"/>
    </xf>
    <xf numFmtId="0" fontId="0" fillId="9" borderId="4" applyNumberFormat="1" applyFont="1" applyFill="1" applyBorder="1" applyAlignment="1" applyProtection="0">
      <alignment horizontal="right" vertical="bottom"/>
    </xf>
    <xf numFmtId="49" fontId="0" fillId="9" borderId="4" applyNumberFormat="1" applyFont="1" applyFill="1" applyBorder="1" applyAlignment="1" applyProtection="0">
      <alignment horizontal="right" vertical="bottom"/>
    </xf>
    <xf numFmtId="49" fontId="0" fillId="9" borderId="4" applyNumberFormat="1" applyFont="1" applyFill="1" applyBorder="1" applyAlignment="1" applyProtection="0">
      <alignment vertical="bottom"/>
    </xf>
    <xf numFmtId="2" fontId="9" fillId="9" borderId="4" applyNumberFormat="1" applyFont="1" applyFill="1" applyBorder="1" applyAlignment="1" applyProtection="0">
      <alignment vertical="bottom"/>
    </xf>
    <xf numFmtId="0" fontId="0" borderId="4" applyNumberFormat="1" applyFont="1" applyFill="0" applyBorder="1" applyAlignment="1" applyProtection="0">
      <alignment horizontal="right" vertical="bottom"/>
    </xf>
    <xf numFmtId="2" fontId="10" borderId="4" applyNumberFormat="1" applyFont="1" applyFill="0" applyBorder="1" applyAlignment="1" applyProtection="0">
      <alignment vertical="bottom"/>
    </xf>
    <xf numFmtId="2" fontId="0" fillId="8" borderId="4" applyNumberFormat="1" applyFont="1" applyFill="1" applyBorder="1" applyAlignment="1" applyProtection="0">
      <alignment vertical="bottom"/>
    </xf>
    <xf numFmtId="49" fontId="0" borderId="5" applyNumberFormat="1" applyFont="1" applyFill="0" applyBorder="1" applyAlignment="1" applyProtection="0">
      <alignment horizontal="right" vertical="bottom"/>
    </xf>
    <xf numFmtId="49" fontId="0" borderId="22" applyNumberFormat="1" applyFont="1" applyFill="0" applyBorder="1" applyAlignment="1" applyProtection="0">
      <alignment horizontal="right" vertical="bottom"/>
    </xf>
    <xf numFmtId="0" fontId="0" borderId="14" applyNumberFormat="0" applyFont="1" applyFill="0" applyBorder="1" applyAlignment="1" applyProtection="0">
      <alignment vertical="bottom"/>
    </xf>
    <xf numFmtId="0" fontId="0" borderId="23" applyNumberFormat="0" applyFont="1" applyFill="0" applyBorder="1" applyAlignment="1" applyProtection="0">
      <alignment vertical="bottom"/>
    </xf>
    <xf numFmtId="0" fontId="0" borderId="24" applyNumberFormat="0" applyFont="1" applyFill="0" applyBorder="1" applyAlignment="1" applyProtection="0">
      <alignment vertical="bottom"/>
    </xf>
    <xf numFmtId="0" fontId="0" borderId="25" applyNumberFormat="0" applyFont="1" applyFill="0" applyBorder="1" applyAlignment="1" applyProtection="0">
      <alignment vertical="bottom"/>
    </xf>
    <xf numFmtId="0" fontId="0" borderId="1" applyNumberFormat="1" applyFont="1" applyFill="0" applyBorder="1" applyAlignment="1" applyProtection="0">
      <alignment vertical="bottom"/>
    </xf>
    <xf numFmtId="0" fontId="0" borderId="26" applyNumberFormat="0" applyFont="1" applyFill="0" applyBorder="1" applyAlignment="1" applyProtection="0">
      <alignment vertical="bottom"/>
    </xf>
    <xf numFmtId="0" fontId="0" borderId="12" applyNumberFormat="0" applyFont="1" applyFill="0" applyBorder="1" applyAlignment="1" applyProtection="0">
      <alignment vertical="bottom"/>
    </xf>
    <xf numFmtId="0" fontId="0" borderId="13" applyNumberFormat="0" applyFont="1" applyFill="0" applyBorder="1" applyAlignment="1" applyProtection="0">
      <alignment vertical="bottom"/>
    </xf>
    <xf numFmtId="1" fontId="0" fillId="4" borderId="4" applyNumberFormat="1" applyFont="1" applyFill="1" applyBorder="1" applyAlignment="1" applyProtection="0">
      <alignment vertical="bottom"/>
    </xf>
    <xf numFmtId="2" fontId="0" borderId="25" applyNumberFormat="1" applyFont="1" applyFill="0" applyBorder="1" applyAlignment="1" applyProtection="0">
      <alignment vertical="bottom"/>
    </xf>
    <xf numFmtId="1" fontId="0" borderId="23" applyNumberFormat="1" applyFont="1" applyFill="0" applyBorder="1" applyAlignment="1" applyProtection="0">
      <alignment vertical="bottom"/>
    </xf>
    <xf numFmtId="2" fontId="0" borderId="23" applyNumberFormat="1" applyFont="1" applyFill="0" applyBorder="1" applyAlignment="1" applyProtection="0">
      <alignment vertical="bottom"/>
    </xf>
    <xf numFmtId="49" fontId="0" borderId="23" applyNumberFormat="1" applyFont="1" applyFill="0" applyBorder="1" applyAlignment="1" applyProtection="0">
      <alignment vertical="bottom"/>
    </xf>
    <xf numFmtId="0" fontId="0" borderId="23" applyNumberFormat="1" applyFont="1" applyFill="0" applyBorder="1" applyAlignment="1" applyProtection="0">
      <alignment vertical="bottom"/>
    </xf>
    <xf numFmtId="2" fontId="0" borderId="26" applyNumberFormat="1" applyFont="1" applyFill="0" applyBorder="1" applyAlignment="1" applyProtection="0">
      <alignment vertical="bottom"/>
    </xf>
    <xf numFmtId="2" fontId="0" borderId="1" applyNumberFormat="1" applyFont="1" applyFill="0" applyBorder="1" applyAlignment="1" applyProtection="0">
      <alignment vertical="bottom"/>
    </xf>
    <xf numFmtId="1" fontId="0" borderId="1" applyNumberFormat="1" applyFont="1" applyFill="0" applyBorder="1" applyAlignment="1" applyProtection="0">
      <alignment vertical="bottom"/>
    </xf>
    <xf numFmtId="49" fontId="7" borderId="1" applyNumberFormat="1" applyFont="1" applyFill="0" applyBorder="1" applyAlignment="1" applyProtection="0">
      <alignment vertical="bottom"/>
    </xf>
    <xf numFmtId="0" fontId="8" borderId="1" applyNumberFormat="0" applyFont="1" applyFill="0" applyBorder="1" applyAlignment="1" applyProtection="0">
      <alignment vertical="bottom"/>
    </xf>
    <xf numFmtId="60" fontId="0" borderId="1" applyNumberFormat="1" applyFont="1" applyFill="0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5e88b1"/>
      <rgbColor rgb="ffeef3f4"/>
      <rgbColor rgb="ff0000ff"/>
      <rgbColor rgb="ffaaaaaa"/>
      <rgbColor rgb="ff00b0f0"/>
      <rgbColor rgb="ff92d050"/>
      <rgbColor rgb="ffffff00"/>
      <rgbColor rgb="ffffffff"/>
      <rgbColor rgb="ffff0000"/>
      <rgbColor rgb="ffffc00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
</file>

<file path=xl/theme/theme1.xml><?xml version="1.0" encoding="utf-8"?>
<a:theme xmlns:a="http://schemas.openxmlformats.org/drawingml/2006/main" xmlns:r="http://schemas.openxmlformats.org/officeDocument/2006/relationships" name="Тема Office">
  <a:themeElements>
    <a:clrScheme name="Тема 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Тема 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Тема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0000" dir="540000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0000" dir="540000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Views>
    <sheetView workbookViewId="0" showGridLines="0" defaultGridColor="1"/>
  </sheetViews>
  <sheetFormatPr defaultColWidth="10" defaultRowHeight="13" customHeight="1" outlineLevelRow="0" outlineLevelCol="0"/>
  <cols>
    <col min="1" max="1" width="2" customWidth="1"/>
    <col min="2" max="4" width="30.5547" customWidth="1"/>
  </cols>
  <sheetData>
    <row r="3" ht="50" customHeight="1">
      <c r="B3" t="s" s="1">
        <v>0</v>
      </c>
      <c r="C3"/>
      <c r="D3"/>
    </row>
    <row r="7">
      <c r="B7" t="s" s="2">
        <v>1</v>
      </c>
      <c r="C7" t="s" s="2">
        <v>2</v>
      </c>
      <c r="D7" t="s" s="2">
        <v>3</v>
      </c>
    </row>
    <row r="9">
      <c r="B9" t="s" s="3">
        <v>4</v>
      </c>
      <c r="C9" s="3"/>
      <c r="D9" s="3"/>
    </row>
    <row r="10">
      <c r="B10" s="4"/>
      <c r="C10" t="s" s="4">
        <v>5</v>
      </c>
      <c r="D10" t="s" s="5">
        <v>4</v>
      </c>
    </row>
    <row r="11">
      <c r="B11" t="s" s="3">
        <v>146</v>
      </c>
      <c r="C11" s="3"/>
      <c r="D11" s="3"/>
    </row>
    <row r="12">
      <c r="B12" s="4"/>
      <c r="C12" t="s" s="4">
        <v>5</v>
      </c>
      <c r="D12" t="s" s="5">
        <v>146</v>
      </c>
    </row>
    <row r="13">
      <c r="B13" t="s" s="3">
        <v>147</v>
      </c>
      <c r="C13" s="3"/>
      <c r="D13" s="3"/>
    </row>
    <row r="14">
      <c r="B14" s="4"/>
      <c r="C14" t="s" s="4">
        <v>5</v>
      </c>
      <c r="D14" t="s" s="5">
        <v>147</v>
      </c>
    </row>
  </sheetData>
  <mergeCells count="1">
    <mergeCell ref="B3:D3"/>
  </mergeCells>
  <hyperlinks>
    <hyperlink ref="D10" location="'Лист1'!R1C1" tooltip="" display="Лист1"/>
    <hyperlink ref="D12" location="'Лист2'!R1C1" tooltip="" display="Лист2"/>
    <hyperlink ref="D14" location="'Лист3'!R1C1" tooltip="" display="Лист3"/>
  </hyperlinks>
</worksheet>
</file>

<file path=xl/worksheets/sheet2.xml><?xml version="1.0" encoding="utf-8"?>
<worksheet xmlns:r="http://schemas.openxmlformats.org/officeDocument/2006/relationships" xmlns="http://schemas.openxmlformats.org/spreadsheetml/2006/main">
  <dimension ref="A1:DS229"/>
  <sheetViews>
    <sheetView workbookViewId="0" showGridLines="0" defaultGridColor="1"/>
  </sheetViews>
  <sheetFormatPr defaultColWidth="8.83333" defaultRowHeight="15" customHeight="1" outlineLevelRow="0" outlineLevelCol="0"/>
  <cols>
    <col min="1" max="1" width="8.85156" style="6" customWidth="1"/>
    <col min="2" max="2" width="9.5" style="6" customWidth="1"/>
    <col min="3" max="3" width="4.67188" style="6" customWidth="1"/>
    <col min="4" max="54" width="8.85156" style="6" customWidth="1"/>
    <col min="55" max="55" width="8.5" style="6" customWidth="1"/>
    <col min="56" max="58" width="8.85156" style="6" customWidth="1"/>
    <col min="59" max="60" width="5.5" style="6" customWidth="1"/>
    <col min="61" max="61" width="8.85156" style="6" customWidth="1"/>
    <col min="62" max="63" width="6.5" style="6" customWidth="1"/>
    <col min="64" max="64" width="11.5" style="6" customWidth="1"/>
    <col min="65" max="65" width="8.85156" style="6" customWidth="1"/>
    <col min="66" max="67" width="9.5" style="6" customWidth="1"/>
    <col min="68" max="112" width="8.85156" style="6" customWidth="1"/>
    <col min="113" max="113" width="10.6719" style="6" customWidth="1"/>
    <col min="114" max="114" width="8.85156" style="6" customWidth="1"/>
    <col min="115" max="115" width="9.17188" style="6" customWidth="1"/>
    <col min="116" max="123" width="8.85156" style="6" customWidth="1"/>
    <col min="124" max="16384" width="8.85156" style="6" customWidth="1"/>
  </cols>
  <sheetData>
    <row r="1" ht="13.55" customHeight="1">
      <c r="A1" s="7"/>
      <c r="B1" s="7"/>
      <c r="C1" s="7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9"/>
      <c r="BP1" t="s" s="10">
        <v>6</v>
      </c>
      <c r="BQ1" t="s" s="11">
        <v>7</v>
      </c>
      <c r="BR1" s="12"/>
      <c r="BS1" s="12"/>
      <c r="BT1" s="12"/>
      <c r="BU1" s="12"/>
      <c r="BV1" s="12"/>
      <c r="BW1" s="12"/>
      <c r="BX1" s="12"/>
      <c r="BY1" s="12"/>
      <c r="BZ1" t="s" s="13">
        <v>8</v>
      </c>
      <c r="CA1" s="14"/>
      <c r="CB1" s="14"/>
      <c r="CC1" s="14"/>
      <c r="CD1" s="14"/>
      <c r="CE1" s="14"/>
      <c r="CF1" s="14"/>
      <c r="CG1" s="14"/>
      <c r="CH1" s="14"/>
      <c r="CI1" s="14"/>
      <c r="CJ1" t="s" s="13">
        <v>9</v>
      </c>
      <c r="CK1" s="14"/>
      <c r="CL1" s="14"/>
      <c r="CM1" s="14"/>
      <c r="CN1" s="14"/>
      <c r="CO1" s="14"/>
      <c r="CP1" s="14"/>
      <c r="CQ1" s="14"/>
      <c r="CR1" s="14"/>
      <c r="CS1" s="14"/>
      <c r="CT1" s="15"/>
      <c r="CU1" s="8"/>
      <c r="CV1" s="8"/>
      <c r="CW1" s="8"/>
      <c r="CX1" s="8"/>
      <c r="CY1" s="8"/>
      <c r="CZ1" s="8"/>
      <c r="DA1" s="8"/>
      <c r="DB1" s="8"/>
      <c r="DC1" s="8"/>
      <c r="DD1" s="8"/>
      <c r="DE1" s="8"/>
      <c r="DF1" s="8"/>
      <c r="DG1" s="8"/>
      <c r="DH1" s="8"/>
      <c r="DI1" s="9"/>
      <c r="DJ1" t="s" s="16">
        <v>6</v>
      </c>
      <c r="DK1" t="s" s="17">
        <v>10</v>
      </c>
      <c r="DL1" s="18"/>
      <c r="DM1" s="18"/>
      <c r="DN1" s="18"/>
      <c r="DO1" s="18"/>
      <c r="DP1" s="18"/>
      <c r="DQ1" s="18"/>
      <c r="DR1" s="18"/>
      <c r="DS1" s="18"/>
    </row>
    <row r="2" ht="26.25" customHeight="1">
      <c r="A2" s="7"/>
      <c r="B2" t="s" s="19">
        <v>11</v>
      </c>
      <c r="C2" t="s" s="20">
        <v>12</v>
      </c>
      <c r="D2" t="s" s="21">
        <v>13</v>
      </c>
      <c r="E2" s="22"/>
      <c r="F2" s="22"/>
      <c r="G2" s="22"/>
      <c r="H2" t="s" s="21">
        <v>14</v>
      </c>
      <c r="I2" s="22"/>
      <c r="J2" s="22"/>
      <c r="K2" s="22"/>
      <c r="L2" t="s" s="21">
        <v>15</v>
      </c>
      <c r="M2" s="22"/>
      <c r="N2" s="22"/>
      <c r="O2" s="22"/>
      <c r="P2" t="s" s="21">
        <v>16</v>
      </c>
      <c r="Q2" s="22"/>
      <c r="R2" s="22"/>
      <c r="S2" s="22"/>
      <c r="T2" t="s" s="21">
        <v>17</v>
      </c>
      <c r="U2" s="22"/>
      <c r="V2" s="22"/>
      <c r="W2" s="22"/>
      <c r="X2" t="s" s="21">
        <v>18</v>
      </c>
      <c r="Y2" s="22"/>
      <c r="Z2" s="22"/>
      <c r="AA2" s="22"/>
      <c r="AB2" t="s" s="21">
        <v>19</v>
      </c>
      <c r="AC2" s="22"/>
      <c r="AD2" s="22"/>
      <c r="AE2" s="22"/>
      <c r="AF2" t="s" s="21">
        <v>20</v>
      </c>
      <c r="AG2" s="22"/>
      <c r="AH2" s="22"/>
      <c r="AI2" s="22"/>
      <c r="AJ2" t="s" s="21">
        <v>21</v>
      </c>
      <c r="AK2" s="22"/>
      <c r="AL2" s="22"/>
      <c r="AM2" s="22"/>
      <c r="AN2" t="s" s="21">
        <v>22</v>
      </c>
      <c r="AO2" s="22"/>
      <c r="AP2" s="22"/>
      <c r="AQ2" s="22"/>
      <c r="AR2" t="s" s="21">
        <v>23</v>
      </c>
      <c r="AS2" s="22"/>
      <c r="AT2" s="22"/>
      <c r="AU2" s="22"/>
      <c r="AV2" t="s" s="21">
        <v>24</v>
      </c>
      <c r="AW2" s="22"/>
      <c r="AX2" s="22"/>
      <c r="AY2" s="22"/>
      <c r="AZ2" t="s" s="23">
        <v>25</v>
      </c>
      <c r="BA2" t="s" s="24">
        <v>26</v>
      </c>
      <c r="BB2" t="s" s="25">
        <v>27</v>
      </c>
      <c r="BC2" s="26"/>
      <c r="BD2" t="s" s="25">
        <v>28</v>
      </c>
      <c r="BE2" t="s" s="27">
        <v>29</v>
      </c>
      <c r="BF2" t="s" s="27">
        <v>29</v>
      </c>
      <c r="BG2" t="s" s="25">
        <v>30</v>
      </c>
      <c r="BH2" t="s" s="25">
        <v>31</v>
      </c>
      <c r="BI2" t="s" s="16">
        <v>32</v>
      </c>
      <c r="BJ2" t="s" s="23">
        <v>12</v>
      </c>
      <c r="BK2" t="s" s="23">
        <v>12</v>
      </c>
      <c r="BL2" t="s" s="23">
        <v>33</v>
      </c>
      <c r="BM2" t="s" s="23">
        <v>11</v>
      </c>
      <c r="BN2" t="s" s="23">
        <v>34</v>
      </c>
      <c r="BO2" s="28"/>
      <c r="BP2" t="s" s="29">
        <v>35</v>
      </c>
      <c r="BQ2" t="s" s="30">
        <v>36</v>
      </c>
      <c r="BR2" s="31"/>
      <c r="BS2" s="32"/>
      <c r="BT2" t="s" s="30">
        <v>37</v>
      </c>
      <c r="BU2" s="31"/>
      <c r="BV2" s="32"/>
      <c r="BW2" t="s" s="30">
        <v>38</v>
      </c>
      <c r="BX2" s="31"/>
      <c r="BY2" s="32"/>
      <c r="BZ2" t="s" s="33">
        <v>6</v>
      </c>
      <c r="CA2" t="s" s="30">
        <v>36</v>
      </c>
      <c r="CB2" s="31"/>
      <c r="CC2" s="32"/>
      <c r="CD2" t="s" s="30">
        <v>37</v>
      </c>
      <c r="CE2" s="31"/>
      <c r="CF2" s="32"/>
      <c r="CG2" t="s" s="30">
        <v>38</v>
      </c>
      <c r="CH2" s="31"/>
      <c r="CI2" s="32"/>
      <c r="CJ2" t="s" s="33">
        <v>6</v>
      </c>
      <c r="CK2" t="s" s="30">
        <v>36</v>
      </c>
      <c r="CL2" s="31"/>
      <c r="CM2" s="32"/>
      <c r="CN2" t="s" s="30">
        <v>37</v>
      </c>
      <c r="CO2" s="31"/>
      <c r="CP2" s="32"/>
      <c r="CQ2" t="s" s="30">
        <v>38</v>
      </c>
      <c r="CR2" s="31"/>
      <c r="CS2" s="32"/>
      <c r="CT2" t="s" s="23">
        <v>12</v>
      </c>
      <c r="CU2" t="s" s="23">
        <v>11</v>
      </c>
      <c r="CV2" t="s" s="23">
        <v>34</v>
      </c>
      <c r="CW2" t="s" s="30">
        <v>39</v>
      </c>
      <c r="CX2" s="32"/>
      <c r="CY2" t="s" s="30">
        <v>40</v>
      </c>
      <c r="CZ2" s="32"/>
      <c r="DA2" t="s" s="30">
        <v>37</v>
      </c>
      <c r="DB2" s="31"/>
      <c r="DC2" s="32"/>
      <c r="DD2" t="s" s="17">
        <v>38</v>
      </c>
      <c r="DE2" s="18"/>
      <c r="DF2" s="18"/>
      <c r="DG2" t="s" s="23">
        <v>12</v>
      </c>
      <c r="DH2" t="s" s="23">
        <v>11</v>
      </c>
      <c r="DI2" t="s" s="23">
        <v>41</v>
      </c>
      <c r="DJ2" t="s" s="23">
        <v>42</v>
      </c>
      <c r="DK2" t="s" s="30">
        <v>36</v>
      </c>
      <c r="DL2" s="31"/>
      <c r="DM2" s="32"/>
      <c r="DN2" t="s" s="30">
        <v>37</v>
      </c>
      <c r="DO2" s="31"/>
      <c r="DP2" s="32"/>
      <c r="DQ2" t="s" s="17">
        <v>38</v>
      </c>
      <c r="DR2" s="18"/>
      <c r="DS2" s="18"/>
    </row>
    <row r="3" ht="15" customHeight="1">
      <c r="A3" s="7"/>
      <c r="B3" s="7"/>
      <c r="C3" s="34"/>
      <c r="D3" t="s" s="35">
        <v>43</v>
      </c>
      <c r="E3" t="s" s="35">
        <v>44</v>
      </c>
      <c r="F3" t="s" s="35">
        <v>45</v>
      </c>
      <c r="G3" t="s" s="35">
        <v>46</v>
      </c>
      <c r="H3" t="s" s="35">
        <v>43</v>
      </c>
      <c r="I3" t="s" s="35">
        <v>44</v>
      </c>
      <c r="J3" t="s" s="35">
        <v>45</v>
      </c>
      <c r="K3" t="s" s="35">
        <v>46</v>
      </c>
      <c r="L3" t="s" s="35">
        <v>43</v>
      </c>
      <c r="M3" t="s" s="35">
        <v>44</v>
      </c>
      <c r="N3" t="s" s="35">
        <v>45</v>
      </c>
      <c r="O3" t="s" s="35">
        <v>46</v>
      </c>
      <c r="P3" t="s" s="35">
        <v>43</v>
      </c>
      <c r="Q3" t="s" s="35">
        <v>44</v>
      </c>
      <c r="R3" t="s" s="35">
        <v>45</v>
      </c>
      <c r="S3" t="s" s="35">
        <v>46</v>
      </c>
      <c r="T3" t="s" s="35">
        <v>43</v>
      </c>
      <c r="U3" t="s" s="35">
        <v>44</v>
      </c>
      <c r="V3" t="s" s="35">
        <v>45</v>
      </c>
      <c r="W3" t="s" s="35">
        <v>46</v>
      </c>
      <c r="X3" t="s" s="35">
        <v>43</v>
      </c>
      <c r="Y3" t="s" s="35">
        <v>44</v>
      </c>
      <c r="Z3" t="s" s="35">
        <v>45</v>
      </c>
      <c r="AA3" t="s" s="35">
        <v>46</v>
      </c>
      <c r="AB3" t="s" s="35">
        <v>43</v>
      </c>
      <c r="AC3" t="s" s="35">
        <v>44</v>
      </c>
      <c r="AD3" t="s" s="35">
        <v>45</v>
      </c>
      <c r="AE3" t="s" s="35">
        <v>46</v>
      </c>
      <c r="AF3" t="s" s="35">
        <v>43</v>
      </c>
      <c r="AG3" t="s" s="35">
        <v>44</v>
      </c>
      <c r="AH3" t="s" s="35">
        <v>45</v>
      </c>
      <c r="AI3" t="s" s="35">
        <v>46</v>
      </c>
      <c r="AJ3" t="s" s="35">
        <v>43</v>
      </c>
      <c r="AK3" t="s" s="35">
        <v>44</v>
      </c>
      <c r="AL3" t="s" s="35">
        <v>45</v>
      </c>
      <c r="AM3" t="s" s="35">
        <v>46</v>
      </c>
      <c r="AN3" t="s" s="35">
        <v>43</v>
      </c>
      <c r="AO3" t="s" s="35">
        <v>44</v>
      </c>
      <c r="AP3" t="s" s="35">
        <v>45</v>
      </c>
      <c r="AQ3" t="s" s="35">
        <v>46</v>
      </c>
      <c r="AR3" t="s" s="35">
        <v>43</v>
      </c>
      <c r="AS3" t="s" s="35">
        <v>44</v>
      </c>
      <c r="AT3" t="s" s="35">
        <v>45</v>
      </c>
      <c r="AU3" t="s" s="35">
        <v>46</v>
      </c>
      <c r="AV3" t="s" s="35">
        <v>43</v>
      </c>
      <c r="AW3" t="s" s="35">
        <v>44</v>
      </c>
      <c r="AX3" t="s" s="35">
        <v>45</v>
      </c>
      <c r="AY3" t="s" s="35">
        <v>46</v>
      </c>
      <c r="AZ3" t="s" s="36">
        <v>47</v>
      </c>
      <c r="BA3" t="s" s="24">
        <v>48</v>
      </c>
      <c r="BB3" t="s" s="16">
        <v>49</v>
      </c>
      <c r="BC3" s="37"/>
      <c r="BD3" s="37"/>
      <c r="BE3" s="37"/>
      <c r="BF3" s="38"/>
      <c r="BG3" s="37"/>
      <c r="BH3" s="37"/>
      <c r="BI3" s="37"/>
      <c r="BJ3" s="39">
        <v>2019</v>
      </c>
      <c r="BK3" s="39">
        <v>2020</v>
      </c>
      <c r="BL3" s="39">
        <v>2020</v>
      </c>
      <c r="BM3" s="39">
        <v>2019</v>
      </c>
      <c r="BN3" s="40"/>
      <c r="BO3" s="40"/>
      <c r="BP3" t="s" s="41">
        <v>50</v>
      </c>
      <c r="BQ3" t="s" s="17">
        <v>51</v>
      </c>
      <c r="BR3" t="s" s="17">
        <v>52</v>
      </c>
      <c r="BS3" t="s" s="17">
        <v>53</v>
      </c>
      <c r="BT3" t="s" s="17">
        <v>51</v>
      </c>
      <c r="BU3" t="s" s="17">
        <v>52</v>
      </c>
      <c r="BV3" t="s" s="17">
        <v>53</v>
      </c>
      <c r="BW3" t="s" s="17">
        <v>51</v>
      </c>
      <c r="BX3" t="s" s="17">
        <v>52</v>
      </c>
      <c r="BY3" t="s" s="17">
        <v>53</v>
      </c>
      <c r="BZ3" s="42"/>
      <c r="CA3" t="s" s="17">
        <v>51</v>
      </c>
      <c r="CB3" t="s" s="17">
        <v>52</v>
      </c>
      <c r="CC3" t="s" s="17">
        <v>53</v>
      </c>
      <c r="CD3" t="s" s="17">
        <v>51</v>
      </c>
      <c r="CE3" t="s" s="17">
        <v>52</v>
      </c>
      <c r="CF3" t="s" s="17">
        <v>53</v>
      </c>
      <c r="CG3" t="s" s="17">
        <v>51</v>
      </c>
      <c r="CH3" t="s" s="17">
        <v>52</v>
      </c>
      <c r="CI3" t="s" s="17">
        <v>53</v>
      </c>
      <c r="CJ3" s="42"/>
      <c r="CK3" t="s" s="17">
        <v>51</v>
      </c>
      <c r="CL3" t="s" s="17">
        <v>52</v>
      </c>
      <c r="CM3" t="s" s="17">
        <v>53</v>
      </c>
      <c r="CN3" t="s" s="17">
        <v>51</v>
      </c>
      <c r="CO3" t="s" s="17">
        <v>52</v>
      </c>
      <c r="CP3" t="s" s="17">
        <v>53</v>
      </c>
      <c r="CQ3" t="s" s="17">
        <v>51</v>
      </c>
      <c r="CR3" t="s" s="17">
        <v>52</v>
      </c>
      <c r="CS3" t="s" s="17">
        <v>53</v>
      </c>
      <c r="CT3" s="40"/>
      <c r="CU3" s="40"/>
      <c r="CV3" s="40"/>
      <c r="CW3" t="s" s="17">
        <v>51</v>
      </c>
      <c r="CX3" t="s" s="17">
        <v>52</v>
      </c>
      <c r="CY3" t="s" s="17">
        <v>51</v>
      </c>
      <c r="CZ3" t="s" s="17">
        <v>52</v>
      </c>
      <c r="DA3" t="s" s="17">
        <v>51</v>
      </c>
      <c r="DB3" t="s" s="17">
        <v>52</v>
      </c>
      <c r="DC3" t="s" s="17">
        <v>53</v>
      </c>
      <c r="DD3" t="s" s="17">
        <v>51</v>
      </c>
      <c r="DE3" t="s" s="17">
        <v>52</v>
      </c>
      <c r="DF3" s="37"/>
      <c r="DG3" s="40"/>
      <c r="DH3" s="40"/>
      <c r="DI3" s="43">
        <v>44196</v>
      </c>
      <c r="DJ3" s="44">
        <v>44196</v>
      </c>
      <c r="DK3" t="s" s="17">
        <v>51</v>
      </c>
      <c r="DL3" t="s" s="17">
        <v>52</v>
      </c>
      <c r="DM3" t="s" s="17">
        <v>53</v>
      </c>
      <c r="DN3" t="s" s="17">
        <v>51</v>
      </c>
      <c r="DO3" t="s" s="17">
        <v>52</v>
      </c>
      <c r="DP3" t="s" s="17">
        <v>53</v>
      </c>
      <c r="DQ3" t="s" s="17">
        <v>51</v>
      </c>
      <c r="DR3" t="s" s="17">
        <v>52</v>
      </c>
      <c r="DS3" s="37"/>
    </row>
    <row r="4" ht="15" customHeight="1">
      <c r="A4" s="7"/>
      <c r="B4" t="s" s="19">
        <v>54</v>
      </c>
      <c r="C4" t="s" s="45">
        <v>52</v>
      </c>
      <c r="D4" s="37"/>
      <c r="E4" s="37"/>
      <c r="F4" s="37"/>
      <c r="G4" s="46">
        <f>D4+E4+F4</f>
        <v>0</v>
      </c>
      <c r="H4" s="37"/>
      <c r="I4" s="37"/>
      <c r="J4" s="37"/>
      <c r="K4" s="46">
        <f>H4+I4+J4</f>
        <v>0</v>
      </c>
      <c r="L4" s="47">
        <v>0.3</v>
      </c>
      <c r="M4" s="47">
        <v>0.1</v>
      </c>
      <c r="N4" s="47">
        <v>0.15</v>
      </c>
      <c r="O4" s="46">
        <f>L4+M4+N4</f>
        <v>0.55</v>
      </c>
      <c r="P4" s="47">
        <v>0.2</v>
      </c>
      <c r="Q4" s="47">
        <v>0.15</v>
      </c>
      <c r="R4" s="47">
        <v>0.4</v>
      </c>
      <c r="S4" s="46">
        <f>P4+Q4+R4</f>
        <v>0.75</v>
      </c>
      <c r="T4" s="47">
        <v>0.2</v>
      </c>
      <c r="U4" s="47">
        <v>0.1</v>
      </c>
      <c r="V4" s="47">
        <v>0.1</v>
      </c>
      <c r="W4" s="46">
        <f>T4+U4+V4</f>
        <v>0.4</v>
      </c>
      <c r="X4" s="47">
        <v>0.2</v>
      </c>
      <c r="Y4" s="47">
        <v>0.1</v>
      </c>
      <c r="Z4" s="47">
        <v>0.1</v>
      </c>
      <c r="AA4" s="46">
        <f>X4+Y4+Z4</f>
        <v>0.4</v>
      </c>
      <c r="AB4" s="47">
        <v>0.2</v>
      </c>
      <c r="AC4" s="47">
        <v>0.05</v>
      </c>
      <c r="AD4" s="47">
        <v>0.02</v>
      </c>
      <c r="AE4" s="46">
        <f>AB4+AC4+AD4</f>
        <v>0.27</v>
      </c>
      <c r="AF4" s="47">
        <v>0.1</v>
      </c>
      <c r="AG4" s="47">
        <v>0.1</v>
      </c>
      <c r="AH4" s="47">
        <v>0.1</v>
      </c>
      <c r="AI4" s="46">
        <f>AF4+AG4+AH4</f>
        <v>0.3</v>
      </c>
      <c r="AJ4" s="47">
        <v>0.1</v>
      </c>
      <c r="AK4" s="37"/>
      <c r="AL4" s="47">
        <v>0.1</v>
      </c>
      <c r="AM4" s="46">
        <f>AJ4+AK4+AL4</f>
        <v>0.2</v>
      </c>
      <c r="AN4" s="37"/>
      <c r="AO4" s="37"/>
      <c r="AP4" s="37"/>
      <c r="AQ4" s="46">
        <f>AN4+AO4+AP4</f>
        <v>0</v>
      </c>
      <c r="AR4" s="37"/>
      <c r="AS4" s="37"/>
      <c r="AT4" s="37"/>
      <c r="AU4" s="46">
        <f>AR4+AS4+AT4</f>
        <v>0</v>
      </c>
      <c r="AV4" s="37"/>
      <c r="AW4" s="37"/>
      <c r="AX4" s="37"/>
      <c r="AY4" s="46">
        <f>AV4+AW4+AX4</f>
        <v>0</v>
      </c>
      <c r="AZ4" s="48">
        <f>AY4+AU4+AQ4+AM4+AI4+AE4+AA4+W4+S4+O4+K4+G4</f>
        <v>2.87</v>
      </c>
      <c r="BA4" s="47">
        <v>7</v>
      </c>
      <c r="BB4" s="48">
        <f>AZ4/BA4</f>
        <v>0.41</v>
      </c>
      <c r="BC4" s="48">
        <v>207</v>
      </c>
      <c r="BD4" s="48">
        <v>305</v>
      </c>
      <c r="BE4" s="48">
        <f>BB4*BD4</f>
        <v>125.05</v>
      </c>
      <c r="BF4" s="49">
        <v>793</v>
      </c>
      <c r="BG4" s="48">
        <v>3.56</v>
      </c>
      <c r="BH4" s="48">
        <v>3.09</v>
      </c>
      <c r="BI4" s="47">
        <v>2.3</v>
      </c>
      <c r="BJ4" t="s" s="50">
        <v>52</v>
      </c>
      <c r="BK4" s="51"/>
      <c r="BL4" t="s" s="50">
        <v>55</v>
      </c>
      <c r="BM4" t="s" s="16">
        <v>54</v>
      </c>
      <c r="BN4" t="s" s="16">
        <v>56</v>
      </c>
      <c r="BO4" s="37"/>
      <c r="BP4" s="52"/>
      <c r="BQ4" s="48"/>
      <c r="BR4" s="48">
        <f>BF4</f>
        <v>793</v>
      </c>
      <c r="BS4" s="48"/>
      <c r="BT4" s="48"/>
      <c r="BU4" s="48"/>
      <c r="BV4" s="48"/>
      <c r="BW4" s="48"/>
      <c r="BX4" s="48"/>
      <c r="BY4" s="48"/>
      <c r="BZ4" s="37"/>
      <c r="CA4" s="48"/>
      <c r="CB4" s="48">
        <f>BG4</f>
        <v>3.56</v>
      </c>
      <c r="CC4" s="48"/>
      <c r="CD4" s="48"/>
      <c r="CE4" s="48"/>
      <c r="CF4" s="48"/>
      <c r="CG4" s="48"/>
      <c r="CH4" s="48"/>
      <c r="CI4" s="48"/>
      <c r="CJ4" s="37"/>
      <c r="CK4" s="48"/>
      <c r="CL4" s="48">
        <f>BH4</f>
        <v>3.09</v>
      </c>
      <c r="CM4" s="48"/>
      <c r="CN4" s="48"/>
      <c r="CO4" s="48"/>
      <c r="CP4" s="48"/>
      <c r="CQ4" s="48"/>
      <c r="CR4" s="48"/>
      <c r="CS4" s="48"/>
      <c r="CT4" t="s" s="50">
        <v>52</v>
      </c>
      <c r="CU4" t="s" s="16">
        <v>54</v>
      </c>
      <c r="CV4" s="37"/>
      <c r="CW4" s="37"/>
      <c r="CX4" s="47">
        <v>1</v>
      </c>
      <c r="CY4" s="37"/>
      <c r="CZ4" s="37"/>
      <c r="DA4" s="37"/>
      <c r="DB4" s="37"/>
      <c r="DC4" s="37"/>
      <c r="DD4" s="37"/>
      <c r="DE4" s="37"/>
      <c r="DF4" s="37"/>
      <c r="DG4" s="51"/>
      <c r="DH4" s="37"/>
      <c r="DI4" s="47">
        <v>61</v>
      </c>
      <c r="DJ4" s="53"/>
      <c r="DK4" s="48"/>
      <c r="DL4" s="48">
        <f>DI4</f>
        <v>61</v>
      </c>
      <c r="DM4" s="48"/>
      <c r="DN4" s="48"/>
      <c r="DO4" s="48"/>
      <c r="DP4" s="48"/>
      <c r="DQ4" s="48"/>
      <c r="DR4" s="48"/>
      <c r="DS4" s="48"/>
    </row>
    <row r="5" ht="13.55" customHeight="1">
      <c r="A5" s="7"/>
      <c r="B5" t="s" s="19">
        <v>54</v>
      </c>
      <c r="C5" t="s" s="45">
        <v>52</v>
      </c>
      <c r="D5" s="37"/>
      <c r="E5" s="37"/>
      <c r="F5" s="37"/>
      <c r="G5" s="46">
        <f>D5+E5+F5</f>
        <v>0</v>
      </c>
      <c r="H5" s="37"/>
      <c r="I5" s="37"/>
      <c r="J5" s="37"/>
      <c r="K5" s="46">
        <f>H5+I5+J5</f>
        <v>0</v>
      </c>
      <c r="L5" s="37"/>
      <c r="M5" s="37"/>
      <c r="N5" s="37"/>
      <c r="O5" s="46">
        <f>L5+M5+N5</f>
        <v>0</v>
      </c>
      <c r="P5" s="37"/>
      <c r="Q5" s="37"/>
      <c r="R5" s="37"/>
      <c r="S5" s="46">
        <f>P5+Q5+R5</f>
        <v>0</v>
      </c>
      <c r="T5" s="46"/>
      <c r="U5" s="46"/>
      <c r="V5" s="46"/>
      <c r="W5" s="46">
        <f>T5+U5+V5</f>
        <v>0</v>
      </c>
      <c r="X5" s="46"/>
      <c r="Y5" s="46"/>
      <c r="Z5" s="46"/>
      <c r="AA5" s="46">
        <f>X5+Y5+Z5</f>
        <v>0</v>
      </c>
      <c r="AB5" s="46"/>
      <c r="AC5" s="46"/>
      <c r="AD5" s="46"/>
      <c r="AE5" s="46">
        <f>AB5+AC5+AD5</f>
        <v>0</v>
      </c>
      <c r="AF5" s="47">
        <v>0</v>
      </c>
      <c r="AG5" s="47">
        <v>0</v>
      </c>
      <c r="AH5" s="47">
        <v>0</v>
      </c>
      <c r="AI5" s="46">
        <f>AF5+AG5+AH5</f>
        <v>0</v>
      </c>
      <c r="AJ5" s="47">
        <v>0</v>
      </c>
      <c r="AK5" s="47">
        <v>0</v>
      </c>
      <c r="AL5" s="47">
        <v>0</v>
      </c>
      <c r="AM5" s="46">
        <f>AJ5+AK5+AL5</f>
        <v>0</v>
      </c>
      <c r="AN5" s="46"/>
      <c r="AO5" s="46"/>
      <c r="AP5" s="46"/>
      <c r="AQ5" s="46">
        <f>AN5+AO5+AP5</f>
        <v>0</v>
      </c>
      <c r="AR5" s="47">
        <v>0</v>
      </c>
      <c r="AS5" s="47">
        <v>0</v>
      </c>
      <c r="AT5" s="47">
        <v>0</v>
      </c>
      <c r="AU5" s="46">
        <f>AR5+AS5+AT5</f>
        <v>0</v>
      </c>
      <c r="AV5" s="37"/>
      <c r="AW5" s="37"/>
      <c r="AX5" s="37"/>
      <c r="AY5" s="46">
        <f>AV5+AW5+AX5</f>
        <v>0</v>
      </c>
      <c r="AZ5" s="48">
        <f>AY5+AU5+AQ5+AM5+AI5+AE5+AA5+W5+S5+O5+K5+G5</f>
        <v>0</v>
      </c>
      <c r="BA5" s="47">
        <v>10</v>
      </c>
      <c r="BB5" s="48">
        <f>AZ5/BA5</f>
        <v>0</v>
      </c>
      <c r="BC5" s="48">
        <v>209</v>
      </c>
      <c r="BD5" s="48">
        <v>305</v>
      </c>
      <c r="BE5" s="48">
        <f>BB5*BD5</f>
        <v>0</v>
      </c>
      <c r="BF5" s="49">
        <v>701.5</v>
      </c>
      <c r="BG5" s="48">
        <v>3.57</v>
      </c>
      <c r="BH5" s="48">
        <v>3.09</v>
      </c>
      <c r="BI5" s="47">
        <v>2.3</v>
      </c>
      <c r="BJ5" t="s" s="50">
        <v>52</v>
      </c>
      <c r="BK5" s="51"/>
      <c r="BL5" t="s" s="50">
        <v>57</v>
      </c>
      <c r="BM5" t="s" s="16">
        <v>54</v>
      </c>
      <c r="BN5" s="37"/>
      <c r="BO5" s="37"/>
      <c r="BP5" s="52"/>
      <c r="BQ5" s="48"/>
      <c r="BR5" s="48">
        <f>BF5</f>
        <v>701.5</v>
      </c>
      <c r="BS5" s="48"/>
      <c r="BT5" s="48"/>
      <c r="BU5" s="48"/>
      <c r="BV5" s="48"/>
      <c r="BW5" s="48"/>
      <c r="BX5" s="48"/>
      <c r="BY5" s="48"/>
      <c r="BZ5" s="37"/>
      <c r="CA5" s="48"/>
      <c r="CB5" s="48">
        <f>BG5</f>
        <v>3.57</v>
      </c>
      <c r="CC5" s="48"/>
      <c r="CD5" s="48"/>
      <c r="CE5" s="48"/>
      <c r="CF5" s="48"/>
      <c r="CG5" s="48"/>
      <c r="CH5" s="48"/>
      <c r="CI5" s="48"/>
      <c r="CJ5" s="37"/>
      <c r="CK5" s="48"/>
      <c r="CL5" s="48">
        <f>BH5</f>
        <v>3.09</v>
      </c>
      <c r="CM5" s="48"/>
      <c r="CN5" s="48"/>
      <c r="CO5" s="48"/>
      <c r="CP5" s="48"/>
      <c r="CQ5" s="48"/>
      <c r="CR5" s="48"/>
      <c r="CS5" s="48"/>
      <c r="CT5" t="s" s="50">
        <v>52</v>
      </c>
      <c r="CU5" t="s" s="16">
        <v>54</v>
      </c>
      <c r="CV5" s="37"/>
      <c r="CW5" s="37"/>
      <c r="CX5" s="47">
        <v>2</v>
      </c>
      <c r="CY5" s="37"/>
      <c r="CZ5" s="37"/>
      <c r="DA5" s="37"/>
      <c r="DB5" s="37"/>
      <c r="DC5" s="37"/>
      <c r="DD5" s="37"/>
      <c r="DE5" s="37"/>
      <c r="DF5" s="37"/>
      <c r="DG5" s="51"/>
      <c r="DH5" s="37"/>
      <c r="DI5" s="47">
        <v>63</v>
      </c>
      <c r="DJ5" s="53"/>
      <c r="DK5" s="48"/>
      <c r="DL5" s="48">
        <f>DI5</f>
        <v>63</v>
      </c>
      <c r="DM5" s="48"/>
      <c r="DN5" s="48"/>
      <c r="DO5" s="48"/>
      <c r="DP5" s="48"/>
      <c r="DQ5" s="48"/>
      <c r="DR5" s="48"/>
      <c r="DS5" s="48"/>
    </row>
    <row r="6" ht="13.55" customHeight="1">
      <c r="A6" t="s" s="54">
        <v>58</v>
      </c>
      <c r="B6" s="7"/>
      <c r="C6" t="s" s="45">
        <v>51</v>
      </c>
      <c r="D6" s="47">
        <v>1.5</v>
      </c>
      <c r="E6" s="47">
        <v>0.8</v>
      </c>
      <c r="F6" s="47">
        <v>0.6</v>
      </c>
      <c r="G6" s="46">
        <f>D6+E6+F6</f>
        <v>2.9</v>
      </c>
      <c r="H6" s="47">
        <v>1.5</v>
      </c>
      <c r="I6" s="47">
        <v>0.8</v>
      </c>
      <c r="J6" s="47">
        <v>0.6</v>
      </c>
      <c r="K6" s="46">
        <f>H6+I6+J6</f>
        <v>2.9</v>
      </c>
      <c r="L6" s="47">
        <v>1.3</v>
      </c>
      <c r="M6" s="47">
        <v>0.5</v>
      </c>
      <c r="N6" s="47">
        <v>0.3</v>
      </c>
      <c r="O6" s="46">
        <f>L6+M6+N6</f>
        <v>2.1</v>
      </c>
      <c r="P6" s="47">
        <v>0.9</v>
      </c>
      <c r="Q6" s="47">
        <v>0.4</v>
      </c>
      <c r="R6" s="47">
        <v>0.1</v>
      </c>
      <c r="S6" s="46">
        <f>P6+Q6+R6</f>
        <v>1.4</v>
      </c>
      <c r="T6" s="47">
        <v>0.6</v>
      </c>
      <c r="U6" s="47">
        <v>0.3</v>
      </c>
      <c r="V6" s="47">
        <v>0.1</v>
      </c>
      <c r="W6" s="46">
        <f>T6+U6+V6</f>
        <v>1</v>
      </c>
      <c r="X6" s="47">
        <v>0.3</v>
      </c>
      <c r="Y6" s="47">
        <v>0.1</v>
      </c>
      <c r="Z6" s="47">
        <v>0.1</v>
      </c>
      <c r="AA6" s="46">
        <f>X6+Y6+Z6</f>
        <v>0.5</v>
      </c>
      <c r="AB6" s="47">
        <v>0.2</v>
      </c>
      <c r="AC6" s="47">
        <v>0.1</v>
      </c>
      <c r="AD6" s="47">
        <v>0.1</v>
      </c>
      <c r="AE6" s="46">
        <f>AB6+AC6+AD6</f>
        <v>0.4</v>
      </c>
      <c r="AF6" s="47">
        <v>0.1</v>
      </c>
      <c r="AG6" s="47">
        <v>0.1</v>
      </c>
      <c r="AH6" s="47">
        <v>0.1</v>
      </c>
      <c r="AI6" s="46">
        <f>AF6+AG6+AH6</f>
        <v>0.3</v>
      </c>
      <c r="AJ6" s="47">
        <v>0.1</v>
      </c>
      <c r="AK6" s="47">
        <v>0.1</v>
      </c>
      <c r="AL6" s="47">
        <v>0.1</v>
      </c>
      <c r="AM6" s="46">
        <f>AJ6+AK6+AL6</f>
        <v>0.3</v>
      </c>
      <c r="AN6" s="47">
        <v>0.1</v>
      </c>
      <c r="AO6" s="47">
        <v>0.1</v>
      </c>
      <c r="AP6" s="47">
        <v>0.1</v>
      </c>
      <c r="AQ6" s="46">
        <f>AN6+AO6+AP6</f>
        <v>0.3</v>
      </c>
      <c r="AR6" s="47">
        <v>0.1</v>
      </c>
      <c r="AS6" s="47">
        <v>0.1</v>
      </c>
      <c r="AT6" s="47">
        <v>0.1</v>
      </c>
      <c r="AU6" s="46">
        <f>AR6+AS6+AT6</f>
        <v>0.3</v>
      </c>
      <c r="AV6" s="47">
        <v>0.1</v>
      </c>
      <c r="AW6" s="47">
        <v>0.1</v>
      </c>
      <c r="AX6" s="47">
        <v>0.1</v>
      </c>
      <c r="AY6" s="46">
        <f>AV6+AW6+AX6</f>
        <v>0.3</v>
      </c>
      <c r="AZ6" s="48">
        <f>AY6+AU6+AQ6+AM6+AI6+AE6+AA6+W6+S6+O6+K6+G6</f>
        <v>12.7</v>
      </c>
      <c r="BA6" s="47">
        <v>12</v>
      </c>
      <c r="BB6" s="48">
        <f>AZ6/BA6</f>
        <v>1.05833333333333</v>
      </c>
      <c r="BC6" s="48">
        <v>610</v>
      </c>
      <c r="BD6" s="48">
        <v>305</v>
      </c>
      <c r="BE6" s="48">
        <f>BB6*BD6</f>
        <v>322.791666666666</v>
      </c>
      <c r="BF6" s="49">
        <v>884.5</v>
      </c>
      <c r="BG6" s="48">
        <v>3.58</v>
      </c>
      <c r="BH6" s="48">
        <v>3.1</v>
      </c>
      <c r="BI6" s="48">
        <v>2.87</v>
      </c>
      <c r="BJ6" t="s" s="50">
        <v>51</v>
      </c>
      <c r="BK6" s="51"/>
      <c r="BL6" t="s" s="50">
        <v>54</v>
      </c>
      <c r="BM6" s="47">
        <v>3</v>
      </c>
      <c r="BN6" s="26"/>
      <c r="BO6" s="26"/>
      <c r="BP6" s="52"/>
      <c r="BQ6" s="48">
        <f>BF6</f>
        <v>884.5</v>
      </c>
      <c r="BR6" s="48"/>
      <c r="BS6" s="48"/>
      <c r="BT6" s="48"/>
      <c r="BU6" s="48"/>
      <c r="BV6" s="48"/>
      <c r="BW6" s="48"/>
      <c r="BX6" s="48"/>
      <c r="BY6" s="48"/>
      <c r="BZ6" s="37"/>
      <c r="CA6" s="48">
        <f>BG6</f>
        <v>3.58</v>
      </c>
      <c r="CB6" s="48"/>
      <c r="CC6" s="48"/>
      <c r="CD6" s="48"/>
      <c r="CE6" s="48"/>
      <c r="CF6" s="48"/>
      <c r="CG6" s="48"/>
      <c r="CH6" s="48"/>
      <c r="CI6" s="48"/>
      <c r="CJ6" s="37"/>
      <c r="CK6" s="48">
        <f>BH6</f>
        <v>3.1</v>
      </c>
      <c r="CL6" s="48"/>
      <c r="CM6" s="48"/>
      <c r="CN6" s="48"/>
      <c r="CO6" s="48"/>
      <c r="CP6" s="48"/>
      <c r="CQ6" s="48"/>
      <c r="CR6" s="48"/>
      <c r="CS6" s="48"/>
      <c r="CT6" t="s" s="50">
        <v>51</v>
      </c>
      <c r="CU6" s="47">
        <v>3</v>
      </c>
      <c r="CV6" t="s" s="25">
        <v>58</v>
      </c>
      <c r="CW6" s="37"/>
      <c r="CX6" s="37"/>
      <c r="CY6" s="47">
        <v>1</v>
      </c>
      <c r="CZ6" s="37"/>
      <c r="DA6" s="37"/>
      <c r="DB6" s="37"/>
      <c r="DC6" s="37"/>
      <c r="DD6" s="37"/>
      <c r="DE6" s="37"/>
      <c r="DF6" s="37"/>
      <c r="DG6" s="51"/>
      <c r="DH6" s="37"/>
      <c r="DI6" s="47">
        <v>67</v>
      </c>
      <c r="DJ6" s="53"/>
      <c r="DK6" s="48">
        <f>DI6</f>
        <v>67</v>
      </c>
      <c r="DL6" s="48"/>
      <c r="DM6" s="48"/>
      <c r="DN6" s="48"/>
      <c r="DO6" s="48"/>
      <c r="DP6" s="48"/>
      <c r="DQ6" s="48"/>
      <c r="DR6" s="48"/>
      <c r="DS6" s="48"/>
    </row>
    <row r="7" ht="13.55" customHeight="1">
      <c r="A7" t="s" s="19">
        <v>59</v>
      </c>
      <c r="B7" s="7"/>
      <c r="C7" t="s" s="45">
        <v>52</v>
      </c>
      <c r="D7" s="47">
        <v>0.8</v>
      </c>
      <c r="E7" s="47">
        <v>0.6</v>
      </c>
      <c r="F7" s="47">
        <v>0.4</v>
      </c>
      <c r="G7" s="55">
        <f>D7+E7+F7</f>
        <v>1.8</v>
      </c>
      <c r="H7" s="47">
        <v>0.6</v>
      </c>
      <c r="I7" s="47">
        <v>0.4</v>
      </c>
      <c r="J7" s="47">
        <v>0.2</v>
      </c>
      <c r="K7" s="55">
        <f>H7+I7+J7</f>
        <v>1.2</v>
      </c>
      <c r="L7" s="47">
        <v>0.4</v>
      </c>
      <c r="M7" s="47">
        <v>0.3</v>
      </c>
      <c r="N7" s="47">
        <v>0.1</v>
      </c>
      <c r="O7" s="55">
        <f>L7+M7+N7</f>
        <v>0.8</v>
      </c>
      <c r="P7" s="47">
        <v>0.2</v>
      </c>
      <c r="Q7" s="47">
        <v>0.1</v>
      </c>
      <c r="R7" s="47">
        <v>0.1</v>
      </c>
      <c r="S7" s="55">
        <f>P7+Q7+R7</f>
        <v>0.4</v>
      </c>
      <c r="T7" s="47">
        <v>0.1</v>
      </c>
      <c r="U7" s="47">
        <v>0.1</v>
      </c>
      <c r="V7" s="47">
        <v>0.1</v>
      </c>
      <c r="W7" s="46">
        <f>T7+U7+V7</f>
        <v>0.3</v>
      </c>
      <c r="X7" s="47">
        <v>0.1</v>
      </c>
      <c r="Y7" s="47">
        <v>0.1</v>
      </c>
      <c r="Z7" s="47">
        <v>0.1</v>
      </c>
      <c r="AA7" s="46">
        <f>X7+Y7+Z7</f>
        <v>0.3</v>
      </c>
      <c r="AB7" s="47">
        <v>0.1</v>
      </c>
      <c r="AC7" s="47">
        <v>0.1</v>
      </c>
      <c r="AD7" s="47">
        <v>0.1</v>
      </c>
      <c r="AE7" s="46">
        <f>AB7+AC7+AD7</f>
        <v>0.3</v>
      </c>
      <c r="AF7" s="47">
        <v>0.1</v>
      </c>
      <c r="AG7" s="47">
        <v>0.1</v>
      </c>
      <c r="AH7" s="47">
        <v>0.1</v>
      </c>
      <c r="AI7" s="55">
        <f>AF7+AG7+AH7</f>
        <v>0.3</v>
      </c>
      <c r="AJ7" s="47">
        <v>0.1</v>
      </c>
      <c r="AK7" s="47">
        <v>0.1</v>
      </c>
      <c r="AL7" s="47">
        <v>0.1</v>
      </c>
      <c r="AM7" s="55">
        <f>AJ7+AK7+AL7</f>
        <v>0.3</v>
      </c>
      <c r="AN7" s="47">
        <v>0.1</v>
      </c>
      <c r="AO7" s="47">
        <v>0.1</v>
      </c>
      <c r="AP7" s="47">
        <v>0.1</v>
      </c>
      <c r="AQ7" s="46">
        <f>AN7+AO7+AP7</f>
        <v>0.3</v>
      </c>
      <c r="AR7" s="47">
        <v>0.1</v>
      </c>
      <c r="AS7" s="47">
        <v>0.1</v>
      </c>
      <c r="AT7" s="47">
        <v>0.1</v>
      </c>
      <c r="AU7" s="55">
        <f>AR7+AS7+AT7</f>
        <v>0.3</v>
      </c>
      <c r="AV7" s="47">
        <v>0.1</v>
      </c>
      <c r="AW7" s="47">
        <v>0.1</v>
      </c>
      <c r="AX7" s="47">
        <v>0.1</v>
      </c>
      <c r="AY7" s="55">
        <f>AV7+AW7+AX7</f>
        <v>0.3</v>
      </c>
      <c r="AZ7" s="48">
        <f>AY7+AU7+AQ7+AM7+AI7+AE7+AA7+W7+S7+O7+K7+G7</f>
        <v>6.6</v>
      </c>
      <c r="BA7" s="47">
        <v>12</v>
      </c>
      <c r="BB7" s="48">
        <f>AZ7/BA7</f>
        <v>0.55</v>
      </c>
      <c r="BC7" s="48">
        <v>662</v>
      </c>
      <c r="BD7" s="48">
        <v>305</v>
      </c>
      <c r="BE7" s="48">
        <f>BB7*BD7</f>
        <v>167.75</v>
      </c>
      <c r="BF7" s="49">
        <v>701.5</v>
      </c>
      <c r="BG7" s="48">
        <v>3.4</v>
      </c>
      <c r="BH7" s="48">
        <v>2.9</v>
      </c>
      <c r="BI7" s="47">
        <v>2.3</v>
      </c>
      <c r="BJ7" t="s" s="50">
        <v>52</v>
      </c>
      <c r="BK7" s="51"/>
      <c r="BL7" t="s" s="50">
        <v>54</v>
      </c>
      <c r="BM7" s="47">
        <v>3</v>
      </c>
      <c r="BN7" t="s" s="16">
        <v>59</v>
      </c>
      <c r="BO7" s="37"/>
      <c r="BP7" s="52"/>
      <c r="BQ7" s="48">
        <f>BF7</f>
        <v>701.5</v>
      </c>
      <c r="BR7" s="48"/>
      <c r="BS7" s="48"/>
      <c r="BT7" s="48"/>
      <c r="BU7" s="48"/>
      <c r="BV7" s="48"/>
      <c r="BW7" s="48"/>
      <c r="BX7" s="48"/>
      <c r="BY7" s="48"/>
      <c r="BZ7" s="56"/>
      <c r="CA7" s="48">
        <f>BG7</f>
        <v>3.4</v>
      </c>
      <c r="CB7" s="48"/>
      <c r="CC7" s="48"/>
      <c r="CD7" s="48"/>
      <c r="CE7" s="48"/>
      <c r="CF7" s="48"/>
      <c r="CG7" s="48"/>
      <c r="CH7" s="48"/>
      <c r="CI7" s="48"/>
      <c r="CJ7" s="56"/>
      <c r="CK7" s="48">
        <f>BH7</f>
        <v>2.9</v>
      </c>
      <c r="CL7" s="48"/>
      <c r="CM7" s="48"/>
      <c r="CN7" s="48"/>
      <c r="CO7" s="48"/>
      <c r="CP7" s="48"/>
      <c r="CQ7" s="48"/>
      <c r="CR7" s="48"/>
      <c r="CS7" s="48"/>
      <c r="CT7" t="s" s="50">
        <v>52</v>
      </c>
      <c r="CU7" s="47">
        <v>3</v>
      </c>
      <c r="CV7" t="s" s="16">
        <v>59</v>
      </c>
      <c r="CW7" s="37"/>
      <c r="CX7" s="37"/>
      <c r="CY7" s="37"/>
      <c r="CZ7" s="47">
        <v>1</v>
      </c>
      <c r="DA7" s="37"/>
      <c r="DB7" s="37"/>
      <c r="DC7" s="37"/>
      <c r="DD7" s="37"/>
      <c r="DE7" s="37"/>
      <c r="DF7" s="37"/>
      <c r="DG7" s="51"/>
      <c r="DH7" s="37"/>
      <c r="DI7" s="47">
        <v>62</v>
      </c>
      <c r="DJ7" s="53"/>
      <c r="DK7" s="48">
        <f>DI7</f>
        <v>62</v>
      </c>
      <c r="DL7" s="48"/>
      <c r="DM7" s="48"/>
      <c r="DN7" s="48"/>
      <c r="DO7" s="48"/>
      <c r="DP7" s="48"/>
      <c r="DQ7" s="48"/>
      <c r="DR7" s="48"/>
      <c r="DS7" s="48"/>
    </row>
    <row r="8" ht="13.55" customHeight="1">
      <c r="A8" t="s" s="54">
        <v>60</v>
      </c>
      <c r="B8" s="7"/>
      <c r="C8" t="s" s="45">
        <v>51</v>
      </c>
      <c r="D8" s="47">
        <v>0.9</v>
      </c>
      <c r="E8" s="47">
        <v>0.8</v>
      </c>
      <c r="F8" s="47">
        <v>0.6</v>
      </c>
      <c r="G8" s="46">
        <f>D8+E8+F8</f>
        <v>2.3</v>
      </c>
      <c r="H8" s="47">
        <v>0.7</v>
      </c>
      <c r="I8" s="47">
        <v>0.6</v>
      </c>
      <c r="J8" s="47">
        <v>0.4</v>
      </c>
      <c r="K8" s="46">
        <f>H8+I8+J8</f>
        <v>1.7</v>
      </c>
      <c r="L8" s="47">
        <v>0.5</v>
      </c>
      <c r="M8" s="47">
        <v>0.4</v>
      </c>
      <c r="N8" s="47">
        <v>0.2</v>
      </c>
      <c r="O8" s="46">
        <f>L8+M8+N8</f>
        <v>1.1</v>
      </c>
      <c r="P8" s="47">
        <v>0.3</v>
      </c>
      <c r="Q8" s="47">
        <v>0.2</v>
      </c>
      <c r="R8" s="47">
        <v>0.1</v>
      </c>
      <c r="S8" s="46">
        <f>P8+Q8+R8</f>
        <v>0.6</v>
      </c>
      <c r="T8" s="47">
        <v>0.1</v>
      </c>
      <c r="U8" s="47">
        <v>0.1</v>
      </c>
      <c r="V8" s="47">
        <v>0.1</v>
      </c>
      <c r="W8" s="46">
        <f>T8+U8+V8</f>
        <v>0.3</v>
      </c>
      <c r="X8" s="47">
        <v>0.1</v>
      </c>
      <c r="Y8" s="47">
        <v>0.1</v>
      </c>
      <c r="Z8" s="47">
        <v>0.1</v>
      </c>
      <c r="AA8" s="46">
        <f>X8+Y8+Z8</f>
        <v>0.3</v>
      </c>
      <c r="AB8" s="47">
        <v>0.1</v>
      </c>
      <c r="AC8" s="47">
        <v>0.1</v>
      </c>
      <c r="AD8" s="47">
        <v>0.1</v>
      </c>
      <c r="AE8" s="46">
        <f>AB8+AC8+AD8</f>
        <v>0.3</v>
      </c>
      <c r="AF8" s="47">
        <v>0.1</v>
      </c>
      <c r="AG8" s="47">
        <v>0.1</v>
      </c>
      <c r="AH8" s="47">
        <v>0.1</v>
      </c>
      <c r="AI8" s="46">
        <f>AF8+AG8+AH8</f>
        <v>0.3</v>
      </c>
      <c r="AJ8" s="47">
        <v>0.1</v>
      </c>
      <c r="AK8" s="47">
        <v>0.1</v>
      </c>
      <c r="AL8" s="47">
        <v>0.1</v>
      </c>
      <c r="AM8" s="46">
        <f>AJ8+AK8+AL8</f>
        <v>0.3</v>
      </c>
      <c r="AN8" s="47">
        <v>0.1</v>
      </c>
      <c r="AO8" s="47">
        <v>0.1</v>
      </c>
      <c r="AP8" s="47">
        <v>0.1</v>
      </c>
      <c r="AQ8" s="46">
        <f>AN8+AO8+AP8</f>
        <v>0.3</v>
      </c>
      <c r="AR8" s="47">
        <v>0.1</v>
      </c>
      <c r="AS8" s="47">
        <v>0.1</v>
      </c>
      <c r="AT8" s="47">
        <v>0.1</v>
      </c>
      <c r="AU8" s="46">
        <f>AR8+AS8+AT8</f>
        <v>0.3</v>
      </c>
      <c r="AV8" s="47">
        <v>0.1</v>
      </c>
      <c r="AW8" s="47">
        <v>0.1</v>
      </c>
      <c r="AX8" s="47">
        <v>0.1</v>
      </c>
      <c r="AY8" s="46">
        <f>AV8+AW8+AX8</f>
        <v>0.3</v>
      </c>
      <c r="AZ8" s="48">
        <f>AY8+AU8+AQ8+AM8+AI8+AE8+AA8+W8+S8+O8+K8+G8</f>
        <v>8.1</v>
      </c>
      <c r="BA8" s="47">
        <v>12</v>
      </c>
      <c r="BB8" s="48">
        <f>AZ8/BA8</f>
        <v>0.675</v>
      </c>
      <c r="BC8" s="48">
        <v>656</v>
      </c>
      <c r="BD8" s="48">
        <v>305</v>
      </c>
      <c r="BE8" s="48">
        <f>BB8*BD8</f>
        <v>205.875</v>
      </c>
      <c r="BF8" s="49">
        <v>884.5</v>
      </c>
      <c r="BG8" s="48">
        <v>3.4</v>
      </c>
      <c r="BH8" s="48">
        <v>2.9</v>
      </c>
      <c r="BI8" s="48">
        <v>2.87</v>
      </c>
      <c r="BJ8" t="s" s="50">
        <v>51</v>
      </c>
      <c r="BK8" s="51"/>
      <c r="BL8" t="s" s="50">
        <v>54</v>
      </c>
      <c r="BM8" s="47">
        <v>3</v>
      </c>
      <c r="BN8" t="s" s="25">
        <v>59</v>
      </c>
      <c r="BO8" s="26"/>
      <c r="BP8" s="52"/>
      <c r="BQ8" s="48">
        <f>BF8</f>
        <v>884.5</v>
      </c>
      <c r="BR8" s="48"/>
      <c r="BS8" s="48"/>
      <c r="BT8" s="48"/>
      <c r="BU8" s="48"/>
      <c r="BV8" s="48"/>
      <c r="BW8" s="48"/>
      <c r="BX8" s="48"/>
      <c r="BY8" s="48"/>
      <c r="BZ8" s="56"/>
      <c r="CA8" s="48">
        <f>BG8</f>
        <v>3.4</v>
      </c>
      <c r="CB8" s="48"/>
      <c r="CC8" s="48"/>
      <c r="CD8" s="48"/>
      <c r="CE8" s="48"/>
      <c r="CF8" s="48"/>
      <c r="CG8" s="48"/>
      <c r="CH8" s="48"/>
      <c r="CI8" s="48"/>
      <c r="CJ8" s="56"/>
      <c r="CK8" s="48">
        <f>BH8</f>
        <v>2.9</v>
      </c>
      <c r="CL8" s="48"/>
      <c r="CM8" s="48"/>
      <c r="CN8" s="48"/>
      <c r="CO8" s="48"/>
      <c r="CP8" s="48"/>
      <c r="CQ8" s="48"/>
      <c r="CR8" s="48"/>
      <c r="CS8" s="48"/>
      <c r="CT8" t="s" s="50">
        <v>51</v>
      </c>
      <c r="CU8" s="47">
        <v>3</v>
      </c>
      <c r="CV8" t="s" s="25">
        <v>60</v>
      </c>
      <c r="CW8" s="37"/>
      <c r="CX8" s="37"/>
      <c r="CY8" s="47">
        <v>2</v>
      </c>
      <c r="CZ8" s="37"/>
      <c r="DA8" s="37"/>
      <c r="DB8" s="37"/>
      <c r="DC8" s="37"/>
      <c r="DD8" s="37"/>
      <c r="DE8" s="37"/>
      <c r="DF8" s="37"/>
      <c r="DG8" s="51"/>
      <c r="DH8" s="37"/>
      <c r="DI8" s="47">
        <v>58</v>
      </c>
      <c r="DJ8" s="53"/>
      <c r="DK8" s="48">
        <f>DI8</f>
        <v>58</v>
      </c>
      <c r="DL8" s="48"/>
      <c r="DM8" s="48"/>
      <c r="DN8" s="48"/>
      <c r="DO8" s="48"/>
      <c r="DP8" s="48"/>
      <c r="DQ8" s="48"/>
      <c r="DR8" s="48"/>
      <c r="DS8" s="48"/>
    </row>
    <row r="9" ht="13.55" customHeight="1">
      <c r="A9" s="7"/>
      <c r="B9" t="s" s="19">
        <v>54</v>
      </c>
      <c r="C9" t="s" s="45">
        <v>51</v>
      </c>
      <c r="D9" s="37"/>
      <c r="E9" s="37"/>
      <c r="F9" s="37"/>
      <c r="G9" s="46">
        <f>D9+E9+F9</f>
        <v>0</v>
      </c>
      <c r="H9" s="37"/>
      <c r="I9" s="37"/>
      <c r="J9" s="37"/>
      <c r="K9" s="46">
        <f>H9+I9+J9</f>
        <v>0</v>
      </c>
      <c r="L9" s="47">
        <v>1.3</v>
      </c>
      <c r="M9" s="47">
        <v>1</v>
      </c>
      <c r="N9" s="47">
        <v>1</v>
      </c>
      <c r="O9" s="46">
        <f>L9+M9+N9</f>
        <v>3.3</v>
      </c>
      <c r="P9" s="47">
        <v>1.5</v>
      </c>
      <c r="Q9" s="47">
        <v>1</v>
      </c>
      <c r="R9" s="47">
        <v>1</v>
      </c>
      <c r="S9" s="46">
        <f>P9+Q9+R9</f>
        <v>3.5</v>
      </c>
      <c r="T9" s="47">
        <v>1.3</v>
      </c>
      <c r="U9" s="47">
        <v>1</v>
      </c>
      <c r="V9" s="47">
        <v>1</v>
      </c>
      <c r="W9" s="46">
        <f>T9+U9+V9</f>
        <v>3.3</v>
      </c>
      <c r="X9" s="47">
        <v>1.1</v>
      </c>
      <c r="Y9" s="47">
        <v>1</v>
      </c>
      <c r="Z9" s="47">
        <v>1</v>
      </c>
      <c r="AA9" s="46">
        <f>X9+Y9+Z9</f>
        <v>3.1</v>
      </c>
      <c r="AB9" s="47">
        <v>1.1</v>
      </c>
      <c r="AC9" s="47">
        <v>1</v>
      </c>
      <c r="AD9" s="47">
        <v>1</v>
      </c>
      <c r="AE9" s="46">
        <f>AB9+AC9+AD9</f>
        <v>3.1</v>
      </c>
      <c r="AF9" s="47">
        <v>1.1</v>
      </c>
      <c r="AG9" s="47">
        <v>1</v>
      </c>
      <c r="AH9" s="47">
        <v>1</v>
      </c>
      <c r="AI9" s="46">
        <f>AF9+AG9+AH9</f>
        <v>3.1</v>
      </c>
      <c r="AJ9" s="47">
        <v>1</v>
      </c>
      <c r="AK9" s="47">
        <v>0.8</v>
      </c>
      <c r="AL9" s="47">
        <v>0.8</v>
      </c>
      <c r="AM9" s="46">
        <f>AJ9+AK9+AL9</f>
        <v>2.6</v>
      </c>
      <c r="AN9" s="47">
        <v>1</v>
      </c>
      <c r="AO9" s="47">
        <v>0.8</v>
      </c>
      <c r="AP9" s="47">
        <v>0.5</v>
      </c>
      <c r="AQ9" s="46">
        <f>AN9+AO9+AP9</f>
        <v>2.3</v>
      </c>
      <c r="AR9" s="47">
        <v>1</v>
      </c>
      <c r="AS9" s="47">
        <v>0.8</v>
      </c>
      <c r="AT9" s="47">
        <v>0.5</v>
      </c>
      <c r="AU9" s="46">
        <f>AR9+AS9+AT9</f>
        <v>2.3</v>
      </c>
      <c r="AV9" s="47">
        <v>0.8</v>
      </c>
      <c r="AW9" s="47">
        <v>0.8</v>
      </c>
      <c r="AX9" s="47">
        <v>0.5</v>
      </c>
      <c r="AY9" s="46">
        <f>AV9+AW9+AX9</f>
        <v>2.1</v>
      </c>
      <c r="AZ9" s="48">
        <f>AY9+AU9+AQ9+AM9+AI9+AE9+AA9+W9+S9+O9+K9+G9</f>
        <v>28.7</v>
      </c>
      <c r="BA9" s="47">
        <v>10</v>
      </c>
      <c r="BB9" s="48">
        <f>AZ9/BA9</f>
        <v>2.87</v>
      </c>
      <c r="BC9" s="48"/>
      <c r="BD9" s="48">
        <v>305</v>
      </c>
      <c r="BE9" s="48">
        <f>BB9*BD9</f>
        <v>875.35</v>
      </c>
      <c r="BF9" s="49">
        <f>BB9*BD9</f>
        <v>875.35</v>
      </c>
      <c r="BG9" s="48">
        <v>3.6</v>
      </c>
      <c r="BH9" s="48">
        <v>3.11</v>
      </c>
      <c r="BI9" s="48">
        <v>2.87</v>
      </c>
      <c r="BJ9" t="s" s="50">
        <v>51</v>
      </c>
      <c r="BK9" s="51"/>
      <c r="BL9" s="51"/>
      <c r="BM9" t="s" s="16">
        <v>54</v>
      </c>
      <c r="BN9" t="s" s="16">
        <v>59</v>
      </c>
      <c r="BO9" s="37"/>
      <c r="BP9" s="52"/>
      <c r="BQ9" s="48">
        <f>BF9</f>
        <v>875.35</v>
      </c>
      <c r="BR9" s="48"/>
      <c r="BS9" s="48"/>
      <c r="BT9" s="48"/>
      <c r="BU9" s="48"/>
      <c r="BV9" s="48"/>
      <c r="BW9" s="48"/>
      <c r="BX9" s="48"/>
      <c r="BY9" s="48"/>
      <c r="BZ9" s="56"/>
      <c r="CA9" s="48">
        <f>BG9</f>
        <v>3.6</v>
      </c>
      <c r="CB9" s="48"/>
      <c r="CC9" s="48"/>
      <c r="CD9" s="48"/>
      <c r="CE9" s="48"/>
      <c r="CF9" s="48"/>
      <c r="CG9" s="48"/>
      <c r="CH9" s="48"/>
      <c r="CI9" s="48"/>
      <c r="CJ9" s="56"/>
      <c r="CK9" s="48">
        <f>BH9</f>
        <v>3.11</v>
      </c>
      <c r="CL9" s="48"/>
      <c r="CM9" s="48"/>
      <c r="CN9" s="48"/>
      <c r="CO9" s="48"/>
      <c r="CP9" s="48"/>
      <c r="CQ9" s="48"/>
      <c r="CR9" s="48"/>
      <c r="CS9" s="48"/>
      <c r="CT9" t="s" s="50">
        <v>51</v>
      </c>
      <c r="CU9" t="s" s="16">
        <v>54</v>
      </c>
      <c r="CV9" s="37"/>
      <c r="CW9" s="47">
        <v>1</v>
      </c>
      <c r="CX9" s="37"/>
      <c r="CY9" s="37"/>
      <c r="CZ9" s="37"/>
      <c r="DA9" s="37"/>
      <c r="DB9" s="37"/>
      <c r="DC9" s="37"/>
      <c r="DD9" s="37"/>
      <c r="DE9" s="37"/>
      <c r="DF9" s="37"/>
      <c r="DG9" s="51"/>
      <c r="DH9" s="37"/>
      <c r="DI9" s="47">
        <v>66</v>
      </c>
      <c r="DJ9" s="53"/>
      <c r="DK9" s="48">
        <f>DI9</f>
        <v>66</v>
      </c>
      <c r="DL9" s="48"/>
      <c r="DM9" s="48"/>
      <c r="DN9" s="48"/>
      <c r="DO9" s="48"/>
      <c r="DP9" s="48"/>
      <c r="DQ9" s="48"/>
      <c r="DR9" s="48"/>
      <c r="DS9" s="48"/>
    </row>
    <row r="10" ht="13.55" customHeight="1">
      <c r="A10" s="7"/>
      <c r="B10" t="s" s="19">
        <v>54</v>
      </c>
      <c r="C10" t="s" s="45">
        <v>51</v>
      </c>
      <c r="D10" s="37"/>
      <c r="E10" s="37"/>
      <c r="F10" s="37"/>
      <c r="G10" s="46">
        <f>D10+E10+F10</f>
        <v>0</v>
      </c>
      <c r="H10" s="37"/>
      <c r="I10" s="37"/>
      <c r="J10" s="37"/>
      <c r="K10" s="46">
        <f>H10+I10+J10</f>
        <v>0</v>
      </c>
      <c r="L10" s="47">
        <v>1.5</v>
      </c>
      <c r="M10" s="47">
        <v>1.1</v>
      </c>
      <c r="N10" s="47">
        <v>1</v>
      </c>
      <c r="O10" s="46">
        <f>L10+M10+N10</f>
        <v>3.6</v>
      </c>
      <c r="P10" s="47">
        <v>1.5</v>
      </c>
      <c r="Q10" s="47">
        <v>1.1</v>
      </c>
      <c r="R10" s="47">
        <v>1</v>
      </c>
      <c r="S10" s="46">
        <f>P10+Q10+R10</f>
        <v>3.6</v>
      </c>
      <c r="T10" s="47">
        <v>1.5</v>
      </c>
      <c r="U10" s="47">
        <v>1.2</v>
      </c>
      <c r="V10" s="47">
        <v>1</v>
      </c>
      <c r="W10" s="46">
        <f>T10+U10+V10</f>
        <v>3.7</v>
      </c>
      <c r="X10" s="47">
        <v>1.5</v>
      </c>
      <c r="Y10" s="47">
        <v>1.2</v>
      </c>
      <c r="Z10" s="47">
        <v>1</v>
      </c>
      <c r="AA10" s="46">
        <f>X10+Y10+Z10</f>
        <v>3.7</v>
      </c>
      <c r="AB10" s="47">
        <v>1.4</v>
      </c>
      <c r="AC10" s="47">
        <v>1.1</v>
      </c>
      <c r="AD10" s="47">
        <v>1</v>
      </c>
      <c r="AE10" s="46">
        <f>AB10+AC10+AD10</f>
        <v>3.5</v>
      </c>
      <c r="AF10" s="47">
        <v>1.3</v>
      </c>
      <c r="AG10" s="47">
        <v>1</v>
      </c>
      <c r="AH10" s="47">
        <v>0.9</v>
      </c>
      <c r="AI10" s="46">
        <f>AF10+AG10+AH10</f>
        <v>3.2</v>
      </c>
      <c r="AJ10" s="47">
        <v>1.2</v>
      </c>
      <c r="AK10" s="47">
        <v>0.9</v>
      </c>
      <c r="AL10" s="47">
        <v>0.8</v>
      </c>
      <c r="AM10" s="46">
        <f>AJ10+AK10+AL10</f>
        <v>2.9</v>
      </c>
      <c r="AN10" s="47">
        <v>0.9</v>
      </c>
      <c r="AO10" s="47">
        <v>0.6</v>
      </c>
      <c r="AP10" s="47">
        <v>0.5</v>
      </c>
      <c r="AQ10" s="46">
        <f>AN10+AO10+AP10</f>
        <v>2</v>
      </c>
      <c r="AR10" s="47">
        <v>0.8</v>
      </c>
      <c r="AS10" s="47">
        <v>0.6</v>
      </c>
      <c r="AT10" s="47">
        <v>0.4</v>
      </c>
      <c r="AU10" s="46">
        <f>AR10+AS10+AT10</f>
        <v>1.8</v>
      </c>
      <c r="AV10" s="47">
        <v>0.5</v>
      </c>
      <c r="AW10" s="47">
        <v>0.3</v>
      </c>
      <c r="AX10" s="47">
        <v>0.1</v>
      </c>
      <c r="AY10" s="46">
        <f>AV10+AW10+AX10</f>
        <v>0.9</v>
      </c>
      <c r="AZ10" s="48">
        <f>AY10+AU10+AQ10+AM10+AI10+AE10+AA10+W10+S10+O10+K10+G10</f>
        <v>28.9</v>
      </c>
      <c r="BA10" s="47">
        <v>10</v>
      </c>
      <c r="BB10" s="48">
        <f>AZ10/BA10</f>
        <v>2.89</v>
      </c>
      <c r="BC10" s="48"/>
      <c r="BD10" s="48">
        <v>305</v>
      </c>
      <c r="BE10" s="48">
        <v>1263</v>
      </c>
      <c r="BF10" s="49">
        <v>881.45</v>
      </c>
      <c r="BG10" s="48">
        <v>3.6</v>
      </c>
      <c r="BH10" s="48">
        <v>3.11</v>
      </c>
      <c r="BI10" s="48">
        <v>2.87</v>
      </c>
      <c r="BJ10" t="s" s="50">
        <v>51</v>
      </c>
      <c r="BK10" s="51"/>
      <c r="BL10" s="51"/>
      <c r="BM10" t="s" s="16">
        <v>54</v>
      </c>
      <c r="BN10" s="37"/>
      <c r="BO10" s="37"/>
      <c r="BP10" s="52"/>
      <c r="BQ10" s="48">
        <f>BF10</f>
        <v>881.45</v>
      </c>
      <c r="BR10" s="48"/>
      <c r="BS10" s="48"/>
      <c r="BT10" s="48"/>
      <c r="BU10" s="48"/>
      <c r="BV10" s="48"/>
      <c r="BW10" s="48"/>
      <c r="BX10" s="48"/>
      <c r="BY10" s="48"/>
      <c r="BZ10" s="37"/>
      <c r="CA10" s="48">
        <f>BG10</f>
        <v>3.6</v>
      </c>
      <c r="CB10" s="48"/>
      <c r="CC10" s="48"/>
      <c r="CD10" s="48"/>
      <c r="CE10" s="48"/>
      <c r="CF10" s="48"/>
      <c r="CG10" s="48"/>
      <c r="CH10" s="48"/>
      <c r="CI10" s="48"/>
      <c r="CJ10" s="37"/>
      <c r="CK10" s="48">
        <f>BH10</f>
        <v>3.11</v>
      </c>
      <c r="CL10" s="48"/>
      <c r="CM10" s="48"/>
      <c r="CN10" s="48"/>
      <c r="CO10" s="48"/>
      <c r="CP10" s="48"/>
      <c r="CQ10" s="48"/>
      <c r="CR10" s="48"/>
      <c r="CS10" s="48"/>
      <c r="CT10" t="s" s="50">
        <v>51</v>
      </c>
      <c r="CU10" t="s" s="16">
        <v>54</v>
      </c>
      <c r="CV10" s="37"/>
      <c r="CW10" s="47">
        <v>2</v>
      </c>
      <c r="CX10" s="37"/>
      <c r="CY10" s="37"/>
      <c r="CZ10" s="37"/>
      <c r="DA10" s="37"/>
      <c r="DB10" s="37"/>
      <c r="DC10" s="37"/>
      <c r="DD10" s="37"/>
      <c r="DE10" s="37"/>
      <c r="DF10" s="37"/>
      <c r="DG10" s="51"/>
      <c r="DH10" s="37"/>
      <c r="DI10" s="47">
        <v>66</v>
      </c>
      <c r="DJ10" s="53"/>
      <c r="DK10" s="48">
        <f>DI10</f>
        <v>66</v>
      </c>
      <c r="DL10" s="48"/>
      <c r="DM10" s="48"/>
      <c r="DN10" s="48"/>
      <c r="DO10" s="48"/>
      <c r="DP10" s="48"/>
      <c r="DQ10" s="48"/>
      <c r="DR10" s="48"/>
      <c r="DS10" s="48"/>
    </row>
    <row r="11" ht="13.55" customHeight="1">
      <c r="A11" t="s" s="19">
        <v>61</v>
      </c>
      <c r="B11" s="7"/>
      <c r="C11" t="s" s="45">
        <v>51</v>
      </c>
      <c r="D11" s="47">
        <v>0.7</v>
      </c>
      <c r="E11" s="47">
        <v>0.6</v>
      </c>
      <c r="F11" s="47">
        <v>0.4</v>
      </c>
      <c r="G11" s="46">
        <f>D11+E11+F11</f>
        <v>1.7</v>
      </c>
      <c r="H11" s="47">
        <v>0.5</v>
      </c>
      <c r="I11" s="47">
        <v>0.4</v>
      </c>
      <c r="J11" s="47">
        <v>0.2</v>
      </c>
      <c r="K11" s="46">
        <f>H11+I11+J11</f>
        <v>1.1</v>
      </c>
      <c r="L11" s="47">
        <v>0.3</v>
      </c>
      <c r="M11" s="47">
        <v>0.2</v>
      </c>
      <c r="N11" s="47">
        <v>0.1</v>
      </c>
      <c r="O11" s="46">
        <f>L11+M11+N11</f>
        <v>0.6</v>
      </c>
      <c r="P11" s="47">
        <v>0.2</v>
      </c>
      <c r="Q11" s="47">
        <v>0.2</v>
      </c>
      <c r="R11" s="47">
        <v>0.1</v>
      </c>
      <c r="S11" s="46">
        <f>P11+Q11+R11</f>
        <v>0.5</v>
      </c>
      <c r="T11" s="47">
        <v>0.1</v>
      </c>
      <c r="U11" s="47">
        <v>0.1</v>
      </c>
      <c r="V11" s="47">
        <v>0.1</v>
      </c>
      <c r="W11" s="46">
        <f>T11+U11+V11</f>
        <v>0.3</v>
      </c>
      <c r="X11" s="47">
        <v>0.1</v>
      </c>
      <c r="Y11" s="47">
        <v>0.1</v>
      </c>
      <c r="Z11" s="47">
        <v>0.1</v>
      </c>
      <c r="AA11" s="46">
        <f>X11+Y11+Z11</f>
        <v>0.3</v>
      </c>
      <c r="AB11" s="47">
        <v>0.1</v>
      </c>
      <c r="AC11" s="47">
        <v>0.1</v>
      </c>
      <c r="AD11" s="47">
        <v>0.1</v>
      </c>
      <c r="AE11" s="46">
        <f>AB11+AC11+AD11</f>
        <v>0.3</v>
      </c>
      <c r="AF11" s="47">
        <v>0.1</v>
      </c>
      <c r="AG11" s="47">
        <v>0.1</v>
      </c>
      <c r="AH11" s="47">
        <v>0.1</v>
      </c>
      <c r="AI11" s="46">
        <f>AF11+AG11+AH11</f>
        <v>0.3</v>
      </c>
      <c r="AJ11" s="47">
        <v>0.1</v>
      </c>
      <c r="AK11" s="47">
        <v>0.1</v>
      </c>
      <c r="AL11" s="47">
        <v>0.1</v>
      </c>
      <c r="AM11" s="46">
        <f>AJ11+AK11+AL11</f>
        <v>0.3</v>
      </c>
      <c r="AN11" s="47">
        <v>0.1</v>
      </c>
      <c r="AO11" s="47">
        <v>0.1</v>
      </c>
      <c r="AP11" s="47">
        <v>0.1</v>
      </c>
      <c r="AQ11" s="46">
        <f>AN11+AO11+AP11</f>
        <v>0.3</v>
      </c>
      <c r="AR11" s="47">
        <v>0.1</v>
      </c>
      <c r="AS11" s="47">
        <v>0.1</v>
      </c>
      <c r="AT11" s="47">
        <v>0.1</v>
      </c>
      <c r="AU11" s="46">
        <f>AR11+AS11+AT11</f>
        <v>0.3</v>
      </c>
      <c r="AV11" s="47">
        <v>0.1</v>
      </c>
      <c r="AW11" s="47">
        <v>0.1</v>
      </c>
      <c r="AX11" s="47">
        <v>0.1</v>
      </c>
      <c r="AY11" s="46">
        <f>AV11+AW11+AX11</f>
        <v>0.3</v>
      </c>
      <c r="AZ11" s="48">
        <f>AY11+AU11+AQ11+AM11+AI11+AE11+AA11+W11+S11+O11+K11+G11</f>
        <v>6.3</v>
      </c>
      <c r="BA11" s="47">
        <v>12</v>
      </c>
      <c r="BB11" s="48">
        <f>AZ11/BA11</f>
        <v>0.525</v>
      </c>
      <c r="BC11" s="48">
        <v>661</v>
      </c>
      <c r="BD11" s="48">
        <v>305</v>
      </c>
      <c r="BE11" s="48">
        <f>BB11*BD11</f>
        <v>160.125</v>
      </c>
      <c r="BF11" s="49">
        <v>884.5</v>
      </c>
      <c r="BG11" s="48">
        <v>3.59</v>
      </c>
      <c r="BH11" s="48">
        <v>3.1</v>
      </c>
      <c r="BI11" s="48">
        <v>2.87</v>
      </c>
      <c r="BJ11" t="s" s="50">
        <v>51</v>
      </c>
      <c r="BK11" s="51"/>
      <c r="BL11" t="s" s="50">
        <v>54</v>
      </c>
      <c r="BM11" s="47">
        <v>3</v>
      </c>
      <c r="BN11" s="37"/>
      <c r="BO11" s="37"/>
      <c r="BP11" s="52"/>
      <c r="BQ11" s="48">
        <f>BF11</f>
        <v>884.5</v>
      </c>
      <c r="BR11" s="48"/>
      <c r="BS11" s="48"/>
      <c r="BT11" s="48"/>
      <c r="BU11" s="48"/>
      <c r="BV11" s="48"/>
      <c r="BW11" s="48"/>
      <c r="BX11" s="48"/>
      <c r="BY11" s="48"/>
      <c r="BZ11" s="37"/>
      <c r="CA11" s="48">
        <f>BG11</f>
        <v>3.59</v>
      </c>
      <c r="CB11" s="48"/>
      <c r="CC11" s="48"/>
      <c r="CD11" s="48"/>
      <c r="CE11" s="48"/>
      <c r="CF11" s="48"/>
      <c r="CG11" s="48"/>
      <c r="CH11" s="48"/>
      <c r="CI11" s="48"/>
      <c r="CJ11" s="37"/>
      <c r="CK11" s="48">
        <f>BH11</f>
        <v>3.1</v>
      </c>
      <c r="CL11" s="48"/>
      <c r="CM11" s="48"/>
      <c r="CN11" s="48"/>
      <c r="CO11" s="48"/>
      <c r="CP11" s="48"/>
      <c r="CQ11" s="48"/>
      <c r="CR11" s="48"/>
      <c r="CS11" s="48"/>
      <c r="CT11" t="s" s="50">
        <v>51</v>
      </c>
      <c r="CU11" s="47">
        <v>3</v>
      </c>
      <c r="CV11" t="s" s="16">
        <v>61</v>
      </c>
      <c r="CW11" s="37"/>
      <c r="CX11" s="37"/>
      <c r="CY11" s="47">
        <v>3</v>
      </c>
      <c r="CZ11" s="37"/>
      <c r="DA11" s="37"/>
      <c r="DB11" s="37"/>
      <c r="DC11" s="37"/>
      <c r="DD11" s="37"/>
      <c r="DE11" s="37"/>
      <c r="DF11" s="37"/>
      <c r="DG11" s="51"/>
      <c r="DH11" s="37"/>
      <c r="DI11" s="47">
        <v>62</v>
      </c>
      <c r="DJ11" s="53"/>
      <c r="DK11" s="48">
        <f>DI11</f>
        <v>62</v>
      </c>
      <c r="DL11" s="48"/>
      <c r="DM11" s="48"/>
      <c r="DN11" s="48"/>
      <c r="DO11" s="48"/>
      <c r="DP11" s="48"/>
      <c r="DQ11" s="48"/>
      <c r="DR11" s="48"/>
      <c r="DS11" s="48"/>
    </row>
    <row r="12" ht="13.55" customHeight="1">
      <c r="A12" s="7"/>
      <c r="B12" t="s" s="19">
        <v>54</v>
      </c>
      <c r="C12" t="s" s="45">
        <v>51</v>
      </c>
      <c r="D12" s="37"/>
      <c r="E12" s="37"/>
      <c r="F12" s="37"/>
      <c r="G12" s="46">
        <f>D12+E12+F12</f>
        <v>0</v>
      </c>
      <c r="H12" s="37"/>
      <c r="I12" s="37"/>
      <c r="J12" s="37"/>
      <c r="K12" s="46">
        <f>H12+I12+J12</f>
        <v>0</v>
      </c>
      <c r="L12" s="47">
        <v>1.4</v>
      </c>
      <c r="M12" s="47">
        <v>0.6</v>
      </c>
      <c r="N12" s="47">
        <v>0.7</v>
      </c>
      <c r="O12" s="46">
        <f>L12+M12+N12</f>
        <v>2.7</v>
      </c>
      <c r="P12" s="47">
        <v>1.5</v>
      </c>
      <c r="Q12" s="47">
        <v>0.9</v>
      </c>
      <c r="R12" s="47">
        <v>0.7</v>
      </c>
      <c r="S12" s="46">
        <f>P12+Q12+R12</f>
        <v>3.1</v>
      </c>
      <c r="T12" s="47">
        <v>1.5</v>
      </c>
      <c r="U12" s="47">
        <v>1</v>
      </c>
      <c r="V12" s="47">
        <v>0.7</v>
      </c>
      <c r="W12" s="46">
        <f>T12+U12+V12</f>
        <v>3.2</v>
      </c>
      <c r="X12" s="47">
        <v>1.5</v>
      </c>
      <c r="Y12" s="47">
        <v>1</v>
      </c>
      <c r="Z12" s="47">
        <v>0.7</v>
      </c>
      <c r="AA12" s="46">
        <f>X12+Y12+Z12</f>
        <v>3.2</v>
      </c>
      <c r="AB12" s="47">
        <v>1.5</v>
      </c>
      <c r="AC12" s="47">
        <v>0.9</v>
      </c>
      <c r="AD12" s="47">
        <v>0.7</v>
      </c>
      <c r="AE12" s="46">
        <f>AB12+AC12+AD12</f>
        <v>3.1</v>
      </c>
      <c r="AF12" s="47">
        <v>1.5</v>
      </c>
      <c r="AG12" s="47">
        <v>0.9</v>
      </c>
      <c r="AH12" s="47">
        <v>0.7</v>
      </c>
      <c r="AI12" s="46">
        <f>AF12+AG12+AH12</f>
        <v>3.1</v>
      </c>
      <c r="AJ12" s="47">
        <v>1.5</v>
      </c>
      <c r="AK12" s="47">
        <v>0.9</v>
      </c>
      <c r="AL12" s="47">
        <v>0.6</v>
      </c>
      <c r="AM12" s="46">
        <f>AJ12+AK12+AL12</f>
        <v>3</v>
      </c>
      <c r="AN12" s="47">
        <v>1.4</v>
      </c>
      <c r="AO12" s="47">
        <v>0.9</v>
      </c>
      <c r="AP12" s="47">
        <v>0.6</v>
      </c>
      <c r="AQ12" s="46">
        <f>AN12+AO12+AP12</f>
        <v>2.9</v>
      </c>
      <c r="AR12" s="47">
        <v>1.3</v>
      </c>
      <c r="AS12" s="47">
        <v>0.8</v>
      </c>
      <c r="AT12" s="47">
        <v>0.6</v>
      </c>
      <c r="AU12" s="46">
        <f>AR12+AS12+AT12</f>
        <v>2.7</v>
      </c>
      <c r="AV12" s="47">
        <v>1</v>
      </c>
      <c r="AW12" s="47">
        <v>0.7</v>
      </c>
      <c r="AX12" s="47">
        <v>0.4</v>
      </c>
      <c r="AY12" s="46">
        <f>AV12+AW12+AX12</f>
        <v>2.1</v>
      </c>
      <c r="AZ12" s="48">
        <f>AY12+AU12+AQ12+AM12+AI12+AE12+AA12+W12+S12+O12+K12+G12</f>
        <v>29.1</v>
      </c>
      <c r="BA12" s="47">
        <v>10</v>
      </c>
      <c r="BB12" s="48">
        <f>AZ12/BA12</f>
        <v>2.91</v>
      </c>
      <c r="BC12" s="48">
        <v>307</v>
      </c>
      <c r="BD12" s="48">
        <v>305</v>
      </c>
      <c r="BE12" s="48">
        <f>BB12*BD12</f>
        <v>887.55</v>
      </c>
      <c r="BF12" s="49">
        <f>BB12*BD12</f>
        <v>887.55</v>
      </c>
      <c r="BG12" s="48">
        <v>3.6</v>
      </c>
      <c r="BH12" s="48">
        <v>3.1</v>
      </c>
      <c r="BI12" s="48">
        <v>2.87</v>
      </c>
      <c r="BJ12" t="s" s="50">
        <v>51</v>
      </c>
      <c r="BK12" s="51"/>
      <c r="BL12" t="s" s="50">
        <v>57</v>
      </c>
      <c r="BM12" t="s" s="16">
        <v>54</v>
      </c>
      <c r="BN12" s="37"/>
      <c r="BO12" s="37"/>
      <c r="BP12" s="52"/>
      <c r="BQ12" s="48">
        <f>BF12</f>
        <v>887.55</v>
      </c>
      <c r="BR12" s="48"/>
      <c r="BS12" s="48"/>
      <c r="BT12" s="48"/>
      <c r="BU12" s="48"/>
      <c r="BV12" s="48"/>
      <c r="BW12" s="48"/>
      <c r="BX12" s="48"/>
      <c r="BY12" s="48"/>
      <c r="BZ12" s="37"/>
      <c r="CA12" s="48">
        <f>BG12</f>
        <v>3.6</v>
      </c>
      <c r="CB12" s="48"/>
      <c r="CC12" s="48"/>
      <c r="CD12" s="48"/>
      <c r="CE12" s="48"/>
      <c r="CF12" s="48"/>
      <c r="CG12" s="48"/>
      <c r="CH12" s="48"/>
      <c r="CI12" s="48"/>
      <c r="CJ12" s="37"/>
      <c r="CK12" s="48">
        <f>BH12</f>
        <v>3.1</v>
      </c>
      <c r="CL12" s="48"/>
      <c r="CM12" s="48"/>
      <c r="CN12" s="48"/>
      <c r="CO12" s="48"/>
      <c r="CP12" s="48"/>
      <c r="CQ12" s="48"/>
      <c r="CR12" s="48"/>
      <c r="CS12" s="48"/>
      <c r="CT12" t="s" s="50">
        <v>51</v>
      </c>
      <c r="CU12" t="s" s="16">
        <v>54</v>
      </c>
      <c r="CV12" s="37"/>
      <c r="CW12" s="47">
        <v>3</v>
      </c>
      <c r="CX12" s="37"/>
      <c r="CY12" s="37"/>
      <c r="CZ12" s="37"/>
      <c r="DA12" s="37"/>
      <c r="DB12" s="37"/>
      <c r="DC12" s="37"/>
      <c r="DD12" s="37"/>
      <c r="DE12" s="37"/>
      <c r="DF12" s="37"/>
      <c r="DG12" s="51"/>
      <c r="DH12" s="37"/>
      <c r="DI12" s="47">
        <v>65</v>
      </c>
      <c r="DJ12" s="53"/>
      <c r="DK12" s="48">
        <f>DI12</f>
        <v>65</v>
      </c>
      <c r="DL12" s="48"/>
      <c r="DM12" s="48"/>
      <c r="DN12" s="48"/>
      <c r="DO12" s="48"/>
      <c r="DP12" s="48"/>
      <c r="DQ12" s="48"/>
      <c r="DR12" s="48"/>
      <c r="DS12" s="48"/>
    </row>
    <row r="13" ht="13.55" customHeight="1">
      <c r="A13" s="7"/>
      <c r="B13" t="s" s="19">
        <v>54</v>
      </c>
      <c r="C13" t="s" s="45">
        <v>51</v>
      </c>
      <c r="D13" s="37"/>
      <c r="E13" s="37"/>
      <c r="F13" s="37"/>
      <c r="G13" s="46">
        <f>D13+E13+F13</f>
        <v>0</v>
      </c>
      <c r="H13" s="37"/>
      <c r="I13" s="37"/>
      <c r="J13" s="37"/>
      <c r="K13" s="46">
        <f>H13+I13+J13</f>
        <v>0</v>
      </c>
      <c r="L13" s="47">
        <v>1.1</v>
      </c>
      <c r="M13" s="47">
        <v>1</v>
      </c>
      <c r="N13" s="47">
        <v>1</v>
      </c>
      <c r="O13" s="46">
        <f>L13+M13+N13</f>
        <v>3.1</v>
      </c>
      <c r="P13" s="47">
        <v>1.2</v>
      </c>
      <c r="Q13" s="47">
        <v>1</v>
      </c>
      <c r="R13" s="47">
        <v>1</v>
      </c>
      <c r="S13" s="46">
        <f>P13+Q13+R13</f>
        <v>3.2</v>
      </c>
      <c r="T13" s="47">
        <v>1.3</v>
      </c>
      <c r="U13" s="47">
        <v>1.1</v>
      </c>
      <c r="V13" s="47">
        <v>1</v>
      </c>
      <c r="W13" s="46">
        <f>T13+U13+V13</f>
        <v>3.4</v>
      </c>
      <c r="X13" s="47">
        <v>1.3</v>
      </c>
      <c r="Y13" s="47">
        <v>1.1</v>
      </c>
      <c r="Z13" s="47">
        <v>1</v>
      </c>
      <c r="AA13" s="46">
        <f>X13+Y13+Z13</f>
        <v>3.4</v>
      </c>
      <c r="AB13" s="47">
        <v>1.2</v>
      </c>
      <c r="AC13" s="47">
        <v>1.1</v>
      </c>
      <c r="AD13" s="47">
        <v>1</v>
      </c>
      <c r="AE13" s="46">
        <f>AB13+AC13+AD13</f>
        <v>3.3</v>
      </c>
      <c r="AF13" s="47">
        <v>1.1</v>
      </c>
      <c r="AG13" s="47">
        <v>1</v>
      </c>
      <c r="AH13" s="47">
        <v>1</v>
      </c>
      <c r="AI13" s="46">
        <f>AF13+AG13+AH13</f>
        <v>3.1</v>
      </c>
      <c r="AJ13" s="47">
        <v>1.1</v>
      </c>
      <c r="AK13" s="47">
        <v>0.9</v>
      </c>
      <c r="AL13" s="47">
        <v>0.9</v>
      </c>
      <c r="AM13" s="46">
        <f>AJ13+AK13+AL13</f>
        <v>2.9</v>
      </c>
      <c r="AN13" s="47">
        <v>1</v>
      </c>
      <c r="AO13" s="47">
        <v>0.7</v>
      </c>
      <c r="AP13" s="47">
        <v>0.6</v>
      </c>
      <c r="AQ13" s="46">
        <f>AN13+AO13+AP13</f>
        <v>2.3</v>
      </c>
      <c r="AR13" s="47">
        <v>1</v>
      </c>
      <c r="AS13" s="47">
        <v>0.6</v>
      </c>
      <c r="AT13" s="47">
        <v>0.5</v>
      </c>
      <c r="AU13" s="46">
        <f>AR13+AS13+AT13</f>
        <v>2.1</v>
      </c>
      <c r="AV13" s="47">
        <v>0.9</v>
      </c>
      <c r="AW13" s="47">
        <v>0.6</v>
      </c>
      <c r="AX13" s="47">
        <v>0.4</v>
      </c>
      <c r="AY13" s="46">
        <f>AV13+AW13+AX13</f>
        <v>1.9</v>
      </c>
      <c r="AZ13" s="48">
        <f>AY13+AU13+AQ13+AM13+AI13+AE13+AA13+W13+S13+O13+K13+G13</f>
        <v>28.7</v>
      </c>
      <c r="BA13" s="47">
        <v>10</v>
      </c>
      <c r="BB13" s="48">
        <f>AZ13/BA13</f>
        <v>2.87</v>
      </c>
      <c r="BC13" s="48">
        <v>308</v>
      </c>
      <c r="BD13" s="48">
        <v>305</v>
      </c>
      <c r="BE13" s="48">
        <f>BB13*BD13</f>
        <v>875.35</v>
      </c>
      <c r="BF13" s="49">
        <f>BB13*BD13</f>
        <v>875.35</v>
      </c>
      <c r="BG13" s="48">
        <v>3.6</v>
      </c>
      <c r="BH13" s="48">
        <v>3.1</v>
      </c>
      <c r="BI13" s="48">
        <v>2.87</v>
      </c>
      <c r="BJ13" t="s" s="50">
        <v>51</v>
      </c>
      <c r="BK13" s="51"/>
      <c r="BL13" t="s" s="50">
        <v>57</v>
      </c>
      <c r="BM13" t="s" s="16">
        <v>54</v>
      </c>
      <c r="BN13" s="37"/>
      <c r="BO13" s="37"/>
      <c r="BP13" s="52"/>
      <c r="BQ13" s="48">
        <f>BF13</f>
        <v>875.35</v>
      </c>
      <c r="BR13" s="48"/>
      <c r="BS13" s="48"/>
      <c r="BT13" s="48"/>
      <c r="BU13" s="48"/>
      <c r="BV13" s="48"/>
      <c r="BW13" s="48"/>
      <c r="BX13" s="48"/>
      <c r="BY13" s="48"/>
      <c r="BZ13" s="37"/>
      <c r="CA13" s="48">
        <f>BG13</f>
        <v>3.6</v>
      </c>
      <c r="CB13" s="48"/>
      <c r="CC13" s="48"/>
      <c r="CD13" s="48"/>
      <c r="CE13" s="48"/>
      <c r="CF13" s="48"/>
      <c r="CG13" s="48"/>
      <c r="CH13" s="48"/>
      <c r="CI13" s="48"/>
      <c r="CJ13" s="37"/>
      <c r="CK13" s="48">
        <f>BH13</f>
        <v>3.1</v>
      </c>
      <c r="CL13" s="48"/>
      <c r="CM13" s="48"/>
      <c r="CN13" s="48"/>
      <c r="CO13" s="48"/>
      <c r="CP13" s="48"/>
      <c r="CQ13" s="48"/>
      <c r="CR13" s="48"/>
      <c r="CS13" s="48"/>
      <c r="CT13" t="s" s="50">
        <v>51</v>
      </c>
      <c r="CU13" t="s" s="16">
        <v>54</v>
      </c>
      <c r="CV13" s="37"/>
      <c r="CW13" s="47">
        <v>4</v>
      </c>
      <c r="CX13" s="37"/>
      <c r="CY13" s="37"/>
      <c r="CZ13" s="37"/>
      <c r="DA13" s="37"/>
      <c r="DB13" s="37"/>
      <c r="DC13" s="37"/>
      <c r="DD13" s="37"/>
      <c r="DE13" s="37"/>
      <c r="DF13" s="37"/>
      <c r="DG13" s="51"/>
      <c r="DH13" s="37"/>
      <c r="DI13" s="47">
        <v>68</v>
      </c>
      <c r="DJ13" s="53"/>
      <c r="DK13" s="48">
        <f>DI13</f>
        <v>68</v>
      </c>
      <c r="DL13" s="48"/>
      <c r="DM13" s="48"/>
      <c r="DN13" s="48"/>
      <c r="DO13" s="48"/>
      <c r="DP13" s="48"/>
      <c r="DQ13" s="48"/>
      <c r="DR13" s="48"/>
      <c r="DS13" s="48"/>
    </row>
    <row r="14" ht="13.55" customHeight="1">
      <c r="A14" t="s" s="19">
        <v>61</v>
      </c>
      <c r="B14" s="7"/>
      <c r="C14" t="s" s="45">
        <v>51</v>
      </c>
      <c r="D14" s="47">
        <v>0.6</v>
      </c>
      <c r="E14" s="47">
        <v>0.4</v>
      </c>
      <c r="F14" s="47">
        <v>0.1</v>
      </c>
      <c r="G14" s="46">
        <f>D14+E14+F14</f>
        <v>1.1</v>
      </c>
      <c r="H14" s="47">
        <v>0.3</v>
      </c>
      <c r="I14" s="47">
        <v>0.1</v>
      </c>
      <c r="J14" s="47">
        <v>0.1</v>
      </c>
      <c r="K14" s="46">
        <f>H14+I14+J14</f>
        <v>0.5</v>
      </c>
      <c r="L14" s="47">
        <v>0.1</v>
      </c>
      <c r="M14" s="37"/>
      <c r="N14" s="47">
        <v>0.1</v>
      </c>
      <c r="O14" s="46">
        <f>L14+M14+N14</f>
        <v>0.2</v>
      </c>
      <c r="P14" s="37"/>
      <c r="Q14" s="37"/>
      <c r="R14" s="37"/>
      <c r="S14" s="46">
        <f>P14+Q14+R14</f>
        <v>0</v>
      </c>
      <c r="T14" s="46"/>
      <c r="U14" s="46"/>
      <c r="V14" s="46"/>
      <c r="W14" s="46">
        <f>T14+U14+V14</f>
        <v>0</v>
      </c>
      <c r="X14" s="46"/>
      <c r="Y14" s="46"/>
      <c r="Z14" s="46"/>
      <c r="AA14" s="46">
        <f>X14+Y14+Z14</f>
        <v>0</v>
      </c>
      <c r="AB14" s="46"/>
      <c r="AC14" s="46"/>
      <c r="AD14" s="46"/>
      <c r="AE14" s="46">
        <f>AB14+AC14+AD14</f>
        <v>0</v>
      </c>
      <c r="AF14" s="37"/>
      <c r="AG14" s="37"/>
      <c r="AH14" s="37"/>
      <c r="AI14" s="46">
        <f>AF14+AG14+AH14</f>
        <v>0</v>
      </c>
      <c r="AJ14" s="37"/>
      <c r="AK14" s="37"/>
      <c r="AL14" s="37"/>
      <c r="AM14" s="46">
        <f>AJ14+AK14+AL14</f>
        <v>0</v>
      </c>
      <c r="AN14" s="46"/>
      <c r="AO14" s="46"/>
      <c r="AP14" s="46"/>
      <c r="AQ14" s="46">
        <f>AN14+AO14+AP14</f>
        <v>0</v>
      </c>
      <c r="AR14" s="37"/>
      <c r="AS14" s="37"/>
      <c r="AT14" s="37"/>
      <c r="AU14" s="46">
        <f>AR14+AS14+AT14</f>
        <v>0</v>
      </c>
      <c r="AV14" s="37"/>
      <c r="AW14" s="37"/>
      <c r="AX14" s="37"/>
      <c r="AY14" s="46">
        <f>AV14+AW14+AX14</f>
        <v>0</v>
      </c>
      <c r="AZ14" s="48">
        <f>AY14+AU14+AQ14+AM14+AI14+AE14+AA14+W14+S14+O14+K14+G14</f>
        <v>1.8</v>
      </c>
      <c r="BA14" s="47">
        <v>12</v>
      </c>
      <c r="BB14" s="48">
        <f>AZ14/BA14</f>
        <v>0.15</v>
      </c>
      <c r="BC14" s="48">
        <v>992</v>
      </c>
      <c r="BD14" s="48">
        <v>305</v>
      </c>
      <c r="BE14" s="48">
        <f>BB14*BD14</f>
        <v>45.75</v>
      </c>
      <c r="BF14" s="49">
        <v>762.5</v>
      </c>
      <c r="BG14" s="48">
        <v>3.56</v>
      </c>
      <c r="BH14" s="48">
        <v>3.1</v>
      </c>
      <c r="BI14" s="48">
        <v>2.56</v>
      </c>
      <c r="BJ14" t="s" s="50">
        <v>51</v>
      </c>
      <c r="BK14" s="51"/>
      <c r="BL14" s="51"/>
      <c r="BM14" s="47">
        <v>2</v>
      </c>
      <c r="BN14" s="37"/>
      <c r="BO14" s="37"/>
      <c r="BP14" s="52"/>
      <c r="BQ14" s="48"/>
      <c r="BR14" s="48"/>
      <c r="BS14" s="48"/>
      <c r="BT14" s="48">
        <f>BF14</f>
        <v>762.5</v>
      </c>
      <c r="BU14" s="48"/>
      <c r="BV14" s="48"/>
      <c r="BW14" s="48"/>
      <c r="BX14" s="48"/>
      <c r="BY14" s="48"/>
      <c r="BZ14" s="37"/>
      <c r="CA14" s="48"/>
      <c r="CB14" s="48"/>
      <c r="CC14" s="48"/>
      <c r="CD14" s="48">
        <f>BG14</f>
        <v>3.56</v>
      </c>
      <c r="CE14" s="48"/>
      <c r="CF14" s="48"/>
      <c r="CG14" s="48"/>
      <c r="CH14" s="48"/>
      <c r="CI14" s="48"/>
      <c r="CJ14" s="37"/>
      <c r="CK14" s="48"/>
      <c r="CL14" s="48"/>
      <c r="CM14" s="48"/>
      <c r="CN14" s="48">
        <f>BH14</f>
        <v>3.1</v>
      </c>
      <c r="CO14" s="48"/>
      <c r="CP14" s="48"/>
      <c r="CQ14" s="48"/>
      <c r="CR14" s="48"/>
      <c r="CS14" s="48"/>
      <c r="CT14" t="s" s="50">
        <v>51</v>
      </c>
      <c r="CU14" s="47">
        <v>2</v>
      </c>
      <c r="CV14" t="s" s="16">
        <v>61</v>
      </c>
      <c r="CW14" s="37"/>
      <c r="CX14" s="37"/>
      <c r="CY14" s="37"/>
      <c r="CZ14" s="37"/>
      <c r="DA14" s="47">
        <v>1</v>
      </c>
      <c r="DB14" s="37"/>
      <c r="DC14" s="37"/>
      <c r="DD14" s="37"/>
      <c r="DE14" s="37"/>
      <c r="DF14" s="37"/>
      <c r="DG14" s="51"/>
      <c r="DH14" s="37"/>
      <c r="DI14" s="47">
        <v>58</v>
      </c>
      <c r="DJ14" s="53"/>
      <c r="DK14" s="48"/>
      <c r="DL14" s="48"/>
      <c r="DM14" s="48"/>
      <c r="DN14" s="48">
        <f>DI14</f>
        <v>58</v>
      </c>
      <c r="DO14" s="48"/>
      <c r="DP14" s="48"/>
      <c r="DQ14" s="48"/>
      <c r="DR14" s="48"/>
      <c r="DS14" s="48"/>
    </row>
    <row r="15" ht="13.55" customHeight="1">
      <c r="A15" t="s" s="19">
        <v>61</v>
      </c>
      <c r="B15" s="7"/>
      <c r="C15" t="s" s="45">
        <v>51</v>
      </c>
      <c r="D15" s="47">
        <v>0.8</v>
      </c>
      <c r="E15" s="47">
        <v>0.4</v>
      </c>
      <c r="F15" s="47">
        <v>0.2</v>
      </c>
      <c r="G15" s="46">
        <f>D15+E15+F15</f>
        <v>1.4</v>
      </c>
      <c r="H15" s="47">
        <v>0.4</v>
      </c>
      <c r="I15" s="47">
        <v>0.2</v>
      </c>
      <c r="J15" s="47">
        <v>0.1</v>
      </c>
      <c r="K15" s="46">
        <f>H15+I15+J15</f>
        <v>0.7</v>
      </c>
      <c r="L15" s="47">
        <v>0.1</v>
      </c>
      <c r="M15" s="37"/>
      <c r="N15" s="47">
        <v>0.1</v>
      </c>
      <c r="O15" s="46">
        <f>L15+M15+N15</f>
        <v>0.2</v>
      </c>
      <c r="P15" s="37"/>
      <c r="Q15" s="37"/>
      <c r="R15" s="37"/>
      <c r="S15" s="46">
        <f>P15+Q15+R15</f>
        <v>0</v>
      </c>
      <c r="T15" s="46"/>
      <c r="U15" s="46"/>
      <c r="V15" s="46"/>
      <c r="W15" s="46">
        <f>T15+U15+V15</f>
        <v>0</v>
      </c>
      <c r="X15" s="46"/>
      <c r="Y15" s="46"/>
      <c r="Z15" s="46"/>
      <c r="AA15" s="46">
        <f>X15+Y15+Z15</f>
        <v>0</v>
      </c>
      <c r="AB15" s="46"/>
      <c r="AC15" s="46"/>
      <c r="AD15" s="46"/>
      <c r="AE15" s="46">
        <f>AB15+AC15+AD15</f>
        <v>0</v>
      </c>
      <c r="AF15" s="37"/>
      <c r="AG15" s="37"/>
      <c r="AH15" s="37"/>
      <c r="AI15" s="46">
        <f>AF15+AG15+AH15</f>
        <v>0</v>
      </c>
      <c r="AJ15" s="37"/>
      <c r="AK15" s="37"/>
      <c r="AL15" s="37"/>
      <c r="AM15" s="46">
        <f>AJ15+AK15+AL15</f>
        <v>0</v>
      </c>
      <c r="AN15" s="46"/>
      <c r="AO15" s="46"/>
      <c r="AP15" s="46"/>
      <c r="AQ15" s="46">
        <f>AN15+AO15+AP15</f>
        <v>0</v>
      </c>
      <c r="AR15" s="37"/>
      <c r="AS15" s="37"/>
      <c r="AT15" s="37"/>
      <c r="AU15" s="46">
        <f>AR15+AS15+AT15</f>
        <v>0</v>
      </c>
      <c r="AV15" s="37"/>
      <c r="AW15" s="37"/>
      <c r="AX15" s="37"/>
      <c r="AY15" s="46">
        <f>AV15+AW15+AX15</f>
        <v>0</v>
      </c>
      <c r="AZ15" s="48">
        <f>AY15+AU15+AQ15+AM15+AI15+AE15+AA15+W15+S15+O15+K15+G15</f>
        <v>2.3</v>
      </c>
      <c r="BA15" s="47">
        <v>12</v>
      </c>
      <c r="BB15" s="48">
        <f>AZ15/BA15</f>
        <v>0.191666666666667</v>
      </c>
      <c r="BC15" s="48">
        <v>658</v>
      </c>
      <c r="BD15" s="48">
        <v>305</v>
      </c>
      <c r="BE15" s="48">
        <f>BB15*BD15</f>
        <v>58.4583333333334</v>
      </c>
      <c r="BF15" s="49">
        <v>762.5</v>
      </c>
      <c r="BG15" s="48">
        <v>3.56</v>
      </c>
      <c r="BH15" s="48">
        <v>3.1</v>
      </c>
      <c r="BI15" s="48">
        <v>2.56</v>
      </c>
      <c r="BJ15" t="s" s="50">
        <v>51</v>
      </c>
      <c r="BK15" s="51"/>
      <c r="BL15" t="s" s="50">
        <v>62</v>
      </c>
      <c r="BM15" s="47">
        <v>2</v>
      </c>
      <c r="BN15" s="37"/>
      <c r="BO15" s="37"/>
      <c r="BP15" s="52"/>
      <c r="BQ15" s="48">
        <f>BF15</f>
        <v>762.5</v>
      </c>
      <c r="BR15" s="48"/>
      <c r="BS15" s="48"/>
      <c r="BT15" s="48"/>
      <c r="BU15" s="48"/>
      <c r="BV15" s="48"/>
      <c r="BW15" s="48"/>
      <c r="BX15" s="48"/>
      <c r="BY15" s="48"/>
      <c r="BZ15" s="37"/>
      <c r="CA15" s="48">
        <f>BG15</f>
        <v>3.56</v>
      </c>
      <c r="CB15" s="48"/>
      <c r="CC15" s="48"/>
      <c r="CD15" s="48"/>
      <c r="CE15" s="48"/>
      <c r="CF15" s="48"/>
      <c r="CG15" s="48"/>
      <c r="CH15" s="48"/>
      <c r="CI15" s="48"/>
      <c r="CJ15" s="37"/>
      <c r="CK15" s="48">
        <f>BH15</f>
        <v>3.1</v>
      </c>
      <c r="CL15" s="48"/>
      <c r="CM15" s="48"/>
      <c r="CN15" s="48"/>
      <c r="CO15" s="48"/>
      <c r="CP15" s="48"/>
      <c r="CQ15" s="48"/>
      <c r="CR15" s="48"/>
      <c r="CS15" s="48"/>
      <c r="CT15" t="s" s="50">
        <v>51</v>
      </c>
      <c r="CU15" s="47">
        <v>2</v>
      </c>
      <c r="CV15" t="s" s="16">
        <v>61</v>
      </c>
      <c r="CW15" s="37"/>
      <c r="CX15" s="37"/>
      <c r="CY15" s="37"/>
      <c r="CZ15" s="37"/>
      <c r="DA15" s="47">
        <v>2</v>
      </c>
      <c r="DB15" s="37"/>
      <c r="DC15" s="37"/>
      <c r="DD15" s="37"/>
      <c r="DE15" s="37"/>
      <c r="DF15" s="37"/>
      <c r="DG15" s="51"/>
      <c r="DH15" s="37"/>
      <c r="DI15" s="47">
        <v>57</v>
      </c>
      <c r="DJ15" s="53"/>
      <c r="DK15" s="48">
        <f>DI15</f>
        <v>57</v>
      </c>
      <c r="DL15" s="48"/>
      <c r="DM15" s="48"/>
      <c r="DN15" s="48"/>
      <c r="DO15" s="48"/>
      <c r="DP15" s="48"/>
      <c r="DQ15" s="48"/>
      <c r="DR15" s="48"/>
      <c r="DS15" s="48"/>
    </row>
    <row r="16" ht="13.55" customHeight="1">
      <c r="A16" s="7"/>
      <c r="B16" t="s" s="19">
        <v>54</v>
      </c>
      <c r="C16" t="s" s="45">
        <v>51</v>
      </c>
      <c r="D16" s="47">
        <v>0.8</v>
      </c>
      <c r="E16" s="47">
        <v>0.5</v>
      </c>
      <c r="F16" s="47">
        <v>0.3</v>
      </c>
      <c r="G16" s="46">
        <f>D16+E16+F16</f>
        <v>1.6</v>
      </c>
      <c r="H16" s="47">
        <v>0.2</v>
      </c>
      <c r="I16" s="37"/>
      <c r="J16" s="47">
        <v>0.1</v>
      </c>
      <c r="K16" s="46">
        <f>H16+I16+J16</f>
        <v>0.3</v>
      </c>
      <c r="L16" s="37"/>
      <c r="M16" s="37"/>
      <c r="N16" s="37"/>
      <c r="O16" s="46">
        <f>L16+M16+N16</f>
        <v>0</v>
      </c>
      <c r="P16" s="47">
        <v>1.8</v>
      </c>
      <c r="Q16" s="47">
        <v>1.1</v>
      </c>
      <c r="R16" s="47">
        <v>0.6</v>
      </c>
      <c r="S16" s="46">
        <f>P16+Q16+R16</f>
        <v>3.5</v>
      </c>
      <c r="T16" s="47">
        <v>1.9</v>
      </c>
      <c r="U16" s="47">
        <v>1.1</v>
      </c>
      <c r="V16" s="47">
        <v>0.8</v>
      </c>
      <c r="W16" s="46">
        <f>T16+U16+V16</f>
        <v>3.8</v>
      </c>
      <c r="X16" s="47">
        <v>1.9</v>
      </c>
      <c r="Y16" s="47">
        <v>1.1</v>
      </c>
      <c r="Z16" s="47">
        <v>0.7</v>
      </c>
      <c r="AA16" s="46">
        <f>X16+Y16+Z16</f>
        <v>3.7</v>
      </c>
      <c r="AB16" s="47">
        <v>1.8</v>
      </c>
      <c r="AC16" s="47">
        <v>1</v>
      </c>
      <c r="AD16" s="47">
        <v>0.6</v>
      </c>
      <c r="AE16" s="46">
        <f>AB16+AC16+AD16</f>
        <v>3.4</v>
      </c>
      <c r="AF16" s="47">
        <v>1.7</v>
      </c>
      <c r="AG16" s="47">
        <v>0.9</v>
      </c>
      <c r="AH16" s="47">
        <v>0.5</v>
      </c>
      <c r="AI16" s="46">
        <f>AF16+AG16+AH16</f>
        <v>3.1</v>
      </c>
      <c r="AJ16" s="47">
        <v>1.6</v>
      </c>
      <c r="AK16" s="47">
        <v>0.9</v>
      </c>
      <c r="AL16" s="47">
        <v>0.5</v>
      </c>
      <c r="AM16" s="46">
        <f>AJ16+AK16+AL16</f>
        <v>3</v>
      </c>
      <c r="AN16" s="47">
        <v>1.3</v>
      </c>
      <c r="AO16" s="47">
        <v>0.6</v>
      </c>
      <c r="AP16" s="47">
        <v>0.4</v>
      </c>
      <c r="AQ16" s="46">
        <f>AN16+AO16+AP16</f>
        <v>2.3</v>
      </c>
      <c r="AR16" s="47">
        <v>1</v>
      </c>
      <c r="AS16" s="47">
        <v>0.5</v>
      </c>
      <c r="AT16" s="47">
        <v>0.3</v>
      </c>
      <c r="AU16" s="46">
        <f>AR16+AS16+AT16</f>
        <v>1.8</v>
      </c>
      <c r="AV16" s="47">
        <v>0.9</v>
      </c>
      <c r="AW16" s="47">
        <v>0.5</v>
      </c>
      <c r="AX16" s="47">
        <v>0.3</v>
      </c>
      <c r="AY16" s="46">
        <f>AV16+AW16+AX16</f>
        <v>1.7</v>
      </c>
      <c r="AZ16" s="48">
        <f>AY16+AU16+AQ16+AM16+AI16+AE16+AA16+W16+S16+O16+K16+G16</f>
        <v>28.2</v>
      </c>
      <c r="BA16" s="47">
        <v>9</v>
      </c>
      <c r="BB16" s="48">
        <f>AZ16/BA16</f>
        <v>3.13333333333333</v>
      </c>
      <c r="BC16" s="49">
        <v>251</v>
      </c>
      <c r="BD16" s="49">
        <v>305</v>
      </c>
      <c r="BE16" s="48">
        <f>BB16*BD16</f>
        <v>955.6666666666659</v>
      </c>
      <c r="BF16" s="49">
        <v>890.6</v>
      </c>
      <c r="BG16" s="48">
        <v>3.6</v>
      </c>
      <c r="BH16" s="48">
        <v>3.11</v>
      </c>
      <c r="BI16" s="48">
        <v>2.87</v>
      </c>
      <c r="BJ16" t="s" s="50">
        <v>51</v>
      </c>
      <c r="BK16" s="51"/>
      <c r="BL16" t="s" s="50">
        <v>57</v>
      </c>
      <c r="BM16" t="s" s="16">
        <v>54</v>
      </c>
      <c r="BN16" s="37"/>
      <c r="BO16" s="37"/>
      <c r="BP16" s="52"/>
      <c r="BQ16" s="48">
        <f>BF16</f>
        <v>890.6</v>
      </c>
      <c r="BR16" s="48"/>
      <c r="BS16" s="48"/>
      <c r="BT16" s="48"/>
      <c r="BU16" s="48"/>
      <c r="BV16" s="48"/>
      <c r="BW16" s="48"/>
      <c r="BX16" s="48"/>
      <c r="BY16" s="48"/>
      <c r="BZ16" s="37"/>
      <c r="CA16" s="48">
        <f>BG16</f>
        <v>3.6</v>
      </c>
      <c r="CB16" s="48"/>
      <c r="CC16" s="48"/>
      <c r="CD16" s="48"/>
      <c r="CE16" s="48"/>
      <c r="CF16" s="48"/>
      <c r="CG16" s="48"/>
      <c r="CH16" s="48"/>
      <c r="CI16" s="48"/>
      <c r="CJ16" s="37"/>
      <c r="CK16" s="48">
        <f>BH16</f>
        <v>3.11</v>
      </c>
      <c r="CL16" s="48"/>
      <c r="CM16" s="48"/>
      <c r="CN16" s="48"/>
      <c r="CO16" s="48"/>
      <c r="CP16" s="48"/>
      <c r="CQ16" s="48"/>
      <c r="CR16" s="48"/>
      <c r="CS16" s="48"/>
      <c r="CT16" t="s" s="50">
        <v>51</v>
      </c>
      <c r="CU16" t="s" s="16">
        <v>54</v>
      </c>
      <c r="CV16" s="37"/>
      <c r="CW16" s="47">
        <v>5</v>
      </c>
      <c r="CX16" s="37"/>
      <c r="CY16" s="37"/>
      <c r="CZ16" s="37"/>
      <c r="DA16" s="37"/>
      <c r="DB16" s="37"/>
      <c r="DC16" s="37"/>
      <c r="DD16" s="37"/>
      <c r="DE16" s="37"/>
      <c r="DF16" s="37"/>
      <c r="DG16" s="51"/>
      <c r="DH16" s="37"/>
      <c r="DI16" s="47">
        <v>68</v>
      </c>
      <c r="DJ16" s="53"/>
      <c r="DK16" s="48">
        <f>DI16</f>
        <v>68</v>
      </c>
      <c r="DL16" s="48"/>
      <c r="DM16" s="48"/>
      <c r="DN16" s="48"/>
      <c r="DO16" s="48"/>
      <c r="DP16" s="48"/>
      <c r="DQ16" s="48"/>
      <c r="DR16" s="48"/>
      <c r="DS16" s="48"/>
    </row>
    <row r="17" ht="13.55" customHeight="1">
      <c r="A17" t="s" s="19">
        <v>61</v>
      </c>
      <c r="B17" s="7"/>
      <c r="C17" t="s" s="45">
        <v>51</v>
      </c>
      <c r="D17" s="37"/>
      <c r="E17" s="37"/>
      <c r="F17" s="37"/>
      <c r="G17" s="46">
        <f>D17+E17+F17</f>
        <v>0</v>
      </c>
      <c r="H17" s="37"/>
      <c r="I17" s="37"/>
      <c r="J17" s="37"/>
      <c r="K17" s="46">
        <f>H17+I17+J17</f>
        <v>0</v>
      </c>
      <c r="L17" s="37"/>
      <c r="M17" s="37"/>
      <c r="N17" s="37"/>
      <c r="O17" s="46">
        <f>L17+M17+N17</f>
        <v>0</v>
      </c>
      <c r="P17" s="37"/>
      <c r="Q17" s="37"/>
      <c r="R17" s="37"/>
      <c r="S17" s="46">
        <f>P17+Q17+R17</f>
        <v>0</v>
      </c>
      <c r="T17" s="46"/>
      <c r="U17" s="46"/>
      <c r="V17" s="46"/>
      <c r="W17" s="46">
        <f>T17+U17+V17</f>
        <v>0</v>
      </c>
      <c r="X17" s="46"/>
      <c r="Y17" s="46"/>
      <c r="Z17" s="46"/>
      <c r="AA17" s="46">
        <f>X17+Y17+Z17</f>
        <v>0</v>
      </c>
      <c r="AB17" s="46"/>
      <c r="AC17" s="46"/>
      <c r="AD17" s="46"/>
      <c r="AE17" s="46">
        <f>AB17+AC17+AD17</f>
        <v>0</v>
      </c>
      <c r="AF17" s="37"/>
      <c r="AG17" s="37"/>
      <c r="AH17" s="37"/>
      <c r="AI17" s="46">
        <f>AF17+AG17+AH17</f>
        <v>0</v>
      </c>
      <c r="AJ17" s="37"/>
      <c r="AK17" s="37"/>
      <c r="AL17" s="37"/>
      <c r="AM17" s="46">
        <f>AJ17+AK17+AL17</f>
        <v>0</v>
      </c>
      <c r="AN17" s="46"/>
      <c r="AO17" s="46"/>
      <c r="AP17" s="46"/>
      <c r="AQ17" s="46">
        <f>AN17+AO17+AP17</f>
        <v>0</v>
      </c>
      <c r="AR17" s="37"/>
      <c r="AS17" s="37"/>
      <c r="AT17" s="37"/>
      <c r="AU17" s="46">
        <f>AR17+AS17+AT17</f>
        <v>0</v>
      </c>
      <c r="AV17" s="37"/>
      <c r="AW17" s="37"/>
      <c r="AX17" s="37"/>
      <c r="AY17" s="46">
        <f>AV17+AW17+AX17</f>
        <v>0</v>
      </c>
      <c r="AZ17" s="48">
        <f>AY17+AU17+AQ17+AM17+AI17+AE17+AA17+W17+S17+O17+K17+G17</f>
        <v>0</v>
      </c>
      <c r="BA17" s="47">
        <v>12</v>
      </c>
      <c r="BB17" s="48">
        <f>AZ17/BA17</f>
        <v>0</v>
      </c>
      <c r="BC17" s="48">
        <v>1379</v>
      </c>
      <c r="BD17" s="48">
        <v>305</v>
      </c>
      <c r="BE17" s="48">
        <f>BB17*BD17</f>
        <v>0</v>
      </c>
      <c r="BF17" s="49">
        <v>552.1</v>
      </c>
      <c r="BG17" s="48">
        <v>3.43</v>
      </c>
      <c r="BH17" s="48">
        <v>2.9</v>
      </c>
      <c r="BI17" s="48">
        <v>1.86</v>
      </c>
      <c r="BJ17" t="s" s="50">
        <v>51</v>
      </c>
      <c r="BK17" s="51"/>
      <c r="BL17" t="s" s="50">
        <v>63</v>
      </c>
      <c r="BM17" s="47">
        <v>1</v>
      </c>
      <c r="BN17" s="37"/>
      <c r="BO17" s="37"/>
      <c r="BP17" s="52"/>
      <c r="BQ17" s="48"/>
      <c r="BR17" s="48"/>
      <c r="BS17" s="48"/>
      <c r="BT17" s="48">
        <f>BF17</f>
        <v>552.1</v>
      </c>
      <c r="BU17" s="48"/>
      <c r="BV17" s="48"/>
      <c r="BW17" s="48"/>
      <c r="BX17" s="48"/>
      <c r="BY17" s="48"/>
      <c r="BZ17" s="56"/>
      <c r="CA17" s="48"/>
      <c r="CB17" s="48"/>
      <c r="CC17" s="48"/>
      <c r="CD17" s="48">
        <f>BG17</f>
        <v>3.43</v>
      </c>
      <c r="CE17" s="48"/>
      <c r="CF17" s="48"/>
      <c r="CG17" s="48"/>
      <c r="CH17" s="48"/>
      <c r="CI17" s="48"/>
      <c r="CJ17" s="56"/>
      <c r="CK17" s="48"/>
      <c r="CL17" s="48"/>
      <c r="CM17" s="48"/>
      <c r="CN17" s="48">
        <f>BH17</f>
        <v>2.9</v>
      </c>
      <c r="CO17" s="48"/>
      <c r="CP17" s="48"/>
      <c r="CQ17" s="48"/>
      <c r="CR17" s="48"/>
      <c r="CS17" s="48"/>
      <c r="CT17" t="s" s="50">
        <v>51</v>
      </c>
      <c r="CU17" s="47">
        <v>1</v>
      </c>
      <c r="CV17" t="s" s="16">
        <v>61</v>
      </c>
      <c r="CW17" s="37"/>
      <c r="CX17" s="37"/>
      <c r="CY17" s="37"/>
      <c r="CZ17" s="37"/>
      <c r="DA17" s="37"/>
      <c r="DB17" s="37"/>
      <c r="DC17" s="37"/>
      <c r="DD17" s="47">
        <v>1</v>
      </c>
      <c r="DE17" s="37"/>
      <c r="DF17" s="37"/>
      <c r="DG17" s="51"/>
      <c r="DH17" s="37"/>
      <c r="DI17" s="47">
        <v>58</v>
      </c>
      <c r="DJ17" s="53"/>
      <c r="DK17" s="48"/>
      <c r="DL17" s="48"/>
      <c r="DM17" s="48"/>
      <c r="DN17" s="48">
        <f>DI17</f>
        <v>58</v>
      </c>
      <c r="DO17" s="48"/>
      <c r="DP17" s="48"/>
      <c r="DQ17" s="48"/>
      <c r="DR17" s="48"/>
      <c r="DS17" s="48"/>
    </row>
    <row r="18" ht="13.55" customHeight="1">
      <c r="A18" t="s" s="19">
        <v>59</v>
      </c>
      <c r="B18" s="7"/>
      <c r="C18" t="s" s="45">
        <v>51</v>
      </c>
      <c r="D18" s="47">
        <v>0.5</v>
      </c>
      <c r="E18" s="47">
        <v>0.3</v>
      </c>
      <c r="F18" s="47">
        <v>0.1</v>
      </c>
      <c r="G18" s="55">
        <f>D18+E18+F18</f>
        <v>0.9</v>
      </c>
      <c r="H18" s="57">
        <v>0.1</v>
      </c>
      <c r="I18" s="56"/>
      <c r="J18" s="57">
        <v>0.1</v>
      </c>
      <c r="K18" s="55">
        <f>H18+I18+J18</f>
        <v>0.2</v>
      </c>
      <c r="L18" s="56"/>
      <c r="M18" s="56"/>
      <c r="N18" s="56"/>
      <c r="O18" s="55">
        <f>L18+M18+N18</f>
        <v>0</v>
      </c>
      <c r="P18" s="56"/>
      <c r="Q18" s="56"/>
      <c r="R18" s="56"/>
      <c r="S18" s="55">
        <f>P18+Q18+R18</f>
        <v>0</v>
      </c>
      <c r="T18" s="55"/>
      <c r="U18" s="55"/>
      <c r="V18" s="55"/>
      <c r="W18" s="46">
        <f>T18+U18+V18</f>
        <v>0</v>
      </c>
      <c r="X18" s="55"/>
      <c r="Y18" s="55"/>
      <c r="Z18" s="55"/>
      <c r="AA18" s="46">
        <f>X18+Y18+Z18</f>
        <v>0</v>
      </c>
      <c r="AB18" s="55"/>
      <c r="AC18" s="55"/>
      <c r="AD18" s="55"/>
      <c r="AE18" s="46">
        <f>AB18+AC18+AD18</f>
        <v>0</v>
      </c>
      <c r="AF18" s="56"/>
      <c r="AG18" s="56"/>
      <c r="AH18" s="56"/>
      <c r="AI18" s="55">
        <f>AF18+AG18+AH18</f>
        <v>0</v>
      </c>
      <c r="AJ18" s="56"/>
      <c r="AK18" s="56"/>
      <c r="AL18" s="56"/>
      <c r="AM18" s="55">
        <f>AJ18+AK18+AL18</f>
        <v>0</v>
      </c>
      <c r="AN18" s="55"/>
      <c r="AO18" s="55"/>
      <c r="AP18" s="55"/>
      <c r="AQ18" s="46">
        <f>AN18+AO18+AP18</f>
        <v>0</v>
      </c>
      <c r="AR18" s="56"/>
      <c r="AS18" s="56"/>
      <c r="AT18" s="56"/>
      <c r="AU18" s="55">
        <f>AR18+AS18+AT18</f>
        <v>0</v>
      </c>
      <c r="AV18" s="56"/>
      <c r="AW18" s="56"/>
      <c r="AX18" s="56"/>
      <c r="AY18" s="55">
        <f>AV18+AW18+AX18</f>
        <v>0</v>
      </c>
      <c r="AZ18" s="48">
        <f>AY18+AU18+AQ18+AM18+AI18+AE18+AA18+W18+S18+O18+K18+G18</f>
        <v>1.1</v>
      </c>
      <c r="BA18" s="47">
        <v>12</v>
      </c>
      <c r="BB18" s="48">
        <f>AZ18/BA18</f>
        <v>0.0916666666666667</v>
      </c>
      <c r="BC18" s="48">
        <v>989</v>
      </c>
      <c r="BD18" s="48">
        <v>305</v>
      </c>
      <c r="BE18" s="48">
        <f>BB18*BD18</f>
        <v>27.9583333333333</v>
      </c>
      <c r="BF18" s="49">
        <v>762.5</v>
      </c>
      <c r="BG18" s="48">
        <v>3.5</v>
      </c>
      <c r="BH18" s="48">
        <v>3.06</v>
      </c>
      <c r="BI18" s="48">
        <v>2.56</v>
      </c>
      <c r="BJ18" t="s" s="50">
        <v>51</v>
      </c>
      <c r="BK18" s="51"/>
      <c r="BL18" t="s" s="50">
        <v>62</v>
      </c>
      <c r="BM18" s="47">
        <v>2</v>
      </c>
      <c r="BN18" t="s" s="16">
        <v>59</v>
      </c>
      <c r="BO18" s="37"/>
      <c r="BP18" s="52"/>
      <c r="BQ18" s="48">
        <f>BF18</f>
        <v>762.5</v>
      </c>
      <c r="BR18" s="48"/>
      <c r="BS18" s="48"/>
      <c r="BT18" s="48"/>
      <c r="BU18" s="48"/>
      <c r="BV18" s="48"/>
      <c r="BW18" s="48"/>
      <c r="BX18" s="48"/>
      <c r="BY18" s="48"/>
      <c r="BZ18" s="56"/>
      <c r="CA18" s="48">
        <f>BG18</f>
        <v>3.5</v>
      </c>
      <c r="CB18" s="48"/>
      <c r="CC18" s="48"/>
      <c r="CD18" s="48"/>
      <c r="CE18" s="48"/>
      <c r="CF18" s="48"/>
      <c r="CG18" s="48"/>
      <c r="CH18" s="48"/>
      <c r="CI18" s="48"/>
      <c r="CJ18" s="56"/>
      <c r="CK18" s="48">
        <f>BH18</f>
        <v>3.06</v>
      </c>
      <c r="CL18" s="48"/>
      <c r="CM18" s="48"/>
      <c r="CN18" s="48"/>
      <c r="CO18" s="48"/>
      <c r="CP18" s="48"/>
      <c r="CQ18" s="48"/>
      <c r="CR18" s="48"/>
      <c r="CS18" s="48"/>
      <c r="CT18" t="s" s="50">
        <v>51</v>
      </c>
      <c r="CU18" s="47">
        <v>2</v>
      </c>
      <c r="CV18" t="s" s="16">
        <v>59</v>
      </c>
      <c r="CW18" s="37"/>
      <c r="CX18" s="37"/>
      <c r="CY18" s="37"/>
      <c r="CZ18" s="37"/>
      <c r="DA18" s="47">
        <v>3</v>
      </c>
      <c r="DB18" s="37"/>
      <c r="DC18" s="37"/>
      <c r="DD18" s="37"/>
      <c r="DE18" s="37"/>
      <c r="DF18" s="37"/>
      <c r="DG18" s="51"/>
      <c r="DH18" s="37"/>
      <c r="DI18" s="47">
        <v>56</v>
      </c>
      <c r="DJ18" s="53"/>
      <c r="DK18" s="48">
        <f>DI18</f>
        <v>56</v>
      </c>
      <c r="DL18" s="48"/>
      <c r="DM18" s="48"/>
      <c r="DN18" s="48"/>
      <c r="DO18" s="48"/>
      <c r="DP18" s="48"/>
      <c r="DQ18" s="48"/>
      <c r="DR18" s="48"/>
      <c r="DS18" s="48"/>
    </row>
    <row r="19" ht="13.55" customHeight="1">
      <c r="A19" s="7"/>
      <c r="B19" t="s" s="19">
        <v>62</v>
      </c>
      <c r="C19" t="s" s="45">
        <v>51</v>
      </c>
      <c r="D19" s="37"/>
      <c r="E19" s="37"/>
      <c r="F19" s="37"/>
      <c r="G19" s="46">
        <f>D19+E19+F19</f>
        <v>0</v>
      </c>
      <c r="H19" s="37"/>
      <c r="I19" s="37"/>
      <c r="J19" s="37"/>
      <c r="K19" s="46">
        <f>H19+I19+J19</f>
        <v>0</v>
      </c>
      <c r="L19" s="47">
        <v>1.1</v>
      </c>
      <c r="M19" s="47">
        <v>1.1</v>
      </c>
      <c r="N19" s="47">
        <v>0.8</v>
      </c>
      <c r="O19" s="46">
        <f>L19+M19+N19</f>
        <v>3</v>
      </c>
      <c r="P19" s="47">
        <v>1.2</v>
      </c>
      <c r="Q19" s="47">
        <v>1.1</v>
      </c>
      <c r="R19" s="47">
        <v>1</v>
      </c>
      <c r="S19" s="46">
        <f>P19+Q19+R19</f>
        <v>3.3</v>
      </c>
      <c r="T19" s="47">
        <v>1.2</v>
      </c>
      <c r="U19" s="47">
        <v>1.1</v>
      </c>
      <c r="V19" s="47">
        <v>1</v>
      </c>
      <c r="W19" s="46">
        <f>T19+U19+V19</f>
        <v>3.3</v>
      </c>
      <c r="X19" s="47">
        <v>1.2</v>
      </c>
      <c r="Y19" s="47">
        <v>1.1</v>
      </c>
      <c r="Z19" s="47">
        <v>1</v>
      </c>
      <c r="AA19" s="46">
        <f>X19+Y19+Z19</f>
        <v>3.3</v>
      </c>
      <c r="AB19" s="47">
        <v>1.1</v>
      </c>
      <c r="AC19" s="47">
        <v>1.1</v>
      </c>
      <c r="AD19" s="47">
        <v>1</v>
      </c>
      <c r="AE19" s="46">
        <f>AB19+AC19+AD19</f>
        <v>3.2</v>
      </c>
      <c r="AF19" s="47">
        <v>1.1</v>
      </c>
      <c r="AG19" s="47">
        <v>1.1</v>
      </c>
      <c r="AH19" s="47">
        <v>1</v>
      </c>
      <c r="AI19" s="46">
        <f>AF19+AG19+AH19</f>
        <v>3.2</v>
      </c>
      <c r="AJ19" s="47">
        <v>1.1</v>
      </c>
      <c r="AK19" s="47">
        <v>1.1</v>
      </c>
      <c r="AL19" s="47">
        <v>1</v>
      </c>
      <c r="AM19" s="46">
        <f>AJ19+AK19+AL19</f>
        <v>3.2</v>
      </c>
      <c r="AN19" s="47">
        <v>1</v>
      </c>
      <c r="AO19" s="47">
        <v>1</v>
      </c>
      <c r="AP19" s="47">
        <v>1</v>
      </c>
      <c r="AQ19" s="46">
        <f>AN19+AO19+AP19</f>
        <v>3</v>
      </c>
      <c r="AR19" s="47">
        <v>0.9</v>
      </c>
      <c r="AS19" s="47">
        <v>0.7</v>
      </c>
      <c r="AT19" s="47">
        <v>0.4</v>
      </c>
      <c r="AU19" s="46">
        <f>AR19+AS19+AT19</f>
        <v>2</v>
      </c>
      <c r="AV19" s="47">
        <v>0.6</v>
      </c>
      <c r="AW19" s="47">
        <v>0.3</v>
      </c>
      <c r="AX19" s="47">
        <v>0.3</v>
      </c>
      <c r="AY19" s="46">
        <f>AV19+AW19+AX19</f>
        <v>1.2</v>
      </c>
      <c r="AZ19" s="48">
        <f>AY19+AU19+AQ19+AM19+AI19+AE19+AA19+W19+S19+O19+K19+G19</f>
        <v>28.7</v>
      </c>
      <c r="BA19" s="47">
        <v>10</v>
      </c>
      <c r="BB19" s="48">
        <f>AZ19/BA19</f>
        <v>2.87</v>
      </c>
      <c r="BC19" s="48"/>
      <c r="BD19" s="48">
        <v>305</v>
      </c>
      <c r="BE19" s="48">
        <f>BB19*BD19</f>
        <v>875.35</v>
      </c>
      <c r="BF19" s="49">
        <f>BB19*BD19</f>
        <v>875.35</v>
      </c>
      <c r="BG19" s="48">
        <v>3.6</v>
      </c>
      <c r="BH19" s="48">
        <v>3.11</v>
      </c>
      <c r="BI19" s="48">
        <v>2.87</v>
      </c>
      <c r="BJ19" t="s" s="50">
        <v>51</v>
      </c>
      <c r="BK19" s="51"/>
      <c r="BL19" t="s" s="50">
        <v>54</v>
      </c>
      <c r="BM19" t="s" s="16">
        <v>62</v>
      </c>
      <c r="BN19" s="37"/>
      <c r="BO19" s="37"/>
      <c r="BP19" s="52"/>
      <c r="BQ19" s="48">
        <f>BF19</f>
        <v>875.35</v>
      </c>
      <c r="BR19" s="48"/>
      <c r="BS19" s="48"/>
      <c r="BT19" s="48"/>
      <c r="BU19" s="48"/>
      <c r="BV19" s="48"/>
      <c r="BW19" s="48"/>
      <c r="BX19" s="48"/>
      <c r="BY19" s="48"/>
      <c r="BZ19" s="58"/>
      <c r="CA19" s="48">
        <f>BG19</f>
        <v>3.6</v>
      </c>
      <c r="CB19" s="48"/>
      <c r="CC19" s="48"/>
      <c r="CD19" s="48"/>
      <c r="CE19" s="48"/>
      <c r="CF19" s="48"/>
      <c r="CG19" s="48"/>
      <c r="CH19" s="48"/>
      <c r="CI19" s="48"/>
      <c r="CJ19" s="58"/>
      <c r="CK19" s="48">
        <f>BH19</f>
        <v>3.11</v>
      </c>
      <c r="CL19" s="48"/>
      <c r="CM19" s="48"/>
      <c r="CN19" s="48"/>
      <c r="CO19" s="48"/>
      <c r="CP19" s="48"/>
      <c r="CQ19" s="48"/>
      <c r="CR19" s="48"/>
      <c r="CS19" s="48"/>
      <c r="CT19" t="s" s="50">
        <v>51</v>
      </c>
      <c r="CU19" t="s" s="16">
        <v>62</v>
      </c>
      <c r="CV19" s="37"/>
      <c r="CW19" s="37"/>
      <c r="CX19" s="37"/>
      <c r="CY19" s="47">
        <v>4</v>
      </c>
      <c r="CZ19" s="37"/>
      <c r="DA19" s="37"/>
      <c r="DB19" s="37"/>
      <c r="DC19" s="37"/>
      <c r="DD19" s="37"/>
      <c r="DE19" s="37"/>
      <c r="DF19" s="37"/>
      <c r="DG19" s="51"/>
      <c r="DH19" s="37"/>
      <c r="DI19" s="47">
        <v>63</v>
      </c>
      <c r="DJ19" s="53"/>
      <c r="DK19" s="48">
        <f>DI19</f>
        <v>63</v>
      </c>
      <c r="DL19" s="48"/>
      <c r="DM19" s="48"/>
      <c r="DN19" s="48"/>
      <c r="DO19" s="48"/>
      <c r="DP19" s="48"/>
      <c r="DQ19" s="48"/>
      <c r="DR19" s="48"/>
      <c r="DS19" s="48"/>
    </row>
    <row r="20" ht="13.55" customHeight="1">
      <c r="A20" s="7"/>
      <c r="B20" t="s" s="19">
        <v>54</v>
      </c>
      <c r="C20" t="s" s="45">
        <v>51</v>
      </c>
      <c r="D20" s="37"/>
      <c r="E20" s="37"/>
      <c r="F20" s="37"/>
      <c r="G20" s="46">
        <f>D20+E20+F20</f>
        <v>0</v>
      </c>
      <c r="H20" s="37"/>
      <c r="I20" s="37"/>
      <c r="J20" s="37"/>
      <c r="K20" s="46">
        <f>H20+I20+J20</f>
        <v>0</v>
      </c>
      <c r="L20" s="47">
        <v>1.5</v>
      </c>
      <c r="M20" s="47">
        <v>1.2</v>
      </c>
      <c r="N20" s="47">
        <v>1.1</v>
      </c>
      <c r="O20" s="46">
        <f>L20+M20+N20</f>
        <v>3.8</v>
      </c>
      <c r="P20" s="47">
        <v>1.6</v>
      </c>
      <c r="Q20" s="47">
        <v>1.2</v>
      </c>
      <c r="R20" s="47">
        <v>1.1</v>
      </c>
      <c r="S20" s="46">
        <f>P20+Q20+R20</f>
        <v>3.9</v>
      </c>
      <c r="T20" s="47">
        <v>1.5</v>
      </c>
      <c r="U20" s="47">
        <v>1.2</v>
      </c>
      <c r="V20" s="47">
        <v>1.1</v>
      </c>
      <c r="W20" s="46">
        <f>T20+U20+V20</f>
        <v>3.8</v>
      </c>
      <c r="X20" s="47">
        <v>1.4</v>
      </c>
      <c r="Y20" s="47">
        <v>1.2</v>
      </c>
      <c r="Z20" s="47">
        <v>1.1</v>
      </c>
      <c r="AA20" s="46">
        <f>X20+Y20+Z20</f>
        <v>3.7</v>
      </c>
      <c r="AB20" s="47">
        <v>1.4</v>
      </c>
      <c r="AC20" s="47">
        <v>1.2</v>
      </c>
      <c r="AD20" s="47">
        <v>1</v>
      </c>
      <c r="AE20" s="46">
        <f>AB20+AC20+AD20</f>
        <v>3.6</v>
      </c>
      <c r="AF20" s="47">
        <v>1.3</v>
      </c>
      <c r="AG20" s="47">
        <v>1.2</v>
      </c>
      <c r="AH20" s="47">
        <v>1</v>
      </c>
      <c r="AI20" s="46">
        <f>AF20+AG20+AH20</f>
        <v>3.5</v>
      </c>
      <c r="AJ20" s="47">
        <v>1.2</v>
      </c>
      <c r="AK20" s="47">
        <v>1</v>
      </c>
      <c r="AL20" s="47">
        <v>0.9</v>
      </c>
      <c r="AM20" s="46">
        <f>AJ20+AK20+AL20</f>
        <v>3.1</v>
      </c>
      <c r="AN20" s="47">
        <v>1</v>
      </c>
      <c r="AO20" s="47">
        <v>0.7</v>
      </c>
      <c r="AP20" s="47">
        <v>0.5</v>
      </c>
      <c r="AQ20" s="46">
        <f>AN20+AO20+AP20</f>
        <v>2.2</v>
      </c>
      <c r="AR20" s="47">
        <v>0.9</v>
      </c>
      <c r="AS20" s="47">
        <v>0.6</v>
      </c>
      <c r="AT20" s="47">
        <v>0.4</v>
      </c>
      <c r="AU20" s="46">
        <f>AR20+AS20+AT20</f>
        <v>1.9</v>
      </c>
      <c r="AV20" s="47">
        <v>0.5</v>
      </c>
      <c r="AW20" s="47">
        <v>0.3</v>
      </c>
      <c r="AX20" s="47">
        <v>0.1</v>
      </c>
      <c r="AY20" s="46">
        <f>AV20+AW20+AX20</f>
        <v>0.9</v>
      </c>
      <c r="AZ20" s="48">
        <f>AY20+AU20+AQ20+AM20+AI20+AE20+AA20+W20+S20+O20+K20+G20</f>
        <v>30.4</v>
      </c>
      <c r="BA20" s="47">
        <v>10</v>
      </c>
      <c r="BB20" s="48">
        <f>AZ20/BA20</f>
        <v>3.04</v>
      </c>
      <c r="BC20" s="48"/>
      <c r="BD20" s="48">
        <v>305</v>
      </c>
      <c r="BE20" s="48">
        <f>BB20*BD20</f>
        <v>927.2</v>
      </c>
      <c r="BF20" s="49">
        <f>BB20*BD20</f>
        <v>927.2</v>
      </c>
      <c r="BG20" s="48">
        <v>3.64</v>
      </c>
      <c r="BH20" s="48">
        <v>3.16</v>
      </c>
      <c r="BI20" s="48">
        <v>2.87</v>
      </c>
      <c r="BJ20" t="s" s="50">
        <v>51</v>
      </c>
      <c r="BK20" s="51"/>
      <c r="BL20" t="s" s="50">
        <v>57</v>
      </c>
      <c r="BM20" t="s" s="16">
        <v>54</v>
      </c>
      <c r="BN20" s="37"/>
      <c r="BO20" s="37"/>
      <c r="BP20" s="52"/>
      <c r="BQ20" s="48">
        <f>BF20</f>
        <v>927.2</v>
      </c>
      <c r="BR20" s="48"/>
      <c r="BS20" s="48"/>
      <c r="BT20" s="48"/>
      <c r="BU20" s="48"/>
      <c r="BV20" s="48"/>
      <c r="BW20" s="48"/>
      <c r="BX20" s="48"/>
      <c r="BY20" s="48"/>
      <c r="BZ20" s="59"/>
      <c r="CA20" s="48">
        <f>BG20</f>
        <v>3.64</v>
      </c>
      <c r="CB20" s="48"/>
      <c r="CC20" s="48"/>
      <c r="CD20" s="48"/>
      <c r="CE20" s="48"/>
      <c r="CF20" s="48"/>
      <c r="CG20" s="48"/>
      <c r="CH20" s="48"/>
      <c r="CI20" s="48"/>
      <c r="CJ20" s="59"/>
      <c r="CK20" s="48">
        <f>BH20</f>
        <v>3.16</v>
      </c>
      <c r="CL20" s="48"/>
      <c r="CM20" s="48"/>
      <c r="CN20" s="48"/>
      <c r="CO20" s="48"/>
      <c r="CP20" s="48"/>
      <c r="CQ20" s="48"/>
      <c r="CR20" s="48"/>
      <c r="CS20" s="48"/>
      <c r="CT20" t="s" s="50">
        <v>51</v>
      </c>
      <c r="CU20" t="s" s="16">
        <v>54</v>
      </c>
      <c r="CV20" s="37"/>
      <c r="CW20" s="47">
        <v>6</v>
      </c>
      <c r="CX20" s="37"/>
      <c r="CY20" s="37"/>
      <c r="CZ20" s="37"/>
      <c r="DA20" s="37"/>
      <c r="DB20" s="37"/>
      <c r="DC20" s="37"/>
      <c r="DD20" s="37"/>
      <c r="DE20" s="37"/>
      <c r="DF20" s="37"/>
      <c r="DG20" s="51"/>
      <c r="DH20" s="37"/>
      <c r="DI20" s="47">
        <v>58</v>
      </c>
      <c r="DJ20" s="53"/>
      <c r="DK20" s="48">
        <f>DI20</f>
        <v>58</v>
      </c>
      <c r="DL20" s="48"/>
      <c r="DM20" s="48"/>
      <c r="DN20" s="48"/>
      <c r="DO20" s="48"/>
      <c r="DP20" s="48"/>
      <c r="DQ20" s="48"/>
      <c r="DR20" s="48"/>
      <c r="DS20" s="48"/>
    </row>
    <row r="21" ht="13.55" customHeight="1">
      <c r="A21" t="s" s="19">
        <v>59</v>
      </c>
      <c r="B21" t="s" s="19">
        <v>54</v>
      </c>
      <c r="C21" t="s" s="45">
        <v>52</v>
      </c>
      <c r="D21" s="47">
        <v>0.6</v>
      </c>
      <c r="E21" s="47">
        <v>0.3</v>
      </c>
      <c r="F21" s="47">
        <v>0.2</v>
      </c>
      <c r="G21" s="55">
        <f>D21+E21+F21</f>
        <v>1.1</v>
      </c>
      <c r="H21" s="57">
        <v>0.3</v>
      </c>
      <c r="I21" s="57">
        <v>0.1</v>
      </c>
      <c r="J21" s="57">
        <v>0.1</v>
      </c>
      <c r="K21" s="55">
        <f>H21+I21+J21</f>
        <v>0.5</v>
      </c>
      <c r="L21" s="56"/>
      <c r="M21" s="56"/>
      <c r="N21" s="56"/>
      <c r="O21" s="55">
        <f>L21+M21+N21</f>
        <v>0</v>
      </c>
      <c r="P21" s="56"/>
      <c r="Q21" s="56"/>
      <c r="R21" s="56"/>
      <c r="S21" s="55">
        <f>P21+Q21+R21</f>
        <v>0</v>
      </c>
      <c r="T21" s="55"/>
      <c r="U21" s="55"/>
      <c r="V21" s="55"/>
      <c r="W21" s="46">
        <f>T21+U21+V21</f>
        <v>0</v>
      </c>
      <c r="X21" s="55"/>
      <c r="Y21" s="55"/>
      <c r="Z21" s="55"/>
      <c r="AA21" s="46">
        <f>X21+Y21+Z21</f>
        <v>0</v>
      </c>
      <c r="AB21" s="55"/>
      <c r="AC21" s="55"/>
      <c r="AD21" s="55"/>
      <c r="AE21" s="46">
        <f>AB21+AC21+AD21</f>
        <v>0</v>
      </c>
      <c r="AF21" s="56"/>
      <c r="AG21" s="56"/>
      <c r="AH21" s="56"/>
      <c r="AI21" s="55">
        <f>AF21+AG21+AH21</f>
        <v>0</v>
      </c>
      <c r="AJ21" s="56"/>
      <c r="AK21" s="56"/>
      <c r="AL21" s="56"/>
      <c r="AM21" s="55">
        <f>AJ21+AK21+AL21</f>
        <v>0</v>
      </c>
      <c r="AN21" s="55"/>
      <c r="AO21" s="55"/>
      <c r="AP21" s="55"/>
      <c r="AQ21" s="46">
        <f>AN21+AO21+AP21</f>
        <v>0</v>
      </c>
      <c r="AR21" s="56"/>
      <c r="AS21" s="56"/>
      <c r="AT21" s="56"/>
      <c r="AU21" s="55">
        <f>AR21+AS21+AT21</f>
        <v>0</v>
      </c>
      <c r="AV21" s="56"/>
      <c r="AW21" s="56"/>
      <c r="AX21" s="56"/>
      <c r="AY21" s="55">
        <f>AV21+AW21+AX21</f>
        <v>0</v>
      </c>
      <c r="AZ21" s="48">
        <f>AY21+AU21+AQ21+AM21+AI21+AE21+AA21+W21+S21+O21+K21+G21</f>
        <v>1.6</v>
      </c>
      <c r="BA21" s="47">
        <v>12</v>
      </c>
      <c r="BB21" s="48">
        <f>AZ21/BA21</f>
        <v>0.133333333333333</v>
      </c>
      <c r="BC21" s="48">
        <v>663</v>
      </c>
      <c r="BD21" s="48">
        <v>305</v>
      </c>
      <c r="BE21" s="48">
        <f>BB21*BD21</f>
        <v>40.6666666666666</v>
      </c>
      <c r="BF21" s="49">
        <v>701.5</v>
      </c>
      <c r="BG21" s="48">
        <v>3.57</v>
      </c>
      <c r="BH21" s="48">
        <v>3.09</v>
      </c>
      <c r="BI21" s="48">
        <v>2.3</v>
      </c>
      <c r="BJ21" t="s" s="50">
        <v>52</v>
      </c>
      <c r="BK21" s="51"/>
      <c r="BL21" t="s" s="50">
        <v>57</v>
      </c>
      <c r="BM21" t="s" s="16">
        <v>54</v>
      </c>
      <c r="BN21" t="s" s="16">
        <v>59</v>
      </c>
      <c r="BO21" s="37"/>
      <c r="BP21" s="52"/>
      <c r="BQ21" s="48"/>
      <c r="BR21" s="48">
        <f>BF21</f>
        <v>701.5</v>
      </c>
      <c r="BS21" s="48"/>
      <c r="BT21" s="48"/>
      <c r="BU21" s="48"/>
      <c r="BV21" s="48"/>
      <c r="BW21" s="48"/>
      <c r="BX21" s="48"/>
      <c r="BY21" s="48"/>
      <c r="BZ21" s="56"/>
      <c r="CA21" s="48"/>
      <c r="CB21" s="48">
        <f>BG21</f>
        <v>3.57</v>
      </c>
      <c r="CC21" s="48"/>
      <c r="CD21" s="48"/>
      <c r="CE21" s="48"/>
      <c r="CF21" s="48"/>
      <c r="CG21" s="48"/>
      <c r="CH21" s="48"/>
      <c r="CI21" s="48"/>
      <c r="CJ21" s="56"/>
      <c r="CK21" s="48"/>
      <c r="CL21" s="48">
        <f>BH21</f>
        <v>3.09</v>
      </c>
      <c r="CM21" s="48"/>
      <c r="CN21" s="48"/>
      <c r="CO21" s="48"/>
      <c r="CP21" s="48"/>
      <c r="CQ21" s="48"/>
      <c r="CR21" s="48"/>
      <c r="CS21" s="48"/>
      <c r="CT21" t="s" s="50">
        <v>52</v>
      </c>
      <c r="CU21" t="s" s="16">
        <v>54</v>
      </c>
      <c r="CV21" t="s" s="16">
        <v>59</v>
      </c>
      <c r="CW21" s="37"/>
      <c r="CX21" s="47">
        <v>3</v>
      </c>
      <c r="CY21" s="37"/>
      <c r="CZ21" s="37"/>
      <c r="DA21" s="37"/>
      <c r="DB21" s="37"/>
      <c r="DC21" s="37"/>
      <c r="DD21" s="37"/>
      <c r="DE21" s="37"/>
      <c r="DF21" s="37"/>
      <c r="DG21" s="51"/>
      <c r="DH21" s="37"/>
      <c r="DI21" s="47">
        <v>62</v>
      </c>
      <c r="DJ21" s="53"/>
      <c r="DK21" s="48"/>
      <c r="DL21" s="48">
        <f>DI21</f>
        <v>62</v>
      </c>
      <c r="DM21" s="48"/>
      <c r="DN21" s="48"/>
      <c r="DO21" s="48"/>
      <c r="DP21" s="48"/>
      <c r="DQ21" s="48"/>
      <c r="DR21" s="48"/>
      <c r="DS21" s="48"/>
    </row>
    <row r="22" ht="13.55" customHeight="1">
      <c r="A22" s="7"/>
      <c r="B22" t="s" s="19">
        <v>54</v>
      </c>
      <c r="C22" t="s" s="45">
        <v>51</v>
      </c>
      <c r="D22" s="37"/>
      <c r="E22" s="37"/>
      <c r="F22" s="37"/>
      <c r="G22" s="46">
        <f>D22+E22+F22</f>
        <v>0</v>
      </c>
      <c r="H22" s="37"/>
      <c r="I22" s="37"/>
      <c r="J22" s="37"/>
      <c r="K22" s="46">
        <f>H22+I22+J22</f>
        <v>0</v>
      </c>
      <c r="L22" s="47">
        <v>1.3</v>
      </c>
      <c r="M22" s="47">
        <v>1</v>
      </c>
      <c r="N22" s="47">
        <v>1</v>
      </c>
      <c r="O22" s="46">
        <f>L22+M22+N22</f>
        <v>3.3</v>
      </c>
      <c r="P22" s="47">
        <v>1.5</v>
      </c>
      <c r="Q22" s="47">
        <v>1</v>
      </c>
      <c r="R22" s="47">
        <v>1</v>
      </c>
      <c r="S22" s="46">
        <f>P22+Q22+R22</f>
        <v>3.5</v>
      </c>
      <c r="T22" s="47">
        <v>1.5</v>
      </c>
      <c r="U22" s="47">
        <v>1.2</v>
      </c>
      <c r="V22" s="47">
        <v>1</v>
      </c>
      <c r="W22" s="46">
        <f>T22+U22+V22</f>
        <v>3.7</v>
      </c>
      <c r="X22" s="47">
        <v>1.5</v>
      </c>
      <c r="Y22" s="47">
        <v>1.2</v>
      </c>
      <c r="Z22" s="47">
        <v>1.1</v>
      </c>
      <c r="AA22" s="46">
        <f>X22+Y22+Z22</f>
        <v>3.8</v>
      </c>
      <c r="AB22" s="47">
        <v>1.5</v>
      </c>
      <c r="AC22" s="47">
        <v>1.2</v>
      </c>
      <c r="AD22" s="47">
        <v>1.1</v>
      </c>
      <c r="AE22" s="46">
        <f>AB22+AC22+AD22</f>
        <v>3.8</v>
      </c>
      <c r="AF22" s="47">
        <v>1.5</v>
      </c>
      <c r="AG22" s="47">
        <v>1.2</v>
      </c>
      <c r="AH22" s="47">
        <v>1</v>
      </c>
      <c r="AI22" s="46">
        <f>AF22+AG22+AH22</f>
        <v>3.7</v>
      </c>
      <c r="AJ22" s="47">
        <v>1.5</v>
      </c>
      <c r="AK22" s="47">
        <v>1.2</v>
      </c>
      <c r="AL22" s="47">
        <v>1</v>
      </c>
      <c r="AM22" s="46">
        <f>AJ22+AK22+AL22</f>
        <v>3.7</v>
      </c>
      <c r="AN22" s="47">
        <v>1.3</v>
      </c>
      <c r="AO22" s="47">
        <v>1</v>
      </c>
      <c r="AP22" s="47">
        <v>1</v>
      </c>
      <c r="AQ22" s="46">
        <f>AN22+AO22+AP22</f>
        <v>3.3</v>
      </c>
      <c r="AR22" s="47">
        <v>0.9</v>
      </c>
      <c r="AS22" s="47">
        <v>0.7</v>
      </c>
      <c r="AT22" s="47">
        <v>0.5</v>
      </c>
      <c r="AU22" s="46">
        <f>AR22+AS22+AT22</f>
        <v>2.1</v>
      </c>
      <c r="AV22" s="47">
        <v>0.6</v>
      </c>
      <c r="AW22" s="47">
        <v>0.3</v>
      </c>
      <c r="AX22" s="47">
        <v>0.2</v>
      </c>
      <c r="AY22" s="46">
        <f>AV22+AW22+AX22</f>
        <v>1.1</v>
      </c>
      <c r="AZ22" s="48">
        <f>AY22+AU22+AQ22+AM22+AI22+AE22+AA22+W22+S22+O22+K22+G22</f>
        <v>32</v>
      </c>
      <c r="BA22" s="47">
        <v>10</v>
      </c>
      <c r="BB22" s="48">
        <f>AZ22/BA22</f>
        <v>3.2</v>
      </c>
      <c r="BC22" s="48"/>
      <c r="BD22" s="48">
        <v>305</v>
      </c>
      <c r="BE22" s="48">
        <f>BB22*BD22</f>
        <v>976</v>
      </c>
      <c r="BF22" s="49">
        <f>BB22*BD22</f>
        <v>976</v>
      </c>
      <c r="BG22" s="48">
        <v>3.64</v>
      </c>
      <c r="BH22" s="48">
        <v>3.13</v>
      </c>
      <c r="BI22" s="48">
        <v>2.87</v>
      </c>
      <c r="BJ22" t="s" s="50">
        <v>51</v>
      </c>
      <c r="BK22" s="51"/>
      <c r="BL22" t="s" s="50">
        <v>57</v>
      </c>
      <c r="BM22" t="s" s="16">
        <v>54</v>
      </c>
      <c r="BN22" s="37"/>
      <c r="BO22" s="37"/>
      <c r="BP22" s="52"/>
      <c r="BQ22" s="48">
        <f>BF22</f>
        <v>976</v>
      </c>
      <c r="BR22" s="48"/>
      <c r="BS22" s="48"/>
      <c r="BT22" s="48"/>
      <c r="BU22" s="48"/>
      <c r="BV22" s="48"/>
      <c r="BW22" s="48"/>
      <c r="BX22" s="48"/>
      <c r="BY22" s="48"/>
      <c r="BZ22" s="37"/>
      <c r="CA22" s="48">
        <f>BG22</f>
        <v>3.64</v>
      </c>
      <c r="CB22" s="48"/>
      <c r="CC22" s="48"/>
      <c r="CD22" s="48"/>
      <c r="CE22" s="48"/>
      <c r="CF22" s="48"/>
      <c r="CG22" s="48"/>
      <c r="CH22" s="48"/>
      <c r="CI22" s="48"/>
      <c r="CJ22" s="37"/>
      <c r="CK22" s="48">
        <f>BH22</f>
        <v>3.13</v>
      </c>
      <c r="CL22" s="48"/>
      <c r="CM22" s="48"/>
      <c r="CN22" s="48"/>
      <c r="CO22" s="48"/>
      <c r="CP22" s="48"/>
      <c r="CQ22" s="48"/>
      <c r="CR22" s="48"/>
      <c r="CS22" s="48"/>
      <c r="CT22" t="s" s="50">
        <v>51</v>
      </c>
      <c r="CU22" t="s" s="16">
        <v>54</v>
      </c>
      <c r="CV22" s="37"/>
      <c r="CW22" s="47">
        <v>7</v>
      </c>
      <c r="CX22" s="37"/>
      <c r="CY22" s="37"/>
      <c r="CZ22" s="37"/>
      <c r="DA22" s="37"/>
      <c r="DB22" s="37"/>
      <c r="DC22" s="37"/>
      <c r="DD22" s="37"/>
      <c r="DE22" s="37"/>
      <c r="DF22" s="37"/>
      <c r="DG22" s="51"/>
      <c r="DH22" s="37"/>
      <c r="DI22" s="47">
        <v>67</v>
      </c>
      <c r="DJ22" s="53"/>
      <c r="DK22" s="48">
        <f>DI22</f>
        <v>67</v>
      </c>
      <c r="DL22" s="48"/>
      <c r="DM22" s="48"/>
      <c r="DN22" s="48"/>
      <c r="DO22" s="48"/>
      <c r="DP22" s="48"/>
      <c r="DQ22" s="48"/>
      <c r="DR22" s="48"/>
      <c r="DS22" s="48"/>
    </row>
    <row r="23" ht="13.55" customHeight="1">
      <c r="A23" s="7"/>
      <c r="B23" t="s" s="19">
        <v>54</v>
      </c>
      <c r="C23" t="s" s="45">
        <v>51</v>
      </c>
      <c r="D23" s="37"/>
      <c r="E23" s="37"/>
      <c r="F23" s="37"/>
      <c r="G23" s="46">
        <f>D23+E23+F23</f>
        <v>0</v>
      </c>
      <c r="H23" s="37"/>
      <c r="I23" s="37"/>
      <c r="J23" s="37"/>
      <c r="K23" s="46">
        <f>H23+I23+J23</f>
        <v>0</v>
      </c>
      <c r="L23" s="47">
        <v>1.8</v>
      </c>
      <c r="M23" s="47">
        <v>1.1</v>
      </c>
      <c r="N23" s="47">
        <v>0.8</v>
      </c>
      <c r="O23" s="46">
        <f>L23+M23+N23</f>
        <v>3.7</v>
      </c>
      <c r="P23" s="47">
        <v>1.9</v>
      </c>
      <c r="Q23" s="47">
        <v>1.1</v>
      </c>
      <c r="R23" s="47">
        <v>0.8</v>
      </c>
      <c r="S23" s="46">
        <f>P23+Q23+R23</f>
        <v>3.8</v>
      </c>
      <c r="T23" s="47">
        <v>1.9</v>
      </c>
      <c r="U23" s="47">
        <v>1.1</v>
      </c>
      <c r="V23" s="47">
        <v>0.8</v>
      </c>
      <c r="W23" s="46">
        <f>T23+U23+V23</f>
        <v>3.8</v>
      </c>
      <c r="X23" s="47">
        <v>1.9</v>
      </c>
      <c r="Y23" s="47">
        <v>1.1</v>
      </c>
      <c r="Z23" s="47">
        <v>0.7</v>
      </c>
      <c r="AA23" s="46">
        <f>X23+Y23+Z23</f>
        <v>3.7</v>
      </c>
      <c r="AB23" s="47">
        <v>1.8</v>
      </c>
      <c r="AC23" s="47">
        <v>1.2</v>
      </c>
      <c r="AD23" s="47">
        <v>0.6</v>
      </c>
      <c r="AE23" s="46">
        <f>AB23+AC23+AD23</f>
        <v>3.6</v>
      </c>
      <c r="AF23" s="47">
        <v>1.7</v>
      </c>
      <c r="AG23" s="47">
        <v>1.1</v>
      </c>
      <c r="AH23" s="47">
        <v>0.6</v>
      </c>
      <c r="AI23" s="46">
        <f>AF23+AG23+AH23</f>
        <v>3.4</v>
      </c>
      <c r="AJ23" s="47">
        <v>1.6</v>
      </c>
      <c r="AK23" s="47">
        <v>1</v>
      </c>
      <c r="AL23" s="47">
        <v>0.6</v>
      </c>
      <c r="AM23" s="46">
        <f>AJ23+AK23+AL23</f>
        <v>3.2</v>
      </c>
      <c r="AN23" s="47">
        <v>1.3</v>
      </c>
      <c r="AO23" s="47">
        <v>1</v>
      </c>
      <c r="AP23" s="47">
        <v>0.4</v>
      </c>
      <c r="AQ23" s="46">
        <f>AN23+AO23+AP23</f>
        <v>2.7</v>
      </c>
      <c r="AR23" s="47">
        <v>1.1</v>
      </c>
      <c r="AS23" s="47">
        <v>0.8</v>
      </c>
      <c r="AT23" s="47">
        <v>0.5</v>
      </c>
      <c r="AU23" s="46">
        <f>AR23+AS23+AT23</f>
        <v>2.4</v>
      </c>
      <c r="AV23" s="47">
        <v>1</v>
      </c>
      <c r="AW23" s="47">
        <v>0.5</v>
      </c>
      <c r="AX23" s="47">
        <v>0.3</v>
      </c>
      <c r="AY23" s="46">
        <f>AV23+AW23+AX23</f>
        <v>1.8</v>
      </c>
      <c r="AZ23" s="48">
        <f>AY23+AU23+AQ23+AM23+AI23+AE23+AA23+W23+S23+O23+K23+G23</f>
        <v>32.1</v>
      </c>
      <c r="BA23" s="47">
        <v>10</v>
      </c>
      <c r="BB23" s="48">
        <f>AZ23/BA23</f>
        <v>3.21</v>
      </c>
      <c r="BC23" s="48"/>
      <c r="BD23" s="48">
        <v>305</v>
      </c>
      <c r="BE23" s="48">
        <f>BB23*BD23</f>
        <v>979.05</v>
      </c>
      <c r="BF23" s="49">
        <f>BB23*BD23</f>
        <v>979.05</v>
      </c>
      <c r="BG23" s="48">
        <v>3.62</v>
      </c>
      <c r="BH23" s="48">
        <v>3.12</v>
      </c>
      <c r="BI23" s="48">
        <v>2.87</v>
      </c>
      <c r="BJ23" t="s" s="50">
        <v>51</v>
      </c>
      <c r="BK23" s="51"/>
      <c r="BL23" t="s" s="50">
        <v>64</v>
      </c>
      <c r="BM23" t="s" s="16">
        <v>54</v>
      </c>
      <c r="BN23" s="37"/>
      <c r="BO23" s="37"/>
      <c r="BP23" s="52"/>
      <c r="BQ23" s="48">
        <f>BF23</f>
        <v>979.05</v>
      </c>
      <c r="BR23" s="48"/>
      <c r="BS23" s="48"/>
      <c r="BT23" s="48"/>
      <c r="BU23" s="48"/>
      <c r="BV23" s="48"/>
      <c r="BW23" s="48"/>
      <c r="BX23" s="48"/>
      <c r="BY23" s="48"/>
      <c r="BZ23" s="37"/>
      <c r="CA23" s="48">
        <f>BG23</f>
        <v>3.62</v>
      </c>
      <c r="CB23" s="48"/>
      <c r="CC23" s="48"/>
      <c r="CD23" s="48"/>
      <c r="CE23" s="48"/>
      <c r="CF23" s="48"/>
      <c r="CG23" s="48"/>
      <c r="CH23" s="48"/>
      <c r="CI23" s="48"/>
      <c r="CJ23" s="37"/>
      <c r="CK23" s="48">
        <f>BH23</f>
        <v>3.12</v>
      </c>
      <c r="CL23" s="48"/>
      <c r="CM23" s="48"/>
      <c r="CN23" s="48"/>
      <c r="CO23" s="48"/>
      <c r="CP23" s="48"/>
      <c r="CQ23" s="48"/>
      <c r="CR23" s="48"/>
      <c r="CS23" s="48"/>
      <c r="CT23" t="s" s="50">
        <v>51</v>
      </c>
      <c r="CU23" t="s" s="16">
        <v>54</v>
      </c>
      <c r="CV23" s="37"/>
      <c r="CW23" s="47">
        <v>8</v>
      </c>
      <c r="CX23" s="37"/>
      <c r="CY23" s="37"/>
      <c r="CZ23" s="37"/>
      <c r="DA23" s="37"/>
      <c r="DB23" s="37"/>
      <c r="DC23" s="37"/>
      <c r="DD23" s="37"/>
      <c r="DE23" s="37"/>
      <c r="DF23" s="37"/>
      <c r="DG23" s="51"/>
      <c r="DH23" s="37"/>
      <c r="DI23" s="47">
        <v>66</v>
      </c>
      <c r="DJ23" s="53"/>
      <c r="DK23" s="48">
        <f>DI23</f>
        <v>66</v>
      </c>
      <c r="DL23" s="48"/>
      <c r="DM23" s="48"/>
      <c r="DN23" s="48"/>
      <c r="DO23" s="48"/>
      <c r="DP23" s="48"/>
      <c r="DQ23" s="48"/>
      <c r="DR23" s="48"/>
      <c r="DS23" s="48"/>
    </row>
    <row r="24" ht="13.55" customHeight="1">
      <c r="A24" s="7"/>
      <c r="B24" t="s" s="19">
        <v>54</v>
      </c>
      <c r="C24" t="s" s="45">
        <v>51</v>
      </c>
      <c r="D24" s="37"/>
      <c r="E24" s="37"/>
      <c r="F24" s="37"/>
      <c r="G24" s="46">
        <f>D24+E24+F24</f>
        <v>0</v>
      </c>
      <c r="H24" s="37"/>
      <c r="I24" s="37"/>
      <c r="J24" s="37"/>
      <c r="K24" s="46">
        <f>H24+I24+J24</f>
        <v>0</v>
      </c>
      <c r="L24" s="47">
        <v>1.4</v>
      </c>
      <c r="M24" s="47">
        <v>1.1</v>
      </c>
      <c r="N24" s="47">
        <v>0.9</v>
      </c>
      <c r="O24" s="46">
        <f>L24+M24+N24</f>
        <v>3.4</v>
      </c>
      <c r="P24" s="47">
        <v>1.4</v>
      </c>
      <c r="Q24" s="47">
        <v>1.1</v>
      </c>
      <c r="R24" s="47">
        <v>1</v>
      </c>
      <c r="S24" s="46">
        <f>P24+Q24+R24</f>
        <v>3.5</v>
      </c>
      <c r="T24" s="47">
        <v>1.6</v>
      </c>
      <c r="U24" s="47">
        <v>1.2</v>
      </c>
      <c r="V24" s="47">
        <v>1.1</v>
      </c>
      <c r="W24" s="46">
        <f>T24+U24+V24</f>
        <v>3.9</v>
      </c>
      <c r="X24" s="47">
        <v>1.6</v>
      </c>
      <c r="Y24" s="47">
        <v>1.1</v>
      </c>
      <c r="Z24" s="47">
        <v>1.1</v>
      </c>
      <c r="AA24" s="46">
        <f>X24+Y24+Z24</f>
        <v>3.8</v>
      </c>
      <c r="AB24" s="47">
        <v>1.6</v>
      </c>
      <c r="AC24" s="47">
        <v>1.1</v>
      </c>
      <c r="AD24" s="47">
        <v>1.1</v>
      </c>
      <c r="AE24" s="46">
        <f>AB24+AC24+AD24</f>
        <v>3.8</v>
      </c>
      <c r="AF24" s="47">
        <v>1.5</v>
      </c>
      <c r="AG24" s="47">
        <v>1.2</v>
      </c>
      <c r="AH24" s="47">
        <v>1</v>
      </c>
      <c r="AI24" s="46">
        <f>AF24+AG24+AH24</f>
        <v>3.7</v>
      </c>
      <c r="AJ24" s="47">
        <v>1.5</v>
      </c>
      <c r="AK24" s="47">
        <v>1.2</v>
      </c>
      <c r="AL24" s="47">
        <v>1</v>
      </c>
      <c r="AM24" s="46">
        <f>AJ24+AK24+AL24</f>
        <v>3.7</v>
      </c>
      <c r="AN24" s="47">
        <v>1</v>
      </c>
      <c r="AO24" s="47">
        <v>0.9</v>
      </c>
      <c r="AP24" s="47">
        <v>0.7</v>
      </c>
      <c r="AQ24" s="46">
        <f>AN24+AO24+AP24</f>
        <v>2.6</v>
      </c>
      <c r="AR24" s="47">
        <v>0.8</v>
      </c>
      <c r="AS24" s="47">
        <v>0.5</v>
      </c>
      <c r="AT24" s="47">
        <v>0.3</v>
      </c>
      <c r="AU24" s="46">
        <f>AR24+AS24+AT24</f>
        <v>1.6</v>
      </c>
      <c r="AV24" s="47">
        <v>0.4</v>
      </c>
      <c r="AW24" s="47">
        <v>0.2</v>
      </c>
      <c r="AX24" s="47">
        <v>0.2</v>
      </c>
      <c r="AY24" s="46">
        <f>AV24+AW24+AX24</f>
        <v>0.8</v>
      </c>
      <c r="AZ24" s="48">
        <f>AY24+AU24+AQ24+AM24+AI24+AE24+AA24+W24+S24+O24+K24+G24</f>
        <v>30.8</v>
      </c>
      <c r="BA24" s="47">
        <v>10</v>
      </c>
      <c r="BB24" s="48">
        <f>AZ24/BA24</f>
        <v>3.08</v>
      </c>
      <c r="BC24" s="48"/>
      <c r="BD24" s="48">
        <v>305</v>
      </c>
      <c r="BE24" s="48">
        <f>BB24*BD24</f>
        <v>939.4</v>
      </c>
      <c r="BF24" s="49">
        <f>BB24*BD24</f>
        <v>939.4</v>
      </c>
      <c r="BG24" s="48">
        <v>3.61</v>
      </c>
      <c r="BH24" s="48">
        <v>3.11</v>
      </c>
      <c r="BI24" s="48">
        <v>2.87</v>
      </c>
      <c r="BJ24" t="s" s="50">
        <v>51</v>
      </c>
      <c r="BK24" s="51"/>
      <c r="BL24" t="s" s="50">
        <v>57</v>
      </c>
      <c r="BM24" t="s" s="16">
        <v>54</v>
      </c>
      <c r="BN24" t="s" s="16">
        <v>65</v>
      </c>
      <c r="BO24" s="37"/>
      <c r="BP24" s="52"/>
      <c r="BQ24" s="48">
        <f>BF24</f>
        <v>939.4</v>
      </c>
      <c r="BR24" s="48"/>
      <c r="BS24" s="48"/>
      <c r="BT24" s="48"/>
      <c r="BU24" s="48"/>
      <c r="BV24" s="48"/>
      <c r="BW24" s="48"/>
      <c r="BX24" s="48"/>
      <c r="BY24" s="48"/>
      <c r="BZ24" s="37"/>
      <c r="CA24" s="48">
        <f>BG24</f>
        <v>3.61</v>
      </c>
      <c r="CB24" s="48"/>
      <c r="CC24" s="48"/>
      <c r="CD24" s="48"/>
      <c r="CE24" s="48"/>
      <c r="CF24" s="48"/>
      <c r="CG24" s="48"/>
      <c r="CH24" s="48"/>
      <c r="CI24" s="48"/>
      <c r="CJ24" s="37"/>
      <c r="CK24" s="48">
        <f>BH24</f>
        <v>3.11</v>
      </c>
      <c r="CL24" s="48"/>
      <c r="CM24" s="48"/>
      <c r="CN24" s="48"/>
      <c r="CO24" s="48"/>
      <c r="CP24" s="48"/>
      <c r="CQ24" s="48"/>
      <c r="CR24" s="48"/>
      <c r="CS24" s="48"/>
      <c r="CT24" t="s" s="50">
        <v>51</v>
      </c>
      <c r="CU24" t="s" s="16">
        <v>54</v>
      </c>
      <c r="CV24" s="37"/>
      <c r="CW24" s="47">
        <v>9</v>
      </c>
      <c r="CX24" s="37"/>
      <c r="CY24" s="37"/>
      <c r="CZ24" s="37"/>
      <c r="DA24" s="37"/>
      <c r="DB24" s="37"/>
      <c r="DC24" s="37"/>
      <c r="DD24" s="37"/>
      <c r="DE24" s="37"/>
      <c r="DF24" s="37"/>
      <c r="DG24" s="51"/>
      <c r="DH24" s="37"/>
      <c r="DI24" s="47">
        <v>66</v>
      </c>
      <c r="DJ24" s="53"/>
      <c r="DK24" s="48">
        <f>DI24</f>
        <v>66</v>
      </c>
      <c r="DL24" s="48"/>
      <c r="DM24" s="48"/>
      <c r="DN24" s="48"/>
      <c r="DO24" s="48"/>
      <c r="DP24" s="48"/>
      <c r="DQ24" s="48"/>
      <c r="DR24" s="48"/>
      <c r="DS24" s="48"/>
    </row>
    <row r="25" ht="13.55" customHeight="1">
      <c r="A25" s="7"/>
      <c r="B25" t="s" s="19">
        <v>54</v>
      </c>
      <c r="C25" t="s" s="45">
        <v>51</v>
      </c>
      <c r="D25" s="37"/>
      <c r="E25" s="37"/>
      <c r="F25" s="37"/>
      <c r="G25" s="46">
        <f>D25+E25+F25</f>
        <v>0</v>
      </c>
      <c r="H25" s="37"/>
      <c r="I25" s="37"/>
      <c r="J25" s="37"/>
      <c r="K25" s="46">
        <f>H25+I25+J25</f>
        <v>0</v>
      </c>
      <c r="L25" s="47">
        <v>1.3</v>
      </c>
      <c r="M25" s="47">
        <v>1</v>
      </c>
      <c r="N25" s="47">
        <v>0.9</v>
      </c>
      <c r="O25" s="46">
        <f>L25+M25+N25</f>
        <v>3.2</v>
      </c>
      <c r="P25" s="47">
        <v>1.5</v>
      </c>
      <c r="Q25" s="47">
        <v>1</v>
      </c>
      <c r="R25" s="47">
        <v>0.9</v>
      </c>
      <c r="S25" s="46">
        <f>P25+Q25+R25</f>
        <v>3.4</v>
      </c>
      <c r="T25" s="47">
        <v>1.8</v>
      </c>
      <c r="U25" s="47">
        <v>1.2</v>
      </c>
      <c r="V25" s="47">
        <v>1</v>
      </c>
      <c r="W25" s="46">
        <f>T25+U25+V25</f>
        <v>4</v>
      </c>
      <c r="X25" s="47">
        <v>1.7</v>
      </c>
      <c r="Y25" s="47">
        <v>1.3</v>
      </c>
      <c r="Z25" s="47">
        <v>1.1</v>
      </c>
      <c r="AA25" s="46">
        <f>X25+Y25+Z25</f>
        <v>4.1</v>
      </c>
      <c r="AB25" s="47">
        <v>1.8</v>
      </c>
      <c r="AC25" s="47">
        <v>1.3</v>
      </c>
      <c r="AD25" s="47">
        <v>1.1</v>
      </c>
      <c r="AE25" s="46">
        <f>AB25+AC25+AD25</f>
        <v>4.2</v>
      </c>
      <c r="AF25" s="47">
        <v>1.3</v>
      </c>
      <c r="AG25" s="47">
        <v>1</v>
      </c>
      <c r="AH25" s="47">
        <v>0.9</v>
      </c>
      <c r="AI25" s="46">
        <f>AF25+AG25+AH25</f>
        <v>3.2</v>
      </c>
      <c r="AJ25" s="47">
        <v>1.2</v>
      </c>
      <c r="AK25" s="47">
        <v>0.9</v>
      </c>
      <c r="AL25" s="47">
        <v>0.8</v>
      </c>
      <c r="AM25" s="46">
        <f>AJ25+AK25+AL25</f>
        <v>2.9</v>
      </c>
      <c r="AN25" s="47">
        <v>0.9</v>
      </c>
      <c r="AO25" s="47">
        <v>0.6</v>
      </c>
      <c r="AP25" s="47">
        <v>0.5</v>
      </c>
      <c r="AQ25" s="46">
        <f>AN25+AO25+AP25</f>
        <v>2</v>
      </c>
      <c r="AR25" s="47">
        <v>0.8</v>
      </c>
      <c r="AS25" s="47">
        <v>0.6</v>
      </c>
      <c r="AT25" s="47">
        <v>0.4</v>
      </c>
      <c r="AU25" s="46">
        <f>AR25+AS25+AT25</f>
        <v>1.8</v>
      </c>
      <c r="AV25" s="47">
        <v>0.5</v>
      </c>
      <c r="AW25" s="47">
        <v>0.3</v>
      </c>
      <c r="AX25" s="47">
        <v>0.1</v>
      </c>
      <c r="AY25" s="46">
        <f>AV25+AW25+AX25</f>
        <v>0.9</v>
      </c>
      <c r="AZ25" s="48">
        <f>AY25+AU25+AQ25+AM25+AI25+AE25+AA25+W25+S25+O25+K25+G25</f>
        <v>29.7</v>
      </c>
      <c r="BA25" s="47">
        <v>10</v>
      </c>
      <c r="BB25" s="48">
        <f>AZ25/BA25</f>
        <v>2.97</v>
      </c>
      <c r="BC25" s="48"/>
      <c r="BD25" s="48">
        <v>305</v>
      </c>
      <c r="BE25" s="48">
        <f>BB25*BD25</f>
        <v>905.85</v>
      </c>
      <c r="BF25" s="49">
        <f>BB25*BD25</f>
        <v>905.85</v>
      </c>
      <c r="BG25" s="48">
        <v>3.61</v>
      </c>
      <c r="BH25" s="48">
        <v>3.11</v>
      </c>
      <c r="BI25" s="48">
        <v>2.87</v>
      </c>
      <c r="BJ25" t="s" s="50">
        <v>51</v>
      </c>
      <c r="BK25" s="51"/>
      <c r="BL25" t="s" s="50">
        <v>57</v>
      </c>
      <c r="BM25" t="s" s="16">
        <v>54</v>
      </c>
      <c r="BN25" s="37"/>
      <c r="BO25" s="37"/>
      <c r="BP25" s="52"/>
      <c r="BQ25" s="48">
        <f>BF25</f>
        <v>905.85</v>
      </c>
      <c r="BR25" s="48"/>
      <c r="BS25" s="48"/>
      <c r="BT25" s="48"/>
      <c r="BU25" s="48"/>
      <c r="BV25" s="48"/>
      <c r="BW25" s="48"/>
      <c r="BX25" s="48"/>
      <c r="BY25" s="48"/>
      <c r="BZ25" s="37"/>
      <c r="CA25" s="48">
        <f>BG25</f>
        <v>3.61</v>
      </c>
      <c r="CB25" s="48"/>
      <c r="CC25" s="48"/>
      <c r="CD25" s="48"/>
      <c r="CE25" s="48"/>
      <c r="CF25" s="48"/>
      <c r="CG25" s="48"/>
      <c r="CH25" s="48"/>
      <c r="CI25" s="48"/>
      <c r="CJ25" s="37"/>
      <c r="CK25" s="48">
        <f>BH25</f>
        <v>3.11</v>
      </c>
      <c r="CL25" s="48"/>
      <c r="CM25" s="48"/>
      <c r="CN25" s="48"/>
      <c r="CO25" s="48"/>
      <c r="CP25" s="48"/>
      <c r="CQ25" s="48"/>
      <c r="CR25" s="48"/>
      <c r="CS25" s="48"/>
      <c r="CT25" t="s" s="50">
        <v>51</v>
      </c>
      <c r="CU25" t="s" s="16">
        <v>54</v>
      </c>
      <c r="CV25" s="37"/>
      <c r="CW25" s="47">
        <v>10</v>
      </c>
      <c r="CX25" s="37"/>
      <c r="CY25" s="37"/>
      <c r="CZ25" s="37"/>
      <c r="DA25" s="37"/>
      <c r="DB25" s="37"/>
      <c r="DC25" s="37"/>
      <c r="DD25" s="37"/>
      <c r="DE25" s="37"/>
      <c r="DF25" s="37"/>
      <c r="DG25" s="51"/>
      <c r="DH25" s="37"/>
      <c r="DI25" s="47">
        <v>66</v>
      </c>
      <c r="DJ25" s="53"/>
      <c r="DK25" s="48">
        <f>DI25</f>
        <v>66</v>
      </c>
      <c r="DL25" s="48"/>
      <c r="DM25" s="48"/>
      <c r="DN25" s="48"/>
      <c r="DO25" s="48"/>
      <c r="DP25" s="48"/>
      <c r="DQ25" s="48"/>
      <c r="DR25" s="48"/>
      <c r="DS25" s="48"/>
    </row>
    <row r="26" ht="13.55" customHeight="1">
      <c r="A26" t="s" s="54">
        <v>66</v>
      </c>
      <c r="B26" s="7"/>
      <c r="C26" t="s" s="45">
        <v>51</v>
      </c>
      <c r="D26" s="47">
        <v>0.6</v>
      </c>
      <c r="E26" s="47">
        <v>0.5</v>
      </c>
      <c r="F26" s="47">
        <v>0.4</v>
      </c>
      <c r="G26" s="46">
        <f>D26+E26+F26</f>
        <v>1.5</v>
      </c>
      <c r="H26" s="47">
        <v>0.3</v>
      </c>
      <c r="I26" s="47">
        <v>0.1</v>
      </c>
      <c r="J26" s="47">
        <v>0.1</v>
      </c>
      <c r="K26" s="46">
        <f>H26+I26+J26</f>
        <v>0.5</v>
      </c>
      <c r="L26" s="37"/>
      <c r="M26" s="37"/>
      <c r="N26" s="37"/>
      <c r="O26" s="46">
        <f>L26+M26+N26</f>
        <v>0</v>
      </c>
      <c r="P26" s="37"/>
      <c r="Q26" s="37"/>
      <c r="R26" s="37"/>
      <c r="S26" s="46">
        <f>P26+Q26+R26</f>
        <v>0</v>
      </c>
      <c r="T26" s="46"/>
      <c r="U26" s="46"/>
      <c r="V26" s="46"/>
      <c r="W26" s="46">
        <f>T26+U26+V26</f>
        <v>0</v>
      </c>
      <c r="X26" s="46"/>
      <c r="Y26" s="46"/>
      <c r="Z26" s="46"/>
      <c r="AA26" s="46">
        <f>X26+Y26+Z26</f>
        <v>0</v>
      </c>
      <c r="AB26" s="46"/>
      <c r="AC26" s="46"/>
      <c r="AD26" s="46"/>
      <c r="AE26" s="46">
        <f>AB26+AC26+AD26</f>
        <v>0</v>
      </c>
      <c r="AF26" s="37"/>
      <c r="AG26" s="37"/>
      <c r="AH26" s="37"/>
      <c r="AI26" s="46">
        <f>AF26+AG26+AH26</f>
        <v>0</v>
      </c>
      <c r="AJ26" s="37"/>
      <c r="AK26" s="37"/>
      <c r="AL26" s="37"/>
      <c r="AM26" s="46">
        <f>AJ26+AK26+AL26</f>
        <v>0</v>
      </c>
      <c r="AN26" s="46"/>
      <c r="AO26" s="46"/>
      <c r="AP26" s="46"/>
      <c r="AQ26" s="46">
        <f>AN26+AO26+AP26</f>
        <v>0</v>
      </c>
      <c r="AR26" s="37"/>
      <c r="AS26" s="37"/>
      <c r="AT26" s="37"/>
      <c r="AU26" s="46">
        <f>AR26+AS26+AT26</f>
        <v>0</v>
      </c>
      <c r="AV26" s="37"/>
      <c r="AW26" s="37"/>
      <c r="AX26" s="37"/>
      <c r="AY26" s="46">
        <f>AV26+AW26+AX26</f>
        <v>0</v>
      </c>
      <c r="AZ26" s="48">
        <f>AY26+AU26+AQ26+AM26+AI26+AE26+AA26+W26+S26+O26+K26+G26</f>
        <v>2</v>
      </c>
      <c r="BA26" s="47">
        <v>12</v>
      </c>
      <c r="BB26" s="48">
        <f>AZ26/BA26</f>
        <v>0.166666666666667</v>
      </c>
      <c r="BC26" s="48">
        <v>664</v>
      </c>
      <c r="BD26" s="48">
        <v>305</v>
      </c>
      <c r="BE26" s="48">
        <f>BB26*BD26</f>
        <v>50.8333333333334</v>
      </c>
      <c r="BF26" s="49">
        <v>884.5</v>
      </c>
      <c r="BG26" s="48">
        <v>3.59</v>
      </c>
      <c r="BH26" s="48">
        <v>3.1</v>
      </c>
      <c r="BI26" s="48">
        <v>2.87</v>
      </c>
      <c r="BJ26" t="s" s="50">
        <v>51</v>
      </c>
      <c r="BK26" s="51"/>
      <c r="BL26" t="s" s="50">
        <v>54</v>
      </c>
      <c r="BM26" s="47">
        <v>3</v>
      </c>
      <c r="BN26" s="26"/>
      <c r="BO26" s="26"/>
      <c r="BP26" s="52"/>
      <c r="BQ26" s="48">
        <f>BF26</f>
        <v>884.5</v>
      </c>
      <c r="BR26" s="48"/>
      <c r="BS26" s="48"/>
      <c r="BT26" s="48"/>
      <c r="BU26" s="48"/>
      <c r="BV26" s="48"/>
      <c r="BW26" s="48"/>
      <c r="BX26" s="48"/>
      <c r="BY26" s="48"/>
      <c r="BZ26" s="37"/>
      <c r="CA26" s="48">
        <f>BG26</f>
        <v>3.59</v>
      </c>
      <c r="CB26" s="48"/>
      <c r="CC26" s="48"/>
      <c r="CD26" s="48"/>
      <c r="CE26" s="48"/>
      <c r="CF26" s="48"/>
      <c r="CG26" s="48"/>
      <c r="CH26" s="48"/>
      <c r="CI26" s="48"/>
      <c r="CJ26" s="37"/>
      <c r="CK26" s="48">
        <f>BH26</f>
        <v>3.1</v>
      </c>
      <c r="CL26" s="48"/>
      <c r="CM26" s="48"/>
      <c r="CN26" s="48"/>
      <c r="CO26" s="48"/>
      <c r="CP26" s="48"/>
      <c r="CQ26" s="48"/>
      <c r="CR26" s="48"/>
      <c r="CS26" s="48"/>
      <c r="CT26" t="s" s="50">
        <v>51</v>
      </c>
      <c r="CU26" s="47">
        <v>3</v>
      </c>
      <c r="CV26" t="s" s="25">
        <v>66</v>
      </c>
      <c r="CW26" s="37"/>
      <c r="CX26" s="37"/>
      <c r="CY26" s="47">
        <v>5</v>
      </c>
      <c r="CZ26" s="37"/>
      <c r="DA26" s="37"/>
      <c r="DB26" s="37"/>
      <c r="DC26" s="37"/>
      <c r="DD26" s="37"/>
      <c r="DE26" s="37"/>
      <c r="DF26" s="37"/>
      <c r="DG26" s="51"/>
      <c r="DH26" s="37"/>
      <c r="DI26" s="47">
        <v>66</v>
      </c>
      <c r="DJ26" s="53"/>
      <c r="DK26" s="48">
        <f>DI26</f>
        <v>66</v>
      </c>
      <c r="DL26" s="48"/>
      <c r="DM26" s="48"/>
      <c r="DN26" s="48"/>
      <c r="DO26" s="48"/>
      <c r="DP26" s="48"/>
      <c r="DQ26" s="48"/>
      <c r="DR26" s="48"/>
      <c r="DS26" s="48"/>
    </row>
    <row r="27" ht="13.55" customHeight="1">
      <c r="A27" t="s" s="19">
        <v>59</v>
      </c>
      <c r="B27" s="7"/>
      <c r="C27" t="s" s="45">
        <v>52</v>
      </c>
      <c r="D27" s="47">
        <v>1.5</v>
      </c>
      <c r="E27" s="47">
        <v>0.4</v>
      </c>
      <c r="F27" s="47">
        <v>0.3</v>
      </c>
      <c r="G27" s="55">
        <f>D27+E27+F27</f>
        <v>2.2</v>
      </c>
      <c r="H27" s="47">
        <v>1.5</v>
      </c>
      <c r="I27" s="47">
        <v>0.4</v>
      </c>
      <c r="J27" s="47">
        <v>0.3</v>
      </c>
      <c r="K27" s="55">
        <f>H27+I27+J27</f>
        <v>2.2</v>
      </c>
      <c r="L27" s="47">
        <v>0.8</v>
      </c>
      <c r="M27" s="47">
        <v>0.3</v>
      </c>
      <c r="N27" s="47">
        <v>0.3</v>
      </c>
      <c r="O27" s="55">
        <f>L27+M27+N27</f>
        <v>1.4</v>
      </c>
      <c r="P27" s="47">
        <v>0.3</v>
      </c>
      <c r="Q27" s="47">
        <v>0.1</v>
      </c>
      <c r="R27" s="47">
        <v>0.1</v>
      </c>
      <c r="S27" s="55">
        <f>P27+Q27+R27</f>
        <v>0.5</v>
      </c>
      <c r="T27" s="55"/>
      <c r="U27" s="55"/>
      <c r="V27" s="55"/>
      <c r="W27" s="46">
        <f>T27+U27+V27</f>
        <v>0</v>
      </c>
      <c r="X27" s="55"/>
      <c r="Y27" s="55"/>
      <c r="Z27" s="55"/>
      <c r="AA27" s="46">
        <f>X27+Y27+Z27</f>
        <v>0</v>
      </c>
      <c r="AB27" s="55"/>
      <c r="AC27" s="55"/>
      <c r="AD27" s="55"/>
      <c r="AE27" s="46">
        <f>AB27+AC27+AD27</f>
        <v>0</v>
      </c>
      <c r="AF27" s="56"/>
      <c r="AG27" s="56"/>
      <c r="AH27" s="56"/>
      <c r="AI27" s="55">
        <f>AF27+AG27+AH27</f>
        <v>0</v>
      </c>
      <c r="AJ27" s="56"/>
      <c r="AK27" s="56"/>
      <c r="AL27" s="56"/>
      <c r="AM27" s="55">
        <f>AJ27+AK27+AL27</f>
        <v>0</v>
      </c>
      <c r="AN27" s="55"/>
      <c r="AO27" s="55"/>
      <c r="AP27" s="55"/>
      <c r="AQ27" s="46">
        <f>AN27+AO27+AP27</f>
        <v>0</v>
      </c>
      <c r="AR27" s="56"/>
      <c r="AS27" s="56"/>
      <c r="AT27" s="56"/>
      <c r="AU27" s="55">
        <f>AR27+AS27+AT27</f>
        <v>0</v>
      </c>
      <c r="AV27" s="56"/>
      <c r="AW27" s="56"/>
      <c r="AX27" s="56"/>
      <c r="AY27" s="55">
        <f>AV27+AW27+AX27</f>
        <v>0</v>
      </c>
      <c r="AZ27" s="48">
        <f>AY27+AU27+AQ27+AM27+AI27+AE27+AA27+W27+S27+O27+K27+G27</f>
        <v>6.3</v>
      </c>
      <c r="BA27" s="47">
        <v>12</v>
      </c>
      <c r="BB27" s="48">
        <f>AZ27/BA27</f>
        <v>0.525</v>
      </c>
      <c r="BC27" s="48"/>
      <c r="BD27" s="48">
        <v>305</v>
      </c>
      <c r="BE27" s="48">
        <f>BB27*BD27</f>
        <v>160.125</v>
      </c>
      <c r="BF27" s="49">
        <v>701.5</v>
      </c>
      <c r="BG27" s="48">
        <v>3.57</v>
      </c>
      <c r="BH27" s="48">
        <v>3.09</v>
      </c>
      <c r="BI27" s="48">
        <v>2.3</v>
      </c>
      <c r="BJ27" t="s" s="50">
        <v>52</v>
      </c>
      <c r="BK27" s="51"/>
      <c r="BL27" t="s" s="50">
        <v>54</v>
      </c>
      <c r="BM27" s="47">
        <v>3</v>
      </c>
      <c r="BN27" t="s" s="16">
        <v>59</v>
      </c>
      <c r="BO27" s="37"/>
      <c r="BP27" s="52"/>
      <c r="BQ27" s="48"/>
      <c r="BR27" s="48">
        <f>BF27</f>
        <v>701.5</v>
      </c>
      <c r="BS27" s="48"/>
      <c r="BT27" s="48"/>
      <c r="BU27" s="48"/>
      <c r="BV27" s="48"/>
      <c r="BW27" s="48"/>
      <c r="BX27" s="48"/>
      <c r="BY27" s="48"/>
      <c r="BZ27" s="56"/>
      <c r="CA27" s="48"/>
      <c r="CB27" s="48">
        <f>BG27</f>
        <v>3.57</v>
      </c>
      <c r="CC27" s="48"/>
      <c r="CD27" s="48"/>
      <c r="CE27" s="48"/>
      <c r="CF27" s="48"/>
      <c r="CG27" s="48"/>
      <c r="CH27" s="48"/>
      <c r="CI27" s="48"/>
      <c r="CJ27" s="56"/>
      <c r="CK27" s="48"/>
      <c r="CL27" s="48">
        <f>BH27</f>
        <v>3.09</v>
      </c>
      <c r="CM27" s="48"/>
      <c r="CN27" s="48"/>
      <c r="CO27" s="48"/>
      <c r="CP27" s="48"/>
      <c r="CQ27" s="48"/>
      <c r="CR27" s="48"/>
      <c r="CS27" s="48"/>
      <c r="CT27" t="s" s="50">
        <v>52</v>
      </c>
      <c r="CU27" s="47">
        <v>3</v>
      </c>
      <c r="CV27" t="s" s="16">
        <v>59</v>
      </c>
      <c r="CW27" s="37"/>
      <c r="CX27" s="37"/>
      <c r="CY27" s="37"/>
      <c r="CZ27" s="47">
        <v>2</v>
      </c>
      <c r="DA27" s="37"/>
      <c r="DB27" s="37"/>
      <c r="DC27" s="37"/>
      <c r="DD27" s="37"/>
      <c r="DE27" s="37"/>
      <c r="DF27" s="37"/>
      <c r="DG27" s="51"/>
      <c r="DH27" s="37"/>
      <c r="DI27" s="47">
        <v>63</v>
      </c>
      <c r="DJ27" s="53"/>
      <c r="DK27" s="48"/>
      <c r="DL27" s="48">
        <f>DI27</f>
        <v>63</v>
      </c>
      <c r="DM27" s="48"/>
      <c r="DN27" s="48"/>
      <c r="DO27" s="48"/>
      <c r="DP27" s="48"/>
      <c r="DQ27" s="48"/>
      <c r="DR27" s="48"/>
      <c r="DS27" s="48"/>
    </row>
    <row r="28" ht="13.55" customHeight="1">
      <c r="A28" t="s" s="19">
        <v>59</v>
      </c>
      <c r="B28" s="7"/>
      <c r="C28" t="s" s="45">
        <v>52</v>
      </c>
      <c r="D28" s="47">
        <v>0.7</v>
      </c>
      <c r="E28" s="47">
        <v>0.4</v>
      </c>
      <c r="F28" s="47">
        <v>0.2</v>
      </c>
      <c r="G28" s="46">
        <f>D28+E28+F28</f>
        <v>1.3</v>
      </c>
      <c r="H28" s="47">
        <v>0.3</v>
      </c>
      <c r="I28" s="47">
        <v>0.1</v>
      </c>
      <c r="J28" s="47">
        <v>0.1</v>
      </c>
      <c r="K28" s="46">
        <f>H28+I28+J28</f>
        <v>0.5</v>
      </c>
      <c r="L28" s="37"/>
      <c r="M28" s="37"/>
      <c r="N28" s="37"/>
      <c r="O28" s="55">
        <f>L28+M28+N28</f>
        <v>0</v>
      </c>
      <c r="P28" s="37"/>
      <c r="Q28" s="37"/>
      <c r="R28" s="37"/>
      <c r="S28" s="55">
        <f>P28+Q28+R28</f>
        <v>0</v>
      </c>
      <c r="T28" s="55"/>
      <c r="U28" s="55"/>
      <c r="V28" s="55"/>
      <c r="W28" s="46">
        <f>T28+U28+V28</f>
        <v>0</v>
      </c>
      <c r="X28" s="55"/>
      <c r="Y28" s="55"/>
      <c r="Z28" s="55"/>
      <c r="AA28" s="46">
        <f>X28+Y28+Z28</f>
        <v>0</v>
      </c>
      <c r="AB28" s="55"/>
      <c r="AC28" s="55"/>
      <c r="AD28" s="55"/>
      <c r="AE28" s="46">
        <f>AB28+AC28+AD28</f>
        <v>0</v>
      </c>
      <c r="AF28" s="37"/>
      <c r="AG28" s="37"/>
      <c r="AH28" s="37"/>
      <c r="AI28" s="55">
        <f>AF28+AG28+AH28</f>
        <v>0</v>
      </c>
      <c r="AJ28" s="37"/>
      <c r="AK28" s="37"/>
      <c r="AL28" s="37"/>
      <c r="AM28" s="55">
        <f>AJ28+AK28+AL28</f>
        <v>0</v>
      </c>
      <c r="AN28" s="55"/>
      <c r="AO28" s="55"/>
      <c r="AP28" s="55"/>
      <c r="AQ28" s="46">
        <f>AN28+AO28+AP28</f>
        <v>0</v>
      </c>
      <c r="AR28" s="37"/>
      <c r="AS28" s="37"/>
      <c r="AT28" s="37"/>
      <c r="AU28" s="55">
        <f>AR28+AS28+AT28</f>
        <v>0</v>
      </c>
      <c r="AV28" s="37"/>
      <c r="AW28" s="37"/>
      <c r="AX28" s="37"/>
      <c r="AY28" s="55">
        <f>AV28+AW28+AX28</f>
        <v>0</v>
      </c>
      <c r="AZ28" s="48">
        <f>AY28+AU28+AQ28+AM28+AI28+AE28+AA28+W28+S28+O28+K28+G28</f>
        <v>1.8</v>
      </c>
      <c r="BA28" s="47">
        <v>10</v>
      </c>
      <c r="BB28" s="48">
        <f>AZ28/BA28</f>
        <v>0.18</v>
      </c>
      <c r="BC28" s="48"/>
      <c r="BD28" s="48">
        <v>305</v>
      </c>
      <c r="BE28" s="48">
        <f>BB28*BD28</f>
        <v>54.9</v>
      </c>
      <c r="BF28" s="49">
        <v>701.5</v>
      </c>
      <c r="BG28" s="48">
        <v>3.57</v>
      </c>
      <c r="BH28" s="48">
        <v>3.09</v>
      </c>
      <c r="BI28" s="48">
        <v>2.3</v>
      </c>
      <c r="BJ28" t="s" s="50">
        <v>52</v>
      </c>
      <c r="BK28" s="51"/>
      <c r="BL28" t="s" s="50">
        <v>54</v>
      </c>
      <c r="BM28" s="47">
        <v>3</v>
      </c>
      <c r="BN28" t="s" s="16">
        <v>59</v>
      </c>
      <c r="BO28" s="37"/>
      <c r="BP28" s="52"/>
      <c r="BQ28" s="48"/>
      <c r="BR28" s="48">
        <f>BF28</f>
        <v>701.5</v>
      </c>
      <c r="BS28" s="48"/>
      <c r="BT28" s="48"/>
      <c r="BU28" s="48"/>
      <c r="BV28" s="48"/>
      <c r="BW28" s="48"/>
      <c r="BX28" s="48"/>
      <c r="BY28" s="48"/>
      <c r="BZ28" s="56"/>
      <c r="CA28" s="48"/>
      <c r="CB28" s="48">
        <f>BG28</f>
        <v>3.57</v>
      </c>
      <c r="CC28" s="48"/>
      <c r="CD28" s="48"/>
      <c r="CE28" s="48"/>
      <c r="CF28" s="48"/>
      <c r="CG28" s="48"/>
      <c r="CH28" s="48"/>
      <c r="CI28" s="48"/>
      <c r="CJ28" s="56"/>
      <c r="CK28" s="48"/>
      <c r="CL28" s="48">
        <f>BH28</f>
        <v>3.09</v>
      </c>
      <c r="CM28" s="48"/>
      <c r="CN28" s="48"/>
      <c r="CO28" s="48"/>
      <c r="CP28" s="48"/>
      <c r="CQ28" s="48"/>
      <c r="CR28" s="48"/>
      <c r="CS28" s="48"/>
      <c r="CT28" t="s" s="50">
        <v>52</v>
      </c>
      <c r="CU28" s="47">
        <v>3</v>
      </c>
      <c r="CV28" t="s" s="16">
        <v>59</v>
      </c>
      <c r="CW28" s="37"/>
      <c r="CX28" s="37"/>
      <c r="CY28" s="37"/>
      <c r="CZ28" s="47">
        <v>3</v>
      </c>
      <c r="DA28" s="37"/>
      <c r="DB28" s="37"/>
      <c r="DC28" s="37"/>
      <c r="DD28" s="37"/>
      <c r="DE28" s="37"/>
      <c r="DF28" s="37"/>
      <c r="DG28" s="51"/>
      <c r="DH28" s="37"/>
      <c r="DI28" s="47">
        <v>63</v>
      </c>
      <c r="DJ28" s="53"/>
      <c r="DK28" s="48"/>
      <c r="DL28" s="48">
        <f>DI28</f>
        <v>63</v>
      </c>
      <c r="DM28" s="48"/>
      <c r="DN28" s="48"/>
      <c r="DO28" s="48"/>
      <c r="DP28" s="48"/>
      <c r="DQ28" s="48"/>
      <c r="DR28" s="48"/>
      <c r="DS28" s="48"/>
    </row>
    <row r="29" ht="13.55" customHeight="1">
      <c r="A29" s="7"/>
      <c r="B29" t="s" s="19">
        <v>54</v>
      </c>
      <c r="C29" t="s" s="45">
        <v>51</v>
      </c>
      <c r="D29" s="37"/>
      <c r="E29" s="37"/>
      <c r="F29" s="37"/>
      <c r="G29" s="46">
        <f>D29+E29+F29</f>
        <v>0</v>
      </c>
      <c r="H29" s="37"/>
      <c r="I29" s="37"/>
      <c r="J29" s="37"/>
      <c r="K29" s="46">
        <f>H29+I29+J29</f>
        <v>0</v>
      </c>
      <c r="L29" s="47">
        <v>1.4</v>
      </c>
      <c r="M29" s="47">
        <v>1.1</v>
      </c>
      <c r="N29" s="47">
        <v>1.1</v>
      </c>
      <c r="O29" s="46">
        <f>L29+M29+N29</f>
        <v>3.6</v>
      </c>
      <c r="P29" s="47">
        <v>1.6</v>
      </c>
      <c r="Q29" s="47">
        <v>1.2</v>
      </c>
      <c r="R29" s="47">
        <v>1.1</v>
      </c>
      <c r="S29" s="46">
        <f>P29+Q29+R29</f>
        <v>3.9</v>
      </c>
      <c r="T29" s="47">
        <v>1.9</v>
      </c>
      <c r="U29" s="47">
        <v>1.2</v>
      </c>
      <c r="V29" s="47">
        <v>1.1</v>
      </c>
      <c r="W29" s="46">
        <f>T29+U29+V29</f>
        <v>4.2</v>
      </c>
      <c r="X29" s="47">
        <v>1.9</v>
      </c>
      <c r="Y29" s="47">
        <v>1.2</v>
      </c>
      <c r="Z29" s="47">
        <v>1.1</v>
      </c>
      <c r="AA29" s="46">
        <f>X29+Y29+Z29</f>
        <v>4.2</v>
      </c>
      <c r="AB29" s="47">
        <v>1.8</v>
      </c>
      <c r="AC29" s="47">
        <v>1.1</v>
      </c>
      <c r="AD29" s="47">
        <v>1.1</v>
      </c>
      <c r="AE29" s="46">
        <f>AB29+AC29+AD29</f>
        <v>4</v>
      </c>
      <c r="AF29" s="47">
        <v>1.5</v>
      </c>
      <c r="AG29" s="47">
        <v>1.2</v>
      </c>
      <c r="AH29" s="47">
        <v>1</v>
      </c>
      <c r="AI29" s="46">
        <f>AF29+AG29+AH29</f>
        <v>3.7</v>
      </c>
      <c r="AJ29" s="47">
        <v>1.2</v>
      </c>
      <c r="AK29" s="47">
        <v>0.9</v>
      </c>
      <c r="AL29" s="47">
        <v>0.9</v>
      </c>
      <c r="AM29" s="46">
        <f>AJ29+AK29+AL29</f>
        <v>3</v>
      </c>
      <c r="AN29" s="47">
        <v>0.9</v>
      </c>
      <c r="AO29" s="47">
        <v>0.7</v>
      </c>
      <c r="AP29" s="47">
        <v>0.5</v>
      </c>
      <c r="AQ29" s="46">
        <f>AN29+AO29+AP29</f>
        <v>2.1</v>
      </c>
      <c r="AR29" s="47">
        <v>0.6</v>
      </c>
      <c r="AS29" s="47">
        <v>0.3</v>
      </c>
      <c r="AT29" s="47">
        <v>0.3</v>
      </c>
      <c r="AU29" s="46">
        <f>AR29+AS29+AT29</f>
        <v>1.2</v>
      </c>
      <c r="AV29" s="47">
        <v>0.1</v>
      </c>
      <c r="AW29" s="47">
        <v>0.1</v>
      </c>
      <c r="AX29" s="47">
        <v>0.1</v>
      </c>
      <c r="AY29" s="46">
        <f>AV29+AW29+AX29</f>
        <v>0.3</v>
      </c>
      <c r="AZ29" s="48">
        <f>AY29+AU29+AQ29+AM29+AI29+AE29+AA29+W29+S29+O29+K29+G29</f>
        <v>30.2</v>
      </c>
      <c r="BA29" s="47">
        <v>10</v>
      </c>
      <c r="BB29" s="48">
        <f>AZ29/BA29</f>
        <v>3.02</v>
      </c>
      <c r="BC29" s="48"/>
      <c r="BD29" s="48">
        <v>305</v>
      </c>
      <c r="BE29" s="48">
        <f>BB29*BD29</f>
        <v>921.1</v>
      </c>
      <c r="BF29" s="49">
        <f>BB29*BD29</f>
        <v>921.1</v>
      </c>
      <c r="BG29" s="48">
        <v>3.5</v>
      </c>
      <c r="BH29" s="48">
        <v>3.06</v>
      </c>
      <c r="BI29" s="48">
        <v>2.87</v>
      </c>
      <c r="BJ29" t="s" s="50">
        <v>51</v>
      </c>
      <c r="BK29" s="51"/>
      <c r="BL29" t="s" s="50">
        <v>57</v>
      </c>
      <c r="BM29" t="s" s="16">
        <v>54</v>
      </c>
      <c r="BN29" t="s" s="16">
        <v>59</v>
      </c>
      <c r="BO29" s="37"/>
      <c r="BP29" s="52"/>
      <c r="BQ29" s="48">
        <f>BF29</f>
        <v>921.1</v>
      </c>
      <c r="BR29" s="48"/>
      <c r="BS29" s="48"/>
      <c r="BT29" s="48"/>
      <c r="BU29" s="48"/>
      <c r="BV29" s="48"/>
      <c r="BW29" s="48"/>
      <c r="BX29" s="48"/>
      <c r="BY29" s="48"/>
      <c r="BZ29" s="56"/>
      <c r="CA29" s="48">
        <f>BG29</f>
        <v>3.5</v>
      </c>
      <c r="CB29" s="48"/>
      <c r="CC29" s="48"/>
      <c r="CD29" s="48"/>
      <c r="CE29" s="48"/>
      <c r="CF29" s="48"/>
      <c r="CG29" s="48"/>
      <c r="CH29" s="48"/>
      <c r="CI29" s="48"/>
      <c r="CJ29" s="56"/>
      <c r="CK29" s="48">
        <f>BH29</f>
        <v>3.06</v>
      </c>
      <c r="CL29" s="48"/>
      <c r="CM29" s="48"/>
      <c r="CN29" s="48"/>
      <c r="CO29" s="48"/>
      <c r="CP29" s="48"/>
      <c r="CQ29" s="48"/>
      <c r="CR29" s="48"/>
      <c r="CS29" s="48"/>
      <c r="CT29" t="s" s="50">
        <v>51</v>
      </c>
      <c r="CU29" t="s" s="16">
        <v>54</v>
      </c>
      <c r="CV29" s="37"/>
      <c r="CW29" s="47">
        <v>11</v>
      </c>
      <c r="CX29" s="37"/>
      <c r="CY29" s="37"/>
      <c r="CZ29" s="37"/>
      <c r="DA29" s="37"/>
      <c r="DB29" s="37"/>
      <c r="DC29" s="37"/>
      <c r="DD29" s="37"/>
      <c r="DE29" s="37"/>
      <c r="DF29" s="37"/>
      <c r="DG29" s="51"/>
      <c r="DH29" s="37"/>
      <c r="DI29" s="47">
        <v>67</v>
      </c>
      <c r="DJ29" s="53"/>
      <c r="DK29" s="48">
        <f>DI29</f>
        <v>67</v>
      </c>
      <c r="DL29" s="48"/>
      <c r="DM29" s="48"/>
      <c r="DN29" s="48"/>
      <c r="DO29" s="48"/>
      <c r="DP29" s="48"/>
      <c r="DQ29" s="48"/>
      <c r="DR29" s="48"/>
      <c r="DS29" s="48"/>
    </row>
    <row r="30" ht="13.55" customHeight="1">
      <c r="A30" t="s" s="54">
        <v>67</v>
      </c>
      <c r="B30" s="7"/>
      <c r="C30" t="s" s="45">
        <v>51</v>
      </c>
      <c r="D30" s="47">
        <v>0.6</v>
      </c>
      <c r="E30" s="47">
        <v>0.5</v>
      </c>
      <c r="F30" s="47">
        <v>0.3</v>
      </c>
      <c r="G30" s="46">
        <f>D30+E30+F30</f>
        <v>1.4</v>
      </c>
      <c r="H30" s="47">
        <v>0.3</v>
      </c>
      <c r="I30" s="47">
        <v>0.2</v>
      </c>
      <c r="J30" s="47">
        <v>0.1</v>
      </c>
      <c r="K30" s="46">
        <f>H30+I30+J30</f>
        <v>0.6</v>
      </c>
      <c r="L30" s="37"/>
      <c r="M30" s="37"/>
      <c r="N30" s="37"/>
      <c r="O30" s="46">
        <f>L30+M30+N30</f>
        <v>0</v>
      </c>
      <c r="P30" s="37"/>
      <c r="Q30" s="37"/>
      <c r="R30" s="37"/>
      <c r="S30" s="46">
        <f>P30+Q30+R30</f>
        <v>0</v>
      </c>
      <c r="T30" s="37"/>
      <c r="U30" s="37"/>
      <c r="V30" s="37"/>
      <c r="W30" s="46">
        <f>T30+U30+V30</f>
        <v>0</v>
      </c>
      <c r="X30" s="37"/>
      <c r="Y30" s="37"/>
      <c r="Z30" s="37"/>
      <c r="AA30" s="46">
        <f>X30+Y30+Z30</f>
        <v>0</v>
      </c>
      <c r="AB30" s="46"/>
      <c r="AC30" s="46"/>
      <c r="AD30" s="46"/>
      <c r="AE30" s="46">
        <f>AB30+AC30+AD30</f>
        <v>0</v>
      </c>
      <c r="AF30" s="37"/>
      <c r="AG30" s="37"/>
      <c r="AH30" s="37"/>
      <c r="AI30" s="46">
        <f>AF30+AG30+AH30</f>
        <v>0</v>
      </c>
      <c r="AJ30" s="37"/>
      <c r="AK30" s="37"/>
      <c r="AL30" s="37"/>
      <c r="AM30" s="46">
        <f>AJ30+AK30+AL30</f>
        <v>0</v>
      </c>
      <c r="AN30" s="46"/>
      <c r="AO30" s="46"/>
      <c r="AP30" s="46"/>
      <c r="AQ30" s="46">
        <f>AN30+AO30+AP30</f>
        <v>0</v>
      </c>
      <c r="AR30" s="37"/>
      <c r="AS30" s="37"/>
      <c r="AT30" s="37"/>
      <c r="AU30" s="46">
        <f>AR30+AS30+AT30</f>
        <v>0</v>
      </c>
      <c r="AV30" s="37"/>
      <c r="AW30" s="37"/>
      <c r="AX30" s="37"/>
      <c r="AY30" s="46">
        <f>AV30+AW30+AX30</f>
        <v>0</v>
      </c>
      <c r="AZ30" s="48">
        <f>AY30+AU30+AQ30+AM30+AI30+AE30+AA30+W30+S30+O30+K30+G30</f>
        <v>2</v>
      </c>
      <c r="BA30" s="47">
        <v>12</v>
      </c>
      <c r="BB30" s="48">
        <f>AZ30/BA30</f>
        <v>0.166666666666667</v>
      </c>
      <c r="BC30" s="48">
        <v>661</v>
      </c>
      <c r="BD30" s="48">
        <v>305</v>
      </c>
      <c r="BE30" s="48">
        <f>BB30*BD30</f>
        <v>50.8333333333334</v>
      </c>
      <c r="BF30" s="49">
        <v>884.5</v>
      </c>
      <c r="BG30" s="48">
        <v>3.59</v>
      </c>
      <c r="BH30" s="48">
        <v>3.1</v>
      </c>
      <c r="BI30" s="48">
        <v>2.87</v>
      </c>
      <c r="BJ30" t="s" s="50">
        <v>51</v>
      </c>
      <c r="BK30" s="51"/>
      <c r="BL30" s="51"/>
      <c r="BM30" s="47">
        <v>3</v>
      </c>
      <c r="BN30" s="26"/>
      <c r="BO30" s="26"/>
      <c r="BP30" s="52"/>
      <c r="BQ30" s="48">
        <f>BF30</f>
        <v>884.5</v>
      </c>
      <c r="BR30" s="48"/>
      <c r="BS30" s="48"/>
      <c r="BT30" s="48"/>
      <c r="BU30" s="48"/>
      <c r="BV30" s="48"/>
      <c r="BW30" s="48"/>
      <c r="BX30" s="48"/>
      <c r="BY30" s="48"/>
      <c r="BZ30" s="37"/>
      <c r="CA30" s="48">
        <f>BG30</f>
        <v>3.59</v>
      </c>
      <c r="CB30" s="48"/>
      <c r="CC30" s="48"/>
      <c r="CD30" s="48"/>
      <c r="CE30" s="48"/>
      <c r="CF30" s="48"/>
      <c r="CG30" s="48"/>
      <c r="CH30" s="48"/>
      <c r="CI30" s="48"/>
      <c r="CJ30" s="37"/>
      <c r="CK30" s="48">
        <f>BH30</f>
        <v>3.1</v>
      </c>
      <c r="CL30" s="48"/>
      <c r="CM30" s="48"/>
      <c r="CN30" s="48"/>
      <c r="CO30" s="48"/>
      <c r="CP30" s="48"/>
      <c r="CQ30" s="48"/>
      <c r="CR30" s="48"/>
      <c r="CS30" s="48"/>
      <c r="CT30" t="s" s="50">
        <v>51</v>
      </c>
      <c r="CU30" s="47">
        <v>3</v>
      </c>
      <c r="CV30" t="s" s="25">
        <v>67</v>
      </c>
      <c r="CW30" s="37"/>
      <c r="CX30" s="37"/>
      <c r="CY30" s="47">
        <v>6</v>
      </c>
      <c r="CZ30" s="37"/>
      <c r="DA30" s="37"/>
      <c r="DB30" s="37"/>
      <c r="DC30" s="37"/>
      <c r="DD30" s="37"/>
      <c r="DE30" s="37"/>
      <c r="DF30" s="37"/>
      <c r="DG30" s="51"/>
      <c r="DH30" s="37"/>
      <c r="DI30" s="47">
        <v>67</v>
      </c>
      <c r="DJ30" s="53"/>
      <c r="DK30" s="48">
        <f>DI30</f>
        <v>67</v>
      </c>
      <c r="DL30" s="48"/>
      <c r="DM30" s="48"/>
      <c r="DN30" s="48"/>
      <c r="DO30" s="48"/>
      <c r="DP30" s="48"/>
      <c r="DQ30" s="48"/>
      <c r="DR30" s="48"/>
      <c r="DS30" s="48"/>
    </row>
    <row r="31" ht="13.55" customHeight="1">
      <c r="A31" t="s" s="54">
        <v>67</v>
      </c>
      <c r="B31" s="7"/>
      <c r="C31" t="s" s="45">
        <v>52</v>
      </c>
      <c r="D31" s="37"/>
      <c r="E31" s="37"/>
      <c r="F31" s="37"/>
      <c r="G31" s="46">
        <f>D31+E31+F31</f>
        <v>0</v>
      </c>
      <c r="H31" s="47">
        <v>0.1</v>
      </c>
      <c r="I31" s="47">
        <v>0.02</v>
      </c>
      <c r="J31" s="47">
        <v>0.02</v>
      </c>
      <c r="K31" s="46">
        <f>H31+I31+J31</f>
        <v>0.14</v>
      </c>
      <c r="L31" s="47">
        <v>0.35</v>
      </c>
      <c r="M31" s="47">
        <v>0.1</v>
      </c>
      <c r="N31" s="47">
        <v>0.1</v>
      </c>
      <c r="O31" s="46">
        <f>L31+M31+N31</f>
        <v>0.55</v>
      </c>
      <c r="P31" s="47">
        <v>0.3</v>
      </c>
      <c r="Q31" s="47">
        <v>0.2</v>
      </c>
      <c r="R31" s="47">
        <v>0.1</v>
      </c>
      <c r="S31" s="46">
        <f>P31+Q31+R31</f>
        <v>0.6</v>
      </c>
      <c r="T31" s="46"/>
      <c r="U31" s="46"/>
      <c r="V31" s="46"/>
      <c r="W31" s="46">
        <f>T31+U31+V31</f>
        <v>0</v>
      </c>
      <c r="X31" s="46"/>
      <c r="Y31" s="46"/>
      <c r="Z31" s="46"/>
      <c r="AA31" s="46">
        <f>X31+Y31+Z31</f>
        <v>0</v>
      </c>
      <c r="AB31" s="46"/>
      <c r="AC31" s="46"/>
      <c r="AD31" s="46"/>
      <c r="AE31" s="46">
        <f>AB31+AC31+AD31</f>
        <v>0</v>
      </c>
      <c r="AF31" s="47">
        <v>0.5</v>
      </c>
      <c r="AG31" s="47">
        <v>0.2</v>
      </c>
      <c r="AH31" s="47">
        <v>0.15</v>
      </c>
      <c r="AI31" s="46">
        <f>AF31+AG31+AH31</f>
        <v>0.85</v>
      </c>
      <c r="AJ31" s="47">
        <v>0.35</v>
      </c>
      <c r="AK31" s="47">
        <v>0.25</v>
      </c>
      <c r="AL31" s="47">
        <v>0.1</v>
      </c>
      <c r="AM31" s="46">
        <f>AJ31+AK31+AL31</f>
        <v>0.7</v>
      </c>
      <c r="AN31" s="46"/>
      <c r="AO31" s="46"/>
      <c r="AP31" s="46"/>
      <c r="AQ31" s="46">
        <f>AN31+AO31+AP31</f>
        <v>0</v>
      </c>
      <c r="AR31" s="47">
        <v>0</v>
      </c>
      <c r="AS31" s="47">
        <v>0</v>
      </c>
      <c r="AT31" s="47">
        <v>0</v>
      </c>
      <c r="AU31" s="46">
        <f>AR31+AS31+AT31</f>
        <v>0</v>
      </c>
      <c r="AV31" s="37"/>
      <c r="AW31" s="37"/>
      <c r="AX31" s="37"/>
      <c r="AY31" s="46">
        <f>AV31+AW31+AX31</f>
        <v>0</v>
      </c>
      <c r="AZ31" s="48">
        <f>AY31+AU31+AQ31+AM31+AI31+AE31+AA31+W31+S31+O31+K31+G31</f>
        <v>2.84</v>
      </c>
      <c r="BA31" s="47">
        <v>10</v>
      </c>
      <c r="BB31" s="48">
        <f>AZ31/BA31</f>
        <v>0.284</v>
      </c>
      <c r="BC31" s="48">
        <v>1357</v>
      </c>
      <c r="BD31" s="48">
        <v>305</v>
      </c>
      <c r="BE31" s="48">
        <f>BB31*BD31</f>
        <v>86.62</v>
      </c>
      <c r="BF31" s="49">
        <v>488</v>
      </c>
      <c r="BG31" s="48">
        <v>3.57</v>
      </c>
      <c r="BH31" s="48">
        <v>3.1</v>
      </c>
      <c r="BI31" s="48">
        <v>1.6</v>
      </c>
      <c r="BJ31" t="s" s="50">
        <v>52</v>
      </c>
      <c r="BK31" s="51"/>
      <c r="BL31" t="s" s="50">
        <v>63</v>
      </c>
      <c r="BM31" s="47">
        <v>1</v>
      </c>
      <c r="BN31" t="s" s="25">
        <v>59</v>
      </c>
      <c r="BO31" s="26"/>
      <c r="BP31" s="52"/>
      <c r="BQ31" s="48"/>
      <c r="BR31" s="48"/>
      <c r="BS31" s="48"/>
      <c r="BT31" s="48"/>
      <c r="BU31" s="48">
        <f>BF31</f>
        <v>488</v>
      </c>
      <c r="BV31" s="48"/>
      <c r="BW31" s="48"/>
      <c r="BX31" s="48"/>
      <c r="BY31" s="48"/>
      <c r="BZ31" s="56"/>
      <c r="CA31" s="48"/>
      <c r="CB31" s="48"/>
      <c r="CC31" s="48"/>
      <c r="CD31" s="48"/>
      <c r="CE31" s="48">
        <f>BG31</f>
        <v>3.57</v>
      </c>
      <c r="CF31" s="48"/>
      <c r="CG31" s="48"/>
      <c r="CH31" s="48"/>
      <c r="CI31" s="48"/>
      <c r="CJ31" s="56"/>
      <c r="CK31" s="48"/>
      <c r="CL31" s="48"/>
      <c r="CM31" s="48"/>
      <c r="CN31" s="48"/>
      <c r="CO31" s="48">
        <f>BH31</f>
        <v>3.1</v>
      </c>
      <c r="CP31" s="48"/>
      <c r="CQ31" s="48"/>
      <c r="CR31" s="48"/>
      <c r="CS31" s="48"/>
      <c r="CT31" t="s" s="50">
        <v>52</v>
      </c>
      <c r="CU31" s="47">
        <v>1</v>
      </c>
      <c r="CV31" t="s" s="25">
        <v>67</v>
      </c>
      <c r="CW31" s="37"/>
      <c r="CX31" s="37"/>
      <c r="CY31" s="37"/>
      <c r="CZ31" s="37"/>
      <c r="DA31" s="37"/>
      <c r="DB31" s="37"/>
      <c r="DC31" s="37"/>
      <c r="DD31" s="37"/>
      <c r="DE31" s="47">
        <v>1</v>
      </c>
      <c r="DF31" s="37"/>
      <c r="DG31" s="51"/>
      <c r="DH31" s="37"/>
      <c r="DI31" s="47">
        <v>55</v>
      </c>
      <c r="DJ31" s="53"/>
      <c r="DK31" s="48"/>
      <c r="DL31" s="48"/>
      <c r="DM31" s="48"/>
      <c r="DN31" s="48"/>
      <c r="DO31" s="48">
        <f>DI31</f>
        <v>55</v>
      </c>
      <c r="DP31" s="48"/>
      <c r="DQ31" s="48"/>
      <c r="DR31" s="48"/>
      <c r="DS31" s="48"/>
    </row>
    <row r="32" ht="13.55" customHeight="1">
      <c r="A32" t="s" s="19">
        <v>59</v>
      </c>
      <c r="B32" s="7"/>
      <c r="C32" t="s" s="45">
        <v>51</v>
      </c>
      <c r="D32" s="47">
        <v>1</v>
      </c>
      <c r="E32" s="47">
        <v>1</v>
      </c>
      <c r="F32" s="47">
        <v>0.8</v>
      </c>
      <c r="G32" s="46">
        <f>D32+E32+F32</f>
        <v>2.8</v>
      </c>
      <c r="H32" s="47">
        <v>1</v>
      </c>
      <c r="I32" s="47">
        <v>1</v>
      </c>
      <c r="J32" s="47">
        <v>0.9</v>
      </c>
      <c r="K32" s="46">
        <f>H32+I32+J32</f>
        <v>2.9</v>
      </c>
      <c r="L32" s="47">
        <v>1</v>
      </c>
      <c r="M32" s="47">
        <v>1</v>
      </c>
      <c r="N32" s="47">
        <v>0.8</v>
      </c>
      <c r="O32" s="55">
        <f>L32+M32+N32</f>
        <v>2.8</v>
      </c>
      <c r="P32" s="47">
        <v>1</v>
      </c>
      <c r="Q32" s="47">
        <v>0.9</v>
      </c>
      <c r="R32" s="47">
        <v>0.8</v>
      </c>
      <c r="S32" s="55">
        <f>P32+Q32+R32</f>
        <v>2.7</v>
      </c>
      <c r="T32" s="47">
        <v>0.9</v>
      </c>
      <c r="U32" s="47">
        <v>0.6</v>
      </c>
      <c r="V32" s="47">
        <v>0.4</v>
      </c>
      <c r="W32" s="46">
        <f>T32+U32+V32</f>
        <v>1.9</v>
      </c>
      <c r="X32" s="47">
        <v>0.3</v>
      </c>
      <c r="Y32" s="47">
        <v>0.2</v>
      </c>
      <c r="Z32" s="47">
        <v>0.1</v>
      </c>
      <c r="AA32" s="46">
        <f>X32+Y32+Z32</f>
        <v>0.6</v>
      </c>
      <c r="AB32" s="55"/>
      <c r="AC32" s="55"/>
      <c r="AD32" s="55"/>
      <c r="AE32" s="46">
        <f>AB32+AC32+AD32</f>
        <v>0</v>
      </c>
      <c r="AF32" s="37"/>
      <c r="AG32" s="37"/>
      <c r="AH32" s="37"/>
      <c r="AI32" s="55">
        <f>AF32+AG32+AH32</f>
        <v>0</v>
      </c>
      <c r="AJ32" s="37"/>
      <c r="AK32" s="37"/>
      <c r="AL32" s="37"/>
      <c r="AM32" s="55">
        <f>AJ32+AK32+AL32</f>
        <v>0</v>
      </c>
      <c r="AN32" s="55"/>
      <c r="AO32" s="55"/>
      <c r="AP32" s="55"/>
      <c r="AQ32" s="46">
        <f>AN32+AO32+AP32</f>
        <v>0</v>
      </c>
      <c r="AR32" s="37"/>
      <c r="AS32" s="37"/>
      <c r="AT32" s="37"/>
      <c r="AU32" s="55">
        <f>AR32+AS32+AT32</f>
        <v>0</v>
      </c>
      <c r="AV32" s="37"/>
      <c r="AW32" s="37"/>
      <c r="AX32" s="37"/>
      <c r="AY32" s="55">
        <f>AV32+AW32+AX32</f>
        <v>0</v>
      </c>
      <c r="AZ32" s="48">
        <f>AY32+AU32+AQ32+AM32+AI32+AE32+AA32+W32+S32+O32+K32+G32</f>
        <v>13.7</v>
      </c>
      <c r="BA32" s="47">
        <v>12</v>
      </c>
      <c r="BB32" s="48">
        <f>AZ32/BA32</f>
        <v>1.14166666666667</v>
      </c>
      <c r="BC32" t="s" s="60">
        <v>68</v>
      </c>
      <c r="BD32" s="48">
        <v>305</v>
      </c>
      <c r="BE32" s="48">
        <f>BB32*BD32</f>
        <v>348.208333333334</v>
      </c>
      <c r="BF32" s="49">
        <v>707.7</v>
      </c>
      <c r="BG32" s="48">
        <v>3.6</v>
      </c>
      <c r="BH32" s="48">
        <v>3.06</v>
      </c>
      <c r="BI32" s="48">
        <v>2.87</v>
      </c>
      <c r="BJ32" t="s" s="50">
        <v>51</v>
      </c>
      <c r="BK32" t="s" s="50">
        <v>69</v>
      </c>
      <c r="BL32" t="s" s="50">
        <v>54</v>
      </c>
      <c r="BM32" s="47">
        <v>3</v>
      </c>
      <c r="BN32" t="s" s="16">
        <v>59</v>
      </c>
      <c r="BO32" s="37"/>
      <c r="BP32" s="52"/>
      <c r="BQ32" s="48">
        <f>BF32</f>
        <v>707.7</v>
      </c>
      <c r="BR32" s="48"/>
      <c r="BS32" s="48"/>
      <c r="BT32" s="48"/>
      <c r="BU32" s="48"/>
      <c r="BV32" s="48"/>
      <c r="BW32" s="48"/>
      <c r="BX32" s="48"/>
      <c r="BY32" s="48"/>
      <c r="BZ32" s="56"/>
      <c r="CA32" s="48">
        <f>BG32</f>
        <v>3.6</v>
      </c>
      <c r="CB32" s="48"/>
      <c r="CC32" s="48"/>
      <c r="CD32" s="48"/>
      <c r="CE32" s="48"/>
      <c r="CF32" s="48"/>
      <c r="CG32" s="48"/>
      <c r="CH32" s="48"/>
      <c r="CI32" s="48"/>
      <c r="CJ32" s="56"/>
      <c r="CK32" s="48">
        <f>BH32</f>
        <v>3.06</v>
      </c>
      <c r="CL32" s="48"/>
      <c r="CM32" s="48"/>
      <c r="CN32" s="48"/>
      <c r="CO32" s="48"/>
      <c r="CP32" s="48"/>
      <c r="CQ32" s="48"/>
      <c r="CR32" s="48"/>
      <c r="CS32" s="48"/>
      <c r="CT32" t="s" s="50">
        <v>51</v>
      </c>
      <c r="CU32" s="47">
        <v>3</v>
      </c>
      <c r="CV32" t="s" s="16">
        <v>59</v>
      </c>
      <c r="CW32" s="37"/>
      <c r="CX32" s="37"/>
      <c r="CY32" s="47">
        <v>7</v>
      </c>
      <c r="CZ32" s="37"/>
      <c r="DA32" s="37"/>
      <c r="DB32" s="37"/>
      <c r="DC32" s="37"/>
      <c r="DD32" s="37"/>
      <c r="DE32" s="37"/>
      <c r="DF32" s="37"/>
      <c r="DG32" s="51"/>
      <c r="DH32" s="37"/>
      <c r="DI32" s="47">
        <v>66</v>
      </c>
      <c r="DJ32" s="53"/>
      <c r="DK32" s="48">
        <f>DI32</f>
        <v>66</v>
      </c>
      <c r="DL32" s="48"/>
      <c r="DM32" s="48"/>
      <c r="DN32" s="48"/>
      <c r="DO32" s="48"/>
      <c r="DP32" s="48"/>
      <c r="DQ32" s="48"/>
      <c r="DR32" s="48"/>
      <c r="DS32" s="48"/>
    </row>
    <row r="33" ht="13.55" customHeight="1">
      <c r="A33" s="7"/>
      <c r="B33" t="s" s="19">
        <v>54</v>
      </c>
      <c r="C33" t="s" s="45">
        <v>70</v>
      </c>
      <c r="D33" s="37"/>
      <c r="E33" s="37"/>
      <c r="F33" s="37"/>
      <c r="G33" s="46">
        <f>D33+E33+F33</f>
        <v>0</v>
      </c>
      <c r="H33" s="37"/>
      <c r="I33" s="37"/>
      <c r="J33" s="37"/>
      <c r="K33" s="46">
        <f>H33+I33+J33</f>
        <v>0</v>
      </c>
      <c r="L33" s="47">
        <v>2</v>
      </c>
      <c r="M33" s="47">
        <v>1</v>
      </c>
      <c r="N33" s="47">
        <v>1</v>
      </c>
      <c r="O33" s="46">
        <f>L33+M33+N33</f>
        <v>4</v>
      </c>
      <c r="P33" s="47">
        <v>2</v>
      </c>
      <c r="Q33" s="47">
        <v>1</v>
      </c>
      <c r="R33" s="47">
        <v>1</v>
      </c>
      <c r="S33" s="46">
        <f>P33+Q33+R33</f>
        <v>4</v>
      </c>
      <c r="T33" s="47">
        <v>2</v>
      </c>
      <c r="U33" s="47">
        <v>1.5</v>
      </c>
      <c r="V33" s="47">
        <v>1</v>
      </c>
      <c r="W33" s="46">
        <f>T33+U33+V33</f>
        <v>4.5</v>
      </c>
      <c r="X33" s="47">
        <v>2</v>
      </c>
      <c r="Y33" s="47">
        <v>1.5</v>
      </c>
      <c r="Z33" s="47">
        <v>1</v>
      </c>
      <c r="AA33" s="46">
        <f>X33+Y33+Z33</f>
        <v>4.5</v>
      </c>
      <c r="AB33" s="47">
        <v>2</v>
      </c>
      <c r="AC33" s="47">
        <v>1.4</v>
      </c>
      <c r="AD33" s="47">
        <v>1</v>
      </c>
      <c r="AE33" s="46">
        <f>AB33+AC33+AD33</f>
        <v>4.4</v>
      </c>
      <c r="AF33" s="47">
        <v>2</v>
      </c>
      <c r="AG33" s="47">
        <v>1</v>
      </c>
      <c r="AH33" s="47">
        <v>1</v>
      </c>
      <c r="AI33" s="46">
        <f>AF33+AG33+AH33</f>
        <v>4</v>
      </c>
      <c r="AJ33" s="47">
        <v>1.9</v>
      </c>
      <c r="AK33" s="47">
        <v>0.9</v>
      </c>
      <c r="AL33" s="47">
        <v>1</v>
      </c>
      <c r="AM33" s="46">
        <f>AJ33+AK33+AL33</f>
        <v>3.8</v>
      </c>
      <c r="AN33" s="47">
        <v>1.5</v>
      </c>
      <c r="AO33" s="47">
        <v>0.8</v>
      </c>
      <c r="AP33" s="47">
        <v>1</v>
      </c>
      <c r="AQ33" s="46">
        <f>AN33+AO33+AP33</f>
        <v>3.3</v>
      </c>
      <c r="AR33" s="47">
        <v>1</v>
      </c>
      <c r="AS33" s="47">
        <v>0.8</v>
      </c>
      <c r="AT33" s="47">
        <v>0.8</v>
      </c>
      <c r="AU33" s="46">
        <f>AR33+AS33+AT33</f>
        <v>2.6</v>
      </c>
      <c r="AV33" s="47">
        <v>0.6</v>
      </c>
      <c r="AW33" s="47">
        <v>0.3</v>
      </c>
      <c r="AX33" s="47">
        <v>0.3</v>
      </c>
      <c r="AY33" s="46">
        <f>AV33+AW33+AX33</f>
        <v>1.2</v>
      </c>
      <c r="AZ33" s="48">
        <f>AY33+AU33+AQ33+AM33+AI33+AE33+AA33+W33+S33+O33+K33+G33</f>
        <v>36.3</v>
      </c>
      <c r="BA33" s="47">
        <v>10</v>
      </c>
      <c r="BB33" s="48">
        <f>AZ33/BA33</f>
        <v>3.63</v>
      </c>
      <c r="BC33" s="48"/>
      <c r="BD33" s="48">
        <v>305</v>
      </c>
      <c r="BE33" s="48">
        <f>BB33*BD33</f>
        <v>1107.15</v>
      </c>
      <c r="BF33" s="49">
        <f>BB33*BD33</f>
        <v>1107.15</v>
      </c>
      <c r="BG33" s="48">
        <v>3.7</v>
      </c>
      <c r="BH33" s="48">
        <v>3.25</v>
      </c>
      <c r="BI33" s="48">
        <v>2.87</v>
      </c>
      <c r="BJ33" t="s" s="50">
        <v>70</v>
      </c>
      <c r="BK33" s="51"/>
      <c r="BL33" t="s" s="50">
        <v>57</v>
      </c>
      <c r="BM33" t="s" s="16">
        <v>54</v>
      </c>
      <c r="BN33" s="37"/>
      <c r="BO33" s="48">
        <f>BP33</f>
        <v>1107.15</v>
      </c>
      <c r="BP33" s="52">
        <f>BF33</f>
        <v>1107.15</v>
      </c>
      <c r="BQ33" s="48">
        <f>BF33</f>
        <v>1107.15</v>
      </c>
      <c r="BR33" s="48"/>
      <c r="BS33" s="48"/>
      <c r="BT33" s="48"/>
      <c r="BU33" s="48"/>
      <c r="BV33" s="48"/>
      <c r="BW33" s="48"/>
      <c r="BX33" s="48"/>
      <c r="BY33" s="48"/>
      <c r="BZ33" s="52">
        <f>CA33</f>
        <v>3.7</v>
      </c>
      <c r="CA33" s="48">
        <f>BG33</f>
        <v>3.7</v>
      </c>
      <c r="CB33" s="48"/>
      <c r="CC33" s="48"/>
      <c r="CD33" s="48"/>
      <c r="CE33" s="48"/>
      <c r="CF33" s="48"/>
      <c r="CG33" s="48"/>
      <c r="CH33" s="48"/>
      <c r="CI33" s="48"/>
      <c r="CJ33" s="52">
        <f>CK33</f>
        <v>3.25</v>
      </c>
      <c r="CK33" s="48">
        <f>BH33</f>
        <v>3.25</v>
      </c>
      <c r="CL33" s="48"/>
      <c r="CM33" s="48"/>
      <c r="CN33" s="48"/>
      <c r="CO33" s="48"/>
      <c r="CP33" s="48"/>
      <c r="CQ33" s="48"/>
      <c r="CR33" s="48"/>
      <c r="CS33" s="48"/>
      <c r="CT33" t="s" s="50">
        <v>70</v>
      </c>
      <c r="CU33" t="s" s="16">
        <v>54</v>
      </c>
      <c r="CV33" s="37"/>
      <c r="CW33" s="47">
        <v>12</v>
      </c>
      <c r="CX33" s="37"/>
      <c r="CY33" s="37"/>
      <c r="CZ33" s="37"/>
      <c r="DA33" s="37"/>
      <c r="DB33" s="37"/>
      <c r="DC33" s="37"/>
      <c r="DD33" s="37"/>
      <c r="DE33" s="37"/>
      <c r="DF33" s="37"/>
      <c r="DG33" s="51"/>
      <c r="DH33" s="37"/>
      <c r="DI33" s="47">
        <v>70</v>
      </c>
      <c r="DJ33" s="53">
        <v>70</v>
      </c>
      <c r="DK33" s="48">
        <f>DI33</f>
        <v>70</v>
      </c>
      <c r="DL33" s="48"/>
      <c r="DM33" s="48"/>
      <c r="DN33" s="48"/>
      <c r="DO33" s="48"/>
      <c r="DP33" s="48"/>
      <c r="DQ33" s="48"/>
      <c r="DR33" s="48"/>
      <c r="DS33" s="48"/>
    </row>
    <row r="34" ht="19.5" customHeight="1">
      <c r="A34" s="7"/>
      <c r="B34" s="7"/>
      <c r="C34" s="61"/>
      <c r="D34" s="62">
        <f>SUM(D4:D33)</f>
        <v>11.6</v>
      </c>
      <c r="E34" s="62">
        <f>SUM(E4:E33)</f>
        <v>7.5</v>
      </c>
      <c r="F34" s="62">
        <f>SUM(F4:F33)</f>
        <v>4.9</v>
      </c>
      <c r="G34" s="63">
        <f>SUM(G4:G33)</f>
        <v>24</v>
      </c>
      <c r="H34" s="62">
        <f>SUM(H4:H33)</f>
        <v>8.1</v>
      </c>
      <c r="I34" s="62">
        <f>SUM(I4:I33)</f>
        <v>4.42</v>
      </c>
      <c r="J34" s="62">
        <f>SUM(J4:J33)</f>
        <v>3.42</v>
      </c>
      <c r="K34" s="63">
        <f>SUM(K4:K33)</f>
        <v>15.94</v>
      </c>
      <c r="L34" s="62">
        <f>SUM(L4:L33)</f>
        <v>22.25</v>
      </c>
      <c r="M34" s="62">
        <f>SUM(M4:M33)</f>
        <v>15.2</v>
      </c>
      <c r="N34" s="62">
        <f>SUM(N4:N33)</f>
        <v>13.55</v>
      </c>
      <c r="O34" s="63">
        <f>SUM(O4:O33)</f>
        <v>51</v>
      </c>
      <c r="P34" s="62">
        <f>SUM(P4:P33)</f>
        <v>23.6</v>
      </c>
      <c r="Q34" s="62">
        <f>SUM(Q4:Q33)</f>
        <v>16.05</v>
      </c>
      <c r="R34" s="62">
        <f>SUM(R4:R33)</f>
        <v>14</v>
      </c>
      <c r="S34" s="63">
        <f>SUM(S4:S33)</f>
        <v>53.65</v>
      </c>
      <c r="T34" s="62">
        <f>SUM(T4:T33)</f>
        <v>22.9</v>
      </c>
      <c r="U34" s="62">
        <f>SUM(U4:U33)</f>
        <v>16.4</v>
      </c>
      <c r="V34" s="62">
        <f>SUM(V4:V33)</f>
        <v>13.5</v>
      </c>
      <c r="W34" s="63">
        <f>SUM(W4:W33)</f>
        <v>52.8</v>
      </c>
      <c r="X34" s="62">
        <f>SUM(X4:X33)</f>
        <v>21.6</v>
      </c>
      <c r="Y34" s="62">
        <f>SUM(Y4:Y33)</f>
        <v>15.8</v>
      </c>
      <c r="Z34" s="62">
        <f>SUM(Z4:Z33)</f>
        <v>13.2</v>
      </c>
      <c r="AA34" s="63">
        <f>SUM(AA4:AA33)</f>
        <v>50.6</v>
      </c>
      <c r="AB34" s="62">
        <f>SUM(AB4:AB33)</f>
        <v>20.7</v>
      </c>
      <c r="AC34" s="62">
        <f>SUM(AC4:AC33)</f>
        <v>15.15</v>
      </c>
      <c r="AD34" s="62">
        <f>SUM(AD4:AD33)</f>
        <v>12.72</v>
      </c>
      <c r="AE34" s="63">
        <f>SUM(AE4:AE33)</f>
        <v>48.57</v>
      </c>
      <c r="AF34" s="62">
        <f>SUM(AF4:AF33)</f>
        <v>19.6</v>
      </c>
      <c r="AG34" s="62">
        <f>SUM(AG4:AG33)</f>
        <v>14.5</v>
      </c>
      <c r="AH34" s="62">
        <f>SUM(AH4:AH33)</f>
        <v>12.25</v>
      </c>
      <c r="AI34" s="63">
        <f>SUM(AI4:AI33)</f>
        <v>46.35</v>
      </c>
      <c r="AJ34" s="62">
        <f>SUM(AJ4:AJ33)</f>
        <v>18.45</v>
      </c>
      <c r="AK34" s="62">
        <f>SUM(AK4:AK33)</f>
        <v>13.25</v>
      </c>
      <c r="AL34" s="62">
        <f>SUM(AL4:AL33)</f>
        <v>11.4</v>
      </c>
      <c r="AM34" s="63">
        <f>SUM(AM4:AM33)</f>
        <v>43.1</v>
      </c>
      <c r="AN34" s="62">
        <f>SUM(AN4:AN33)</f>
        <v>14.9</v>
      </c>
      <c r="AO34" s="62">
        <f>SUM(AO4:AO33)</f>
        <v>10.7</v>
      </c>
      <c r="AP34" s="62">
        <f>SUM(AP4:AP33)</f>
        <v>8.6</v>
      </c>
      <c r="AQ34" s="63">
        <f>SUM(AQ4:AQ33)</f>
        <v>34.2</v>
      </c>
      <c r="AR34" s="62">
        <f>SUM(AR4:AR33)</f>
        <v>12.5</v>
      </c>
      <c r="AS34" s="62">
        <f>SUM(AS4:AS33)</f>
        <v>8.699999999999999</v>
      </c>
      <c r="AT34" s="62">
        <f>SUM(AT4:AT33)</f>
        <v>6.3</v>
      </c>
      <c r="AU34" s="63">
        <f>SUM(AU4:AU33)</f>
        <v>27.5</v>
      </c>
      <c r="AV34" s="62">
        <f>SUM(AV4:AV33)</f>
        <v>8.800000000000001</v>
      </c>
      <c r="AW34" s="62">
        <f>SUM(AW4:AW33)</f>
        <v>5.6</v>
      </c>
      <c r="AX34" s="62">
        <f>SUM(AX4:AX33)</f>
        <v>3.7</v>
      </c>
      <c r="AY34" s="63">
        <f>SUM(AY4:AY33)</f>
        <v>18.1</v>
      </c>
      <c r="AZ34" s="48">
        <f>AY34+AU34+AQ34+AM34+AI34+AE34+AA34+W34+S34+O34+K34+G34</f>
        <v>465.81</v>
      </c>
      <c r="BA34" s="47">
        <v>10</v>
      </c>
      <c r="BB34" s="48">
        <f>AZ34/BA34</f>
        <v>46.581</v>
      </c>
      <c r="BC34" s="48"/>
      <c r="BD34" s="48"/>
      <c r="BE34" s="48">
        <f>BB34*BD34</f>
        <v>0</v>
      </c>
      <c r="BF34" s="49"/>
      <c r="BG34" s="48"/>
      <c r="BH34" s="48"/>
      <c r="BI34" s="48"/>
      <c r="BJ34" s="51"/>
      <c r="BK34" s="51"/>
      <c r="BL34" s="51"/>
      <c r="BM34" s="37"/>
      <c r="BN34" s="37"/>
      <c r="BO34" s="37"/>
      <c r="BP34" s="52"/>
      <c r="BQ34" s="48"/>
      <c r="BR34" s="48"/>
      <c r="BS34" s="48"/>
      <c r="BT34" s="48"/>
      <c r="BU34" s="48"/>
      <c r="BV34" s="48"/>
      <c r="BW34" s="48"/>
      <c r="BX34" s="48"/>
      <c r="BY34" s="48"/>
      <c r="BZ34" s="64"/>
      <c r="CA34" s="48"/>
      <c r="CB34" s="48"/>
      <c r="CC34" s="48"/>
      <c r="CD34" s="48"/>
      <c r="CE34" s="48"/>
      <c r="CF34" s="48"/>
      <c r="CG34" s="48"/>
      <c r="CH34" s="48"/>
      <c r="CI34" s="48"/>
      <c r="CJ34" s="64"/>
      <c r="CK34" s="48"/>
      <c r="CL34" s="48"/>
      <c r="CM34" s="48"/>
      <c r="CN34" s="48"/>
      <c r="CO34" s="48"/>
      <c r="CP34" s="48"/>
      <c r="CQ34" s="48"/>
      <c r="CR34" s="48"/>
      <c r="CS34" s="48"/>
      <c r="CT34" s="51"/>
      <c r="CU34" s="37"/>
      <c r="CV34" s="37"/>
      <c r="CW34" s="37"/>
      <c r="CX34" s="37"/>
      <c r="CY34" s="37"/>
      <c r="CZ34" s="37"/>
      <c r="DA34" s="37"/>
      <c r="DB34" s="37"/>
      <c r="DC34" s="37"/>
      <c r="DD34" s="37"/>
      <c r="DE34" s="37"/>
      <c r="DF34" s="37"/>
      <c r="DG34" s="51"/>
      <c r="DH34" s="37"/>
      <c r="DI34" s="37"/>
      <c r="DJ34" s="53"/>
      <c r="DK34" s="48"/>
      <c r="DL34" s="48"/>
      <c r="DM34" s="48"/>
      <c r="DN34" s="48"/>
      <c r="DO34" s="48"/>
      <c r="DP34" s="48"/>
      <c r="DQ34" s="48"/>
      <c r="DR34" s="48"/>
      <c r="DS34" s="48"/>
    </row>
    <row r="35" ht="13.55" customHeight="1">
      <c r="A35" s="7"/>
      <c r="B35" t="s" s="19">
        <v>63</v>
      </c>
      <c r="C35" t="s" s="45">
        <v>70</v>
      </c>
      <c r="D35" s="37"/>
      <c r="E35" s="37"/>
      <c r="F35" s="37"/>
      <c r="G35" s="46">
        <f>D35+E35+F35</f>
        <v>0</v>
      </c>
      <c r="H35" s="37"/>
      <c r="I35" s="37"/>
      <c r="J35" s="37"/>
      <c r="K35" s="46">
        <f>H35+I35+J35</f>
        <v>0</v>
      </c>
      <c r="L35" s="47">
        <v>1.1</v>
      </c>
      <c r="M35" s="47">
        <v>1</v>
      </c>
      <c r="N35" s="47">
        <v>0.4</v>
      </c>
      <c r="O35" s="46">
        <f>L35+M35+N35</f>
        <v>2.5</v>
      </c>
      <c r="P35" s="47">
        <v>1.1</v>
      </c>
      <c r="Q35" s="47">
        <v>1</v>
      </c>
      <c r="R35" s="47">
        <v>0.5</v>
      </c>
      <c r="S35" s="46">
        <f>P35+Q35+R35</f>
        <v>2.6</v>
      </c>
      <c r="T35" s="47">
        <v>1.3</v>
      </c>
      <c r="U35" s="47">
        <v>1</v>
      </c>
      <c r="V35" s="47">
        <v>0.5</v>
      </c>
      <c r="W35" s="46">
        <f>T35+U35+V35</f>
        <v>2.8</v>
      </c>
      <c r="X35" s="47">
        <v>1.3</v>
      </c>
      <c r="Y35" s="47">
        <v>1.1</v>
      </c>
      <c r="Z35" s="47">
        <v>1</v>
      </c>
      <c r="AA35" s="46">
        <f>X35+Y35+Z35</f>
        <v>3.4</v>
      </c>
      <c r="AB35" s="47">
        <v>1.3</v>
      </c>
      <c r="AC35" s="47">
        <v>1</v>
      </c>
      <c r="AD35" s="47">
        <v>1</v>
      </c>
      <c r="AE35" s="46">
        <f>AB35+AC35+AD35</f>
        <v>3.3</v>
      </c>
      <c r="AF35" s="47">
        <v>1.3</v>
      </c>
      <c r="AG35" s="47">
        <v>1.1</v>
      </c>
      <c r="AH35" s="47">
        <v>0.6</v>
      </c>
      <c r="AI35" s="46">
        <f>AF35+AG35+AH35</f>
        <v>3</v>
      </c>
      <c r="AJ35" s="47">
        <v>1.1</v>
      </c>
      <c r="AK35" s="47">
        <v>1.1</v>
      </c>
      <c r="AL35" s="47">
        <v>0.6</v>
      </c>
      <c r="AM35" s="46">
        <f>AJ35+AK35+AL35</f>
        <v>2.8</v>
      </c>
      <c r="AN35" s="47">
        <v>0.9</v>
      </c>
      <c r="AO35" s="47">
        <v>0.7</v>
      </c>
      <c r="AP35" s="47">
        <v>0.4</v>
      </c>
      <c r="AQ35" s="46">
        <f>AN35+AO35+AP35</f>
        <v>2</v>
      </c>
      <c r="AR35" s="47">
        <v>0.6</v>
      </c>
      <c r="AS35" s="47">
        <v>0.3</v>
      </c>
      <c r="AT35" s="47">
        <v>0.2</v>
      </c>
      <c r="AU35" s="46">
        <f>AR35+AS35+AT35</f>
        <v>1.1</v>
      </c>
      <c r="AV35" s="47">
        <v>0.3</v>
      </c>
      <c r="AW35" s="47">
        <v>0.1</v>
      </c>
      <c r="AX35" s="47">
        <v>0.1</v>
      </c>
      <c r="AY35" s="46">
        <f>AV35+AW35+AX35</f>
        <v>0.5</v>
      </c>
      <c r="AZ35" s="48">
        <f>AY35+AU35+AQ35+AM35+AI35+AE35+AA35+W35+S35+O35+K35+G35</f>
        <v>24</v>
      </c>
      <c r="BA35" s="47">
        <v>10</v>
      </c>
      <c r="BB35" s="48">
        <f>AZ35/BA35</f>
        <v>2.4</v>
      </c>
      <c r="BC35" s="48"/>
      <c r="BD35" s="48">
        <v>305</v>
      </c>
      <c r="BE35" s="48">
        <f>BB35*BD35</f>
        <v>732</v>
      </c>
      <c r="BF35" s="49">
        <f>BB35*BD35</f>
        <v>732</v>
      </c>
      <c r="BG35" s="48">
        <v>3.6</v>
      </c>
      <c r="BH35" s="48">
        <v>3.05</v>
      </c>
      <c r="BI35" s="48">
        <v>2.58</v>
      </c>
      <c r="BJ35" t="s" s="50">
        <v>70</v>
      </c>
      <c r="BK35" s="51"/>
      <c r="BL35" t="s" s="50">
        <v>62</v>
      </c>
      <c r="BM35" t="s" s="16">
        <v>63</v>
      </c>
      <c r="BN35" s="37"/>
      <c r="BO35" s="37"/>
      <c r="BP35" s="52"/>
      <c r="BQ35" s="48">
        <f>BF35</f>
        <v>732</v>
      </c>
      <c r="BR35" s="48"/>
      <c r="BS35" s="48"/>
      <c r="BT35" s="48"/>
      <c r="BU35" s="48"/>
      <c r="BV35" s="48"/>
      <c r="BW35" s="48"/>
      <c r="BX35" s="48"/>
      <c r="BY35" s="48"/>
      <c r="BZ35" s="37"/>
      <c r="CA35" s="48">
        <f>BG35</f>
        <v>3.6</v>
      </c>
      <c r="CB35" s="48"/>
      <c r="CC35" s="48"/>
      <c r="CD35" s="48"/>
      <c r="CE35" s="48"/>
      <c r="CF35" s="48"/>
      <c r="CG35" s="48"/>
      <c r="CH35" s="48"/>
      <c r="CI35" s="48"/>
      <c r="CJ35" s="37"/>
      <c r="CK35" s="48">
        <f>BH35</f>
        <v>3.05</v>
      </c>
      <c r="CL35" s="48"/>
      <c r="CM35" s="48"/>
      <c r="CN35" s="48"/>
      <c r="CO35" s="48"/>
      <c r="CP35" s="48"/>
      <c r="CQ35" s="48"/>
      <c r="CR35" s="48"/>
      <c r="CS35" s="48"/>
      <c r="CT35" t="s" s="50">
        <v>70</v>
      </c>
      <c r="CU35" t="s" s="16">
        <v>63</v>
      </c>
      <c r="CV35" s="37"/>
      <c r="CW35" s="37"/>
      <c r="CX35" s="37"/>
      <c r="CY35" s="37"/>
      <c r="CZ35" s="37"/>
      <c r="DA35" s="47">
        <v>4</v>
      </c>
      <c r="DB35" s="37"/>
      <c r="DC35" s="37"/>
      <c r="DD35" s="37"/>
      <c r="DE35" s="37"/>
      <c r="DF35" s="37"/>
      <c r="DG35" s="51"/>
      <c r="DH35" s="37"/>
      <c r="DI35" s="47">
        <v>58</v>
      </c>
      <c r="DJ35" s="53"/>
      <c r="DK35" s="48">
        <f>DI35</f>
        <v>58</v>
      </c>
      <c r="DL35" s="48"/>
      <c r="DM35" s="48"/>
      <c r="DN35" s="48"/>
      <c r="DO35" s="48"/>
      <c r="DP35" s="48"/>
      <c r="DQ35" s="48"/>
      <c r="DR35" s="48"/>
      <c r="DS35" s="48"/>
    </row>
    <row r="36" ht="13.55" customHeight="1">
      <c r="A36" t="s" s="19">
        <v>59</v>
      </c>
      <c r="B36" s="7"/>
      <c r="C36" t="s" s="45">
        <v>52</v>
      </c>
      <c r="D36" s="37"/>
      <c r="E36" s="37"/>
      <c r="F36" s="37"/>
      <c r="G36" s="46">
        <f>D36+E36+F36</f>
        <v>0</v>
      </c>
      <c r="H36" s="37"/>
      <c r="I36" s="37"/>
      <c r="J36" s="37"/>
      <c r="K36" s="46">
        <f>H36+I36+J36</f>
        <v>0</v>
      </c>
      <c r="L36" s="37"/>
      <c r="M36" s="37"/>
      <c r="N36" s="37"/>
      <c r="O36" s="46">
        <f>L36+M36+N36</f>
        <v>0</v>
      </c>
      <c r="P36" s="37"/>
      <c r="Q36" s="37"/>
      <c r="R36" s="37"/>
      <c r="S36" s="46">
        <f>P36+Q36+R36</f>
        <v>0</v>
      </c>
      <c r="T36" s="46"/>
      <c r="U36" s="46"/>
      <c r="V36" s="46"/>
      <c r="W36" s="46">
        <f>T36+U36+V36</f>
        <v>0</v>
      </c>
      <c r="X36" s="46"/>
      <c r="Y36" s="46"/>
      <c r="Z36" s="46"/>
      <c r="AA36" s="46">
        <f>X36+Y36+Z36</f>
        <v>0</v>
      </c>
      <c r="AB36" s="46"/>
      <c r="AC36" s="46"/>
      <c r="AD36" s="46"/>
      <c r="AE36" s="46">
        <f>AB36+AC36+AD36</f>
        <v>0</v>
      </c>
      <c r="AF36" s="37"/>
      <c r="AG36" s="37"/>
      <c r="AH36" s="37"/>
      <c r="AI36" s="46">
        <f>AF36+AG36+AH36</f>
        <v>0</v>
      </c>
      <c r="AJ36" s="37"/>
      <c r="AK36" s="37"/>
      <c r="AL36" s="37"/>
      <c r="AM36" s="46">
        <f>AJ36+AK36+AL36</f>
        <v>0</v>
      </c>
      <c r="AN36" s="46"/>
      <c r="AO36" s="46"/>
      <c r="AP36" s="46"/>
      <c r="AQ36" s="46">
        <f>AN36+AO36+AP36</f>
        <v>0</v>
      </c>
      <c r="AR36" s="37"/>
      <c r="AS36" s="37"/>
      <c r="AT36" s="37"/>
      <c r="AU36" s="46">
        <f>AR36+AS36+AT36</f>
        <v>0</v>
      </c>
      <c r="AV36" s="47">
        <v>0</v>
      </c>
      <c r="AW36" s="47">
        <v>0</v>
      </c>
      <c r="AX36" s="47">
        <v>0</v>
      </c>
      <c r="AY36" s="46">
        <f>AV36+AW36+AX36</f>
        <v>0</v>
      </c>
      <c r="AZ36" s="48">
        <f>AY36+AU36+AQ36+AM36+AI36+AE36+AA36+W36+S36+O36+K36+G36</f>
        <v>0</v>
      </c>
      <c r="BA36" s="47">
        <v>10</v>
      </c>
      <c r="BB36" s="48">
        <f>AZ36/BA36</f>
        <v>0</v>
      </c>
      <c r="BC36" t="s" s="25">
        <v>71</v>
      </c>
      <c r="BD36" s="48">
        <v>305</v>
      </c>
      <c r="BE36" s="48">
        <f>BB36*BD36</f>
        <v>0</v>
      </c>
      <c r="BF36" s="49">
        <v>671</v>
      </c>
      <c r="BG36" s="48">
        <v>3.56</v>
      </c>
      <c r="BH36" s="48">
        <v>3.08</v>
      </c>
      <c r="BI36" s="48">
        <v>2.23</v>
      </c>
      <c r="BJ36" t="s" s="50">
        <v>52</v>
      </c>
      <c r="BK36" s="51"/>
      <c r="BL36" t="s" s="50">
        <v>62</v>
      </c>
      <c r="BM36" s="47">
        <v>2</v>
      </c>
      <c r="BN36" t="s" s="16">
        <v>59</v>
      </c>
      <c r="BO36" s="37"/>
      <c r="BP36" s="52"/>
      <c r="BQ36" s="48"/>
      <c r="BR36" s="48">
        <f>BF36</f>
        <v>671</v>
      </c>
      <c r="BS36" s="48"/>
      <c r="BT36" s="48"/>
      <c r="BU36" s="48"/>
      <c r="BV36" s="48"/>
      <c r="BW36" s="48"/>
      <c r="BX36" s="48"/>
      <c r="BY36" s="48"/>
      <c r="BZ36" s="37"/>
      <c r="CA36" s="48"/>
      <c r="CB36" s="48">
        <f>BG36</f>
        <v>3.56</v>
      </c>
      <c r="CC36" s="48"/>
      <c r="CD36" s="48"/>
      <c r="CE36" s="48"/>
      <c r="CF36" s="48"/>
      <c r="CG36" s="48"/>
      <c r="CH36" s="48"/>
      <c r="CI36" s="48"/>
      <c r="CJ36" s="37"/>
      <c r="CK36" s="48"/>
      <c r="CL36" s="48">
        <f>BH36</f>
        <v>3.08</v>
      </c>
      <c r="CM36" s="48"/>
      <c r="CN36" s="48"/>
      <c r="CO36" s="48"/>
      <c r="CP36" s="48"/>
      <c r="CQ36" s="48"/>
      <c r="CR36" s="48"/>
      <c r="CS36" s="48"/>
      <c r="CT36" t="s" s="50">
        <v>52</v>
      </c>
      <c r="CU36" s="47">
        <v>2</v>
      </c>
      <c r="CV36" t="s" s="16">
        <v>59</v>
      </c>
      <c r="CW36" s="37"/>
      <c r="CX36" s="37"/>
      <c r="CY36" s="37"/>
      <c r="CZ36" s="37"/>
      <c r="DA36" s="37"/>
      <c r="DB36" s="47">
        <v>1</v>
      </c>
      <c r="DC36" s="37"/>
      <c r="DD36" s="37"/>
      <c r="DE36" s="37"/>
      <c r="DF36" s="37"/>
      <c r="DG36" s="51"/>
      <c r="DH36" s="37"/>
      <c r="DI36" s="47">
        <v>54</v>
      </c>
      <c r="DJ36" s="53"/>
      <c r="DK36" s="48"/>
      <c r="DL36" s="48">
        <f>DI36</f>
        <v>54</v>
      </c>
      <c r="DM36" s="48"/>
      <c r="DN36" s="48"/>
      <c r="DO36" s="48"/>
      <c r="DP36" s="48"/>
      <c r="DQ36" s="48"/>
      <c r="DR36" s="48"/>
      <c r="DS36" s="48"/>
    </row>
    <row r="37" ht="13.55" customHeight="1">
      <c r="A37" s="7"/>
      <c r="B37" t="s" s="19">
        <v>62</v>
      </c>
      <c r="C37" t="s" s="45">
        <v>70</v>
      </c>
      <c r="D37" s="47">
        <v>0.8</v>
      </c>
      <c r="E37" s="47">
        <v>0.7</v>
      </c>
      <c r="F37" s="47">
        <v>0.4</v>
      </c>
      <c r="G37" s="46">
        <f>D37+E37+F37</f>
        <v>1.9</v>
      </c>
      <c r="H37" s="37"/>
      <c r="I37" s="37"/>
      <c r="J37" s="37"/>
      <c r="K37" s="46">
        <f>H37+I37+J37</f>
        <v>0</v>
      </c>
      <c r="L37" s="47">
        <v>1.8</v>
      </c>
      <c r="M37" s="47">
        <v>1</v>
      </c>
      <c r="N37" s="47">
        <v>0.6</v>
      </c>
      <c r="O37" s="46">
        <f>L37+M37+N37</f>
        <v>3.4</v>
      </c>
      <c r="P37" s="47">
        <v>1.8</v>
      </c>
      <c r="Q37" s="47">
        <v>1.1</v>
      </c>
      <c r="R37" s="47">
        <v>0.6</v>
      </c>
      <c r="S37" s="46">
        <f>P37+Q37+R37</f>
        <v>3.5</v>
      </c>
      <c r="T37" s="47">
        <v>1.9</v>
      </c>
      <c r="U37" s="47">
        <v>1.1</v>
      </c>
      <c r="V37" s="47">
        <v>1</v>
      </c>
      <c r="W37" s="46">
        <f>T37+U37+V37</f>
        <v>4</v>
      </c>
      <c r="X37" s="47">
        <v>1.9</v>
      </c>
      <c r="Y37" s="47">
        <v>1.3</v>
      </c>
      <c r="Z37" s="47">
        <v>1</v>
      </c>
      <c r="AA37" s="46">
        <f>X37+Y37+Z37</f>
        <v>4.2</v>
      </c>
      <c r="AB37" s="47">
        <v>1.8</v>
      </c>
      <c r="AC37" s="47">
        <v>1.3</v>
      </c>
      <c r="AD37" s="47">
        <v>1</v>
      </c>
      <c r="AE37" s="46">
        <f>AB37+AC37+AD37</f>
        <v>4.1</v>
      </c>
      <c r="AF37" s="47">
        <v>1.7</v>
      </c>
      <c r="AG37" s="47">
        <v>1</v>
      </c>
      <c r="AH37" s="47">
        <v>0.8</v>
      </c>
      <c r="AI37" s="46">
        <f>AF37+AG37+AH37</f>
        <v>3.5</v>
      </c>
      <c r="AJ37" s="47">
        <v>1.1</v>
      </c>
      <c r="AK37" s="47">
        <v>0.9</v>
      </c>
      <c r="AL37" s="47">
        <v>0.5</v>
      </c>
      <c r="AM37" s="46">
        <f>AJ37+AK37+AL37</f>
        <v>2.5</v>
      </c>
      <c r="AN37" s="47">
        <v>0.9</v>
      </c>
      <c r="AO37" s="47">
        <v>0.7</v>
      </c>
      <c r="AP37" s="47">
        <v>0.4</v>
      </c>
      <c r="AQ37" s="46">
        <f>AN37+AO37+AP37</f>
        <v>2</v>
      </c>
      <c r="AR37" s="47">
        <v>0.6</v>
      </c>
      <c r="AS37" s="47">
        <v>0.3</v>
      </c>
      <c r="AT37" s="47">
        <v>0.2</v>
      </c>
      <c r="AU37" s="46">
        <f>AR37+AS37+AT37</f>
        <v>1.1</v>
      </c>
      <c r="AV37" s="47">
        <v>0.3</v>
      </c>
      <c r="AW37" s="47">
        <v>0.1</v>
      </c>
      <c r="AX37" s="47">
        <v>0.1</v>
      </c>
      <c r="AY37" s="46">
        <f>AV37+AW37+AX37</f>
        <v>0.5</v>
      </c>
      <c r="AZ37" s="48">
        <f>AY37+AU37+AQ37+AM37+AI37+AE37+AA37+W37+S37+O37+K37+G37</f>
        <v>30.7</v>
      </c>
      <c r="BA37" s="47">
        <v>10</v>
      </c>
      <c r="BB37" s="48">
        <f>AZ37/BA37</f>
        <v>3.07</v>
      </c>
      <c r="BC37" s="48"/>
      <c r="BD37" s="48">
        <v>305</v>
      </c>
      <c r="BE37" s="48">
        <f>BB37*BD37</f>
        <v>936.35</v>
      </c>
      <c r="BF37" s="49">
        <v>878.4</v>
      </c>
      <c r="BG37" s="48">
        <v>3.62</v>
      </c>
      <c r="BH37" s="48">
        <v>3</v>
      </c>
      <c r="BI37" s="48">
        <v>2.87</v>
      </c>
      <c r="BJ37" t="s" s="65">
        <v>72</v>
      </c>
      <c r="BK37" s="51"/>
      <c r="BL37" t="s" s="50">
        <v>54</v>
      </c>
      <c r="BM37" t="s" s="16">
        <v>62</v>
      </c>
      <c r="BN37" t="s" s="16">
        <v>59</v>
      </c>
      <c r="BO37" s="37"/>
      <c r="BP37" s="52"/>
      <c r="BQ37" s="48">
        <f>BF37</f>
        <v>878.4</v>
      </c>
      <c r="BR37" s="48"/>
      <c r="BS37" s="48"/>
      <c r="BT37" s="48"/>
      <c r="BU37" s="48"/>
      <c r="BV37" s="48"/>
      <c r="BW37" s="48"/>
      <c r="BX37" s="48"/>
      <c r="BY37" s="48"/>
      <c r="BZ37" s="56"/>
      <c r="CA37" s="48">
        <f>BG37</f>
        <v>3.62</v>
      </c>
      <c r="CB37" s="48"/>
      <c r="CC37" s="48"/>
      <c r="CD37" s="48"/>
      <c r="CE37" s="48"/>
      <c r="CF37" s="48"/>
      <c r="CG37" s="48"/>
      <c r="CH37" s="48"/>
      <c r="CI37" s="48"/>
      <c r="CJ37" s="56"/>
      <c r="CK37" s="48">
        <f>BH37</f>
        <v>3</v>
      </c>
      <c r="CL37" s="48"/>
      <c r="CM37" s="48"/>
      <c r="CN37" s="48"/>
      <c r="CO37" s="48"/>
      <c r="CP37" s="48"/>
      <c r="CQ37" s="48"/>
      <c r="CR37" s="48"/>
      <c r="CS37" s="48"/>
      <c r="CT37" t="s" s="50">
        <v>70</v>
      </c>
      <c r="CU37" t="s" s="16">
        <v>62</v>
      </c>
      <c r="CV37" s="37"/>
      <c r="CW37" s="37"/>
      <c r="CX37" s="37"/>
      <c r="CY37" s="47">
        <v>8</v>
      </c>
      <c r="CZ37" s="37"/>
      <c r="DA37" s="37"/>
      <c r="DB37" s="37"/>
      <c r="DC37" s="37"/>
      <c r="DD37" s="37"/>
      <c r="DE37" s="37"/>
      <c r="DF37" s="37"/>
      <c r="DG37" s="66"/>
      <c r="DH37" s="37"/>
      <c r="DI37" s="47">
        <v>63</v>
      </c>
      <c r="DJ37" s="53"/>
      <c r="DK37" s="48">
        <f>DI37</f>
        <v>63</v>
      </c>
      <c r="DL37" s="48"/>
      <c r="DM37" s="48"/>
      <c r="DN37" s="48"/>
      <c r="DO37" s="48"/>
      <c r="DP37" s="48"/>
      <c r="DQ37" s="48"/>
      <c r="DR37" s="48"/>
      <c r="DS37" s="48"/>
    </row>
    <row r="38" ht="13.55" customHeight="1">
      <c r="A38" s="7"/>
      <c r="B38" t="s" s="19">
        <v>62</v>
      </c>
      <c r="C38" t="s" s="45">
        <v>52</v>
      </c>
      <c r="D38" s="37"/>
      <c r="E38" s="37"/>
      <c r="F38" s="37"/>
      <c r="G38" s="46">
        <f>D38+E38+F38</f>
        <v>0</v>
      </c>
      <c r="H38" s="37"/>
      <c r="I38" s="37"/>
      <c r="J38" s="37"/>
      <c r="K38" s="46">
        <f>H38+I38+J38</f>
        <v>0</v>
      </c>
      <c r="L38" s="47">
        <v>1.3</v>
      </c>
      <c r="M38" s="47">
        <v>1</v>
      </c>
      <c r="N38" s="47">
        <v>0.3</v>
      </c>
      <c r="O38" s="46">
        <f>L38+M38+N38</f>
        <v>2.6</v>
      </c>
      <c r="P38" s="47">
        <v>1.4</v>
      </c>
      <c r="Q38" s="47">
        <v>1.1</v>
      </c>
      <c r="R38" s="47">
        <v>0.3</v>
      </c>
      <c r="S38" s="46">
        <f>P38+Q38+R38</f>
        <v>2.8</v>
      </c>
      <c r="T38" s="47">
        <v>1.3</v>
      </c>
      <c r="U38" s="47">
        <v>1</v>
      </c>
      <c r="V38" s="47">
        <v>0.5</v>
      </c>
      <c r="W38" s="46">
        <f>T38+U38+V38</f>
        <v>2.8</v>
      </c>
      <c r="X38" s="47">
        <v>1.3</v>
      </c>
      <c r="Y38" s="47">
        <v>1</v>
      </c>
      <c r="Z38" s="47">
        <v>0.6</v>
      </c>
      <c r="AA38" s="46">
        <f>X38+Y38+Z38</f>
        <v>2.9</v>
      </c>
      <c r="AB38" s="47">
        <v>1.3</v>
      </c>
      <c r="AC38" s="47">
        <v>1</v>
      </c>
      <c r="AD38" s="47">
        <v>0.6</v>
      </c>
      <c r="AE38" s="46">
        <f>AB38+AC38+AD38</f>
        <v>2.9</v>
      </c>
      <c r="AF38" s="47">
        <v>1.3</v>
      </c>
      <c r="AG38" s="47">
        <v>1</v>
      </c>
      <c r="AH38" s="47">
        <v>0.5</v>
      </c>
      <c r="AI38" s="46">
        <f>AF38+AG38+AH38</f>
        <v>2.8</v>
      </c>
      <c r="AJ38" s="47">
        <v>1.1</v>
      </c>
      <c r="AK38" s="47">
        <v>0.9</v>
      </c>
      <c r="AL38" s="47">
        <v>0.5</v>
      </c>
      <c r="AM38" s="46">
        <f>AJ38+AK38+AL38</f>
        <v>2.5</v>
      </c>
      <c r="AN38" s="47">
        <v>0.9</v>
      </c>
      <c r="AO38" s="47">
        <v>0.7</v>
      </c>
      <c r="AP38" s="47">
        <v>0.4</v>
      </c>
      <c r="AQ38" s="46">
        <f>AN38+AO38+AP38</f>
        <v>2</v>
      </c>
      <c r="AR38" s="47">
        <v>0.6</v>
      </c>
      <c r="AS38" s="47">
        <v>0.3</v>
      </c>
      <c r="AT38" s="47">
        <v>0.2</v>
      </c>
      <c r="AU38" s="46">
        <f>AR38+AS38+AT38</f>
        <v>1.1</v>
      </c>
      <c r="AV38" s="47">
        <v>0.3</v>
      </c>
      <c r="AW38" s="47">
        <v>0.1</v>
      </c>
      <c r="AX38" s="47">
        <v>0.1</v>
      </c>
      <c r="AY38" s="46">
        <f>AV38+AW38+AX38</f>
        <v>0.5</v>
      </c>
      <c r="AZ38" s="48">
        <f>AY38+AU38+AQ38+AM38+AI38+AE38+AA38+W38+S38+O38+K38+G38</f>
        <v>22.9</v>
      </c>
      <c r="BA38" s="47">
        <v>10</v>
      </c>
      <c r="BB38" s="48">
        <f>AZ38/BA38</f>
        <v>2.29</v>
      </c>
      <c r="BC38" s="48"/>
      <c r="BD38" s="48">
        <v>305</v>
      </c>
      <c r="BE38" s="48">
        <f>BB38*BD38</f>
        <v>698.45</v>
      </c>
      <c r="BF38" s="49">
        <f>BB38*BD38</f>
        <v>698.45</v>
      </c>
      <c r="BG38" s="48">
        <v>3.58</v>
      </c>
      <c r="BH38" s="48">
        <v>3.1</v>
      </c>
      <c r="BI38" s="48">
        <v>2.3</v>
      </c>
      <c r="BJ38" t="s" s="50">
        <v>52</v>
      </c>
      <c r="BK38" s="51"/>
      <c r="BL38" t="s" s="50">
        <v>54</v>
      </c>
      <c r="BM38" t="s" s="16">
        <v>62</v>
      </c>
      <c r="BN38" s="37"/>
      <c r="BO38" s="37"/>
      <c r="BP38" s="52"/>
      <c r="BQ38" s="48"/>
      <c r="BR38" s="48">
        <f>BF38</f>
        <v>698.45</v>
      </c>
      <c r="BS38" s="48"/>
      <c r="BT38" s="48"/>
      <c r="BU38" s="48"/>
      <c r="BV38" s="48"/>
      <c r="BW38" s="48"/>
      <c r="BX38" s="48"/>
      <c r="BY38" s="48"/>
      <c r="BZ38" s="37"/>
      <c r="CA38" s="48"/>
      <c r="CB38" s="48">
        <f>BG38</f>
        <v>3.58</v>
      </c>
      <c r="CC38" s="48"/>
      <c r="CD38" s="48"/>
      <c r="CE38" s="48"/>
      <c r="CF38" s="48"/>
      <c r="CG38" s="48"/>
      <c r="CH38" s="48"/>
      <c r="CI38" s="48"/>
      <c r="CJ38" s="37"/>
      <c r="CK38" s="48"/>
      <c r="CL38" s="48">
        <f>BH38</f>
        <v>3.1</v>
      </c>
      <c r="CM38" s="48"/>
      <c r="CN38" s="48"/>
      <c r="CO38" s="48"/>
      <c r="CP38" s="48"/>
      <c r="CQ38" s="48"/>
      <c r="CR38" s="48"/>
      <c r="CS38" s="48"/>
      <c r="CT38" t="s" s="50">
        <v>52</v>
      </c>
      <c r="CU38" t="s" s="16">
        <v>62</v>
      </c>
      <c r="CV38" s="37"/>
      <c r="CW38" s="37"/>
      <c r="CX38" s="37"/>
      <c r="CY38" s="37"/>
      <c r="CZ38" s="47">
        <v>4</v>
      </c>
      <c r="DA38" s="37"/>
      <c r="DB38" s="37"/>
      <c r="DC38" s="37"/>
      <c r="DD38" s="37"/>
      <c r="DE38" s="37"/>
      <c r="DF38" s="37"/>
      <c r="DG38" s="51"/>
      <c r="DH38" s="37"/>
      <c r="DI38" s="47">
        <v>57</v>
      </c>
      <c r="DJ38" s="53"/>
      <c r="DK38" s="48"/>
      <c r="DL38" s="48">
        <f>DI38</f>
        <v>57</v>
      </c>
      <c r="DM38" s="48"/>
      <c r="DN38" s="48"/>
      <c r="DO38" s="48"/>
      <c r="DP38" s="48"/>
      <c r="DQ38" s="48"/>
      <c r="DR38" s="48"/>
      <c r="DS38" s="48"/>
    </row>
    <row r="39" ht="15" customHeight="1">
      <c r="A39" s="7"/>
      <c r="B39" t="s" s="19">
        <v>54</v>
      </c>
      <c r="C39" t="s" s="45">
        <v>70</v>
      </c>
      <c r="D39" s="37"/>
      <c r="E39" s="37"/>
      <c r="F39" s="37"/>
      <c r="G39" s="46">
        <f>D39+E39+F39</f>
        <v>0</v>
      </c>
      <c r="H39" s="37"/>
      <c r="I39" s="37"/>
      <c r="J39" s="37"/>
      <c r="K39" s="46">
        <f>H39+I39+J39</f>
        <v>0</v>
      </c>
      <c r="L39" s="47">
        <v>1</v>
      </c>
      <c r="M39" s="47">
        <v>0.9</v>
      </c>
      <c r="N39" s="47">
        <v>0.8</v>
      </c>
      <c r="O39" s="46">
        <f>L39+M39+N39</f>
        <v>2.7</v>
      </c>
      <c r="P39" s="47">
        <v>1.2</v>
      </c>
      <c r="Q39" s="47">
        <v>1.1</v>
      </c>
      <c r="R39" s="47">
        <v>0.8</v>
      </c>
      <c r="S39" s="46">
        <f>P39+Q39+R39</f>
        <v>3.1</v>
      </c>
      <c r="T39" s="47">
        <v>1.3</v>
      </c>
      <c r="U39" s="47">
        <v>1.2</v>
      </c>
      <c r="V39" s="47">
        <v>1</v>
      </c>
      <c r="W39" s="46">
        <f>T39+U39+V39</f>
        <v>3.5</v>
      </c>
      <c r="X39" s="47">
        <v>1.3</v>
      </c>
      <c r="Y39" s="47">
        <v>1.2</v>
      </c>
      <c r="Z39" s="47">
        <v>1</v>
      </c>
      <c r="AA39" s="46">
        <f>X39+Y39+Z39</f>
        <v>3.5</v>
      </c>
      <c r="AB39" s="47">
        <v>1.3</v>
      </c>
      <c r="AC39" s="47">
        <v>1.1</v>
      </c>
      <c r="AD39" s="47">
        <v>1</v>
      </c>
      <c r="AE39" s="46">
        <f>AB39+AC39+AD39</f>
        <v>3.4</v>
      </c>
      <c r="AF39" s="47">
        <v>1.3</v>
      </c>
      <c r="AG39" s="47">
        <v>1</v>
      </c>
      <c r="AH39" s="47">
        <v>0.9</v>
      </c>
      <c r="AI39" s="46">
        <f>AF39+AG39+AH39</f>
        <v>3.2</v>
      </c>
      <c r="AJ39" s="47">
        <v>1.2</v>
      </c>
      <c r="AK39" s="47">
        <v>0.9</v>
      </c>
      <c r="AL39" s="47">
        <v>0.8</v>
      </c>
      <c r="AM39" s="46">
        <f>AJ39+AK39+AL39</f>
        <v>2.9</v>
      </c>
      <c r="AN39" s="47">
        <v>0.9</v>
      </c>
      <c r="AO39" s="47">
        <v>0.6</v>
      </c>
      <c r="AP39" s="47">
        <v>0.5</v>
      </c>
      <c r="AQ39" s="46">
        <f>AN39+AO39+AP39</f>
        <v>2</v>
      </c>
      <c r="AR39" s="47">
        <v>0.8</v>
      </c>
      <c r="AS39" s="47">
        <v>0.5</v>
      </c>
      <c r="AT39" s="47">
        <v>0.3</v>
      </c>
      <c r="AU39" s="46">
        <f>AR39+AS39+AT39</f>
        <v>1.6</v>
      </c>
      <c r="AV39" s="47">
        <v>0.5</v>
      </c>
      <c r="AW39" s="47">
        <v>0.3</v>
      </c>
      <c r="AX39" s="47">
        <v>0.1</v>
      </c>
      <c r="AY39" s="46">
        <f>AV39+AW39+AX39</f>
        <v>0.9</v>
      </c>
      <c r="AZ39" s="48">
        <f>AY39+AU39+AQ39+AM39+AI39+AE39+AA39+W39+S39+O39+K39+G39</f>
        <v>26.8</v>
      </c>
      <c r="BA39" s="47">
        <v>10</v>
      </c>
      <c r="BB39" s="48">
        <f>AZ39/BA39</f>
        <v>2.68</v>
      </c>
      <c r="BC39" s="48"/>
      <c r="BD39" s="48">
        <v>305</v>
      </c>
      <c r="BE39" s="48">
        <f>BB39*BD39</f>
        <v>817.4</v>
      </c>
      <c r="BF39" s="49">
        <f>BB39*BD39</f>
        <v>817.4</v>
      </c>
      <c r="BG39" s="48">
        <v>3.6</v>
      </c>
      <c r="BH39" s="48">
        <v>3.1</v>
      </c>
      <c r="BI39" s="48">
        <v>2.87</v>
      </c>
      <c r="BJ39" t="s" s="50">
        <v>70</v>
      </c>
      <c r="BK39" s="51"/>
      <c r="BL39" t="s" s="50">
        <v>57</v>
      </c>
      <c r="BM39" t="s" s="16">
        <v>54</v>
      </c>
      <c r="BN39" t="s" s="16">
        <v>65</v>
      </c>
      <c r="BO39" s="37"/>
      <c r="BP39" s="52"/>
      <c r="BQ39" s="48">
        <f>BF39</f>
        <v>817.4</v>
      </c>
      <c r="BR39" s="48"/>
      <c r="BS39" s="48"/>
      <c r="BT39" s="48"/>
      <c r="BU39" s="48"/>
      <c r="BV39" s="48"/>
      <c r="BW39" s="48"/>
      <c r="BX39" s="48"/>
      <c r="BY39" s="48"/>
      <c r="BZ39" s="58"/>
      <c r="CA39" s="48">
        <f>BG39</f>
        <v>3.6</v>
      </c>
      <c r="CB39" s="48"/>
      <c r="CC39" s="48"/>
      <c r="CD39" s="48"/>
      <c r="CE39" s="48"/>
      <c r="CF39" s="48"/>
      <c r="CG39" s="48"/>
      <c r="CH39" s="48"/>
      <c r="CI39" s="48"/>
      <c r="CJ39" s="58"/>
      <c r="CK39" s="48">
        <f>BH39</f>
        <v>3.1</v>
      </c>
      <c r="CL39" s="48"/>
      <c r="CM39" s="48"/>
      <c r="CN39" s="48"/>
      <c r="CO39" s="48"/>
      <c r="CP39" s="48"/>
      <c r="CQ39" s="48"/>
      <c r="CR39" s="48"/>
      <c r="CS39" s="48"/>
      <c r="CT39" t="s" s="50">
        <v>70</v>
      </c>
      <c r="CU39" t="s" s="16">
        <v>54</v>
      </c>
      <c r="CV39" s="37"/>
      <c r="CW39" s="47">
        <v>13</v>
      </c>
      <c r="CX39" s="37"/>
      <c r="CY39" s="37"/>
      <c r="CZ39" s="37"/>
      <c r="DA39" s="37"/>
      <c r="DB39" s="37"/>
      <c r="DC39" s="37"/>
      <c r="DD39" s="37"/>
      <c r="DE39" s="37"/>
      <c r="DF39" s="37"/>
      <c r="DG39" s="51"/>
      <c r="DH39" s="37"/>
      <c r="DI39" s="47">
        <v>66</v>
      </c>
      <c r="DJ39" s="53"/>
      <c r="DK39" s="48">
        <f>DI39</f>
        <v>66</v>
      </c>
      <c r="DL39" s="48"/>
      <c r="DM39" s="48"/>
      <c r="DN39" s="48"/>
      <c r="DO39" s="48"/>
      <c r="DP39" s="48"/>
      <c r="DQ39" s="48"/>
      <c r="DR39" s="48"/>
      <c r="DS39" s="48"/>
    </row>
    <row r="40" ht="15" customHeight="1">
      <c r="A40" s="7"/>
      <c r="B40" t="s" s="19">
        <v>62</v>
      </c>
      <c r="C40" t="s" s="45">
        <v>70</v>
      </c>
      <c r="D40" s="37"/>
      <c r="E40" s="37"/>
      <c r="F40" s="37"/>
      <c r="G40" s="46">
        <f>D40+E40+F40</f>
        <v>0</v>
      </c>
      <c r="H40" s="37"/>
      <c r="I40" s="37"/>
      <c r="J40" s="37"/>
      <c r="K40" s="46">
        <f>H40+I40+J40</f>
        <v>0</v>
      </c>
      <c r="L40" s="47">
        <v>1.3</v>
      </c>
      <c r="M40" s="47">
        <v>1</v>
      </c>
      <c r="N40" s="47">
        <v>0.7</v>
      </c>
      <c r="O40" s="46">
        <f>L40+M40+N40</f>
        <v>3</v>
      </c>
      <c r="P40" s="47">
        <v>1.4</v>
      </c>
      <c r="Q40" s="47">
        <v>1</v>
      </c>
      <c r="R40" s="47">
        <v>0.7</v>
      </c>
      <c r="S40" s="46">
        <f>P40+Q40+R40</f>
        <v>3.1</v>
      </c>
      <c r="T40" s="47">
        <v>1.5</v>
      </c>
      <c r="U40" s="47">
        <v>1.1</v>
      </c>
      <c r="V40" s="47">
        <v>1</v>
      </c>
      <c r="W40" s="46">
        <f>T40+U40+V40</f>
        <v>3.6</v>
      </c>
      <c r="X40" s="47">
        <v>1.3</v>
      </c>
      <c r="Y40" s="47">
        <v>1.1</v>
      </c>
      <c r="Z40" s="47">
        <v>1</v>
      </c>
      <c r="AA40" s="46">
        <f>X40+Y40+Z40</f>
        <v>3.4</v>
      </c>
      <c r="AB40" s="47">
        <v>1.2</v>
      </c>
      <c r="AC40" s="47">
        <v>1.1</v>
      </c>
      <c r="AD40" s="47">
        <v>1</v>
      </c>
      <c r="AE40" s="46">
        <f>AB40+AC40+AD40</f>
        <v>3.3</v>
      </c>
      <c r="AF40" s="47">
        <v>1.2</v>
      </c>
      <c r="AG40" s="47">
        <v>0.9</v>
      </c>
      <c r="AH40" s="47">
        <v>0.9</v>
      </c>
      <c r="AI40" s="46">
        <f>AF40+AG40+AH40</f>
        <v>3</v>
      </c>
      <c r="AJ40" s="47">
        <v>1.1</v>
      </c>
      <c r="AK40" s="47">
        <v>0.9</v>
      </c>
      <c r="AL40" s="47">
        <v>0.7</v>
      </c>
      <c r="AM40" s="46">
        <f>AJ40+AK40+AL40</f>
        <v>2.7</v>
      </c>
      <c r="AN40" s="47">
        <v>1</v>
      </c>
      <c r="AO40" s="47">
        <v>0.5</v>
      </c>
      <c r="AP40" s="47">
        <v>0.5</v>
      </c>
      <c r="AQ40" s="46">
        <f>AN40+AO40+AP40</f>
        <v>2</v>
      </c>
      <c r="AR40" s="47">
        <v>0.6</v>
      </c>
      <c r="AS40" s="47">
        <v>0.5</v>
      </c>
      <c r="AT40" s="47">
        <v>0.2</v>
      </c>
      <c r="AU40" s="46">
        <f>AR40+AS40+AT40</f>
        <v>1.3</v>
      </c>
      <c r="AV40" s="47">
        <v>0.4</v>
      </c>
      <c r="AW40" s="47">
        <v>0.2</v>
      </c>
      <c r="AX40" s="47">
        <v>0.1</v>
      </c>
      <c r="AY40" s="55">
        <f>AV40+AW40+AX40</f>
        <v>0.7</v>
      </c>
      <c r="AZ40" s="48">
        <f>AY40+AU40+AQ40+AM40+AI40+AE40+AA40+W40+S40+O40+K40+G40</f>
        <v>26.1</v>
      </c>
      <c r="BA40" s="47">
        <v>10</v>
      </c>
      <c r="BB40" s="48">
        <f>AZ40/BA40</f>
        <v>2.61</v>
      </c>
      <c r="BC40" s="48"/>
      <c r="BD40" s="48">
        <v>305</v>
      </c>
      <c r="BE40" s="48">
        <f>BB40*BD40</f>
        <v>796.05</v>
      </c>
      <c r="BF40" s="49">
        <f>BB40*BD40</f>
        <v>796.05</v>
      </c>
      <c r="BG40" s="48">
        <v>3.6</v>
      </c>
      <c r="BH40" s="48">
        <v>3</v>
      </c>
      <c r="BI40" s="48">
        <v>2.87</v>
      </c>
      <c r="BJ40" t="s" s="50">
        <v>70</v>
      </c>
      <c r="BK40" s="51"/>
      <c r="BL40" t="s" s="50">
        <v>54</v>
      </c>
      <c r="BM40" t="s" s="16">
        <v>62</v>
      </c>
      <c r="BN40" t="s" s="16">
        <v>59</v>
      </c>
      <c r="BO40" s="37"/>
      <c r="BP40" s="52"/>
      <c r="BQ40" s="48">
        <f>BF40</f>
        <v>796.05</v>
      </c>
      <c r="BR40" s="48"/>
      <c r="BS40" s="48"/>
      <c r="BT40" s="48"/>
      <c r="BU40" s="48"/>
      <c r="BV40" s="48"/>
      <c r="BW40" s="48"/>
      <c r="BX40" s="48"/>
      <c r="BY40" s="48"/>
      <c r="BZ40" s="56"/>
      <c r="CA40" s="48">
        <f>BG40</f>
        <v>3.6</v>
      </c>
      <c r="CB40" s="48"/>
      <c r="CC40" s="48"/>
      <c r="CD40" s="48"/>
      <c r="CE40" s="48"/>
      <c r="CF40" s="48"/>
      <c r="CG40" s="48"/>
      <c r="CH40" s="48"/>
      <c r="CI40" s="48"/>
      <c r="CJ40" s="56"/>
      <c r="CK40" s="48">
        <f>BH40</f>
        <v>3</v>
      </c>
      <c r="CL40" s="48"/>
      <c r="CM40" s="48"/>
      <c r="CN40" s="48"/>
      <c r="CO40" s="48"/>
      <c r="CP40" s="48"/>
      <c r="CQ40" s="48"/>
      <c r="CR40" s="48"/>
      <c r="CS40" s="48"/>
      <c r="CT40" t="s" s="50">
        <v>70</v>
      </c>
      <c r="CU40" t="s" s="16">
        <v>62</v>
      </c>
      <c r="CV40" s="37"/>
      <c r="CW40" s="37"/>
      <c r="CX40" s="37"/>
      <c r="CY40" s="47">
        <v>9</v>
      </c>
      <c r="CZ40" s="37"/>
      <c r="DA40" s="37"/>
      <c r="DB40" s="37"/>
      <c r="DC40" s="37"/>
      <c r="DD40" s="37"/>
      <c r="DE40" s="37"/>
      <c r="DF40" s="37"/>
      <c r="DG40" s="51"/>
      <c r="DH40" s="37"/>
      <c r="DI40" s="47">
        <v>57</v>
      </c>
      <c r="DJ40" s="53"/>
      <c r="DK40" s="48">
        <f>DI40</f>
        <v>57</v>
      </c>
      <c r="DL40" s="48"/>
      <c r="DM40" s="48"/>
      <c r="DN40" s="48"/>
      <c r="DO40" s="48"/>
      <c r="DP40" s="48"/>
      <c r="DQ40" s="48"/>
      <c r="DR40" s="48"/>
      <c r="DS40" s="48"/>
    </row>
    <row r="41" ht="13.55" customHeight="1">
      <c r="A41" s="7"/>
      <c r="B41" t="s" s="19">
        <v>54</v>
      </c>
      <c r="C41" t="s" s="45">
        <v>70</v>
      </c>
      <c r="D41" s="37"/>
      <c r="E41" s="37"/>
      <c r="F41" s="37"/>
      <c r="G41" s="46">
        <f>D41+E41+F41</f>
        <v>0</v>
      </c>
      <c r="H41" s="37"/>
      <c r="I41" s="37"/>
      <c r="J41" s="37"/>
      <c r="K41" s="46">
        <f>H41+I41+J41</f>
        <v>0</v>
      </c>
      <c r="L41" s="47">
        <v>1.2</v>
      </c>
      <c r="M41" s="47">
        <v>1.1</v>
      </c>
      <c r="N41" s="47">
        <v>1</v>
      </c>
      <c r="O41" s="46">
        <f>L41+M41+N41</f>
        <v>3.3</v>
      </c>
      <c r="P41" s="47">
        <v>1.5</v>
      </c>
      <c r="Q41" s="47">
        <v>1</v>
      </c>
      <c r="R41" s="47">
        <v>1</v>
      </c>
      <c r="S41" s="46">
        <f>P41+Q41+R41</f>
        <v>3.5</v>
      </c>
      <c r="T41" s="47">
        <v>1.3</v>
      </c>
      <c r="U41" s="47">
        <v>1.1</v>
      </c>
      <c r="V41" s="47">
        <v>1</v>
      </c>
      <c r="W41" s="46">
        <f>T41+U41+V41</f>
        <v>3.4</v>
      </c>
      <c r="X41" s="47">
        <v>1.1</v>
      </c>
      <c r="Y41" s="47">
        <v>1.1</v>
      </c>
      <c r="Z41" s="47">
        <v>1</v>
      </c>
      <c r="AA41" s="46">
        <f>X41+Y41+Z41</f>
        <v>3.2</v>
      </c>
      <c r="AB41" s="47">
        <v>1.1</v>
      </c>
      <c r="AC41" s="47">
        <v>1.1</v>
      </c>
      <c r="AD41" s="47">
        <v>1</v>
      </c>
      <c r="AE41" s="46">
        <f>AB41+AC41+AD41</f>
        <v>3.2</v>
      </c>
      <c r="AF41" s="47">
        <v>1.1</v>
      </c>
      <c r="AG41" s="47">
        <v>1.1</v>
      </c>
      <c r="AH41" s="47">
        <v>1</v>
      </c>
      <c r="AI41" s="46">
        <f>AF41+AG41+AH41</f>
        <v>3.2</v>
      </c>
      <c r="AJ41" s="47">
        <v>1</v>
      </c>
      <c r="AK41" s="47">
        <v>0.8</v>
      </c>
      <c r="AL41" s="47">
        <v>0.8</v>
      </c>
      <c r="AM41" s="46">
        <f>AJ41+AK41+AL41</f>
        <v>2.6</v>
      </c>
      <c r="AN41" s="47">
        <v>1</v>
      </c>
      <c r="AO41" s="47">
        <v>0.8</v>
      </c>
      <c r="AP41" s="47">
        <v>0.5</v>
      </c>
      <c r="AQ41" s="46">
        <f>AN41+AO41+AP41</f>
        <v>2.3</v>
      </c>
      <c r="AR41" s="47">
        <v>0.4</v>
      </c>
      <c r="AS41" s="47">
        <v>0.3</v>
      </c>
      <c r="AT41" s="47">
        <v>0.2</v>
      </c>
      <c r="AU41" s="46">
        <f>AR41+AS41+AT41</f>
        <v>0.9</v>
      </c>
      <c r="AV41" s="47">
        <v>0.4</v>
      </c>
      <c r="AW41" s="47">
        <v>0.2</v>
      </c>
      <c r="AX41" s="47">
        <v>0.1</v>
      </c>
      <c r="AY41" s="46">
        <f>AV41+AW41+AX41</f>
        <v>0.7</v>
      </c>
      <c r="AZ41" s="48">
        <f>AY41+AU41+AQ41+AM41+AI41+AE41+AA41+W41+S41+O41+K41+G41</f>
        <v>26.3</v>
      </c>
      <c r="BA41" s="47">
        <v>10</v>
      </c>
      <c r="BB41" s="48">
        <f>AZ41/BA41</f>
        <v>2.63</v>
      </c>
      <c r="BC41" s="48"/>
      <c r="BD41" s="48">
        <v>305</v>
      </c>
      <c r="BE41" s="48">
        <f>BB41*BD41</f>
        <v>802.15</v>
      </c>
      <c r="BF41" s="49">
        <f>BB41*BD41</f>
        <v>802.15</v>
      </c>
      <c r="BG41" s="48">
        <v>3.6</v>
      </c>
      <c r="BH41" s="48">
        <v>3.1</v>
      </c>
      <c r="BI41" s="48">
        <v>2.87</v>
      </c>
      <c r="BJ41" t="s" s="50">
        <v>70</v>
      </c>
      <c r="BK41" s="51"/>
      <c r="BL41" t="s" s="50">
        <v>57</v>
      </c>
      <c r="BM41" t="s" s="16">
        <v>54</v>
      </c>
      <c r="BN41" s="37"/>
      <c r="BO41" s="37"/>
      <c r="BP41" s="52"/>
      <c r="BQ41" s="48">
        <f>BF41</f>
        <v>802.15</v>
      </c>
      <c r="BR41" s="48"/>
      <c r="BS41" s="48"/>
      <c r="BT41" s="48"/>
      <c r="BU41" s="48"/>
      <c r="BV41" s="48"/>
      <c r="BW41" s="48"/>
      <c r="BX41" s="48"/>
      <c r="BY41" s="48"/>
      <c r="BZ41" s="37"/>
      <c r="CA41" s="48">
        <f>BG41</f>
        <v>3.6</v>
      </c>
      <c r="CB41" s="48"/>
      <c r="CC41" s="48"/>
      <c r="CD41" s="48"/>
      <c r="CE41" s="48"/>
      <c r="CF41" s="48"/>
      <c r="CG41" s="48"/>
      <c r="CH41" s="48"/>
      <c r="CI41" s="48"/>
      <c r="CJ41" s="37"/>
      <c r="CK41" s="48">
        <f>BH41</f>
        <v>3.1</v>
      </c>
      <c r="CL41" s="48"/>
      <c r="CM41" s="48"/>
      <c r="CN41" s="48"/>
      <c r="CO41" s="48"/>
      <c r="CP41" s="48"/>
      <c r="CQ41" s="48"/>
      <c r="CR41" s="48"/>
      <c r="CS41" s="48"/>
      <c r="CT41" t="s" s="50">
        <v>70</v>
      </c>
      <c r="CU41" t="s" s="16">
        <v>54</v>
      </c>
      <c r="CV41" s="37"/>
      <c r="CW41" s="47">
        <v>14</v>
      </c>
      <c r="CX41" s="37"/>
      <c r="CY41" s="37"/>
      <c r="CZ41" s="37"/>
      <c r="DA41" s="37"/>
      <c r="DB41" s="37"/>
      <c r="DC41" s="37"/>
      <c r="DD41" s="37"/>
      <c r="DE41" s="37"/>
      <c r="DF41" s="37"/>
      <c r="DG41" s="51"/>
      <c r="DH41" s="37"/>
      <c r="DI41" s="47">
        <v>66</v>
      </c>
      <c r="DJ41" s="53"/>
      <c r="DK41" s="48">
        <f>DI41</f>
        <v>66</v>
      </c>
      <c r="DL41" s="48"/>
      <c r="DM41" s="48"/>
      <c r="DN41" s="48"/>
      <c r="DO41" s="48"/>
      <c r="DP41" s="48"/>
      <c r="DQ41" s="48"/>
      <c r="DR41" s="48"/>
      <c r="DS41" s="48"/>
    </row>
    <row r="42" ht="13.55" customHeight="1">
      <c r="A42" s="7"/>
      <c r="B42" t="s" s="19">
        <v>62</v>
      </c>
      <c r="C42" t="s" s="45">
        <v>70</v>
      </c>
      <c r="D42" s="37"/>
      <c r="E42" s="37"/>
      <c r="F42" s="37"/>
      <c r="G42" s="46">
        <f>D42+E42+F42</f>
        <v>0</v>
      </c>
      <c r="H42" s="47">
        <v>2</v>
      </c>
      <c r="I42" s="47">
        <v>1</v>
      </c>
      <c r="J42" s="47">
        <v>1</v>
      </c>
      <c r="K42" s="46">
        <f>H42+I42+J42</f>
        <v>4</v>
      </c>
      <c r="L42" s="47">
        <v>2</v>
      </c>
      <c r="M42" s="47">
        <v>1.5</v>
      </c>
      <c r="N42" s="47">
        <v>1</v>
      </c>
      <c r="O42" s="46">
        <f>L42+M42+N42</f>
        <v>4.5</v>
      </c>
      <c r="P42" s="47">
        <v>2</v>
      </c>
      <c r="Q42" s="47">
        <v>1.4</v>
      </c>
      <c r="R42" s="47">
        <v>1</v>
      </c>
      <c r="S42" s="46">
        <f>P42+Q42+R42</f>
        <v>4.4</v>
      </c>
      <c r="T42" s="47">
        <v>2</v>
      </c>
      <c r="U42" s="47">
        <v>1.4</v>
      </c>
      <c r="V42" s="47">
        <v>1.2</v>
      </c>
      <c r="W42" s="46">
        <f>T42+U42+V42</f>
        <v>4.6</v>
      </c>
      <c r="X42" s="47">
        <v>2</v>
      </c>
      <c r="Y42" s="47">
        <v>1.4</v>
      </c>
      <c r="Z42" s="47">
        <v>1.1</v>
      </c>
      <c r="AA42" s="46">
        <f>X42+Y42+Z42</f>
        <v>4.5</v>
      </c>
      <c r="AB42" s="47">
        <v>2</v>
      </c>
      <c r="AC42" s="47">
        <v>1.4</v>
      </c>
      <c r="AD42" s="47">
        <v>1</v>
      </c>
      <c r="AE42" s="46">
        <f>AB42+AC42+AD42</f>
        <v>4.4</v>
      </c>
      <c r="AF42" s="47">
        <v>1.9</v>
      </c>
      <c r="AG42" s="47">
        <v>1.4</v>
      </c>
      <c r="AH42" s="47">
        <v>1</v>
      </c>
      <c r="AI42" s="46">
        <f>AF42+AG42+AH42</f>
        <v>4.3</v>
      </c>
      <c r="AJ42" s="47">
        <v>1.9</v>
      </c>
      <c r="AK42" s="47">
        <v>1.3</v>
      </c>
      <c r="AL42" s="47">
        <v>1</v>
      </c>
      <c r="AM42" s="46">
        <f>AJ42+AK42+AL42</f>
        <v>4.2</v>
      </c>
      <c r="AN42" s="47">
        <v>1.5</v>
      </c>
      <c r="AO42" s="47">
        <v>1</v>
      </c>
      <c r="AP42" s="47">
        <v>0.9</v>
      </c>
      <c r="AQ42" s="46">
        <f>AN42+AO42+AP42</f>
        <v>3.4</v>
      </c>
      <c r="AR42" s="47">
        <v>1.2</v>
      </c>
      <c r="AS42" s="47">
        <v>0.8</v>
      </c>
      <c r="AT42" s="47">
        <v>0.7</v>
      </c>
      <c r="AU42" s="46">
        <f>AR42+AS42+AT42</f>
        <v>2.7</v>
      </c>
      <c r="AV42" s="47">
        <v>0.8</v>
      </c>
      <c r="AW42" s="47">
        <v>0.5</v>
      </c>
      <c r="AX42" s="47">
        <v>0.25</v>
      </c>
      <c r="AY42" s="46">
        <f>AV42+AW42+AX42</f>
        <v>1.55</v>
      </c>
      <c r="AZ42" s="48">
        <f>AY42+AU42+AQ42+AM42+AI42+AE42+AA42+W42+S42+O42+K42+G42</f>
        <v>42.55</v>
      </c>
      <c r="BA42" s="47">
        <v>11</v>
      </c>
      <c r="BB42" s="48">
        <f>AZ42/BA42</f>
        <v>3.86818181818182</v>
      </c>
      <c r="BC42" s="48"/>
      <c r="BD42" s="48">
        <v>305</v>
      </c>
      <c r="BE42" s="48">
        <f>BB42*BD42</f>
        <v>1179.795454545460</v>
      </c>
      <c r="BF42" s="49">
        <f>BB42*BD42</f>
        <v>1179.795454545460</v>
      </c>
      <c r="BG42" s="48">
        <v>3.65</v>
      </c>
      <c r="BH42" s="48">
        <v>3.25</v>
      </c>
      <c r="BI42" s="48">
        <v>2.87</v>
      </c>
      <c r="BJ42" t="s" s="50">
        <v>70</v>
      </c>
      <c r="BK42" s="51"/>
      <c r="BL42" t="s" s="50">
        <v>54</v>
      </c>
      <c r="BM42" t="s" s="16">
        <v>62</v>
      </c>
      <c r="BN42" s="37"/>
      <c r="BO42" s="48">
        <f>BP42</f>
        <v>1179.795454545460</v>
      </c>
      <c r="BP42" s="52">
        <f>BF42</f>
        <v>1179.795454545460</v>
      </c>
      <c r="BQ42" s="48">
        <f>BF42</f>
        <v>1179.795454545460</v>
      </c>
      <c r="BR42" s="48"/>
      <c r="BS42" s="48"/>
      <c r="BT42" s="48"/>
      <c r="BU42" s="48"/>
      <c r="BV42" s="48"/>
      <c r="BW42" s="48"/>
      <c r="BX42" s="48"/>
      <c r="BY42" s="48"/>
      <c r="BZ42" s="52">
        <f>CA42</f>
        <v>3.65</v>
      </c>
      <c r="CA42" s="48">
        <f>BG42</f>
        <v>3.65</v>
      </c>
      <c r="CB42" s="48"/>
      <c r="CC42" s="48"/>
      <c r="CD42" s="48"/>
      <c r="CE42" s="48"/>
      <c r="CF42" s="48"/>
      <c r="CG42" s="48"/>
      <c r="CH42" s="48"/>
      <c r="CI42" s="48"/>
      <c r="CJ42" s="52">
        <f>CK42</f>
        <v>3.25</v>
      </c>
      <c r="CK42" s="48">
        <f>BH42</f>
        <v>3.25</v>
      </c>
      <c r="CL42" s="48"/>
      <c r="CM42" s="48"/>
      <c r="CN42" s="48"/>
      <c r="CO42" s="48"/>
      <c r="CP42" s="48"/>
      <c r="CQ42" s="48"/>
      <c r="CR42" s="48"/>
      <c r="CS42" s="48"/>
      <c r="CT42" t="s" s="50">
        <v>70</v>
      </c>
      <c r="CU42" t="s" s="16">
        <v>62</v>
      </c>
      <c r="CV42" s="37"/>
      <c r="CW42" s="37"/>
      <c r="CX42" s="37"/>
      <c r="CY42" s="47">
        <v>10</v>
      </c>
      <c r="CZ42" s="37"/>
      <c r="DA42" s="37"/>
      <c r="DB42" s="37"/>
      <c r="DC42" s="37"/>
      <c r="DD42" s="37"/>
      <c r="DE42" s="37"/>
      <c r="DF42" s="37"/>
      <c r="DG42" s="51"/>
      <c r="DH42" s="37"/>
      <c r="DI42" s="47">
        <v>69</v>
      </c>
      <c r="DJ42" s="53">
        <v>69</v>
      </c>
      <c r="DK42" s="48">
        <f>DI42</f>
        <v>69</v>
      </c>
      <c r="DL42" s="48"/>
      <c r="DM42" s="48"/>
      <c r="DN42" s="48"/>
      <c r="DO42" s="48"/>
      <c r="DP42" s="48"/>
      <c r="DQ42" s="48"/>
      <c r="DR42" s="48"/>
      <c r="DS42" s="48"/>
    </row>
    <row r="43" ht="13.55" customHeight="1">
      <c r="A43" t="s" s="19">
        <v>59</v>
      </c>
      <c r="B43" t="s" s="19">
        <v>63</v>
      </c>
      <c r="C43" t="s" s="45">
        <v>52</v>
      </c>
      <c r="D43" s="47">
        <v>0.7</v>
      </c>
      <c r="E43" s="47">
        <v>0.4</v>
      </c>
      <c r="F43" s="47">
        <v>0.4</v>
      </c>
      <c r="G43" s="55">
        <f>D43+E43+F43</f>
        <v>1.5</v>
      </c>
      <c r="H43" s="47">
        <v>0.7</v>
      </c>
      <c r="I43" s="47">
        <v>0.4</v>
      </c>
      <c r="J43" s="47">
        <v>0.3</v>
      </c>
      <c r="K43" s="55">
        <f>H43+I43+J43</f>
        <v>1.4</v>
      </c>
      <c r="L43" s="56"/>
      <c r="M43" s="56"/>
      <c r="N43" s="56"/>
      <c r="O43" s="55">
        <f>L43+M43+N43</f>
        <v>0</v>
      </c>
      <c r="P43" s="56"/>
      <c r="Q43" s="56"/>
      <c r="R43" s="56"/>
      <c r="S43" s="55">
        <f>P43+Q43+R43</f>
        <v>0</v>
      </c>
      <c r="T43" s="55"/>
      <c r="U43" s="55"/>
      <c r="V43" s="55"/>
      <c r="W43" s="46">
        <f>T43+U43+V43</f>
        <v>0</v>
      </c>
      <c r="X43" s="55"/>
      <c r="Y43" s="55"/>
      <c r="Z43" s="55"/>
      <c r="AA43" s="46">
        <f>X43+Y43+Z43</f>
        <v>0</v>
      </c>
      <c r="AB43" s="55"/>
      <c r="AC43" s="55"/>
      <c r="AD43" s="55"/>
      <c r="AE43" s="46">
        <f>AB43+AC43+AD43</f>
        <v>0</v>
      </c>
      <c r="AF43" s="56"/>
      <c r="AG43" s="56"/>
      <c r="AH43" s="56"/>
      <c r="AI43" s="55">
        <f>AF43+AG43+AH43</f>
        <v>0</v>
      </c>
      <c r="AJ43" s="56"/>
      <c r="AK43" s="56"/>
      <c r="AL43" s="56"/>
      <c r="AM43" s="55">
        <f>AJ43+AK43+AL43</f>
        <v>0</v>
      </c>
      <c r="AN43" s="55"/>
      <c r="AO43" s="55"/>
      <c r="AP43" s="55"/>
      <c r="AQ43" s="46">
        <f>AN43+AO43+AP43</f>
        <v>0</v>
      </c>
      <c r="AR43" s="56"/>
      <c r="AS43" s="56"/>
      <c r="AT43" s="56"/>
      <c r="AU43" s="55">
        <f>AR43+AS43+AT43</f>
        <v>0</v>
      </c>
      <c r="AV43" s="56"/>
      <c r="AW43" s="56"/>
      <c r="AX43" s="56"/>
      <c r="AY43" s="55">
        <f>AV43+AW43+AX43</f>
        <v>0</v>
      </c>
      <c r="AZ43" s="48">
        <f>AY43+AU43+AQ43+AM43+AI43+AE43+AA43+W43+S43+O43+K43+G43</f>
        <v>2.9</v>
      </c>
      <c r="BA43" s="47">
        <v>2</v>
      </c>
      <c r="BB43" s="48">
        <f>AZ43/BA43</f>
        <v>1.45</v>
      </c>
      <c r="BC43" t="s" s="25">
        <v>71</v>
      </c>
      <c r="BD43" s="48">
        <v>305</v>
      </c>
      <c r="BE43" s="48">
        <f>BB43*BD43</f>
        <v>442.25</v>
      </c>
      <c r="BF43" s="49">
        <v>488</v>
      </c>
      <c r="BG43" s="48">
        <v>3.57</v>
      </c>
      <c r="BH43" s="48">
        <v>3.1</v>
      </c>
      <c r="BI43" s="48">
        <v>2.23</v>
      </c>
      <c r="BJ43" t="s" s="50">
        <v>52</v>
      </c>
      <c r="BK43" s="51"/>
      <c r="BL43" t="s" s="50">
        <v>62</v>
      </c>
      <c r="BM43" t="s" s="16">
        <v>63</v>
      </c>
      <c r="BN43" t="s" s="16">
        <v>59</v>
      </c>
      <c r="BO43" s="37"/>
      <c r="BP43" s="52"/>
      <c r="BQ43" s="48"/>
      <c r="BR43" s="48">
        <f>BF43</f>
        <v>488</v>
      </c>
      <c r="BS43" s="48"/>
      <c r="BT43" s="48"/>
      <c r="BU43" s="48"/>
      <c r="BV43" s="48"/>
      <c r="BW43" s="48"/>
      <c r="BX43" s="48"/>
      <c r="BY43" s="48"/>
      <c r="BZ43" s="56"/>
      <c r="CA43" s="48"/>
      <c r="CB43" s="48">
        <f>BG43</f>
        <v>3.57</v>
      </c>
      <c r="CC43" s="48"/>
      <c r="CD43" s="48"/>
      <c r="CE43" s="48"/>
      <c r="CF43" s="48"/>
      <c r="CG43" s="48"/>
      <c r="CH43" s="48"/>
      <c r="CI43" s="48"/>
      <c r="CJ43" s="56"/>
      <c r="CK43" s="48"/>
      <c r="CL43" s="48">
        <f>BH43</f>
        <v>3.1</v>
      </c>
      <c r="CM43" s="48"/>
      <c r="CN43" s="48"/>
      <c r="CO43" s="48"/>
      <c r="CP43" s="48"/>
      <c r="CQ43" s="48"/>
      <c r="CR43" s="48"/>
      <c r="CS43" s="48"/>
      <c r="CT43" t="s" s="50">
        <v>52</v>
      </c>
      <c r="CU43" t="s" s="16">
        <v>63</v>
      </c>
      <c r="CV43" t="s" s="16">
        <v>59</v>
      </c>
      <c r="CW43" s="37"/>
      <c r="CX43" s="37"/>
      <c r="CY43" s="37"/>
      <c r="CZ43" s="37"/>
      <c r="DA43" s="37"/>
      <c r="DB43" s="47">
        <v>2</v>
      </c>
      <c r="DC43" s="37"/>
      <c r="DD43" s="37"/>
      <c r="DE43" s="37"/>
      <c r="DF43" s="37"/>
      <c r="DG43" s="51"/>
      <c r="DH43" s="37"/>
      <c r="DI43" s="47">
        <v>53</v>
      </c>
      <c r="DJ43" s="53"/>
      <c r="DK43" s="48"/>
      <c r="DL43" s="48">
        <f>DI43</f>
        <v>53</v>
      </c>
      <c r="DM43" s="48"/>
      <c r="DN43" s="48"/>
      <c r="DO43" s="48"/>
      <c r="DP43" s="48"/>
      <c r="DQ43" s="48"/>
      <c r="DR43" s="48"/>
      <c r="DS43" s="48"/>
    </row>
    <row r="44" ht="13.55" customHeight="1">
      <c r="A44" s="7"/>
      <c r="B44" t="s" s="19">
        <v>62</v>
      </c>
      <c r="C44" t="s" s="45">
        <v>70</v>
      </c>
      <c r="D44" s="47">
        <v>1</v>
      </c>
      <c r="E44" s="47">
        <v>1</v>
      </c>
      <c r="F44" s="47">
        <v>1</v>
      </c>
      <c r="G44" s="46">
        <f>D44+E44+F44</f>
        <v>3</v>
      </c>
      <c r="H44" s="47">
        <v>1.3</v>
      </c>
      <c r="I44" s="47">
        <v>1</v>
      </c>
      <c r="J44" s="47">
        <v>1</v>
      </c>
      <c r="K44" s="46">
        <f>H44+I44+J44</f>
        <v>3.3</v>
      </c>
      <c r="L44" s="47">
        <v>1.3</v>
      </c>
      <c r="M44" s="47">
        <v>1</v>
      </c>
      <c r="N44" s="47">
        <v>1</v>
      </c>
      <c r="O44" s="46">
        <f>L44+M44+N44</f>
        <v>3.3</v>
      </c>
      <c r="P44" s="47">
        <v>1.5</v>
      </c>
      <c r="Q44" s="47">
        <v>1</v>
      </c>
      <c r="R44" s="47">
        <v>1</v>
      </c>
      <c r="S44" s="46">
        <f>P44+Q44+R44</f>
        <v>3.5</v>
      </c>
      <c r="T44" s="47">
        <v>1.3</v>
      </c>
      <c r="U44" s="47">
        <v>1</v>
      </c>
      <c r="V44" s="47">
        <v>1</v>
      </c>
      <c r="W44" s="46">
        <f>T44+U44+V44</f>
        <v>3.3</v>
      </c>
      <c r="X44" s="47">
        <v>1.1</v>
      </c>
      <c r="Y44" s="47">
        <v>1</v>
      </c>
      <c r="Z44" s="47">
        <v>1</v>
      </c>
      <c r="AA44" s="46">
        <f>X44+Y44+Z44</f>
        <v>3.1</v>
      </c>
      <c r="AB44" s="47">
        <v>1.1</v>
      </c>
      <c r="AC44" s="47">
        <v>1</v>
      </c>
      <c r="AD44" s="47">
        <v>0.9</v>
      </c>
      <c r="AE44" s="46">
        <f>AB44+AC44+AD44</f>
        <v>3</v>
      </c>
      <c r="AF44" s="47">
        <v>1</v>
      </c>
      <c r="AG44" s="47">
        <v>0.9</v>
      </c>
      <c r="AH44" s="47">
        <v>0.6</v>
      </c>
      <c r="AI44" s="46">
        <f>AF44+AG44+AH44</f>
        <v>2.5</v>
      </c>
      <c r="AJ44" s="47">
        <v>0.9</v>
      </c>
      <c r="AK44" s="47">
        <v>0.8</v>
      </c>
      <c r="AL44" s="47">
        <v>0.5</v>
      </c>
      <c r="AM44" s="46">
        <f>AJ44+AK44+AL44</f>
        <v>2.2</v>
      </c>
      <c r="AN44" s="47">
        <v>0.7</v>
      </c>
      <c r="AO44" s="47">
        <v>0.5</v>
      </c>
      <c r="AP44" s="47">
        <v>0.5</v>
      </c>
      <c r="AQ44" s="46">
        <f>AN44+AO44+AP44</f>
        <v>1.7</v>
      </c>
      <c r="AR44" s="47">
        <v>0.6</v>
      </c>
      <c r="AS44" s="47">
        <v>0.3</v>
      </c>
      <c r="AT44" s="47">
        <v>0.2</v>
      </c>
      <c r="AU44" s="46">
        <f>AR44+AS44+AT44</f>
        <v>1.1</v>
      </c>
      <c r="AV44" s="47">
        <v>0.2</v>
      </c>
      <c r="AW44" s="47">
        <v>0</v>
      </c>
      <c r="AX44" s="47">
        <v>0.1</v>
      </c>
      <c r="AY44" s="46">
        <f>AV44+AW44+AX44</f>
        <v>0.3</v>
      </c>
      <c r="AZ44" s="48">
        <f>AY44+AU44+AQ44+AM44+AI44+AE44+AA44+W44+S44+O44+K44+G44</f>
        <v>30.3</v>
      </c>
      <c r="BA44" s="47">
        <v>12</v>
      </c>
      <c r="BB44" s="48">
        <f>AZ44/BA44</f>
        <v>2.525</v>
      </c>
      <c r="BC44" s="48">
        <v>337</v>
      </c>
      <c r="BD44" s="48">
        <v>305</v>
      </c>
      <c r="BE44" s="48">
        <f>BB44*BD44</f>
        <v>770.125</v>
      </c>
      <c r="BF44" s="49">
        <v>832.65</v>
      </c>
      <c r="BG44" s="48">
        <v>3.6</v>
      </c>
      <c r="BH44" s="48">
        <v>3.1</v>
      </c>
      <c r="BI44" s="48">
        <v>2.87</v>
      </c>
      <c r="BJ44" t="s" s="50">
        <v>70</v>
      </c>
      <c r="BK44" s="51"/>
      <c r="BL44" s="51"/>
      <c r="BM44" t="s" s="16">
        <v>62</v>
      </c>
      <c r="BN44" s="37"/>
      <c r="BO44" s="37"/>
      <c r="BP44" s="52"/>
      <c r="BQ44" s="48">
        <f>BF44</f>
        <v>832.65</v>
      </c>
      <c r="BR44" s="48"/>
      <c r="BS44" s="48"/>
      <c r="BT44" s="48"/>
      <c r="BU44" s="48"/>
      <c r="BV44" s="48"/>
      <c r="BW44" s="48"/>
      <c r="BX44" s="48"/>
      <c r="BY44" s="48"/>
      <c r="BZ44" s="37"/>
      <c r="CA44" s="48">
        <f>BG44</f>
        <v>3.6</v>
      </c>
      <c r="CB44" s="48"/>
      <c r="CC44" s="48"/>
      <c r="CD44" s="48"/>
      <c r="CE44" s="48"/>
      <c r="CF44" s="48"/>
      <c r="CG44" s="48"/>
      <c r="CH44" s="48"/>
      <c r="CI44" s="48"/>
      <c r="CJ44" s="37"/>
      <c r="CK44" s="48">
        <f>BH44</f>
        <v>3.1</v>
      </c>
      <c r="CL44" s="48"/>
      <c r="CM44" s="48"/>
      <c r="CN44" s="48"/>
      <c r="CO44" s="48"/>
      <c r="CP44" s="48"/>
      <c r="CQ44" s="48"/>
      <c r="CR44" s="48"/>
      <c r="CS44" s="48"/>
      <c r="CT44" t="s" s="50">
        <v>70</v>
      </c>
      <c r="CU44" t="s" s="16">
        <v>62</v>
      </c>
      <c r="CV44" s="37"/>
      <c r="CW44" s="37"/>
      <c r="CX44" s="37"/>
      <c r="CY44" s="47">
        <v>11</v>
      </c>
      <c r="CZ44" s="37"/>
      <c r="DA44" s="37"/>
      <c r="DB44" s="37"/>
      <c r="DC44" s="37"/>
      <c r="DD44" s="37"/>
      <c r="DE44" s="37"/>
      <c r="DF44" s="37"/>
      <c r="DG44" s="51"/>
      <c r="DH44" s="37"/>
      <c r="DI44" s="47">
        <v>66</v>
      </c>
      <c r="DJ44" s="53"/>
      <c r="DK44" s="48">
        <f>DI44</f>
        <v>66</v>
      </c>
      <c r="DL44" s="48"/>
      <c r="DM44" s="48"/>
      <c r="DN44" s="48"/>
      <c r="DO44" s="48"/>
      <c r="DP44" s="48"/>
      <c r="DQ44" s="48"/>
      <c r="DR44" s="48"/>
      <c r="DS44" s="48"/>
    </row>
    <row r="45" ht="13.55" customHeight="1">
      <c r="A45" t="s" s="19">
        <v>59</v>
      </c>
      <c r="B45" s="7"/>
      <c r="C45" t="s" s="45">
        <v>52</v>
      </c>
      <c r="D45" s="47">
        <v>0.9</v>
      </c>
      <c r="E45" s="47">
        <v>0.8</v>
      </c>
      <c r="F45" s="47">
        <v>0.4</v>
      </c>
      <c r="G45" s="55">
        <f>D45+E45+F45</f>
        <v>2.1</v>
      </c>
      <c r="H45" s="47">
        <v>0.9</v>
      </c>
      <c r="I45" s="47">
        <v>0.7</v>
      </c>
      <c r="J45" s="47">
        <v>0.4</v>
      </c>
      <c r="K45" s="55">
        <f>H45+I45+J45</f>
        <v>2</v>
      </c>
      <c r="L45" s="56"/>
      <c r="M45" s="56"/>
      <c r="N45" s="56"/>
      <c r="O45" s="55">
        <f>L45+M45+N45</f>
        <v>0</v>
      </c>
      <c r="P45" s="56"/>
      <c r="Q45" s="56"/>
      <c r="R45" s="56"/>
      <c r="S45" s="55">
        <f>P45+Q45+R45</f>
        <v>0</v>
      </c>
      <c r="T45" s="55"/>
      <c r="U45" s="55"/>
      <c r="V45" s="55"/>
      <c r="W45" s="46">
        <f>T45+U45+V45</f>
        <v>0</v>
      </c>
      <c r="X45" s="55"/>
      <c r="Y45" s="55"/>
      <c r="Z45" s="55"/>
      <c r="AA45" s="46">
        <f>X45+Y45+Z45</f>
        <v>0</v>
      </c>
      <c r="AB45" s="55"/>
      <c r="AC45" s="55"/>
      <c r="AD45" s="55"/>
      <c r="AE45" s="46">
        <f>AB45+AC45+AD45</f>
        <v>0</v>
      </c>
      <c r="AF45" s="56"/>
      <c r="AG45" s="56"/>
      <c r="AH45" s="56"/>
      <c r="AI45" s="55">
        <f>AF45+AG45+AH45</f>
        <v>0</v>
      </c>
      <c r="AJ45" s="56"/>
      <c r="AK45" s="56"/>
      <c r="AL45" s="56"/>
      <c r="AM45" s="55">
        <f>AJ45+AK45+AL45</f>
        <v>0</v>
      </c>
      <c r="AN45" s="55"/>
      <c r="AO45" s="55"/>
      <c r="AP45" s="55"/>
      <c r="AQ45" s="46">
        <f>AN45+AO45+AP45</f>
        <v>0</v>
      </c>
      <c r="AR45" s="56"/>
      <c r="AS45" s="56"/>
      <c r="AT45" s="56"/>
      <c r="AU45" s="55">
        <f>AR45+AS45+AT45</f>
        <v>0</v>
      </c>
      <c r="AV45" s="56"/>
      <c r="AW45" s="56"/>
      <c r="AX45" s="56"/>
      <c r="AY45" s="55">
        <f>AV45+AW45+AX45</f>
        <v>0</v>
      </c>
      <c r="AZ45" s="48">
        <f>AY45+AU45+AQ45+AM45+AI45+AE45+AA45+W45+S45+O45+K45+G45</f>
        <v>4.1</v>
      </c>
      <c r="BA45" s="47">
        <v>2</v>
      </c>
      <c r="BB45" s="48">
        <f>AZ45/BA45</f>
        <v>2.05</v>
      </c>
      <c r="BC45" t="s" s="25">
        <v>71</v>
      </c>
      <c r="BD45" s="48">
        <v>305</v>
      </c>
      <c r="BE45" s="48">
        <f>BB45*BD45</f>
        <v>625.25</v>
      </c>
      <c r="BF45" s="49">
        <v>671</v>
      </c>
      <c r="BG45" s="48">
        <v>3.56</v>
      </c>
      <c r="BH45" s="48">
        <v>3.08</v>
      </c>
      <c r="BI45" s="48">
        <v>2.23</v>
      </c>
      <c r="BJ45" t="s" s="50">
        <v>52</v>
      </c>
      <c r="BK45" s="51"/>
      <c r="BL45" t="s" s="50">
        <v>62</v>
      </c>
      <c r="BM45" s="47">
        <v>2</v>
      </c>
      <c r="BN45" t="s" s="16">
        <v>59</v>
      </c>
      <c r="BO45" s="37"/>
      <c r="BP45" s="52"/>
      <c r="BQ45" s="48"/>
      <c r="BR45" s="48">
        <f>BF45</f>
        <v>671</v>
      </c>
      <c r="BS45" s="48"/>
      <c r="BT45" s="48"/>
      <c r="BU45" s="48"/>
      <c r="BV45" s="48"/>
      <c r="BW45" s="48"/>
      <c r="BX45" s="48"/>
      <c r="BY45" s="48"/>
      <c r="BZ45" s="56"/>
      <c r="CA45" s="48"/>
      <c r="CB45" s="48">
        <f>BG45</f>
        <v>3.56</v>
      </c>
      <c r="CC45" s="48"/>
      <c r="CD45" s="48"/>
      <c r="CE45" s="48"/>
      <c r="CF45" s="48"/>
      <c r="CG45" s="48"/>
      <c r="CH45" s="48"/>
      <c r="CI45" s="48"/>
      <c r="CJ45" s="56"/>
      <c r="CK45" s="48"/>
      <c r="CL45" s="48">
        <f>BH45</f>
        <v>3.08</v>
      </c>
      <c r="CM45" s="48"/>
      <c r="CN45" s="48"/>
      <c r="CO45" s="48"/>
      <c r="CP45" s="48"/>
      <c r="CQ45" s="48"/>
      <c r="CR45" s="48"/>
      <c r="CS45" s="48"/>
      <c r="CT45" t="s" s="50">
        <v>52</v>
      </c>
      <c r="CU45" s="47">
        <v>2</v>
      </c>
      <c r="CV45" t="s" s="16">
        <v>59</v>
      </c>
      <c r="CW45" s="37"/>
      <c r="CX45" s="37"/>
      <c r="CY45" s="37"/>
      <c r="CZ45" s="37"/>
      <c r="DA45" s="37"/>
      <c r="DB45" s="47">
        <v>3</v>
      </c>
      <c r="DC45" s="37"/>
      <c r="DD45" s="37"/>
      <c r="DE45" s="37"/>
      <c r="DF45" s="37"/>
      <c r="DG45" s="51"/>
      <c r="DH45" s="37"/>
      <c r="DI45" s="47">
        <v>53</v>
      </c>
      <c r="DJ45" s="53"/>
      <c r="DK45" s="48"/>
      <c r="DL45" s="48">
        <f>DI45</f>
        <v>53</v>
      </c>
      <c r="DM45" s="48"/>
      <c r="DN45" s="48"/>
      <c r="DO45" s="48"/>
      <c r="DP45" s="48"/>
      <c r="DQ45" s="48"/>
      <c r="DR45" s="48"/>
      <c r="DS45" s="48"/>
    </row>
    <row r="46" ht="13.55" customHeight="1">
      <c r="A46" t="s" s="19">
        <v>59</v>
      </c>
      <c r="B46" s="7"/>
      <c r="C46" t="s" s="45">
        <v>52</v>
      </c>
      <c r="D46" s="37"/>
      <c r="E46" s="37"/>
      <c r="F46" s="37"/>
      <c r="G46" s="46">
        <f>D46+E46+F46</f>
        <v>0</v>
      </c>
      <c r="H46" s="37"/>
      <c r="I46" s="37"/>
      <c r="J46" s="37"/>
      <c r="K46" s="46">
        <f>H46+I46+J46</f>
        <v>0</v>
      </c>
      <c r="L46" s="37"/>
      <c r="M46" s="37"/>
      <c r="N46" s="37"/>
      <c r="O46" s="55">
        <f>L46+M46+N46</f>
        <v>0</v>
      </c>
      <c r="P46" s="37"/>
      <c r="Q46" s="37"/>
      <c r="R46" s="37"/>
      <c r="S46" s="55">
        <f>P46+Q46+R46</f>
        <v>0</v>
      </c>
      <c r="T46" s="55"/>
      <c r="U46" s="55"/>
      <c r="V46" s="55"/>
      <c r="W46" s="46">
        <f>T46+U46+V46</f>
        <v>0</v>
      </c>
      <c r="X46" s="55"/>
      <c r="Y46" s="55"/>
      <c r="Z46" s="55"/>
      <c r="AA46" s="46">
        <f>X46+Y46+Z46</f>
        <v>0</v>
      </c>
      <c r="AB46" s="55"/>
      <c r="AC46" s="55"/>
      <c r="AD46" s="55"/>
      <c r="AE46" s="46">
        <f>AB46+AC46+AD46</f>
        <v>0</v>
      </c>
      <c r="AF46" s="37"/>
      <c r="AG46" s="37"/>
      <c r="AH46" s="37"/>
      <c r="AI46" s="55">
        <f>AF46+AG46+AH46</f>
        <v>0</v>
      </c>
      <c r="AJ46" s="37"/>
      <c r="AK46" s="37"/>
      <c r="AL46" s="37"/>
      <c r="AM46" s="55">
        <f>AJ46+AK46+AL46</f>
        <v>0</v>
      </c>
      <c r="AN46" s="55"/>
      <c r="AO46" s="55"/>
      <c r="AP46" s="55"/>
      <c r="AQ46" s="46">
        <f>AN46+AO46+AP46</f>
        <v>0</v>
      </c>
      <c r="AR46" s="37"/>
      <c r="AS46" s="37"/>
      <c r="AT46" s="37"/>
      <c r="AU46" s="55">
        <f>AR46+AS46+AT46</f>
        <v>0</v>
      </c>
      <c r="AV46" s="37"/>
      <c r="AW46" s="37"/>
      <c r="AX46" s="37"/>
      <c r="AY46" s="55">
        <f>AV46+AW46+AX46</f>
        <v>0</v>
      </c>
      <c r="AZ46" s="48">
        <f>AY46+AU46+AQ46+AM46+AI46+AE46+AA46+W46+S46+O46+K46+G46</f>
        <v>0</v>
      </c>
      <c r="BA46" s="47">
        <v>10</v>
      </c>
      <c r="BB46" s="48">
        <f>AZ46/BA46</f>
        <v>0</v>
      </c>
      <c r="BC46" t="s" s="25">
        <v>71</v>
      </c>
      <c r="BD46" s="48">
        <v>305</v>
      </c>
      <c r="BE46" s="48">
        <f>BB46*BD46</f>
        <v>0</v>
      </c>
      <c r="BF46" s="49">
        <v>701.5</v>
      </c>
      <c r="BG46" s="48">
        <v>3.57</v>
      </c>
      <c r="BH46" s="48">
        <v>3.09</v>
      </c>
      <c r="BI46" s="48">
        <v>2.3</v>
      </c>
      <c r="BJ46" t="s" s="50">
        <v>52</v>
      </c>
      <c r="BK46" s="51"/>
      <c r="BL46" t="s" s="50">
        <v>54</v>
      </c>
      <c r="BM46" s="47">
        <v>3</v>
      </c>
      <c r="BN46" t="s" s="16">
        <v>59</v>
      </c>
      <c r="BO46" s="37"/>
      <c r="BP46" s="52"/>
      <c r="BQ46" s="48"/>
      <c r="BR46" s="48">
        <f>BF46</f>
        <v>701.5</v>
      </c>
      <c r="BS46" s="48"/>
      <c r="BT46" s="48"/>
      <c r="BU46" s="48"/>
      <c r="BV46" s="48"/>
      <c r="BW46" s="48"/>
      <c r="BX46" s="48"/>
      <c r="BY46" s="48"/>
      <c r="BZ46" s="37"/>
      <c r="CA46" s="48"/>
      <c r="CB46" s="48">
        <f>BG46</f>
        <v>3.57</v>
      </c>
      <c r="CC46" s="48"/>
      <c r="CD46" s="48"/>
      <c r="CE46" s="48"/>
      <c r="CF46" s="48"/>
      <c r="CG46" s="48"/>
      <c r="CH46" s="48"/>
      <c r="CI46" s="48"/>
      <c r="CJ46" s="37"/>
      <c r="CK46" s="48"/>
      <c r="CL46" s="48">
        <f>BH46</f>
        <v>3.09</v>
      </c>
      <c r="CM46" s="48"/>
      <c r="CN46" s="48"/>
      <c r="CO46" s="48"/>
      <c r="CP46" s="48"/>
      <c r="CQ46" s="48"/>
      <c r="CR46" s="48"/>
      <c r="CS46" s="48"/>
      <c r="CT46" t="s" s="50">
        <v>52</v>
      </c>
      <c r="CU46" s="47">
        <v>3</v>
      </c>
      <c r="CV46" t="s" s="16">
        <v>59</v>
      </c>
      <c r="CW46" s="37"/>
      <c r="CX46" s="37"/>
      <c r="CY46" s="37"/>
      <c r="CZ46" s="47">
        <v>5</v>
      </c>
      <c r="DA46" s="37"/>
      <c r="DB46" s="37"/>
      <c r="DC46" s="37"/>
      <c r="DD46" s="37"/>
      <c r="DE46" s="37"/>
      <c r="DF46" s="37"/>
      <c r="DG46" s="51"/>
      <c r="DH46" s="37"/>
      <c r="DI46" s="47">
        <v>60</v>
      </c>
      <c r="DJ46" s="53"/>
      <c r="DK46" s="48"/>
      <c r="DL46" s="48">
        <f>DI46</f>
        <v>60</v>
      </c>
      <c r="DM46" s="48"/>
      <c r="DN46" s="48"/>
      <c r="DO46" s="48"/>
      <c r="DP46" s="48"/>
      <c r="DQ46" s="48"/>
      <c r="DR46" s="48"/>
      <c r="DS46" s="48"/>
    </row>
    <row r="47" ht="13.55" customHeight="1">
      <c r="A47" t="s" s="54">
        <v>73</v>
      </c>
      <c r="B47" s="7"/>
      <c r="C47" t="s" s="45">
        <v>70</v>
      </c>
      <c r="D47" s="47">
        <v>0.1</v>
      </c>
      <c r="E47" s="47">
        <v>0.1</v>
      </c>
      <c r="F47" s="47">
        <v>0.1</v>
      </c>
      <c r="G47" s="46">
        <f>D47+E47+F47</f>
        <v>0.3</v>
      </c>
      <c r="H47" s="47">
        <v>0.1</v>
      </c>
      <c r="I47" s="47">
        <v>0.1</v>
      </c>
      <c r="J47" s="47">
        <v>0.1</v>
      </c>
      <c r="K47" s="46">
        <f>H47+I47+J47</f>
        <v>0.3</v>
      </c>
      <c r="L47" s="47">
        <v>0.1</v>
      </c>
      <c r="M47" s="47">
        <v>0.1</v>
      </c>
      <c r="N47" s="47">
        <v>0.1</v>
      </c>
      <c r="O47" s="46">
        <f>L47+M47+N47</f>
        <v>0.3</v>
      </c>
      <c r="P47" s="47">
        <v>0.1</v>
      </c>
      <c r="Q47" s="37"/>
      <c r="R47" s="47">
        <v>0.1</v>
      </c>
      <c r="S47" s="46">
        <f>P47+Q47+R47</f>
        <v>0.2</v>
      </c>
      <c r="T47" s="47">
        <v>0.1</v>
      </c>
      <c r="U47" s="37"/>
      <c r="V47" s="47">
        <v>0.1</v>
      </c>
      <c r="W47" s="46">
        <f>T47+U47+V47</f>
        <v>0.2</v>
      </c>
      <c r="X47" s="47">
        <v>0.1</v>
      </c>
      <c r="Y47" s="37"/>
      <c r="Z47" s="47">
        <v>0.1</v>
      </c>
      <c r="AA47" s="46">
        <f>X47+Y47+Z47</f>
        <v>0.2</v>
      </c>
      <c r="AB47" s="47">
        <v>0.1</v>
      </c>
      <c r="AC47" s="37"/>
      <c r="AD47" s="47">
        <v>0.1</v>
      </c>
      <c r="AE47" s="46">
        <f>AB47+AC47+AD47</f>
        <v>0.2</v>
      </c>
      <c r="AF47" s="47">
        <v>0.1</v>
      </c>
      <c r="AG47" s="37"/>
      <c r="AH47" s="37"/>
      <c r="AI47" s="46">
        <f>AF47+AG47+AH47</f>
        <v>0.1</v>
      </c>
      <c r="AJ47" s="47">
        <v>0.1</v>
      </c>
      <c r="AK47" s="37"/>
      <c r="AL47" s="37"/>
      <c r="AM47" s="46">
        <f>AJ47+AK47+AL47</f>
        <v>0.1</v>
      </c>
      <c r="AN47" s="47">
        <v>0.1</v>
      </c>
      <c r="AO47" s="37"/>
      <c r="AP47" s="37"/>
      <c r="AQ47" s="46">
        <f>AN47+AO47+AP47</f>
        <v>0.1</v>
      </c>
      <c r="AR47" s="47">
        <v>0.1</v>
      </c>
      <c r="AS47" s="37"/>
      <c r="AT47" s="37"/>
      <c r="AU47" s="46">
        <f>AR47+AS47+AT47</f>
        <v>0.1</v>
      </c>
      <c r="AV47" s="47">
        <v>0.1</v>
      </c>
      <c r="AW47" s="37"/>
      <c r="AX47" s="37"/>
      <c r="AY47" s="46">
        <f>AV47+AW47+AX47</f>
        <v>0.1</v>
      </c>
      <c r="AZ47" s="48">
        <f>AY47+AU47+AQ47+AM47+AI47+AE47+AA47+W47+S47+O47+K47+G47</f>
        <v>2.2</v>
      </c>
      <c r="BA47" s="47">
        <v>12</v>
      </c>
      <c r="BB47" s="48">
        <f>AZ47/BA47</f>
        <v>0.183333333333333</v>
      </c>
      <c r="BC47" t="s" s="25">
        <v>71</v>
      </c>
      <c r="BD47" s="48">
        <v>305</v>
      </c>
      <c r="BE47" s="48">
        <f>BB47*BD47</f>
        <v>55.9166666666666</v>
      </c>
      <c r="BF47" s="49">
        <v>970</v>
      </c>
      <c r="BG47" s="48">
        <v>3.56</v>
      </c>
      <c r="BH47" s="48">
        <v>3.2</v>
      </c>
      <c r="BI47" s="48">
        <v>2.56</v>
      </c>
      <c r="BJ47" t="s" s="50">
        <v>70</v>
      </c>
      <c r="BK47" s="51"/>
      <c r="BL47" s="51"/>
      <c r="BM47" s="47">
        <v>2</v>
      </c>
      <c r="BN47" s="67"/>
      <c r="BO47" s="47">
        <v>970</v>
      </c>
      <c r="BP47" s="52">
        <f>BF47</f>
        <v>970</v>
      </c>
      <c r="BQ47" s="48"/>
      <c r="BR47" s="48"/>
      <c r="BS47" s="48"/>
      <c r="BT47" s="48">
        <f>BF47</f>
        <v>970</v>
      </c>
      <c r="BU47" s="48"/>
      <c r="BV47" s="48"/>
      <c r="BW47" s="48"/>
      <c r="BX47" s="48"/>
      <c r="BY47" s="48"/>
      <c r="BZ47" s="52">
        <f>CD47</f>
        <v>3.56</v>
      </c>
      <c r="CA47" s="48"/>
      <c r="CB47" s="48"/>
      <c r="CC47" s="48"/>
      <c r="CD47" s="48">
        <f>BG47</f>
        <v>3.56</v>
      </c>
      <c r="CE47" s="48"/>
      <c r="CF47" s="48"/>
      <c r="CG47" s="48"/>
      <c r="CH47" s="48"/>
      <c r="CI47" s="48"/>
      <c r="CJ47" s="68">
        <f>CN47</f>
        <v>3.2</v>
      </c>
      <c r="CK47" s="48"/>
      <c r="CL47" s="48"/>
      <c r="CM47" s="48"/>
      <c r="CN47" s="48">
        <f>BH47</f>
        <v>3.2</v>
      </c>
      <c r="CO47" s="48"/>
      <c r="CP47" s="48"/>
      <c r="CQ47" s="48"/>
      <c r="CR47" s="48"/>
      <c r="CS47" s="48"/>
      <c r="CT47" t="s" s="50">
        <v>70</v>
      </c>
      <c r="CU47" s="47">
        <v>2</v>
      </c>
      <c r="CV47" t="s" s="25">
        <v>73</v>
      </c>
      <c r="CW47" t="s" s="25">
        <v>74</v>
      </c>
      <c r="CX47" s="37"/>
      <c r="CY47" s="37"/>
      <c r="CZ47" s="37"/>
      <c r="DA47" s="47">
        <v>5</v>
      </c>
      <c r="DB47" s="37"/>
      <c r="DC47" s="37"/>
      <c r="DD47" s="37"/>
      <c r="DE47" s="37"/>
      <c r="DF47" s="37"/>
      <c r="DG47" s="51"/>
      <c r="DH47" s="37"/>
      <c r="DI47" s="47">
        <v>68</v>
      </c>
      <c r="DJ47" s="53">
        <v>68</v>
      </c>
      <c r="DK47" s="48"/>
      <c r="DL47" s="48"/>
      <c r="DM47" s="48"/>
      <c r="DN47" s="48">
        <f>DI47</f>
        <v>68</v>
      </c>
      <c r="DO47" s="48"/>
      <c r="DP47" s="48"/>
      <c r="DQ47" s="48"/>
      <c r="DR47" s="48"/>
      <c r="DS47" s="48"/>
    </row>
    <row r="48" ht="13.55" customHeight="1">
      <c r="A48" s="7"/>
      <c r="B48" t="s" s="19">
        <v>62</v>
      </c>
      <c r="C48" t="s" s="45">
        <v>52</v>
      </c>
      <c r="D48" s="37"/>
      <c r="E48" s="37"/>
      <c r="F48" s="37"/>
      <c r="G48" s="46">
        <f>D48+E48+F48</f>
        <v>0</v>
      </c>
      <c r="H48" s="37"/>
      <c r="I48" s="37"/>
      <c r="J48" s="37"/>
      <c r="K48" s="46">
        <f>H48+I48+J48</f>
        <v>0</v>
      </c>
      <c r="L48" s="47">
        <v>1.3</v>
      </c>
      <c r="M48" s="47">
        <v>1</v>
      </c>
      <c r="N48" s="47">
        <v>0.3</v>
      </c>
      <c r="O48" s="46">
        <f>L48+M48+N48</f>
        <v>2.6</v>
      </c>
      <c r="P48" s="47">
        <v>1.4</v>
      </c>
      <c r="Q48" s="47">
        <v>1.1</v>
      </c>
      <c r="R48" s="47">
        <v>0.3</v>
      </c>
      <c r="S48" s="55">
        <f>P48+Q48+R48</f>
        <v>2.8</v>
      </c>
      <c r="T48" s="47">
        <v>1.3</v>
      </c>
      <c r="U48" s="47">
        <v>1</v>
      </c>
      <c r="V48" s="47">
        <v>0.5</v>
      </c>
      <c r="W48" s="46">
        <f>T48+U48+V48</f>
        <v>2.8</v>
      </c>
      <c r="X48" s="47">
        <v>1.3</v>
      </c>
      <c r="Y48" s="47">
        <v>1</v>
      </c>
      <c r="Z48" s="47">
        <v>0.6</v>
      </c>
      <c r="AA48" s="46">
        <f>X48+Y48+Z48</f>
        <v>2.9</v>
      </c>
      <c r="AB48" s="47">
        <v>1.3</v>
      </c>
      <c r="AC48" s="47">
        <v>1</v>
      </c>
      <c r="AD48" s="47">
        <v>0.6</v>
      </c>
      <c r="AE48" s="46">
        <f>AB48+AC48+AD48</f>
        <v>2.9</v>
      </c>
      <c r="AF48" s="47">
        <v>1.3</v>
      </c>
      <c r="AG48" s="47">
        <v>1</v>
      </c>
      <c r="AH48" s="47">
        <v>0.5</v>
      </c>
      <c r="AI48" s="46">
        <f>AF48+AG48+AH48</f>
        <v>2.8</v>
      </c>
      <c r="AJ48" s="47">
        <v>1.1</v>
      </c>
      <c r="AK48" s="47">
        <v>0.9</v>
      </c>
      <c r="AL48" s="47">
        <v>0.5</v>
      </c>
      <c r="AM48" s="46">
        <f>AJ48+AK48+AL48</f>
        <v>2.5</v>
      </c>
      <c r="AN48" s="47">
        <v>0.9</v>
      </c>
      <c r="AO48" s="47">
        <v>0.7</v>
      </c>
      <c r="AP48" s="47">
        <v>0.4</v>
      </c>
      <c r="AQ48" s="46">
        <f>AN48+AO48+AP48</f>
        <v>2</v>
      </c>
      <c r="AR48" s="47">
        <v>0.6</v>
      </c>
      <c r="AS48" s="47">
        <v>0.3</v>
      </c>
      <c r="AT48" s="47">
        <v>0.2</v>
      </c>
      <c r="AU48" s="46">
        <f>AR48+AS48+AT48</f>
        <v>1.1</v>
      </c>
      <c r="AV48" s="47">
        <v>0.3</v>
      </c>
      <c r="AW48" s="47">
        <v>0.1</v>
      </c>
      <c r="AX48" s="47">
        <v>0.1</v>
      </c>
      <c r="AY48" s="55">
        <f>AV48+AW48+AX48</f>
        <v>0.5</v>
      </c>
      <c r="AZ48" s="48">
        <f>AY48+AU48+AQ48+AM48+AI48+AE48+AA48+W48+S48+O48+K48+G48</f>
        <v>22.9</v>
      </c>
      <c r="BA48" s="47">
        <v>10</v>
      </c>
      <c r="BB48" s="48">
        <f>AZ48/BA48</f>
        <v>2.29</v>
      </c>
      <c r="BC48" s="48"/>
      <c r="BD48" s="48">
        <v>305</v>
      </c>
      <c r="BE48" s="48">
        <f>BB48*BD48</f>
        <v>698.45</v>
      </c>
      <c r="BF48" s="49">
        <f>BB48*BD48</f>
        <v>698.45</v>
      </c>
      <c r="BG48" s="48">
        <v>3.6</v>
      </c>
      <c r="BH48" s="48">
        <v>3.1</v>
      </c>
      <c r="BI48" s="48">
        <v>2.3</v>
      </c>
      <c r="BJ48" t="s" s="50">
        <v>52</v>
      </c>
      <c r="BK48" s="51"/>
      <c r="BL48" t="s" s="50">
        <v>54</v>
      </c>
      <c r="BM48" t="s" s="16">
        <v>62</v>
      </c>
      <c r="BN48" t="s" s="16">
        <v>59</v>
      </c>
      <c r="BO48" s="37"/>
      <c r="BP48" s="52"/>
      <c r="BQ48" s="48"/>
      <c r="BR48" s="48">
        <f>BF48</f>
        <v>698.45</v>
      </c>
      <c r="BS48" s="48"/>
      <c r="BT48" s="48"/>
      <c r="BU48" s="48"/>
      <c r="BV48" s="48"/>
      <c r="BW48" s="48"/>
      <c r="BX48" s="48"/>
      <c r="BY48" s="48"/>
      <c r="BZ48" s="56"/>
      <c r="CA48" s="48"/>
      <c r="CB48" s="48">
        <f>BG48</f>
        <v>3.6</v>
      </c>
      <c r="CC48" s="48"/>
      <c r="CD48" s="48"/>
      <c r="CE48" s="48"/>
      <c r="CF48" s="48"/>
      <c r="CG48" s="48"/>
      <c r="CH48" s="48"/>
      <c r="CI48" s="48"/>
      <c r="CJ48" s="56"/>
      <c r="CK48" s="48"/>
      <c r="CL48" s="48">
        <f>BH48</f>
        <v>3.1</v>
      </c>
      <c r="CM48" s="48"/>
      <c r="CN48" s="48"/>
      <c r="CO48" s="48"/>
      <c r="CP48" s="48"/>
      <c r="CQ48" s="48"/>
      <c r="CR48" s="48"/>
      <c r="CS48" s="48"/>
      <c r="CT48" t="s" s="50">
        <v>52</v>
      </c>
      <c r="CU48" t="s" s="16">
        <v>62</v>
      </c>
      <c r="CV48" s="37"/>
      <c r="CW48" s="37"/>
      <c r="CX48" s="37"/>
      <c r="CY48" s="37"/>
      <c r="CZ48" s="47">
        <v>6</v>
      </c>
      <c r="DA48" s="37"/>
      <c r="DB48" s="37"/>
      <c r="DC48" s="37"/>
      <c r="DD48" s="37"/>
      <c r="DE48" s="37"/>
      <c r="DF48" s="37"/>
      <c r="DG48" s="51"/>
      <c r="DH48" s="37"/>
      <c r="DI48" s="47">
        <v>63</v>
      </c>
      <c r="DJ48" s="53"/>
      <c r="DK48" s="48"/>
      <c r="DL48" s="48">
        <f>DI48</f>
        <v>63</v>
      </c>
      <c r="DM48" s="48"/>
      <c r="DN48" s="48"/>
      <c r="DO48" s="48"/>
      <c r="DP48" s="48"/>
      <c r="DQ48" s="48"/>
      <c r="DR48" s="48"/>
      <c r="DS48" s="48"/>
    </row>
    <row r="49" ht="13.55" customHeight="1">
      <c r="A49" s="7"/>
      <c r="B49" t="s" s="19">
        <v>62</v>
      </c>
      <c r="C49" t="s" s="45">
        <v>52</v>
      </c>
      <c r="D49" s="37"/>
      <c r="E49" s="37"/>
      <c r="F49" s="37"/>
      <c r="G49" s="46">
        <f>D49+E49+F49</f>
        <v>0</v>
      </c>
      <c r="H49" s="37"/>
      <c r="I49" s="37"/>
      <c r="J49" s="37"/>
      <c r="K49" s="46">
        <f>H49+I49+J49</f>
        <v>0</v>
      </c>
      <c r="L49" s="47">
        <v>1.2</v>
      </c>
      <c r="M49" s="47">
        <v>1</v>
      </c>
      <c r="N49" s="47">
        <v>0.5</v>
      </c>
      <c r="O49" s="46">
        <f>L49+M49+N49</f>
        <v>2.7</v>
      </c>
      <c r="P49" s="47">
        <v>1.2</v>
      </c>
      <c r="Q49" s="47">
        <v>1</v>
      </c>
      <c r="R49" s="47">
        <v>0.5</v>
      </c>
      <c r="S49" s="46">
        <f>P49+Q49+R49</f>
        <v>2.7</v>
      </c>
      <c r="T49" s="47">
        <v>1.3</v>
      </c>
      <c r="U49" s="47">
        <v>1</v>
      </c>
      <c r="V49" s="47">
        <v>0.5</v>
      </c>
      <c r="W49" s="46">
        <f>T49+U49+V49</f>
        <v>2.8</v>
      </c>
      <c r="X49" s="47">
        <v>1.3</v>
      </c>
      <c r="Y49" s="47">
        <v>1</v>
      </c>
      <c r="Z49" s="47">
        <v>0.6</v>
      </c>
      <c r="AA49" s="46">
        <f>X49+Y49+Z49</f>
        <v>2.9</v>
      </c>
      <c r="AB49" s="47">
        <v>1.3</v>
      </c>
      <c r="AC49" s="47">
        <v>1.1</v>
      </c>
      <c r="AD49" s="47">
        <v>0.6</v>
      </c>
      <c r="AE49" s="46">
        <f>AB49+AC49+AD49</f>
        <v>3</v>
      </c>
      <c r="AF49" s="47">
        <v>1.3</v>
      </c>
      <c r="AG49" s="47">
        <v>1.1</v>
      </c>
      <c r="AH49" s="47">
        <v>0.5</v>
      </c>
      <c r="AI49" s="46">
        <f>AF49+AG49+AH49</f>
        <v>2.9</v>
      </c>
      <c r="AJ49" s="47">
        <v>1.1</v>
      </c>
      <c r="AK49" s="47">
        <v>0.9</v>
      </c>
      <c r="AL49" s="47">
        <v>0.5</v>
      </c>
      <c r="AM49" s="46">
        <f>AJ49+AK49+AL49</f>
        <v>2.5</v>
      </c>
      <c r="AN49" s="47">
        <v>0.9</v>
      </c>
      <c r="AO49" s="47">
        <v>0.7</v>
      </c>
      <c r="AP49" s="47">
        <v>0.4</v>
      </c>
      <c r="AQ49" s="46">
        <f>AN49+AO49+AP49</f>
        <v>2</v>
      </c>
      <c r="AR49" s="47">
        <v>0.6</v>
      </c>
      <c r="AS49" s="47">
        <v>0.3</v>
      </c>
      <c r="AT49" s="47">
        <v>0.2</v>
      </c>
      <c r="AU49" s="46">
        <f>AR49+AS49+AT49</f>
        <v>1.1</v>
      </c>
      <c r="AV49" s="47">
        <v>0.3</v>
      </c>
      <c r="AW49" s="47">
        <v>0.1</v>
      </c>
      <c r="AX49" s="47">
        <v>0.1</v>
      </c>
      <c r="AY49" s="46">
        <f>AV49+AW49+AX49</f>
        <v>0.5</v>
      </c>
      <c r="AZ49" s="48">
        <f>AY49+AU49+AQ49+AM49+AI49+AE49+AA49+W49+S49+O49+K49+G49</f>
        <v>23.1</v>
      </c>
      <c r="BA49" s="47">
        <v>10</v>
      </c>
      <c r="BB49" s="48">
        <f>AZ49/BA49</f>
        <v>2.31</v>
      </c>
      <c r="BC49" s="48"/>
      <c r="BD49" s="48">
        <v>305</v>
      </c>
      <c r="BE49" s="48">
        <f>BB49*BD49</f>
        <v>704.55</v>
      </c>
      <c r="BF49" s="49">
        <f>BB49*BD49</f>
        <v>704.55</v>
      </c>
      <c r="BG49" s="48">
        <v>3.5</v>
      </c>
      <c r="BH49" s="48">
        <v>3.05</v>
      </c>
      <c r="BI49" s="48">
        <v>2.3</v>
      </c>
      <c r="BJ49" t="s" s="50">
        <v>52</v>
      </c>
      <c r="BK49" t="s" s="50">
        <v>51</v>
      </c>
      <c r="BL49" t="s" s="50">
        <v>54</v>
      </c>
      <c r="BM49" t="s" s="16">
        <v>62</v>
      </c>
      <c r="BN49" s="37"/>
      <c r="BO49" s="37"/>
      <c r="BP49" s="52"/>
      <c r="BQ49" s="48">
        <f>BF49</f>
        <v>704.55</v>
      </c>
      <c r="BR49" s="48"/>
      <c r="BS49" s="48"/>
      <c r="BT49" s="48"/>
      <c r="BU49" s="48"/>
      <c r="BV49" s="48"/>
      <c r="BW49" s="48"/>
      <c r="BX49" s="48"/>
      <c r="BY49" s="48"/>
      <c r="BZ49" s="37"/>
      <c r="CA49" s="48">
        <f>BG49</f>
        <v>3.5</v>
      </c>
      <c r="CB49" s="48"/>
      <c r="CC49" s="48"/>
      <c r="CD49" s="48"/>
      <c r="CE49" s="48"/>
      <c r="CF49" s="48"/>
      <c r="CG49" s="48"/>
      <c r="CH49" s="48"/>
      <c r="CI49" s="48"/>
      <c r="CJ49" s="37"/>
      <c r="CK49" s="48">
        <f>BH49</f>
        <v>3.05</v>
      </c>
      <c r="CL49" s="48"/>
      <c r="CM49" s="48"/>
      <c r="CN49" s="48"/>
      <c r="CO49" s="48"/>
      <c r="CP49" s="48"/>
      <c r="CQ49" s="48"/>
      <c r="CR49" s="48"/>
      <c r="CS49" s="48"/>
      <c r="CT49" t="s" s="50">
        <v>52</v>
      </c>
      <c r="CU49" t="s" s="16">
        <v>62</v>
      </c>
      <c r="CV49" s="37"/>
      <c r="CW49" s="37"/>
      <c r="CX49" s="37"/>
      <c r="CY49" s="37"/>
      <c r="CZ49" s="47">
        <v>7</v>
      </c>
      <c r="DA49" s="37"/>
      <c r="DB49" s="37"/>
      <c r="DC49" s="37"/>
      <c r="DD49" s="37"/>
      <c r="DE49" s="37"/>
      <c r="DF49" s="37"/>
      <c r="DG49" s="51"/>
      <c r="DH49" s="37"/>
      <c r="DI49" s="47">
        <v>63</v>
      </c>
      <c r="DJ49" s="53"/>
      <c r="DK49" s="48">
        <f>DI49</f>
        <v>63</v>
      </c>
      <c r="DL49" s="48"/>
      <c r="DM49" s="48"/>
      <c r="DN49" s="48"/>
      <c r="DO49" s="48"/>
      <c r="DP49" s="48"/>
      <c r="DQ49" s="48"/>
      <c r="DR49" s="48"/>
      <c r="DS49" s="48"/>
    </row>
    <row r="50" ht="13.55" customHeight="1">
      <c r="A50" t="s" s="19">
        <v>61</v>
      </c>
      <c r="B50" s="7"/>
      <c r="C50" t="s" s="45">
        <v>70</v>
      </c>
      <c r="D50" s="37"/>
      <c r="E50" s="37"/>
      <c r="F50" s="37"/>
      <c r="G50" s="46">
        <f>D50+E50+F50</f>
        <v>0</v>
      </c>
      <c r="H50" s="37"/>
      <c r="I50" s="37"/>
      <c r="J50" s="37"/>
      <c r="K50" s="46">
        <f>H50+I50+J50</f>
        <v>0</v>
      </c>
      <c r="L50" s="37"/>
      <c r="M50" s="37"/>
      <c r="N50" s="37"/>
      <c r="O50" s="46">
        <f>L50+M50+N50</f>
        <v>0</v>
      </c>
      <c r="P50" s="37"/>
      <c r="Q50" s="37"/>
      <c r="R50" s="37"/>
      <c r="S50" s="46">
        <f>P50+Q50+R50</f>
        <v>0</v>
      </c>
      <c r="T50" s="46"/>
      <c r="U50" s="46"/>
      <c r="V50" s="46"/>
      <c r="W50" s="46">
        <f>T50+U50+V50</f>
        <v>0</v>
      </c>
      <c r="X50" s="46"/>
      <c r="Y50" s="46"/>
      <c r="Z50" s="46"/>
      <c r="AA50" s="46">
        <f>X50+Y50+Z50</f>
        <v>0</v>
      </c>
      <c r="AB50" s="46"/>
      <c r="AC50" s="46"/>
      <c r="AD50" s="46"/>
      <c r="AE50" s="46">
        <f>AB50+AC50+AD50</f>
        <v>0</v>
      </c>
      <c r="AF50" s="37"/>
      <c r="AG50" s="37"/>
      <c r="AH50" s="37"/>
      <c r="AI50" s="46">
        <f>AF50+AG50+AH50</f>
        <v>0</v>
      </c>
      <c r="AJ50" s="37"/>
      <c r="AK50" s="37"/>
      <c r="AL50" s="37"/>
      <c r="AM50" s="46">
        <f>AJ50+AK50+AL50</f>
        <v>0</v>
      </c>
      <c r="AN50" s="46"/>
      <c r="AO50" s="46"/>
      <c r="AP50" s="46"/>
      <c r="AQ50" s="46">
        <f>AN50+AO50+AP50</f>
        <v>0</v>
      </c>
      <c r="AR50" s="37"/>
      <c r="AS50" s="37"/>
      <c r="AT50" s="37"/>
      <c r="AU50" s="46">
        <f>AR50+AS50+AT50</f>
        <v>0</v>
      </c>
      <c r="AV50" s="37"/>
      <c r="AW50" s="37"/>
      <c r="AX50" s="37"/>
      <c r="AY50" s="46">
        <f>AV50+AW50+AX50</f>
        <v>0</v>
      </c>
      <c r="AZ50" s="48">
        <f>AY50+AU50+AQ50+AM50+AI50+AE50+AA50+W50+S50+O50+K50+G50</f>
        <v>0</v>
      </c>
      <c r="BA50" s="47">
        <v>12</v>
      </c>
      <c r="BB50" s="48">
        <f>AZ50/BA50</f>
        <v>0</v>
      </c>
      <c r="BC50" t="s" s="25">
        <v>71</v>
      </c>
      <c r="BD50" s="48">
        <v>305</v>
      </c>
      <c r="BE50" s="48">
        <f>BB50*BD50</f>
        <v>0</v>
      </c>
      <c r="BF50" s="49">
        <v>823.5</v>
      </c>
      <c r="BG50" s="48">
        <v>3.6</v>
      </c>
      <c r="BH50" s="48">
        <v>3.1</v>
      </c>
      <c r="BI50" s="48">
        <v>2.56</v>
      </c>
      <c r="BJ50" t="s" s="50">
        <v>70</v>
      </c>
      <c r="BK50" s="51"/>
      <c r="BL50" t="s" s="50">
        <v>62</v>
      </c>
      <c r="BM50" s="47">
        <v>2</v>
      </c>
      <c r="BN50" s="37"/>
      <c r="BO50" s="37"/>
      <c r="BP50" s="52"/>
      <c r="BQ50" s="48">
        <f>BF50</f>
        <v>823.5</v>
      </c>
      <c r="BR50" s="48"/>
      <c r="BS50" s="48"/>
      <c r="BT50" s="48"/>
      <c r="BU50" s="48"/>
      <c r="BV50" s="48"/>
      <c r="BW50" s="48"/>
      <c r="BX50" s="48"/>
      <c r="BY50" s="48"/>
      <c r="BZ50" s="37"/>
      <c r="CA50" s="48">
        <f>BG50</f>
        <v>3.6</v>
      </c>
      <c r="CB50" s="48"/>
      <c r="CC50" s="48"/>
      <c r="CD50" s="48"/>
      <c r="CE50" s="48"/>
      <c r="CF50" s="48"/>
      <c r="CG50" s="48"/>
      <c r="CH50" s="48"/>
      <c r="CI50" s="48"/>
      <c r="CJ50" s="37"/>
      <c r="CK50" s="48">
        <f>BH50</f>
        <v>3.1</v>
      </c>
      <c r="CL50" s="48"/>
      <c r="CM50" s="48"/>
      <c r="CN50" s="48"/>
      <c r="CO50" s="48"/>
      <c r="CP50" s="48"/>
      <c r="CQ50" s="48"/>
      <c r="CR50" s="48"/>
      <c r="CS50" s="48"/>
      <c r="CT50" t="s" s="50">
        <v>70</v>
      </c>
      <c r="CU50" s="47">
        <v>2</v>
      </c>
      <c r="CV50" t="s" s="16">
        <v>61</v>
      </c>
      <c r="CW50" s="37"/>
      <c r="CX50" s="37"/>
      <c r="CY50" s="37"/>
      <c r="CZ50" s="37"/>
      <c r="DA50" s="47">
        <v>6</v>
      </c>
      <c r="DB50" s="37"/>
      <c r="DC50" s="37"/>
      <c r="DD50" s="37"/>
      <c r="DE50" s="37"/>
      <c r="DF50" s="37"/>
      <c r="DG50" s="51"/>
      <c r="DH50" s="37"/>
      <c r="DI50" s="47">
        <v>58</v>
      </c>
      <c r="DJ50" s="53"/>
      <c r="DK50" s="48">
        <f>DI50</f>
        <v>58</v>
      </c>
      <c r="DL50" s="48"/>
      <c r="DM50" s="48"/>
      <c r="DN50" s="48"/>
      <c r="DO50" s="48"/>
      <c r="DP50" s="48"/>
      <c r="DQ50" s="48"/>
      <c r="DR50" s="48"/>
      <c r="DS50" s="48"/>
    </row>
    <row r="51" ht="13.55" customHeight="1">
      <c r="A51" s="7"/>
      <c r="B51" t="s" s="19">
        <v>62</v>
      </c>
      <c r="C51" t="s" s="45">
        <v>52</v>
      </c>
      <c r="D51" s="47">
        <v>0</v>
      </c>
      <c r="E51" s="37"/>
      <c r="F51" s="37"/>
      <c r="G51" s="46">
        <f>D51+E51+F51</f>
        <v>0</v>
      </c>
      <c r="H51" s="37"/>
      <c r="I51" s="37"/>
      <c r="J51" s="37"/>
      <c r="K51" s="46">
        <f>H51+I51+J51</f>
        <v>0</v>
      </c>
      <c r="L51" s="47">
        <v>1.3</v>
      </c>
      <c r="M51" s="47">
        <v>1</v>
      </c>
      <c r="N51" s="47">
        <v>1</v>
      </c>
      <c r="O51" s="46">
        <f>L51+M51+N51</f>
        <v>3.3</v>
      </c>
      <c r="P51" s="47">
        <v>1.5</v>
      </c>
      <c r="Q51" s="47">
        <v>1</v>
      </c>
      <c r="R51" s="47">
        <v>1</v>
      </c>
      <c r="S51" s="46">
        <f>P51+Q51+R51</f>
        <v>3.5</v>
      </c>
      <c r="T51" s="47">
        <v>1.5</v>
      </c>
      <c r="U51" s="47">
        <v>1.2</v>
      </c>
      <c r="V51" s="47">
        <v>1</v>
      </c>
      <c r="W51" s="46">
        <f>T51+U51+V51</f>
        <v>3.7</v>
      </c>
      <c r="X51" s="47">
        <v>1.5</v>
      </c>
      <c r="Y51" s="47">
        <v>1.2</v>
      </c>
      <c r="Z51" s="47">
        <v>1.1</v>
      </c>
      <c r="AA51" s="46">
        <f>X51+Y51+Z51</f>
        <v>3.8</v>
      </c>
      <c r="AB51" s="47">
        <v>1.5</v>
      </c>
      <c r="AC51" s="47">
        <v>1.2</v>
      </c>
      <c r="AD51" s="47">
        <v>1.1</v>
      </c>
      <c r="AE51" s="46">
        <f>AB51+AC51+AD51</f>
        <v>3.8</v>
      </c>
      <c r="AF51" s="47">
        <v>1.5</v>
      </c>
      <c r="AG51" s="47">
        <v>1.2</v>
      </c>
      <c r="AH51" s="47">
        <v>1</v>
      </c>
      <c r="AI51" s="46">
        <f>AF51+AG51+AH51</f>
        <v>3.7</v>
      </c>
      <c r="AJ51" s="47">
        <v>1.5</v>
      </c>
      <c r="AK51" s="47">
        <v>1.2</v>
      </c>
      <c r="AL51" s="47">
        <v>1</v>
      </c>
      <c r="AM51" s="46">
        <f>AJ51+AK51+AL51</f>
        <v>3.7</v>
      </c>
      <c r="AN51" s="47">
        <v>1.3</v>
      </c>
      <c r="AO51" s="47">
        <v>1</v>
      </c>
      <c r="AP51" s="47">
        <v>1</v>
      </c>
      <c r="AQ51" s="46">
        <f>AN51+AO51+AP51</f>
        <v>3.3</v>
      </c>
      <c r="AR51" s="47">
        <v>0.9</v>
      </c>
      <c r="AS51" s="47">
        <v>0.7</v>
      </c>
      <c r="AT51" s="47">
        <v>0.5</v>
      </c>
      <c r="AU51" s="46">
        <f>AR51+AS51+AT51</f>
        <v>2.1</v>
      </c>
      <c r="AV51" s="47">
        <v>0.6</v>
      </c>
      <c r="AW51" s="47">
        <v>0.3</v>
      </c>
      <c r="AX51" s="47">
        <v>0.2</v>
      </c>
      <c r="AY51" s="46">
        <f>AV51+AW51+AX51</f>
        <v>1.1</v>
      </c>
      <c r="AZ51" s="48">
        <f>AY51+AU51+AQ51+AM51+AI51+AE51+AA51+W51+S51+O51+K51+G51</f>
        <v>32</v>
      </c>
      <c r="BA51" s="47">
        <v>10</v>
      </c>
      <c r="BB51" s="48">
        <f>AZ51/BA51</f>
        <v>3.2</v>
      </c>
      <c r="BC51" s="48"/>
      <c r="BD51" s="48">
        <v>305</v>
      </c>
      <c r="BE51" s="48">
        <f>BB51*BD51</f>
        <v>976</v>
      </c>
      <c r="BF51" s="49">
        <v>1067.5</v>
      </c>
      <c r="BG51" s="48">
        <v>3.7</v>
      </c>
      <c r="BH51" s="48">
        <v>3.15</v>
      </c>
      <c r="BI51" s="48">
        <v>2.3</v>
      </c>
      <c r="BJ51" t="s" s="65">
        <v>75</v>
      </c>
      <c r="BK51" s="51"/>
      <c r="BL51" t="s" s="50">
        <v>54</v>
      </c>
      <c r="BM51" t="s" s="16">
        <v>62</v>
      </c>
      <c r="BN51" t="s" s="16">
        <v>59</v>
      </c>
      <c r="BO51" s="37"/>
      <c r="BP51" s="52"/>
      <c r="BQ51" s="48">
        <f>BF51</f>
        <v>1067.5</v>
      </c>
      <c r="BR51" s="48"/>
      <c r="BS51" s="48"/>
      <c r="BT51" s="48"/>
      <c r="BU51" s="48"/>
      <c r="BV51" s="48"/>
      <c r="BW51" s="48"/>
      <c r="BX51" s="48"/>
      <c r="BY51" s="48"/>
      <c r="BZ51" s="69"/>
      <c r="CA51" s="48">
        <f>BG51</f>
        <v>3.7</v>
      </c>
      <c r="CB51" s="48"/>
      <c r="CC51" s="48"/>
      <c r="CD51" s="48"/>
      <c r="CE51" s="48"/>
      <c r="CF51" s="48"/>
      <c r="CG51" s="48"/>
      <c r="CH51" s="48"/>
      <c r="CI51" s="48"/>
      <c r="CJ51" s="69"/>
      <c r="CK51" s="48">
        <f>BH51</f>
        <v>3.15</v>
      </c>
      <c r="CL51" s="48"/>
      <c r="CM51" s="48"/>
      <c r="CN51" s="48"/>
      <c r="CO51" s="48"/>
      <c r="CP51" s="48"/>
      <c r="CQ51" s="48"/>
      <c r="CR51" s="48"/>
      <c r="CS51" s="48"/>
      <c r="CT51" t="s" s="65">
        <v>75</v>
      </c>
      <c r="CU51" t="s" s="16">
        <v>62</v>
      </c>
      <c r="CV51" s="37"/>
      <c r="CW51" s="37"/>
      <c r="CX51" s="37"/>
      <c r="CY51" s="47">
        <v>12</v>
      </c>
      <c r="CZ51" s="37"/>
      <c r="DA51" s="37"/>
      <c r="DB51" s="37"/>
      <c r="DC51" s="37"/>
      <c r="DD51" s="37"/>
      <c r="DE51" s="37"/>
      <c r="DF51" s="37"/>
      <c r="DG51" s="66"/>
      <c r="DH51" s="37"/>
      <c r="DI51" s="47">
        <v>63</v>
      </c>
      <c r="DJ51" s="53"/>
      <c r="DK51" s="48">
        <f>DI51</f>
        <v>63</v>
      </c>
      <c r="DL51" s="48"/>
      <c r="DM51" s="48"/>
      <c r="DN51" s="48"/>
      <c r="DO51" s="48"/>
      <c r="DP51" s="48"/>
      <c r="DQ51" s="48"/>
      <c r="DR51" s="48"/>
      <c r="DS51" s="48"/>
    </row>
    <row r="52" ht="13.55" customHeight="1">
      <c r="A52" s="7"/>
      <c r="B52" t="s" s="19">
        <v>62</v>
      </c>
      <c r="C52" t="s" s="70">
        <v>70</v>
      </c>
      <c r="D52" s="37"/>
      <c r="E52" s="37"/>
      <c r="F52" s="37"/>
      <c r="G52" s="46">
        <f>D52+E52+F52</f>
        <v>0</v>
      </c>
      <c r="H52" s="37"/>
      <c r="I52" s="37"/>
      <c r="J52" s="37"/>
      <c r="K52" s="46">
        <f>H52+I52+J52</f>
        <v>0</v>
      </c>
      <c r="L52" s="47">
        <v>1.8</v>
      </c>
      <c r="M52" s="47">
        <v>1</v>
      </c>
      <c r="N52" s="47">
        <v>0.6</v>
      </c>
      <c r="O52" s="46">
        <f>L52+M52+N52</f>
        <v>3.4</v>
      </c>
      <c r="P52" s="47">
        <v>1.8</v>
      </c>
      <c r="Q52" s="47">
        <v>1.1</v>
      </c>
      <c r="R52" s="47">
        <v>0.6</v>
      </c>
      <c r="S52" s="46">
        <f>P52+Q52+R52</f>
        <v>3.5</v>
      </c>
      <c r="T52" s="47">
        <v>1.9</v>
      </c>
      <c r="U52" s="47">
        <v>1.1</v>
      </c>
      <c r="V52" s="47">
        <v>1</v>
      </c>
      <c r="W52" s="46">
        <f>T52+U52+V52</f>
        <v>4</v>
      </c>
      <c r="X52" s="47">
        <v>1.9</v>
      </c>
      <c r="Y52" s="47">
        <v>1.3</v>
      </c>
      <c r="Z52" s="47">
        <v>1</v>
      </c>
      <c r="AA52" s="46">
        <f>X52+Y52+Z52</f>
        <v>4.2</v>
      </c>
      <c r="AB52" s="47">
        <v>1.8</v>
      </c>
      <c r="AC52" s="47">
        <v>1.3</v>
      </c>
      <c r="AD52" s="47">
        <v>1</v>
      </c>
      <c r="AE52" s="46">
        <f>AB52+AC52+AD52</f>
        <v>4.1</v>
      </c>
      <c r="AF52" s="47">
        <v>1.7</v>
      </c>
      <c r="AG52" s="47">
        <v>1</v>
      </c>
      <c r="AH52" s="47">
        <v>0.8</v>
      </c>
      <c r="AI52" s="46">
        <f>AF52+AG52+AH52</f>
        <v>3.5</v>
      </c>
      <c r="AJ52" s="47">
        <v>1.6</v>
      </c>
      <c r="AK52" s="47">
        <v>0.9</v>
      </c>
      <c r="AL52" s="47">
        <v>0.5</v>
      </c>
      <c r="AM52" s="46">
        <f>AJ52+AK52+AL52</f>
        <v>3</v>
      </c>
      <c r="AN52" s="47">
        <v>1.3</v>
      </c>
      <c r="AO52" s="47">
        <v>0.8</v>
      </c>
      <c r="AP52" s="47">
        <v>0.4</v>
      </c>
      <c r="AQ52" s="46">
        <f>AN52+AO52+AP52</f>
        <v>2.5</v>
      </c>
      <c r="AR52" s="47">
        <v>1</v>
      </c>
      <c r="AS52" s="47">
        <v>0.6</v>
      </c>
      <c r="AT52" s="47">
        <v>0.3</v>
      </c>
      <c r="AU52" s="46">
        <f>AR52+AS52+AT52</f>
        <v>1.9</v>
      </c>
      <c r="AV52" s="47">
        <v>0.6</v>
      </c>
      <c r="AW52" s="47">
        <v>0.3</v>
      </c>
      <c r="AX52" s="47">
        <v>0.2</v>
      </c>
      <c r="AY52" s="46">
        <f>AV52+AW52+AX52</f>
        <v>1.1</v>
      </c>
      <c r="AZ52" s="48">
        <f>AY52+AU52+AQ52+AM52+AI52+AE52+AA52+W52+S52+O52+K52+G52</f>
        <v>31.2</v>
      </c>
      <c r="BA52" s="47">
        <v>10</v>
      </c>
      <c r="BB52" s="48">
        <f>AZ52/BA52</f>
        <v>3.12</v>
      </c>
      <c r="BC52" s="48"/>
      <c r="BD52" s="48">
        <v>305</v>
      </c>
      <c r="BE52" s="48">
        <f>BB52*BD52</f>
        <v>951.6</v>
      </c>
      <c r="BF52" s="49">
        <v>1229.15</v>
      </c>
      <c r="BG52" s="48">
        <v>3.8</v>
      </c>
      <c r="BH52" s="48">
        <v>3.2</v>
      </c>
      <c r="BI52" s="48">
        <v>2.87</v>
      </c>
      <c r="BJ52" t="s" s="50">
        <v>70</v>
      </c>
      <c r="BK52" s="51"/>
      <c r="BL52" t="s" s="50">
        <v>54</v>
      </c>
      <c r="BM52" t="s" s="16">
        <v>62</v>
      </c>
      <c r="BN52" s="37"/>
      <c r="BO52" s="37"/>
      <c r="BP52" s="52"/>
      <c r="BQ52" s="48">
        <f>BF52</f>
        <v>1229.15</v>
      </c>
      <c r="BR52" s="48"/>
      <c r="BS52" s="48"/>
      <c r="BT52" s="48"/>
      <c r="BU52" s="48"/>
      <c r="BV52" s="48"/>
      <c r="BW52" s="48"/>
      <c r="BX52" s="48"/>
      <c r="BY52" s="48"/>
      <c r="BZ52" s="59"/>
      <c r="CA52" s="48">
        <f>BG52</f>
        <v>3.8</v>
      </c>
      <c r="CB52" s="48"/>
      <c r="CC52" s="48"/>
      <c r="CD52" s="48"/>
      <c r="CE52" s="48"/>
      <c r="CF52" s="48"/>
      <c r="CG52" s="48"/>
      <c r="CH52" s="48"/>
      <c r="CI52" s="48"/>
      <c r="CJ52" s="59"/>
      <c r="CK52" s="48">
        <f>BH52</f>
        <v>3.2</v>
      </c>
      <c r="CL52" s="48"/>
      <c r="CM52" s="48"/>
      <c r="CN52" s="48"/>
      <c r="CO52" s="48"/>
      <c r="CP52" s="48"/>
      <c r="CQ52" s="48"/>
      <c r="CR52" s="48"/>
      <c r="CS52" s="48"/>
      <c r="CT52" t="s" s="50">
        <v>70</v>
      </c>
      <c r="CU52" t="s" s="16">
        <v>62</v>
      </c>
      <c r="CV52" s="37"/>
      <c r="CW52" s="37"/>
      <c r="CX52" s="37"/>
      <c r="CY52" s="47">
        <v>13</v>
      </c>
      <c r="CZ52" s="37"/>
      <c r="DA52" s="37"/>
      <c r="DB52" s="37"/>
      <c r="DC52" s="37"/>
      <c r="DD52" s="37"/>
      <c r="DE52" s="37"/>
      <c r="DF52" s="37"/>
      <c r="DG52" s="51"/>
      <c r="DH52" s="37"/>
      <c r="DI52" s="47">
        <v>56</v>
      </c>
      <c r="DJ52" s="53"/>
      <c r="DK52" s="48">
        <f>DI52</f>
        <v>56</v>
      </c>
      <c r="DL52" s="48"/>
      <c r="DM52" s="48"/>
      <c r="DN52" s="48"/>
      <c r="DO52" s="48"/>
      <c r="DP52" s="48"/>
      <c r="DQ52" s="48"/>
      <c r="DR52" s="48"/>
      <c r="DS52" s="48"/>
    </row>
    <row r="53" ht="13.55" customHeight="1">
      <c r="A53" s="7"/>
      <c r="B53" t="s" s="71">
        <v>62</v>
      </c>
      <c r="C53" t="s" s="72">
        <v>52</v>
      </c>
      <c r="D53" s="37"/>
      <c r="E53" s="37"/>
      <c r="F53" s="37"/>
      <c r="G53" s="46">
        <f>D53+E53+F53</f>
        <v>0</v>
      </c>
      <c r="H53" s="37"/>
      <c r="I53" s="37"/>
      <c r="J53" s="37"/>
      <c r="K53" s="46">
        <f>H53+I53+J53</f>
        <v>0</v>
      </c>
      <c r="L53" s="47">
        <v>1.3</v>
      </c>
      <c r="M53" s="47">
        <v>1.1</v>
      </c>
      <c r="N53" s="47">
        <v>1</v>
      </c>
      <c r="O53" s="46">
        <f>L53+M53+N53</f>
        <v>3.4</v>
      </c>
      <c r="P53" s="47">
        <v>1.5</v>
      </c>
      <c r="Q53" s="47">
        <v>1.1</v>
      </c>
      <c r="R53" s="47">
        <v>1</v>
      </c>
      <c r="S53" s="46">
        <f>P53+Q53+R53</f>
        <v>3.6</v>
      </c>
      <c r="T53" s="47">
        <v>1.3</v>
      </c>
      <c r="U53" s="47">
        <v>1.1</v>
      </c>
      <c r="V53" s="47">
        <v>1</v>
      </c>
      <c r="W53" s="46">
        <f>T53+U53+V53</f>
        <v>3.4</v>
      </c>
      <c r="X53" s="47">
        <v>1.3</v>
      </c>
      <c r="Y53" s="47">
        <v>1.1</v>
      </c>
      <c r="Z53" s="47">
        <v>1</v>
      </c>
      <c r="AA53" s="46">
        <f>X53+Y53+Z53</f>
        <v>3.4</v>
      </c>
      <c r="AB53" s="47">
        <v>1.3</v>
      </c>
      <c r="AC53" s="47">
        <v>1.1</v>
      </c>
      <c r="AD53" s="47">
        <v>1</v>
      </c>
      <c r="AE53" s="46">
        <f>AB53+AC53+AD53</f>
        <v>3.4</v>
      </c>
      <c r="AF53" s="47">
        <v>1.1</v>
      </c>
      <c r="AG53" s="47">
        <v>1.1</v>
      </c>
      <c r="AH53" s="47">
        <v>1</v>
      </c>
      <c r="AI53" s="46">
        <f>AF53+AG53+AH53</f>
        <v>3.2</v>
      </c>
      <c r="AJ53" s="47">
        <v>1</v>
      </c>
      <c r="AK53" s="47">
        <v>1</v>
      </c>
      <c r="AL53" s="47">
        <v>0.8</v>
      </c>
      <c r="AM53" s="46">
        <f>AJ53+AK53+AL53</f>
        <v>2.8</v>
      </c>
      <c r="AN53" s="47">
        <v>0.9</v>
      </c>
      <c r="AO53" s="47">
        <v>0.5</v>
      </c>
      <c r="AP53" s="47">
        <v>0.3</v>
      </c>
      <c r="AQ53" s="46">
        <f>AN53+AO53+AP53</f>
        <v>1.7</v>
      </c>
      <c r="AR53" s="47">
        <v>0.5</v>
      </c>
      <c r="AS53" s="47">
        <v>0.3</v>
      </c>
      <c r="AT53" s="47">
        <v>0.2</v>
      </c>
      <c r="AU53" s="46">
        <f>AR53+AS53+AT53</f>
        <v>1</v>
      </c>
      <c r="AV53" s="47">
        <v>0.4</v>
      </c>
      <c r="AW53" s="47">
        <v>0.2</v>
      </c>
      <c r="AX53" s="47">
        <v>0.1</v>
      </c>
      <c r="AY53" s="46">
        <f>AV53+AW53+AX53</f>
        <v>0.7</v>
      </c>
      <c r="AZ53" s="48">
        <f>AY53+AU53+AQ53+AM53+AI53+AE53+AA53+W53+S53+O53+K53+G53</f>
        <v>26.6</v>
      </c>
      <c r="BA53" s="47">
        <v>10</v>
      </c>
      <c r="BB53" s="48">
        <f>AZ53/BA53</f>
        <v>2.66</v>
      </c>
      <c r="BC53" s="48"/>
      <c r="BD53" s="48">
        <v>305</v>
      </c>
      <c r="BE53" s="48">
        <f>BB53*BD53</f>
        <v>811.3</v>
      </c>
      <c r="BF53" s="49">
        <f>BB53*BD53</f>
        <v>811.3</v>
      </c>
      <c r="BG53" s="48">
        <v>3.6</v>
      </c>
      <c r="BH53" s="48">
        <v>3.1</v>
      </c>
      <c r="BI53" s="48">
        <v>2.87</v>
      </c>
      <c r="BJ53" t="s" s="65">
        <v>76</v>
      </c>
      <c r="BK53" s="51"/>
      <c r="BL53" t="s" s="50">
        <v>54</v>
      </c>
      <c r="BM53" t="s" s="16">
        <v>62</v>
      </c>
      <c r="BN53" s="37"/>
      <c r="BO53" s="37"/>
      <c r="BP53" s="52"/>
      <c r="BQ53" s="48">
        <f>BF53</f>
        <v>811.3</v>
      </c>
      <c r="BR53" s="48"/>
      <c r="BS53" s="48"/>
      <c r="BT53" s="48"/>
      <c r="BU53" s="48"/>
      <c r="BV53" s="48"/>
      <c r="BW53" s="48"/>
      <c r="BX53" s="48"/>
      <c r="BY53" s="48"/>
      <c r="BZ53" s="37"/>
      <c r="CA53" s="48">
        <f>BG53</f>
        <v>3.6</v>
      </c>
      <c r="CB53" s="48"/>
      <c r="CC53" s="48"/>
      <c r="CD53" s="48"/>
      <c r="CE53" s="48"/>
      <c r="CF53" s="48"/>
      <c r="CG53" s="48"/>
      <c r="CH53" s="48"/>
      <c r="CI53" s="48"/>
      <c r="CJ53" s="37"/>
      <c r="CK53" s="48">
        <f>BH53</f>
        <v>3.1</v>
      </c>
      <c r="CL53" s="48"/>
      <c r="CM53" s="48"/>
      <c r="CN53" s="48"/>
      <c r="CO53" s="48"/>
      <c r="CP53" s="48"/>
      <c r="CQ53" s="48"/>
      <c r="CR53" s="48"/>
      <c r="CS53" s="48"/>
      <c r="CT53" t="s" s="65">
        <v>76</v>
      </c>
      <c r="CU53" t="s" s="16">
        <v>62</v>
      </c>
      <c r="CV53" s="37"/>
      <c r="CW53" s="37"/>
      <c r="CX53" s="37"/>
      <c r="CY53" s="47">
        <v>14</v>
      </c>
      <c r="CZ53" s="37"/>
      <c r="DA53" s="37"/>
      <c r="DB53" s="37"/>
      <c r="DC53" s="37"/>
      <c r="DD53" s="37"/>
      <c r="DE53" s="37"/>
      <c r="DF53" s="37"/>
      <c r="DG53" s="66"/>
      <c r="DH53" s="37"/>
      <c r="DI53" s="47">
        <v>54</v>
      </c>
      <c r="DJ53" s="53"/>
      <c r="DK53" s="48">
        <f>DI53</f>
        <v>54</v>
      </c>
      <c r="DL53" s="48"/>
      <c r="DM53" s="48"/>
      <c r="DN53" s="48"/>
      <c r="DO53" s="48"/>
      <c r="DP53" s="48"/>
      <c r="DQ53" s="48"/>
      <c r="DR53" s="48"/>
      <c r="DS53" s="48"/>
    </row>
    <row r="54" ht="13.55" customHeight="1">
      <c r="A54" s="7"/>
      <c r="B54" t="s" s="19">
        <v>62</v>
      </c>
      <c r="C54" t="s" s="73">
        <v>52</v>
      </c>
      <c r="D54" s="37"/>
      <c r="E54" s="37"/>
      <c r="F54" s="37"/>
      <c r="G54" s="46">
        <f>D54+E54+F54</f>
        <v>0</v>
      </c>
      <c r="H54" s="37"/>
      <c r="I54" s="37"/>
      <c r="J54" s="37"/>
      <c r="K54" s="46">
        <f>H54+I54+J54</f>
        <v>0</v>
      </c>
      <c r="L54" s="47">
        <v>1.1</v>
      </c>
      <c r="M54" s="47">
        <v>0.9</v>
      </c>
      <c r="N54" s="47">
        <v>0.5</v>
      </c>
      <c r="O54" s="55">
        <f>L54+M54+N54</f>
        <v>2.5</v>
      </c>
      <c r="P54" s="47">
        <v>1.1</v>
      </c>
      <c r="Q54" s="47">
        <v>1</v>
      </c>
      <c r="R54" s="47">
        <v>0.5</v>
      </c>
      <c r="S54" s="55">
        <f>P54+Q54+R54</f>
        <v>2.6</v>
      </c>
      <c r="T54" s="47">
        <v>1.3</v>
      </c>
      <c r="U54" s="47">
        <v>1</v>
      </c>
      <c r="V54" s="47">
        <v>0.5</v>
      </c>
      <c r="W54" s="46">
        <f>T54+U54+V54</f>
        <v>2.8</v>
      </c>
      <c r="X54" s="47">
        <v>1.3</v>
      </c>
      <c r="Y54" s="47">
        <v>1</v>
      </c>
      <c r="Z54" s="47">
        <v>0.6</v>
      </c>
      <c r="AA54" s="46">
        <f>X54+Y54+Z54</f>
        <v>2.9</v>
      </c>
      <c r="AB54" s="47">
        <v>1.3</v>
      </c>
      <c r="AC54" s="47">
        <v>1</v>
      </c>
      <c r="AD54" s="47">
        <v>0.6</v>
      </c>
      <c r="AE54" s="46">
        <f>AB54+AC54+AD54</f>
        <v>2.9</v>
      </c>
      <c r="AF54" s="47">
        <v>1.3</v>
      </c>
      <c r="AG54" s="47">
        <v>1</v>
      </c>
      <c r="AH54" s="47">
        <v>0.5</v>
      </c>
      <c r="AI54" s="46">
        <f>AF54+AG54+AH54</f>
        <v>2.8</v>
      </c>
      <c r="AJ54" s="47">
        <v>1.1</v>
      </c>
      <c r="AK54" s="47">
        <v>0.9</v>
      </c>
      <c r="AL54" s="47">
        <v>0.5</v>
      </c>
      <c r="AM54" s="46">
        <f>AJ54+AK54+AL54</f>
        <v>2.5</v>
      </c>
      <c r="AN54" s="47">
        <v>0.9</v>
      </c>
      <c r="AO54" s="47">
        <v>0.7</v>
      </c>
      <c r="AP54" s="47">
        <v>0.4</v>
      </c>
      <c r="AQ54" s="46">
        <f>AN54+AO54+AP54</f>
        <v>2</v>
      </c>
      <c r="AR54" s="47">
        <v>0.6</v>
      </c>
      <c r="AS54" s="47">
        <v>0.3</v>
      </c>
      <c r="AT54" s="47">
        <v>0.2</v>
      </c>
      <c r="AU54" s="46">
        <f>AR54+AS54+AT54</f>
        <v>1.1</v>
      </c>
      <c r="AV54" s="47">
        <v>0.3</v>
      </c>
      <c r="AW54" s="47">
        <v>0.1</v>
      </c>
      <c r="AX54" s="47">
        <v>0.1</v>
      </c>
      <c r="AY54" s="55">
        <f>AV54+AW54+AX54</f>
        <v>0.5</v>
      </c>
      <c r="AZ54" s="48">
        <f>AY54+AU54+AQ54+AM54+AI54+AE54+AA54+W54+S54+O54+K54+G54</f>
        <v>22.6</v>
      </c>
      <c r="BA54" s="47">
        <v>10</v>
      </c>
      <c r="BB54" s="48">
        <f>AZ54/BA54</f>
        <v>2.26</v>
      </c>
      <c r="BC54" s="48"/>
      <c r="BD54" s="48">
        <v>305</v>
      </c>
      <c r="BE54" s="48">
        <f>BB54*BD54</f>
        <v>689.3</v>
      </c>
      <c r="BF54" s="49">
        <f>BB54*BD54</f>
        <v>689.3</v>
      </c>
      <c r="BG54" s="48">
        <v>3.6</v>
      </c>
      <c r="BH54" s="48">
        <v>3.1</v>
      </c>
      <c r="BI54" s="48">
        <v>2.3</v>
      </c>
      <c r="BJ54" t="s" s="50">
        <v>52</v>
      </c>
      <c r="BK54" s="51"/>
      <c r="BL54" t="s" s="50">
        <v>54</v>
      </c>
      <c r="BM54" t="s" s="16">
        <v>62</v>
      </c>
      <c r="BN54" t="s" s="16">
        <v>59</v>
      </c>
      <c r="BO54" s="37"/>
      <c r="BP54" s="52"/>
      <c r="BQ54" s="48"/>
      <c r="BR54" s="48">
        <f>BF54</f>
        <v>689.3</v>
      </c>
      <c r="BS54" s="48"/>
      <c r="BT54" s="48"/>
      <c r="BU54" s="48"/>
      <c r="BV54" s="48"/>
      <c r="BW54" s="48"/>
      <c r="BX54" s="48"/>
      <c r="BY54" s="48"/>
      <c r="BZ54" s="56"/>
      <c r="CA54" s="48"/>
      <c r="CB54" s="48">
        <f>BG54</f>
        <v>3.6</v>
      </c>
      <c r="CC54" s="48"/>
      <c r="CD54" s="48"/>
      <c r="CE54" s="48"/>
      <c r="CF54" s="48"/>
      <c r="CG54" s="48"/>
      <c r="CH54" s="48"/>
      <c r="CI54" s="48"/>
      <c r="CJ54" s="56"/>
      <c r="CK54" s="48"/>
      <c r="CL54" s="48">
        <f>BH54</f>
        <v>3.1</v>
      </c>
      <c r="CM54" s="48"/>
      <c r="CN54" s="48"/>
      <c r="CO54" s="48"/>
      <c r="CP54" s="48"/>
      <c r="CQ54" s="48"/>
      <c r="CR54" s="48"/>
      <c r="CS54" s="48"/>
      <c r="CT54" t="s" s="50">
        <v>52</v>
      </c>
      <c r="CU54" t="s" s="16">
        <v>62</v>
      </c>
      <c r="CV54" s="37"/>
      <c r="CW54" s="37"/>
      <c r="CX54" s="37"/>
      <c r="CY54" s="37"/>
      <c r="CZ54" s="47">
        <v>8</v>
      </c>
      <c r="DA54" s="37"/>
      <c r="DB54" s="37"/>
      <c r="DC54" s="37"/>
      <c r="DD54" s="37"/>
      <c r="DE54" s="37"/>
      <c r="DF54" s="37"/>
      <c r="DG54" s="51"/>
      <c r="DH54" s="37"/>
      <c r="DI54" s="47">
        <v>63</v>
      </c>
      <c r="DJ54" s="53"/>
      <c r="DK54" s="48"/>
      <c r="DL54" s="48">
        <f>DI54</f>
        <v>63</v>
      </c>
      <c r="DM54" s="48"/>
      <c r="DN54" s="48"/>
      <c r="DO54" s="48"/>
      <c r="DP54" s="48"/>
      <c r="DQ54" s="48"/>
      <c r="DR54" s="48"/>
      <c r="DS54" s="48"/>
    </row>
    <row r="55" ht="13.55" customHeight="1">
      <c r="A55" s="7"/>
      <c r="B55" t="s" s="19">
        <v>54</v>
      </c>
      <c r="C55" t="s" s="45">
        <v>70</v>
      </c>
      <c r="D55" s="37"/>
      <c r="E55" s="37"/>
      <c r="F55" s="37"/>
      <c r="G55" s="46">
        <f>D55+E55+F55</f>
        <v>0</v>
      </c>
      <c r="H55" s="47">
        <v>1.5</v>
      </c>
      <c r="I55" s="47">
        <v>1.5</v>
      </c>
      <c r="J55" s="47">
        <v>1</v>
      </c>
      <c r="K55" s="46">
        <f>H55+I55+J55</f>
        <v>4</v>
      </c>
      <c r="L55" s="47">
        <v>2</v>
      </c>
      <c r="M55" s="47">
        <v>1.5</v>
      </c>
      <c r="N55" s="47">
        <v>1</v>
      </c>
      <c r="O55" s="46">
        <f>L55+M55+N55</f>
        <v>4.5</v>
      </c>
      <c r="P55" s="47">
        <v>1.5</v>
      </c>
      <c r="Q55" s="47">
        <v>1.2</v>
      </c>
      <c r="R55" s="47">
        <v>1</v>
      </c>
      <c r="S55" s="46">
        <f>P55+Q55+R55</f>
        <v>3.7</v>
      </c>
      <c r="T55" s="47">
        <v>1.6</v>
      </c>
      <c r="U55" s="47">
        <v>1.2</v>
      </c>
      <c r="V55" s="47">
        <v>1</v>
      </c>
      <c r="W55" s="46">
        <f>T55+U55+V55</f>
        <v>3.8</v>
      </c>
      <c r="X55" s="47">
        <v>1.6</v>
      </c>
      <c r="Y55" s="47">
        <v>1.2</v>
      </c>
      <c r="Z55" s="47">
        <v>1</v>
      </c>
      <c r="AA55" s="46">
        <f>X55+Y55+Z55</f>
        <v>3.8</v>
      </c>
      <c r="AB55" s="47">
        <v>1.6</v>
      </c>
      <c r="AC55" s="47">
        <v>1.2</v>
      </c>
      <c r="AD55" s="47">
        <v>0.9</v>
      </c>
      <c r="AE55" s="46">
        <f>AB55+AC55+AD55</f>
        <v>3.7</v>
      </c>
      <c r="AF55" s="47">
        <v>1.5</v>
      </c>
      <c r="AG55" s="47">
        <v>1.1</v>
      </c>
      <c r="AH55" s="47">
        <v>1</v>
      </c>
      <c r="AI55" s="46">
        <f>AF55+AG55+AH55</f>
        <v>3.6</v>
      </c>
      <c r="AJ55" s="47">
        <v>1.4</v>
      </c>
      <c r="AK55" s="47">
        <v>1</v>
      </c>
      <c r="AL55" s="47">
        <v>1</v>
      </c>
      <c r="AM55" s="46">
        <f>AJ55+AK55+AL55</f>
        <v>3.4</v>
      </c>
      <c r="AN55" s="47">
        <v>1.1</v>
      </c>
      <c r="AO55" s="47">
        <v>1</v>
      </c>
      <c r="AP55" s="47">
        <v>1</v>
      </c>
      <c r="AQ55" s="46">
        <f>AN55+AO55+AP55</f>
        <v>3.1</v>
      </c>
      <c r="AR55" s="47">
        <v>0.8</v>
      </c>
      <c r="AS55" s="47">
        <v>0.7</v>
      </c>
      <c r="AT55" s="47">
        <v>0.5</v>
      </c>
      <c r="AU55" s="46">
        <f>AR55+AS55+AT55</f>
        <v>2</v>
      </c>
      <c r="AV55" s="47">
        <v>0.5</v>
      </c>
      <c r="AW55" s="47">
        <v>0.2</v>
      </c>
      <c r="AX55" s="47">
        <v>0.2</v>
      </c>
      <c r="AY55" s="46">
        <f>AV55+AW55+AX55</f>
        <v>0.9</v>
      </c>
      <c r="AZ55" s="48">
        <f>AY55+AU55+AQ55+AM55+AI55+AE55+AA55+W55+S55+O55+K55+G55</f>
        <v>36.5</v>
      </c>
      <c r="BA55" s="47">
        <v>11</v>
      </c>
      <c r="BB55" s="48">
        <f>AZ55/BA55</f>
        <v>3.31818181818182</v>
      </c>
      <c r="BC55" s="48"/>
      <c r="BD55" s="48">
        <v>305</v>
      </c>
      <c r="BE55" s="48">
        <f>BB55*BD55</f>
        <v>1012.045454545460</v>
      </c>
      <c r="BF55" s="49">
        <f>BB55*BD55</f>
        <v>1012.045454545460</v>
      </c>
      <c r="BG55" s="48">
        <v>3.7</v>
      </c>
      <c r="BH55" s="48">
        <v>3.25</v>
      </c>
      <c r="BI55" s="48">
        <v>2.87</v>
      </c>
      <c r="BJ55" t="s" s="50">
        <v>70</v>
      </c>
      <c r="BK55" s="51"/>
      <c r="BL55" t="s" s="50">
        <v>57</v>
      </c>
      <c r="BM55" t="s" s="16">
        <v>54</v>
      </c>
      <c r="BN55" s="37"/>
      <c r="BO55" s="48">
        <f>BP55</f>
        <v>1012.045454545460</v>
      </c>
      <c r="BP55" s="52">
        <f>BF55</f>
        <v>1012.045454545460</v>
      </c>
      <c r="BQ55" s="48">
        <f>BF55</f>
        <v>1012.045454545460</v>
      </c>
      <c r="BR55" s="48"/>
      <c r="BS55" s="48"/>
      <c r="BT55" s="48"/>
      <c r="BU55" s="48"/>
      <c r="BV55" s="48"/>
      <c r="BW55" s="48"/>
      <c r="BX55" s="48"/>
      <c r="BY55" s="48"/>
      <c r="BZ55" s="52">
        <f>CA55</f>
        <v>3.7</v>
      </c>
      <c r="CA55" s="48">
        <f>BG55</f>
        <v>3.7</v>
      </c>
      <c r="CB55" s="48"/>
      <c r="CC55" s="48"/>
      <c r="CD55" s="48"/>
      <c r="CE55" s="48"/>
      <c r="CF55" s="48"/>
      <c r="CG55" s="48"/>
      <c r="CH55" s="48"/>
      <c r="CI55" s="48"/>
      <c r="CJ55" s="52">
        <f>CK55</f>
        <v>3.25</v>
      </c>
      <c r="CK55" s="48">
        <f>BH55</f>
        <v>3.25</v>
      </c>
      <c r="CL55" s="48"/>
      <c r="CM55" s="48"/>
      <c r="CN55" s="48"/>
      <c r="CO55" s="48"/>
      <c r="CP55" s="48"/>
      <c r="CQ55" s="48"/>
      <c r="CR55" s="48"/>
      <c r="CS55" s="48"/>
      <c r="CT55" t="s" s="50">
        <v>70</v>
      </c>
      <c r="CU55" t="s" s="16">
        <v>54</v>
      </c>
      <c r="CV55" s="37"/>
      <c r="CW55" s="47">
        <v>15</v>
      </c>
      <c r="CX55" s="37"/>
      <c r="CY55" s="37"/>
      <c r="CZ55" s="37"/>
      <c r="DA55" s="37"/>
      <c r="DB55" s="37"/>
      <c r="DC55" s="37"/>
      <c r="DD55" s="37"/>
      <c r="DE55" s="37"/>
      <c r="DF55" s="37"/>
      <c r="DG55" s="51"/>
      <c r="DH55" s="37"/>
      <c r="DI55" s="47">
        <v>68</v>
      </c>
      <c r="DJ55" s="53">
        <v>68</v>
      </c>
      <c r="DK55" s="48">
        <f>DI55</f>
        <v>68</v>
      </c>
      <c r="DL55" s="48"/>
      <c r="DM55" s="48"/>
      <c r="DN55" s="48"/>
      <c r="DO55" s="48"/>
      <c r="DP55" s="48"/>
      <c r="DQ55" s="48"/>
      <c r="DR55" s="48"/>
      <c r="DS55" s="48"/>
    </row>
    <row r="56" ht="13.55" customHeight="1">
      <c r="A56" s="7"/>
      <c r="B56" t="s" s="19">
        <v>62</v>
      </c>
      <c r="C56" t="s" s="45">
        <v>70</v>
      </c>
      <c r="D56" s="37"/>
      <c r="E56" s="37"/>
      <c r="F56" s="37"/>
      <c r="G56" s="46">
        <f>D56+E56+F56</f>
        <v>0</v>
      </c>
      <c r="H56" s="47">
        <v>2.4</v>
      </c>
      <c r="I56" s="47">
        <v>2.1</v>
      </c>
      <c r="J56" s="47">
        <v>2</v>
      </c>
      <c r="K56" s="46">
        <f>H56+I56+J56</f>
        <v>6.5</v>
      </c>
      <c r="L56" s="47">
        <v>2.4</v>
      </c>
      <c r="M56" s="47">
        <v>2.1</v>
      </c>
      <c r="N56" s="47">
        <v>2</v>
      </c>
      <c r="O56" s="46">
        <f>L56+M56+N56</f>
        <v>6.5</v>
      </c>
      <c r="P56" s="47">
        <v>2.9</v>
      </c>
      <c r="Q56" s="47">
        <v>2.5</v>
      </c>
      <c r="R56" s="47">
        <v>2</v>
      </c>
      <c r="S56" s="46">
        <f>P56+Q56+R56</f>
        <v>7.4</v>
      </c>
      <c r="T56" s="47">
        <v>2.9</v>
      </c>
      <c r="U56" s="47">
        <v>2.5</v>
      </c>
      <c r="V56" s="47">
        <v>2.1</v>
      </c>
      <c r="W56" s="46">
        <f>T56+U56+V56</f>
        <v>7.5</v>
      </c>
      <c r="X56" s="47">
        <v>3</v>
      </c>
      <c r="Y56" s="47">
        <v>2.6</v>
      </c>
      <c r="Z56" s="47">
        <v>2.1</v>
      </c>
      <c r="AA56" s="46">
        <f>X56+Y56+Z56</f>
        <v>7.7</v>
      </c>
      <c r="AB56" s="47">
        <v>2.9</v>
      </c>
      <c r="AC56" s="47">
        <v>2.5</v>
      </c>
      <c r="AD56" s="47">
        <v>2</v>
      </c>
      <c r="AE56" s="46">
        <f>AB56+AC56+AD56</f>
        <v>7.4</v>
      </c>
      <c r="AF56" s="47">
        <v>2.8</v>
      </c>
      <c r="AG56" s="47">
        <v>2.4</v>
      </c>
      <c r="AH56" s="47">
        <v>2</v>
      </c>
      <c r="AI56" s="46">
        <f>AF56+AG56+AH56</f>
        <v>7.2</v>
      </c>
      <c r="AJ56" s="47">
        <v>2.5</v>
      </c>
      <c r="AK56" s="47">
        <v>1.8</v>
      </c>
      <c r="AL56" s="47">
        <v>1</v>
      </c>
      <c r="AM56" s="46">
        <f>AJ56+AK56+AL56</f>
        <v>5.3</v>
      </c>
      <c r="AN56" s="47">
        <v>2.2</v>
      </c>
      <c r="AO56" s="47">
        <v>1.5</v>
      </c>
      <c r="AP56" s="47">
        <v>0.9</v>
      </c>
      <c r="AQ56" s="46">
        <f>AN56+AO56+AP56</f>
        <v>4.6</v>
      </c>
      <c r="AR56" s="47">
        <v>1</v>
      </c>
      <c r="AS56" s="47">
        <v>0.6</v>
      </c>
      <c r="AT56" s="47">
        <v>0.3</v>
      </c>
      <c r="AU56" s="46">
        <f>AR56+AS56+AT56</f>
        <v>1.9</v>
      </c>
      <c r="AV56" s="47">
        <v>0.6</v>
      </c>
      <c r="AW56" s="47">
        <v>0.4</v>
      </c>
      <c r="AX56" s="47">
        <v>0.1</v>
      </c>
      <c r="AY56" s="46">
        <f>AV56+AW56+AX56</f>
        <v>1.1</v>
      </c>
      <c r="AZ56" s="48">
        <f>AY56+AU56+AQ56+AM56+AI56+AE56+AA56+W56+S56+O56+K56+G56</f>
        <v>63.1</v>
      </c>
      <c r="BA56" s="47">
        <v>11</v>
      </c>
      <c r="BB56" s="48">
        <f>AZ56/BA56</f>
        <v>5.73636363636364</v>
      </c>
      <c r="BC56" s="48"/>
      <c r="BD56" s="48">
        <v>305</v>
      </c>
      <c r="BE56" s="48">
        <f>BB56*BD56</f>
        <v>1749.590909090910</v>
      </c>
      <c r="BF56" s="49">
        <f>BB56*BD56</f>
        <v>1749.590909090910</v>
      </c>
      <c r="BG56" s="48">
        <v>3.9</v>
      </c>
      <c r="BH56" s="48">
        <v>3.35</v>
      </c>
      <c r="BI56" s="48">
        <v>2.87</v>
      </c>
      <c r="BJ56" t="s" s="50">
        <v>70</v>
      </c>
      <c r="BK56" s="51"/>
      <c r="BL56" t="s" s="50">
        <v>54</v>
      </c>
      <c r="BM56" t="s" s="16">
        <v>62</v>
      </c>
      <c r="BN56" s="37"/>
      <c r="BO56" s="48">
        <f>BP56</f>
        <v>1749.590909090910</v>
      </c>
      <c r="BP56" s="52">
        <f>BF56</f>
        <v>1749.590909090910</v>
      </c>
      <c r="BQ56" s="48">
        <f>BF56</f>
        <v>1749.590909090910</v>
      </c>
      <c r="BR56" s="48"/>
      <c r="BS56" s="48"/>
      <c r="BT56" s="48"/>
      <c r="BU56" s="48"/>
      <c r="BV56" s="48"/>
      <c r="BW56" s="48"/>
      <c r="BX56" s="48"/>
      <c r="BY56" s="48"/>
      <c r="BZ56" s="52">
        <f>CA56</f>
        <v>3.9</v>
      </c>
      <c r="CA56" s="48">
        <f>BG56</f>
        <v>3.9</v>
      </c>
      <c r="CB56" s="48"/>
      <c r="CC56" s="48"/>
      <c r="CD56" s="48"/>
      <c r="CE56" s="48"/>
      <c r="CF56" s="48"/>
      <c r="CG56" s="48"/>
      <c r="CH56" s="48"/>
      <c r="CI56" s="48"/>
      <c r="CJ56" s="52">
        <f>CK56</f>
        <v>3.35</v>
      </c>
      <c r="CK56" s="48">
        <f>BH56</f>
        <v>3.35</v>
      </c>
      <c r="CL56" s="48"/>
      <c r="CM56" s="48"/>
      <c r="CN56" s="48"/>
      <c r="CO56" s="48"/>
      <c r="CP56" s="48"/>
      <c r="CQ56" s="48"/>
      <c r="CR56" s="48"/>
      <c r="CS56" s="48"/>
      <c r="CT56" t="s" s="50">
        <v>70</v>
      </c>
      <c r="CU56" t="s" s="16">
        <v>62</v>
      </c>
      <c r="CV56" s="37"/>
      <c r="CW56" s="37"/>
      <c r="CX56" s="37"/>
      <c r="CY56" s="47">
        <v>15</v>
      </c>
      <c r="CZ56" s="37"/>
      <c r="DA56" s="37"/>
      <c r="DB56" s="37"/>
      <c r="DC56" s="37"/>
      <c r="DD56" s="37"/>
      <c r="DE56" s="37"/>
      <c r="DF56" s="37"/>
      <c r="DG56" s="51"/>
      <c r="DH56" s="37"/>
      <c r="DI56" s="47">
        <v>69</v>
      </c>
      <c r="DJ56" s="53">
        <v>69</v>
      </c>
      <c r="DK56" s="48">
        <f>DI56</f>
        <v>69</v>
      </c>
      <c r="DL56" s="48"/>
      <c r="DM56" s="48"/>
      <c r="DN56" s="48"/>
      <c r="DO56" s="48"/>
      <c r="DP56" s="48"/>
      <c r="DQ56" s="48"/>
      <c r="DR56" s="48"/>
      <c r="DS56" s="48"/>
    </row>
    <row r="57" ht="13.55" customHeight="1">
      <c r="A57" t="s" s="54">
        <v>77</v>
      </c>
      <c r="B57" s="7"/>
      <c r="C57" t="s" s="70">
        <v>53</v>
      </c>
      <c r="D57" s="37"/>
      <c r="E57" s="37"/>
      <c r="F57" s="37"/>
      <c r="G57" s="46">
        <f>D57+E57+F57</f>
        <v>0</v>
      </c>
      <c r="H57" s="37"/>
      <c r="I57" s="37"/>
      <c r="J57" s="37"/>
      <c r="K57" s="46">
        <f>H57+I57+J57</f>
        <v>0</v>
      </c>
      <c r="L57" s="37"/>
      <c r="M57" s="37"/>
      <c r="N57" s="37"/>
      <c r="O57" s="46">
        <f>L57+M57+N57</f>
        <v>0</v>
      </c>
      <c r="P57" s="56"/>
      <c r="Q57" s="56"/>
      <c r="R57" s="56"/>
      <c r="S57" s="55">
        <f>P57+Q57+R57</f>
        <v>0</v>
      </c>
      <c r="T57" s="55"/>
      <c r="U57" s="55"/>
      <c r="V57" s="55"/>
      <c r="W57" s="46">
        <f>T57+U57+V57</f>
        <v>0</v>
      </c>
      <c r="X57" s="55"/>
      <c r="Y57" s="55"/>
      <c r="Z57" s="55"/>
      <c r="AA57" s="46">
        <f>X57+Y57+Z57</f>
        <v>0</v>
      </c>
      <c r="AB57" s="55"/>
      <c r="AC57" s="55"/>
      <c r="AD57" s="55"/>
      <c r="AE57" s="46">
        <f>AB57+AC57+AD57</f>
        <v>0</v>
      </c>
      <c r="AF57" s="56"/>
      <c r="AG57" s="56"/>
      <c r="AH57" s="56"/>
      <c r="AI57" s="55">
        <f>AF57+AG57+AH57</f>
        <v>0</v>
      </c>
      <c r="AJ57" s="56"/>
      <c r="AK57" s="56"/>
      <c r="AL57" s="56"/>
      <c r="AM57" s="55">
        <f>AJ57+AK57+AL57</f>
        <v>0</v>
      </c>
      <c r="AN57" s="55"/>
      <c r="AO57" s="55"/>
      <c r="AP57" s="55"/>
      <c r="AQ57" s="46">
        <f>AN57+AO57+AP57</f>
        <v>0</v>
      </c>
      <c r="AR57" s="56"/>
      <c r="AS57" s="56"/>
      <c r="AT57" s="56"/>
      <c r="AU57" s="55">
        <f>AR57+AS57+AT57</f>
        <v>0</v>
      </c>
      <c r="AV57" s="56"/>
      <c r="AW57" s="56"/>
      <c r="AX57" s="56"/>
      <c r="AY57" s="55">
        <f>AV57+AW57+AX57</f>
        <v>0</v>
      </c>
      <c r="AZ57" s="48">
        <f>AY57+AU57+AQ57+AM57+AI57+AE57+AA57+W57+S57+O57+K57+G57</f>
        <v>0</v>
      </c>
      <c r="BA57" s="47">
        <v>10</v>
      </c>
      <c r="BB57" s="48">
        <f>AZ57/BA57</f>
        <v>0</v>
      </c>
      <c r="BC57" t="s" s="25">
        <v>71</v>
      </c>
      <c r="BD57" s="48">
        <v>305</v>
      </c>
      <c r="BE57" s="48">
        <f>BB57*BD57</f>
        <v>0</v>
      </c>
      <c r="BF57" s="49">
        <v>244</v>
      </c>
      <c r="BG57" s="48">
        <v>3.4</v>
      </c>
      <c r="BH57" s="48">
        <v>3</v>
      </c>
      <c r="BI57" s="48"/>
      <c r="BJ57" t="s" s="50">
        <v>53</v>
      </c>
      <c r="BK57" s="51"/>
      <c r="BL57" t="s" s="50">
        <v>62</v>
      </c>
      <c r="BM57" s="47">
        <v>2</v>
      </c>
      <c r="BN57" t="s" s="25">
        <v>59</v>
      </c>
      <c r="BO57" s="26"/>
      <c r="BP57" s="52"/>
      <c r="BQ57" s="48"/>
      <c r="BR57" s="48"/>
      <c r="BS57" s="48">
        <f>BF57</f>
        <v>244</v>
      </c>
      <c r="BT57" s="48"/>
      <c r="BU57" s="48"/>
      <c r="BV57" s="48"/>
      <c r="BW57" s="48"/>
      <c r="BX57" s="48"/>
      <c r="BY57" s="48"/>
      <c r="BZ57" s="56"/>
      <c r="CA57" s="48"/>
      <c r="CB57" s="48"/>
      <c r="CC57" s="48">
        <f>BG57</f>
        <v>3.4</v>
      </c>
      <c r="CD57" s="48"/>
      <c r="CE57" s="48"/>
      <c r="CF57" s="48"/>
      <c r="CG57" s="48"/>
      <c r="CH57" s="48"/>
      <c r="CI57" s="48"/>
      <c r="CJ57" s="56"/>
      <c r="CK57" s="48"/>
      <c r="CL57" s="48"/>
      <c r="CM57" s="48">
        <f>BH57</f>
        <v>3</v>
      </c>
      <c r="CN57" s="48"/>
      <c r="CO57" s="48"/>
      <c r="CP57" s="48"/>
      <c r="CQ57" s="48"/>
      <c r="CR57" s="48"/>
      <c r="CS57" s="48"/>
      <c r="CT57" t="s" s="50">
        <v>53</v>
      </c>
      <c r="CU57" s="47">
        <v>2</v>
      </c>
      <c r="CV57" t="s" s="25">
        <v>77</v>
      </c>
      <c r="CW57" s="37"/>
      <c r="CX57" s="37"/>
      <c r="CY57" s="37"/>
      <c r="CZ57" s="37"/>
      <c r="DA57" s="37"/>
      <c r="DB57" s="37"/>
      <c r="DC57" s="47">
        <v>1</v>
      </c>
      <c r="DD57" s="37"/>
      <c r="DE57" s="37"/>
      <c r="DF57" s="37"/>
      <c r="DG57" s="51"/>
      <c r="DH57" s="37"/>
      <c r="DI57" s="47">
        <v>50</v>
      </c>
      <c r="DJ57" s="53"/>
      <c r="DK57" s="48"/>
      <c r="DL57" s="48"/>
      <c r="DM57" s="48">
        <f>DI57</f>
        <v>50</v>
      </c>
      <c r="DN57" s="48"/>
      <c r="DO57" s="48"/>
      <c r="DP57" s="48"/>
      <c r="DQ57" s="48"/>
      <c r="DR57" s="48"/>
      <c r="DS57" s="48"/>
    </row>
    <row r="58" ht="13.55" customHeight="1">
      <c r="A58" t="s" s="54">
        <v>78</v>
      </c>
      <c r="B58" s="74"/>
      <c r="C58" t="s" s="75">
        <v>70</v>
      </c>
      <c r="D58" s="37"/>
      <c r="E58" s="37"/>
      <c r="F58" s="37"/>
      <c r="G58" s="46">
        <f>D58+E58+F58</f>
        <v>0</v>
      </c>
      <c r="H58" s="37"/>
      <c r="I58" s="37"/>
      <c r="J58" s="37"/>
      <c r="K58" s="46">
        <f>H58+I58+J58</f>
        <v>0</v>
      </c>
      <c r="L58" s="37"/>
      <c r="M58" s="37"/>
      <c r="N58" s="37"/>
      <c r="O58" s="46">
        <f>L58+M58+N58</f>
        <v>0</v>
      </c>
      <c r="P58" s="37"/>
      <c r="Q58" s="37"/>
      <c r="R58" s="37"/>
      <c r="S58" s="46">
        <f>P58+Q58+R58</f>
        <v>0</v>
      </c>
      <c r="T58" s="46"/>
      <c r="U58" s="46"/>
      <c r="V58" s="46"/>
      <c r="W58" s="46">
        <f>T58+U58+V58</f>
        <v>0</v>
      </c>
      <c r="X58" s="46"/>
      <c r="Y58" s="46"/>
      <c r="Z58" s="46"/>
      <c r="AA58" s="46">
        <f>X58+Y58+Z58</f>
        <v>0</v>
      </c>
      <c r="AB58" s="46"/>
      <c r="AC58" s="46"/>
      <c r="AD58" s="46"/>
      <c r="AE58" s="46">
        <f>AB58+AC58+AD58</f>
        <v>0</v>
      </c>
      <c r="AF58" s="37"/>
      <c r="AG58" s="37"/>
      <c r="AH58" s="37"/>
      <c r="AI58" s="46">
        <f>AF58+AG58+AH58</f>
        <v>0</v>
      </c>
      <c r="AJ58" s="37"/>
      <c r="AK58" s="37"/>
      <c r="AL58" s="37"/>
      <c r="AM58" s="46">
        <f>AJ58+AK58+AL58</f>
        <v>0</v>
      </c>
      <c r="AN58" s="46"/>
      <c r="AO58" s="46"/>
      <c r="AP58" s="46"/>
      <c r="AQ58" s="46">
        <f>AN58+AO58+AP58</f>
        <v>0</v>
      </c>
      <c r="AR58" s="47">
        <v>0</v>
      </c>
      <c r="AS58" s="47">
        <v>0</v>
      </c>
      <c r="AT58" s="47">
        <v>0</v>
      </c>
      <c r="AU58" s="46">
        <f>AR58+AS58+AT58</f>
        <v>0</v>
      </c>
      <c r="AV58" s="37"/>
      <c r="AW58" s="37"/>
      <c r="AX58" s="37"/>
      <c r="AY58" s="46">
        <f>AV58+AW58+AX58</f>
        <v>0</v>
      </c>
      <c r="AZ58" s="48">
        <f>AY58+AU58+AQ58+AM58+AI58+AE58+AA58+W58+S58+O58+K58+G58</f>
        <v>0</v>
      </c>
      <c r="BA58" s="47">
        <v>10</v>
      </c>
      <c r="BB58" s="48">
        <f>AZ58/BA58</f>
        <v>0</v>
      </c>
      <c r="BC58" t="s" s="25">
        <v>71</v>
      </c>
      <c r="BD58" s="48">
        <v>305</v>
      </c>
      <c r="BE58" s="48">
        <f>BB58*BD58</f>
        <v>0</v>
      </c>
      <c r="BF58" s="49">
        <v>860</v>
      </c>
      <c r="BG58" s="48">
        <v>3.57</v>
      </c>
      <c r="BH58" s="48">
        <v>3.2</v>
      </c>
      <c r="BI58" s="48">
        <v>2.56</v>
      </c>
      <c r="BJ58" t="s" s="50">
        <v>70</v>
      </c>
      <c r="BK58" s="51"/>
      <c r="BL58" s="51"/>
      <c r="BM58" s="47">
        <v>2</v>
      </c>
      <c r="BN58" s="26"/>
      <c r="BO58" s="26"/>
      <c r="BP58" s="52"/>
      <c r="BQ58" s="48"/>
      <c r="BR58" s="48"/>
      <c r="BS58" s="48"/>
      <c r="BT58" s="48">
        <f>BF58</f>
        <v>860</v>
      </c>
      <c r="BU58" s="48"/>
      <c r="BV58" s="48"/>
      <c r="BW58" s="48"/>
      <c r="BX58" s="48"/>
      <c r="BY58" s="48"/>
      <c r="BZ58" s="58"/>
      <c r="CA58" s="48"/>
      <c r="CB58" s="48"/>
      <c r="CC58" s="48"/>
      <c r="CD58" s="48">
        <f>BG58</f>
        <v>3.57</v>
      </c>
      <c r="CE58" s="48"/>
      <c r="CF58" s="48"/>
      <c r="CG58" s="48"/>
      <c r="CH58" s="48"/>
      <c r="CI58" s="48"/>
      <c r="CJ58" s="58"/>
      <c r="CK58" s="48"/>
      <c r="CL58" s="48"/>
      <c r="CM58" s="48"/>
      <c r="CN58" s="48">
        <f>BH58</f>
        <v>3.2</v>
      </c>
      <c r="CO58" s="48"/>
      <c r="CP58" s="48"/>
      <c r="CQ58" s="48"/>
      <c r="CR58" s="48"/>
      <c r="CS58" s="48"/>
      <c r="CT58" t="s" s="50">
        <v>70</v>
      </c>
      <c r="CU58" s="47">
        <v>2</v>
      </c>
      <c r="CV58" t="s" s="25">
        <v>78</v>
      </c>
      <c r="CW58" s="37"/>
      <c r="CX58" s="37"/>
      <c r="CY58" s="37"/>
      <c r="CZ58" s="37"/>
      <c r="DA58" s="47">
        <v>7</v>
      </c>
      <c r="DB58" s="37"/>
      <c r="DC58" s="37"/>
      <c r="DD58" s="37"/>
      <c r="DE58" s="37"/>
      <c r="DF58" s="37"/>
      <c r="DG58" s="51"/>
      <c r="DH58" s="37"/>
      <c r="DI58" s="47">
        <v>55</v>
      </c>
      <c r="DJ58" s="53"/>
      <c r="DK58" s="48"/>
      <c r="DL58" s="48"/>
      <c r="DM58" s="48"/>
      <c r="DN58" s="48">
        <f>DI58</f>
        <v>55</v>
      </c>
      <c r="DO58" s="48"/>
      <c r="DP58" s="48"/>
      <c r="DQ58" s="48"/>
      <c r="DR58" s="48"/>
      <c r="DS58" s="48"/>
    </row>
    <row r="59" ht="13.55" customHeight="1">
      <c r="A59" s="7"/>
      <c r="B59" t="s" s="19">
        <v>62</v>
      </c>
      <c r="C59" t="s" s="73">
        <v>52</v>
      </c>
      <c r="D59" s="37"/>
      <c r="E59" s="37"/>
      <c r="F59" s="37"/>
      <c r="G59" s="46">
        <f>D59+E59+F59</f>
        <v>0</v>
      </c>
      <c r="H59" s="37"/>
      <c r="I59" s="37"/>
      <c r="J59" s="37"/>
      <c r="K59" s="46">
        <f>H59+I59+J59</f>
        <v>0</v>
      </c>
      <c r="L59" s="47">
        <v>1</v>
      </c>
      <c r="M59" s="47">
        <v>0.9</v>
      </c>
      <c r="N59" s="47">
        <v>0.6</v>
      </c>
      <c r="O59" s="46">
        <f>L59+M59+N59</f>
        <v>2.5</v>
      </c>
      <c r="P59" s="47">
        <v>1</v>
      </c>
      <c r="Q59" s="47">
        <v>1</v>
      </c>
      <c r="R59" s="47">
        <v>0.6</v>
      </c>
      <c r="S59" s="46">
        <f>P59+Q59+R59</f>
        <v>2.6</v>
      </c>
      <c r="T59" s="47">
        <v>1.3</v>
      </c>
      <c r="U59" s="47">
        <v>1</v>
      </c>
      <c r="V59" s="47">
        <v>0.5</v>
      </c>
      <c r="W59" s="46">
        <f>T59+U59+V59</f>
        <v>2.8</v>
      </c>
      <c r="X59" s="47">
        <v>1.3</v>
      </c>
      <c r="Y59" s="47">
        <v>1</v>
      </c>
      <c r="Z59" s="47">
        <v>0.6</v>
      </c>
      <c r="AA59" s="46">
        <f>X59+Y59+Z59</f>
        <v>2.9</v>
      </c>
      <c r="AB59" s="47">
        <v>1.3</v>
      </c>
      <c r="AC59" s="47">
        <v>1</v>
      </c>
      <c r="AD59" s="47">
        <v>0.6</v>
      </c>
      <c r="AE59" s="46">
        <f>AB59+AC59+AD59</f>
        <v>2.9</v>
      </c>
      <c r="AF59" s="47">
        <v>1.3</v>
      </c>
      <c r="AG59" s="47">
        <v>1</v>
      </c>
      <c r="AH59" s="47">
        <v>0.5</v>
      </c>
      <c r="AI59" s="46">
        <f>AF59+AG59+AH59</f>
        <v>2.8</v>
      </c>
      <c r="AJ59" s="47">
        <v>1.1</v>
      </c>
      <c r="AK59" s="47">
        <v>0.9</v>
      </c>
      <c r="AL59" s="47">
        <v>0.5</v>
      </c>
      <c r="AM59" s="46">
        <f>AJ59+AK59+AL59</f>
        <v>2.5</v>
      </c>
      <c r="AN59" s="47">
        <v>0.9</v>
      </c>
      <c r="AO59" s="47">
        <v>0.7</v>
      </c>
      <c r="AP59" s="47">
        <v>0.4</v>
      </c>
      <c r="AQ59" s="46">
        <f>AN59+AO59+AP59</f>
        <v>2</v>
      </c>
      <c r="AR59" s="47">
        <v>0.6</v>
      </c>
      <c r="AS59" s="47">
        <v>0.3</v>
      </c>
      <c r="AT59" s="47">
        <v>0.2</v>
      </c>
      <c r="AU59" s="46">
        <f>AR59+AS59+AT59</f>
        <v>1.1</v>
      </c>
      <c r="AV59" s="47">
        <v>0.3</v>
      </c>
      <c r="AW59" s="47">
        <v>0.1</v>
      </c>
      <c r="AX59" s="47">
        <v>0.1</v>
      </c>
      <c r="AY59" s="46">
        <f>AV59+AW59+AX59</f>
        <v>0.5</v>
      </c>
      <c r="AZ59" s="48">
        <f>AY59+AU59+AQ59+AM59+AI59+AE59+AA59+W59+S59+O59+K59+G59</f>
        <v>22.6</v>
      </c>
      <c r="BA59" s="47">
        <v>10</v>
      </c>
      <c r="BB59" s="48">
        <f>AZ59/BA59</f>
        <v>2.26</v>
      </c>
      <c r="BC59" s="48"/>
      <c r="BD59" s="48">
        <v>305</v>
      </c>
      <c r="BE59" s="48">
        <f>BB59*BD59</f>
        <v>689.3</v>
      </c>
      <c r="BF59" s="49">
        <f>BB59*BD59</f>
        <v>689.3</v>
      </c>
      <c r="BG59" s="48">
        <v>3.6</v>
      </c>
      <c r="BH59" s="48">
        <v>3.1</v>
      </c>
      <c r="BI59" s="48">
        <v>2.3</v>
      </c>
      <c r="BJ59" t="s" s="50">
        <v>52</v>
      </c>
      <c r="BK59" t="s" s="50">
        <v>51</v>
      </c>
      <c r="BL59" t="s" s="50">
        <v>54</v>
      </c>
      <c r="BM59" t="s" s="16">
        <v>62</v>
      </c>
      <c r="BN59" s="37"/>
      <c r="BO59" s="37"/>
      <c r="BP59" s="52"/>
      <c r="BQ59" s="48">
        <f>BF59</f>
        <v>689.3</v>
      </c>
      <c r="BR59" s="48"/>
      <c r="BS59" s="48"/>
      <c r="BT59" s="48"/>
      <c r="BU59" s="48"/>
      <c r="BV59" s="48"/>
      <c r="BW59" s="48"/>
      <c r="BX59" s="48"/>
      <c r="BY59" s="48"/>
      <c r="BZ59" s="37"/>
      <c r="CA59" s="48">
        <f>BG59</f>
        <v>3.6</v>
      </c>
      <c r="CB59" s="48"/>
      <c r="CC59" s="48"/>
      <c r="CD59" s="48"/>
      <c r="CE59" s="48"/>
      <c r="CF59" s="48"/>
      <c r="CG59" s="48"/>
      <c r="CH59" s="48"/>
      <c r="CI59" s="48"/>
      <c r="CJ59" s="37"/>
      <c r="CK59" s="48">
        <f>BH59</f>
        <v>3.1</v>
      </c>
      <c r="CL59" s="48"/>
      <c r="CM59" s="48"/>
      <c r="CN59" s="48"/>
      <c r="CO59" s="48"/>
      <c r="CP59" s="48"/>
      <c r="CQ59" s="48"/>
      <c r="CR59" s="48"/>
      <c r="CS59" s="48"/>
      <c r="CT59" t="s" s="50">
        <v>52</v>
      </c>
      <c r="CU59" t="s" s="16">
        <v>62</v>
      </c>
      <c r="CV59" s="37"/>
      <c r="CW59" s="37"/>
      <c r="CX59" s="37"/>
      <c r="CY59" s="37"/>
      <c r="CZ59" s="47">
        <v>9</v>
      </c>
      <c r="DA59" s="37"/>
      <c r="DB59" s="37"/>
      <c r="DC59" s="37"/>
      <c r="DD59" s="37"/>
      <c r="DE59" s="37"/>
      <c r="DF59" s="37"/>
      <c r="DG59" s="51"/>
      <c r="DH59" s="37"/>
      <c r="DI59" s="47">
        <v>55</v>
      </c>
      <c r="DJ59" s="53"/>
      <c r="DK59" s="48">
        <f>DI59</f>
        <v>55</v>
      </c>
      <c r="DL59" s="48"/>
      <c r="DM59" s="48"/>
      <c r="DN59" s="48"/>
      <c r="DO59" s="48"/>
      <c r="DP59" s="48"/>
      <c r="DQ59" s="48"/>
      <c r="DR59" s="48"/>
      <c r="DS59" s="48"/>
    </row>
    <row r="60" ht="13.55" customHeight="1">
      <c r="A60" s="7"/>
      <c r="B60" t="s" s="19">
        <v>62</v>
      </c>
      <c r="C60" t="s" s="45">
        <v>70</v>
      </c>
      <c r="D60" s="37"/>
      <c r="E60" s="37"/>
      <c r="F60" s="37"/>
      <c r="G60" s="46">
        <f>D60+E60+F60</f>
        <v>0</v>
      </c>
      <c r="H60" s="37"/>
      <c r="I60" s="37"/>
      <c r="J60" s="37"/>
      <c r="K60" s="46">
        <f>H60+I60+J60</f>
        <v>0</v>
      </c>
      <c r="L60" s="47">
        <v>1.4</v>
      </c>
      <c r="M60" s="47">
        <v>1</v>
      </c>
      <c r="N60" s="47">
        <v>0.45</v>
      </c>
      <c r="O60" s="46">
        <f>L60+M60+N60</f>
        <v>2.85</v>
      </c>
      <c r="P60" s="47">
        <v>1.5</v>
      </c>
      <c r="Q60" s="47">
        <v>1</v>
      </c>
      <c r="R60" s="47">
        <v>0.7</v>
      </c>
      <c r="S60" s="46">
        <f>P60+Q60+R60</f>
        <v>3.2</v>
      </c>
      <c r="T60" s="47">
        <v>1.4</v>
      </c>
      <c r="U60" s="47">
        <v>1.2</v>
      </c>
      <c r="V60" s="47">
        <v>1</v>
      </c>
      <c r="W60" s="46">
        <f>T60+U60+V60</f>
        <v>3.6</v>
      </c>
      <c r="X60" s="47">
        <v>1.4</v>
      </c>
      <c r="Y60" s="47">
        <v>1.2</v>
      </c>
      <c r="Z60" s="47">
        <v>1</v>
      </c>
      <c r="AA60" s="46">
        <f>X60+Y60+Z60</f>
        <v>3.6</v>
      </c>
      <c r="AB60" s="47">
        <v>1.3</v>
      </c>
      <c r="AC60" s="47">
        <v>1.1</v>
      </c>
      <c r="AD60" s="47">
        <v>1.1</v>
      </c>
      <c r="AE60" s="46">
        <f>AB60+AC60+AD60</f>
        <v>3.5</v>
      </c>
      <c r="AF60" s="47">
        <v>1.3</v>
      </c>
      <c r="AG60" s="47">
        <v>1</v>
      </c>
      <c r="AH60" s="47">
        <v>1</v>
      </c>
      <c r="AI60" s="46">
        <f>AF60+AG60+AH60</f>
        <v>3.3</v>
      </c>
      <c r="AJ60" s="47">
        <v>1.1</v>
      </c>
      <c r="AK60" s="47">
        <v>1</v>
      </c>
      <c r="AL60" s="47">
        <v>0.9</v>
      </c>
      <c r="AM60" s="46">
        <f>AJ60+AK60+AL60</f>
        <v>3</v>
      </c>
      <c r="AN60" s="47">
        <v>0.8</v>
      </c>
      <c r="AO60" s="47">
        <v>0.5</v>
      </c>
      <c r="AP60" s="47">
        <v>0.3</v>
      </c>
      <c r="AQ60" s="46">
        <f>AN60+AO60+AP60</f>
        <v>1.6</v>
      </c>
      <c r="AR60" s="47">
        <v>0.5</v>
      </c>
      <c r="AS60" s="47">
        <v>0.3</v>
      </c>
      <c r="AT60" s="47">
        <v>0.2</v>
      </c>
      <c r="AU60" s="46">
        <f>AR60+AS60+AT60</f>
        <v>1</v>
      </c>
      <c r="AV60" s="47">
        <v>0.3</v>
      </c>
      <c r="AW60" s="47">
        <v>0.2</v>
      </c>
      <c r="AX60" s="47">
        <v>0.1</v>
      </c>
      <c r="AY60" s="46">
        <f>AV60+AW60+AX60</f>
        <v>0.6</v>
      </c>
      <c r="AZ60" s="48">
        <f>AY60+AU60+AQ60+AM60+AI60+AE60+AA60+W60+S60+O60+K60+G60</f>
        <v>26.25</v>
      </c>
      <c r="BA60" s="47">
        <v>10</v>
      </c>
      <c r="BB60" s="48">
        <f>AZ60/BA60</f>
        <v>2.625</v>
      </c>
      <c r="BC60" s="48"/>
      <c r="BD60" s="48">
        <v>305</v>
      </c>
      <c r="BE60" s="48">
        <f>BB60*BD60</f>
        <v>800.625</v>
      </c>
      <c r="BF60" s="49">
        <f>BB60*BD60</f>
        <v>800.625</v>
      </c>
      <c r="BG60" s="48">
        <v>3.6</v>
      </c>
      <c r="BH60" s="48">
        <v>3.1</v>
      </c>
      <c r="BI60" s="48">
        <v>2.87</v>
      </c>
      <c r="BJ60" t="s" s="50">
        <v>70</v>
      </c>
      <c r="BK60" s="51"/>
      <c r="BL60" t="s" s="50">
        <v>79</v>
      </c>
      <c r="BM60" t="s" s="16">
        <v>62</v>
      </c>
      <c r="BN60" s="37"/>
      <c r="BO60" s="37"/>
      <c r="BP60" s="52"/>
      <c r="BQ60" s="48">
        <f>BF60</f>
        <v>800.625</v>
      </c>
      <c r="BR60" s="48"/>
      <c r="BS60" s="48"/>
      <c r="BT60" s="48"/>
      <c r="BU60" s="48"/>
      <c r="BV60" s="48"/>
      <c r="BW60" s="48"/>
      <c r="BX60" s="48"/>
      <c r="BY60" s="48"/>
      <c r="BZ60" s="37"/>
      <c r="CA60" s="48">
        <f>BG60</f>
        <v>3.6</v>
      </c>
      <c r="CB60" s="48"/>
      <c r="CC60" s="48"/>
      <c r="CD60" s="48"/>
      <c r="CE60" s="48"/>
      <c r="CF60" s="48"/>
      <c r="CG60" s="48"/>
      <c r="CH60" s="48"/>
      <c r="CI60" s="48"/>
      <c r="CJ60" s="37"/>
      <c r="CK60" s="48">
        <f>BH60</f>
        <v>3.1</v>
      </c>
      <c r="CL60" s="48"/>
      <c r="CM60" s="48"/>
      <c r="CN60" s="48"/>
      <c r="CO60" s="48"/>
      <c r="CP60" s="48"/>
      <c r="CQ60" s="48"/>
      <c r="CR60" s="48"/>
      <c r="CS60" s="48"/>
      <c r="CT60" t="s" s="50">
        <v>70</v>
      </c>
      <c r="CU60" t="s" s="16">
        <v>62</v>
      </c>
      <c r="CV60" s="37"/>
      <c r="CW60" s="37"/>
      <c r="CX60" s="37"/>
      <c r="CY60" s="47">
        <v>16</v>
      </c>
      <c r="CZ60" s="37"/>
      <c r="DA60" s="37"/>
      <c r="DB60" s="37"/>
      <c r="DC60" s="37"/>
      <c r="DD60" s="37"/>
      <c r="DE60" s="37"/>
      <c r="DF60" s="37"/>
      <c r="DG60" s="51"/>
      <c r="DH60" s="37"/>
      <c r="DI60" s="47">
        <v>66</v>
      </c>
      <c r="DJ60" s="53"/>
      <c r="DK60" s="48">
        <f>DI60</f>
        <v>66</v>
      </c>
      <c r="DL60" s="48"/>
      <c r="DM60" s="48"/>
      <c r="DN60" s="48"/>
      <c r="DO60" s="48"/>
      <c r="DP60" s="48"/>
      <c r="DQ60" s="48"/>
      <c r="DR60" s="48"/>
      <c r="DS60" s="48"/>
    </row>
    <row r="61" ht="13.55" customHeight="1">
      <c r="A61" s="7"/>
      <c r="B61" t="s" s="19">
        <v>62</v>
      </c>
      <c r="C61" t="s" s="45">
        <v>70</v>
      </c>
      <c r="D61" s="37"/>
      <c r="E61" s="37"/>
      <c r="F61" s="37"/>
      <c r="G61" s="46">
        <f>D61+E61+F61</f>
        <v>0</v>
      </c>
      <c r="H61" s="37"/>
      <c r="I61" s="37"/>
      <c r="J61" s="37"/>
      <c r="K61" s="46">
        <f>H61+I61+J61</f>
        <v>0</v>
      </c>
      <c r="L61" s="47">
        <v>1</v>
      </c>
      <c r="M61" s="47">
        <v>0.9</v>
      </c>
      <c r="N61" s="47">
        <v>0.4</v>
      </c>
      <c r="O61" s="46">
        <f>L61+M61+N61</f>
        <v>2.3</v>
      </c>
      <c r="P61" s="47">
        <v>1.2</v>
      </c>
      <c r="Q61" s="47">
        <v>1.2</v>
      </c>
      <c r="R61" s="47">
        <v>1</v>
      </c>
      <c r="S61" s="46">
        <f>P61+Q61+R61</f>
        <v>3.4</v>
      </c>
      <c r="T61" s="47">
        <v>1.2</v>
      </c>
      <c r="U61" s="47">
        <v>1.2</v>
      </c>
      <c r="V61" s="47">
        <v>1</v>
      </c>
      <c r="W61" s="46">
        <f>T61+U61+V61</f>
        <v>3.4</v>
      </c>
      <c r="X61" s="47">
        <v>1.4</v>
      </c>
      <c r="Y61" s="47">
        <v>1.2</v>
      </c>
      <c r="Z61" s="47">
        <v>1.1</v>
      </c>
      <c r="AA61" s="46">
        <f>X61+Y61+Z61</f>
        <v>3.7</v>
      </c>
      <c r="AB61" s="47">
        <v>1.3</v>
      </c>
      <c r="AC61" s="47">
        <v>1.1</v>
      </c>
      <c r="AD61" s="47">
        <v>1</v>
      </c>
      <c r="AE61" s="46">
        <f>AB61+AC61+AD61</f>
        <v>3.4</v>
      </c>
      <c r="AF61" s="47">
        <v>1.3</v>
      </c>
      <c r="AG61" s="47">
        <v>0.9</v>
      </c>
      <c r="AH61" s="47">
        <v>0.9</v>
      </c>
      <c r="AI61" s="46">
        <f>AF61+AG61+AH61</f>
        <v>3.1</v>
      </c>
      <c r="AJ61" s="47">
        <v>1.2</v>
      </c>
      <c r="AK61" s="47">
        <v>0.9</v>
      </c>
      <c r="AL61" s="47">
        <v>0.7</v>
      </c>
      <c r="AM61" s="46">
        <f>AJ61+AK61+AL61</f>
        <v>2.8</v>
      </c>
      <c r="AN61" s="47">
        <v>0.8</v>
      </c>
      <c r="AO61" s="47">
        <v>0.5</v>
      </c>
      <c r="AP61" s="47">
        <v>0.4</v>
      </c>
      <c r="AQ61" s="46">
        <f>AN61+AO61+AP61</f>
        <v>1.7</v>
      </c>
      <c r="AR61" s="47">
        <v>0.6</v>
      </c>
      <c r="AS61" s="47">
        <v>0.4</v>
      </c>
      <c r="AT61" s="47">
        <v>0.3</v>
      </c>
      <c r="AU61" s="46">
        <f>AR61+AS61+AT61</f>
        <v>1.3</v>
      </c>
      <c r="AV61" s="47">
        <v>0.5</v>
      </c>
      <c r="AW61" s="47">
        <v>0.3</v>
      </c>
      <c r="AX61" s="47">
        <v>0.1</v>
      </c>
      <c r="AY61" s="46">
        <f>AV61+AW61+AX61</f>
        <v>0.9</v>
      </c>
      <c r="AZ61" s="48">
        <f>AY61+AU61+AQ61+AM61+AI61+AE61+AA61+W61+S61+O61+K61+G61</f>
        <v>26</v>
      </c>
      <c r="BA61" s="47">
        <v>10</v>
      </c>
      <c r="BB61" s="48">
        <f>AZ61/BA61</f>
        <v>2.6</v>
      </c>
      <c r="BC61" s="48"/>
      <c r="BD61" s="48">
        <v>305</v>
      </c>
      <c r="BE61" s="48">
        <f>BB61*BD61</f>
        <v>793</v>
      </c>
      <c r="BF61" s="49">
        <f>BB61*BD61</f>
        <v>793</v>
      </c>
      <c r="BG61" s="48">
        <v>3.6</v>
      </c>
      <c r="BH61" s="48">
        <v>3.1</v>
      </c>
      <c r="BI61" s="48">
        <v>2.87</v>
      </c>
      <c r="BJ61" t="s" s="50">
        <v>70</v>
      </c>
      <c r="BK61" s="51"/>
      <c r="BL61" t="s" s="50">
        <v>54</v>
      </c>
      <c r="BM61" t="s" s="16">
        <v>62</v>
      </c>
      <c r="BN61" s="37"/>
      <c r="BO61" s="37"/>
      <c r="BP61" s="52"/>
      <c r="BQ61" s="48">
        <f>BF61</f>
        <v>793</v>
      </c>
      <c r="BR61" s="48"/>
      <c r="BS61" s="48"/>
      <c r="BT61" s="48"/>
      <c r="BU61" s="48"/>
      <c r="BV61" s="48"/>
      <c r="BW61" s="48"/>
      <c r="BX61" s="48"/>
      <c r="BY61" s="48"/>
      <c r="BZ61" s="37"/>
      <c r="CA61" s="48">
        <f>BG61</f>
        <v>3.6</v>
      </c>
      <c r="CB61" s="48"/>
      <c r="CC61" s="48"/>
      <c r="CD61" s="48"/>
      <c r="CE61" s="48"/>
      <c r="CF61" s="48"/>
      <c r="CG61" s="48"/>
      <c r="CH61" s="48"/>
      <c r="CI61" s="48"/>
      <c r="CJ61" s="37"/>
      <c r="CK61" s="48">
        <f>BH61</f>
        <v>3.1</v>
      </c>
      <c r="CL61" s="48"/>
      <c r="CM61" s="48"/>
      <c r="CN61" s="48"/>
      <c r="CO61" s="48"/>
      <c r="CP61" s="48"/>
      <c r="CQ61" s="48"/>
      <c r="CR61" s="48"/>
      <c r="CS61" s="48"/>
      <c r="CT61" t="s" s="50">
        <v>70</v>
      </c>
      <c r="CU61" t="s" s="16">
        <v>62</v>
      </c>
      <c r="CV61" s="37"/>
      <c r="CW61" s="37"/>
      <c r="CX61" s="37"/>
      <c r="CY61" s="47">
        <v>17</v>
      </c>
      <c r="CZ61" s="37"/>
      <c r="DA61" s="37"/>
      <c r="DB61" s="37"/>
      <c r="DC61" s="37"/>
      <c r="DD61" s="37"/>
      <c r="DE61" s="37"/>
      <c r="DF61" s="37"/>
      <c r="DG61" s="51"/>
      <c r="DH61" s="37"/>
      <c r="DI61" s="47">
        <v>66</v>
      </c>
      <c r="DJ61" s="53"/>
      <c r="DK61" s="48">
        <f>DI61</f>
        <v>66</v>
      </c>
      <c r="DL61" s="48"/>
      <c r="DM61" s="48"/>
      <c r="DN61" s="48"/>
      <c r="DO61" s="48"/>
      <c r="DP61" s="48"/>
      <c r="DQ61" s="48"/>
      <c r="DR61" s="48"/>
      <c r="DS61" s="48"/>
    </row>
    <row r="62" ht="13.55" customHeight="1">
      <c r="A62" s="7"/>
      <c r="B62" t="s" s="19">
        <v>80</v>
      </c>
      <c r="C62" t="s" s="45">
        <v>70</v>
      </c>
      <c r="D62" s="37"/>
      <c r="E62" s="37"/>
      <c r="F62" s="37"/>
      <c r="G62" s="46">
        <f>D62+E62+F62</f>
        <v>0</v>
      </c>
      <c r="H62" s="37"/>
      <c r="I62" s="37"/>
      <c r="J62" s="37"/>
      <c r="K62" s="46">
        <f>H62+I62+J62</f>
        <v>0</v>
      </c>
      <c r="L62" s="47">
        <v>1.2</v>
      </c>
      <c r="M62" s="47">
        <v>1</v>
      </c>
      <c r="N62" s="47">
        <v>1</v>
      </c>
      <c r="O62" s="46">
        <f>L62+M62+N62</f>
        <v>3.2</v>
      </c>
      <c r="P62" s="47">
        <v>1.3</v>
      </c>
      <c r="Q62" s="47">
        <v>1.2</v>
      </c>
      <c r="R62" s="47">
        <v>1</v>
      </c>
      <c r="S62" s="46">
        <f>P62+Q62+R62</f>
        <v>3.5</v>
      </c>
      <c r="T62" s="47">
        <v>1.4</v>
      </c>
      <c r="U62" s="47">
        <v>1.2</v>
      </c>
      <c r="V62" s="47">
        <v>1.1</v>
      </c>
      <c r="W62" s="46">
        <f>T62+U62+V62</f>
        <v>3.7</v>
      </c>
      <c r="X62" s="47">
        <v>1.4</v>
      </c>
      <c r="Y62" s="47">
        <v>1.2</v>
      </c>
      <c r="Z62" s="47">
        <v>1.1</v>
      </c>
      <c r="AA62" s="46">
        <f>X62+Y62+Z62</f>
        <v>3.7</v>
      </c>
      <c r="AB62" s="47">
        <v>1.2</v>
      </c>
      <c r="AC62" s="47">
        <v>1</v>
      </c>
      <c r="AD62" s="47">
        <v>1</v>
      </c>
      <c r="AE62" s="46">
        <f>AB62+AC62+AD62</f>
        <v>3.2</v>
      </c>
      <c r="AF62" s="47">
        <v>1.1</v>
      </c>
      <c r="AG62" s="47">
        <v>1</v>
      </c>
      <c r="AH62" s="47">
        <v>0.9</v>
      </c>
      <c r="AI62" s="46">
        <f>AF62+AG62+AH62</f>
        <v>3</v>
      </c>
      <c r="AJ62" s="47">
        <v>1</v>
      </c>
      <c r="AK62" s="47">
        <v>0.9</v>
      </c>
      <c r="AL62" s="47">
        <v>0.6</v>
      </c>
      <c r="AM62" s="46">
        <f>AJ62+AK62+AL62</f>
        <v>2.5</v>
      </c>
      <c r="AN62" s="47">
        <v>0.9</v>
      </c>
      <c r="AO62" s="47">
        <v>0.5</v>
      </c>
      <c r="AP62" s="47">
        <v>0.3</v>
      </c>
      <c r="AQ62" s="46">
        <f>AN62+AO62+AP62</f>
        <v>1.7</v>
      </c>
      <c r="AR62" s="47">
        <v>0.5</v>
      </c>
      <c r="AS62" s="47">
        <v>0.4</v>
      </c>
      <c r="AT62" s="47">
        <v>0.2</v>
      </c>
      <c r="AU62" s="46">
        <f>AR62+AS62+AT62</f>
        <v>1.1</v>
      </c>
      <c r="AV62" s="47">
        <v>0.4</v>
      </c>
      <c r="AW62" s="47">
        <v>0.2</v>
      </c>
      <c r="AX62" s="47">
        <v>0.1</v>
      </c>
      <c r="AY62" s="46">
        <f>AV62+AW62+AX62</f>
        <v>0.7</v>
      </c>
      <c r="AZ62" s="48">
        <f>AY62+AU62+AQ62+AM62+AI62+AE62+AA62+W62+S62+O62+K62+G62</f>
        <v>26.3</v>
      </c>
      <c r="BA62" s="47">
        <v>10</v>
      </c>
      <c r="BB62" s="48">
        <f>AZ62/BA62</f>
        <v>2.63</v>
      </c>
      <c r="BC62" s="48"/>
      <c r="BD62" s="48">
        <v>305</v>
      </c>
      <c r="BE62" s="48">
        <f>BB62*BD62</f>
        <v>802.15</v>
      </c>
      <c r="BF62" s="49">
        <f>BB62*BD62</f>
        <v>802.15</v>
      </c>
      <c r="BG62" s="48">
        <v>3.6</v>
      </c>
      <c r="BH62" s="48">
        <v>3.1</v>
      </c>
      <c r="BI62" s="48">
        <v>2.87</v>
      </c>
      <c r="BJ62" t="s" s="50">
        <v>70</v>
      </c>
      <c r="BK62" s="51"/>
      <c r="BL62" t="s" s="50">
        <v>54</v>
      </c>
      <c r="BM62" t="s" s="16">
        <v>80</v>
      </c>
      <c r="BN62" s="37"/>
      <c r="BO62" s="37"/>
      <c r="BP62" s="52"/>
      <c r="BQ62" s="48">
        <f>BF62</f>
        <v>802.15</v>
      </c>
      <c r="BR62" s="48"/>
      <c r="BS62" s="48"/>
      <c r="BT62" s="48"/>
      <c r="BU62" s="48"/>
      <c r="BV62" s="48"/>
      <c r="BW62" s="48"/>
      <c r="BX62" s="48"/>
      <c r="BY62" s="48"/>
      <c r="BZ62" s="37"/>
      <c r="CA62" s="48">
        <f>BG62</f>
        <v>3.6</v>
      </c>
      <c r="CB62" s="48"/>
      <c r="CC62" s="48"/>
      <c r="CD62" s="48"/>
      <c r="CE62" s="48"/>
      <c r="CF62" s="48"/>
      <c r="CG62" s="48"/>
      <c r="CH62" s="48"/>
      <c r="CI62" s="48"/>
      <c r="CJ62" s="37"/>
      <c r="CK62" s="48">
        <f>BH62</f>
        <v>3.1</v>
      </c>
      <c r="CL62" s="48"/>
      <c r="CM62" s="48"/>
      <c r="CN62" s="48"/>
      <c r="CO62" s="48"/>
      <c r="CP62" s="48"/>
      <c r="CQ62" s="48"/>
      <c r="CR62" s="48"/>
      <c r="CS62" s="48"/>
      <c r="CT62" t="s" s="50">
        <v>70</v>
      </c>
      <c r="CU62" t="s" s="16">
        <v>80</v>
      </c>
      <c r="CV62" s="37"/>
      <c r="CW62" s="37"/>
      <c r="CX62" s="37"/>
      <c r="CY62" s="47">
        <v>18</v>
      </c>
      <c r="CZ62" s="37"/>
      <c r="DA62" s="37"/>
      <c r="DB62" s="37"/>
      <c r="DC62" s="37"/>
      <c r="DD62" s="37"/>
      <c r="DE62" s="37"/>
      <c r="DF62" s="37"/>
      <c r="DG62" s="51"/>
      <c r="DH62" s="37"/>
      <c r="DI62" s="47">
        <v>66</v>
      </c>
      <c r="DJ62" s="53"/>
      <c r="DK62" s="48">
        <f>DI62</f>
        <v>66</v>
      </c>
      <c r="DL62" s="48"/>
      <c r="DM62" s="48"/>
      <c r="DN62" s="48"/>
      <c r="DO62" s="48"/>
      <c r="DP62" s="48"/>
      <c r="DQ62" s="48"/>
      <c r="DR62" s="48"/>
      <c r="DS62" s="48"/>
    </row>
    <row r="63" ht="13.55" customHeight="1">
      <c r="A63" s="7"/>
      <c r="B63" t="s" s="19">
        <v>62</v>
      </c>
      <c r="C63" t="s" s="45">
        <v>70</v>
      </c>
      <c r="D63" s="37"/>
      <c r="E63" s="37"/>
      <c r="F63" s="37"/>
      <c r="G63" s="46">
        <f>D63+E63+F63</f>
        <v>0</v>
      </c>
      <c r="H63" s="37"/>
      <c r="I63" s="37"/>
      <c r="J63" s="37"/>
      <c r="K63" s="46">
        <f>H63+I63+J63</f>
        <v>0</v>
      </c>
      <c r="L63" s="47">
        <v>1.5</v>
      </c>
      <c r="M63" s="47">
        <v>1.2</v>
      </c>
      <c r="N63" s="47">
        <v>1</v>
      </c>
      <c r="O63" s="46">
        <f>L63+M63+N63</f>
        <v>3.7</v>
      </c>
      <c r="P63" s="47">
        <v>1.5</v>
      </c>
      <c r="Q63" s="47">
        <v>1.5</v>
      </c>
      <c r="R63" s="47">
        <v>1</v>
      </c>
      <c r="S63" s="46">
        <f>P63+Q63+R63</f>
        <v>4</v>
      </c>
      <c r="T63" s="47">
        <v>1.5</v>
      </c>
      <c r="U63" s="47">
        <v>1.5</v>
      </c>
      <c r="V63" s="47">
        <v>1.1</v>
      </c>
      <c r="W63" s="46">
        <f>T63+U63+V63</f>
        <v>4.1</v>
      </c>
      <c r="X63" s="47">
        <v>1.5</v>
      </c>
      <c r="Y63" s="47">
        <v>1.3</v>
      </c>
      <c r="Z63" s="47">
        <v>1</v>
      </c>
      <c r="AA63" s="46">
        <f>X63+Y63+Z63</f>
        <v>3.8</v>
      </c>
      <c r="AB63" s="47">
        <v>1.5</v>
      </c>
      <c r="AC63" s="47">
        <v>1.3</v>
      </c>
      <c r="AD63" s="47">
        <v>1.1</v>
      </c>
      <c r="AE63" s="46">
        <f>AB63+AC63+AD63</f>
        <v>3.9</v>
      </c>
      <c r="AF63" s="47">
        <v>1.4</v>
      </c>
      <c r="AG63" s="47">
        <v>1.2</v>
      </c>
      <c r="AH63" s="47">
        <v>1</v>
      </c>
      <c r="AI63" s="46">
        <f>AF63+AG63+AH63</f>
        <v>3.6</v>
      </c>
      <c r="AJ63" s="47">
        <v>1.4</v>
      </c>
      <c r="AK63" s="47">
        <v>1.2</v>
      </c>
      <c r="AL63" s="47">
        <v>1</v>
      </c>
      <c r="AM63" s="46">
        <f>AJ63+AK63+AL63</f>
        <v>3.6</v>
      </c>
      <c r="AN63" s="47">
        <v>1.2</v>
      </c>
      <c r="AO63" s="47">
        <v>1</v>
      </c>
      <c r="AP63" s="47">
        <v>0.7</v>
      </c>
      <c r="AQ63" s="46">
        <f>AN63+AO63+AP63</f>
        <v>2.9</v>
      </c>
      <c r="AR63" s="47">
        <v>1</v>
      </c>
      <c r="AS63" s="47">
        <v>0.8</v>
      </c>
      <c r="AT63" s="47">
        <v>0.5</v>
      </c>
      <c r="AU63" s="46">
        <f>AR63+AS63+AT63</f>
        <v>2.3</v>
      </c>
      <c r="AV63" s="47">
        <v>0.5</v>
      </c>
      <c r="AW63" s="47">
        <v>0.3</v>
      </c>
      <c r="AX63" s="47">
        <v>0.22</v>
      </c>
      <c r="AY63" s="46">
        <f>AV63+AW63+AX63</f>
        <v>1.02</v>
      </c>
      <c r="AZ63" s="48">
        <f>AY63+AU63+AQ63+AM63+AI63+AE63+AA63+W63+S63+O63+K63+G63</f>
        <v>32.92</v>
      </c>
      <c r="BA63" s="47">
        <v>10</v>
      </c>
      <c r="BB63" s="48">
        <f>AZ63/BA63</f>
        <v>3.292</v>
      </c>
      <c r="BC63" s="48"/>
      <c r="BD63" s="48">
        <v>305</v>
      </c>
      <c r="BE63" s="48">
        <f>BB63*BD63</f>
        <v>1004.06</v>
      </c>
      <c r="BF63" s="49">
        <f>BB63*BD63</f>
        <v>1004.06</v>
      </c>
      <c r="BG63" s="48">
        <v>3.65</v>
      </c>
      <c r="BH63" s="48">
        <v>3.25</v>
      </c>
      <c r="BI63" s="48">
        <v>2.87</v>
      </c>
      <c r="BJ63" t="s" s="76">
        <v>70</v>
      </c>
      <c r="BK63" s="51"/>
      <c r="BL63" t="s" s="50">
        <v>54</v>
      </c>
      <c r="BM63" t="s" s="16">
        <v>62</v>
      </c>
      <c r="BN63" t="s" s="16">
        <v>59</v>
      </c>
      <c r="BO63" s="37"/>
      <c r="BP63" s="52"/>
      <c r="BQ63" s="48">
        <f>BF63</f>
        <v>1004.06</v>
      </c>
      <c r="BR63" s="48"/>
      <c r="BS63" s="48"/>
      <c r="BT63" s="48"/>
      <c r="BU63" s="48"/>
      <c r="BV63" s="48"/>
      <c r="BW63" s="48"/>
      <c r="BX63" s="48"/>
      <c r="BY63" s="48"/>
      <c r="BZ63" s="56"/>
      <c r="CA63" s="48">
        <f>BG63</f>
        <v>3.65</v>
      </c>
      <c r="CB63" s="48"/>
      <c r="CC63" s="48"/>
      <c r="CD63" s="48"/>
      <c r="CE63" s="48"/>
      <c r="CF63" s="48"/>
      <c r="CG63" s="48"/>
      <c r="CH63" s="48"/>
      <c r="CI63" s="48"/>
      <c r="CJ63" s="56"/>
      <c r="CK63" s="48">
        <f>BH63</f>
        <v>3.25</v>
      </c>
      <c r="CL63" s="48"/>
      <c r="CM63" s="48"/>
      <c r="CN63" s="48"/>
      <c r="CO63" s="48"/>
      <c r="CP63" s="48"/>
      <c r="CQ63" s="48"/>
      <c r="CR63" s="48"/>
      <c r="CS63" s="48"/>
      <c r="CT63" t="s" s="50">
        <v>70</v>
      </c>
      <c r="CU63" t="s" s="16">
        <v>62</v>
      </c>
      <c r="CV63" s="37"/>
      <c r="CW63" s="37"/>
      <c r="CX63" s="37"/>
      <c r="CY63" s="47">
        <v>19</v>
      </c>
      <c r="CZ63" s="37"/>
      <c r="DA63" s="37"/>
      <c r="DB63" s="37"/>
      <c r="DC63" s="37"/>
      <c r="DD63" s="37"/>
      <c r="DE63" s="37"/>
      <c r="DF63" s="37"/>
      <c r="DG63" s="51"/>
      <c r="DH63" s="37"/>
      <c r="DI63" s="47">
        <v>69</v>
      </c>
      <c r="DJ63" s="53"/>
      <c r="DK63" s="48">
        <f>DI63</f>
        <v>69</v>
      </c>
      <c r="DL63" s="48"/>
      <c r="DM63" s="48"/>
      <c r="DN63" s="48"/>
      <c r="DO63" s="48"/>
      <c r="DP63" s="48"/>
      <c r="DQ63" s="48"/>
      <c r="DR63" s="48"/>
      <c r="DS63" s="48"/>
    </row>
    <row r="64" ht="13.55" customHeight="1">
      <c r="A64" t="s" s="19">
        <v>59</v>
      </c>
      <c r="B64" s="7"/>
      <c r="C64" t="s" s="45">
        <v>52</v>
      </c>
      <c r="D64" s="47">
        <v>0.9</v>
      </c>
      <c r="E64" s="47">
        <v>0.7</v>
      </c>
      <c r="F64" s="47">
        <v>0.3</v>
      </c>
      <c r="G64" s="55">
        <f>D64+E64+F64</f>
        <v>1.9</v>
      </c>
      <c r="H64" s="47">
        <v>0.9</v>
      </c>
      <c r="I64" s="47">
        <v>0.7</v>
      </c>
      <c r="J64" s="47">
        <v>0.3</v>
      </c>
      <c r="K64" s="55">
        <f>H64+I64+J64</f>
        <v>1.9</v>
      </c>
      <c r="L64" s="56"/>
      <c r="M64" s="56"/>
      <c r="N64" s="56"/>
      <c r="O64" s="55">
        <f>L64+M64+N64</f>
        <v>0</v>
      </c>
      <c r="P64" s="56"/>
      <c r="Q64" s="56"/>
      <c r="R64" s="56"/>
      <c r="S64" s="55">
        <f>P64+Q64+R64</f>
        <v>0</v>
      </c>
      <c r="T64" s="55"/>
      <c r="U64" s="55"/>
      <c r="V64" s="55"/>
      <c r="W64" s="46">
        <f>T64+U64+V64</f>
        <v>0</v>
      </c>
      <c r="X64" s="55"/>
      <c r="Y64" s="55"/>
      <c r="Z64" s="55"/>
      <c r="AA64" s="46">
        <f>X64+Y64+Z64</f>
        <v>0</v>
      </c>
      <c r="AB64" s="55"/>
      <c r="AC64" s="55"/>
      <c r="AD64" s="55"/>
      <c r="AE64" s="46">
        <f>AB64+AC64+AD64</f>
        <v>0</v>
      </c>
      <c r="AF64" s="56"/>
      <c r="AG64" s="56"/>
      <c r="AH64" s="56"/>
      <c r="AI64" s="55">
        <f>AF64+AG64+AH64</f>
        <v>0</v>
      </c>
      <c r="AJ64" s="56"/>
      <c r="AK64" s="56"/>
      <c r="AL64" s="56"/>
      <c r="AM64" s="55">
        <f>AJ64+AK64+AL64</f>
        <v>0</v>
      </c>
      <c r="AN64" s="55"/>
      <c r="AO64" s="55"/>
      <c r="AP64" s="55"/>
      <c r="AQ64" s="46">
        <f>AN64+AO64+AP64</f>
        <v>0</v>
      </c>
      <c r="AR64" s="56"/>
      <c r="AS64" s="56"/>
      <c r="AT64" s="56"/>
      <c r="AU64" s="55">
        <f>AR64+AS64+AT64</f>
        <v>0</v>
      </c>
      <c r="AV64" s="56"/>
      <c r="AW64" s="56"/>
      <c r="AX64" s="56"/>
      <c r="AY64" s="55">
        <f>AV64+AW64+AX64</f>
        <v>0</v>
      </c>
      <c r="AZ64" s="48">
        <f>AY64+AU64+AQ64+AM64+AI64+AE64+AA64+W64+S64+O64+K64+G64</f>
        <v>3.8</v>
      </c>
      <c r="BA64" s="47">
        <v>2</v>
      </c>
      <c r="BB64" s="48">
        <f>AZ64/BA64</f>
        <v>1.9</v>
      </c>
      <c r="BC64" t="s" s="25">
        <v>71</v>
      </c>
      <c r="BD64" s="48">
        <v>305</v>
      </c>
      <c r="BE64" s="48">
        <f>BB64*BD64</f>
        <v>579.5</v>
      </c>
      <c r="BF64" s="49">
        <v>640.5</v>
      </c>
      <c r="BG64" s="48">
        <v>3.56</v>
      </c>
      <c r="BH64" s="48">
        <v>3.08</v>
      </c>
      <c r="BI64" s="48">
        <v>2.23</v>
      </c>
      <c r="BJ64" t="s" s="50">
        <v>52</v>
      </c>
      <c r="BK64" s="51"/>
      <c r="BL64" t="s" s="50">
        <v>62</v>
      </c>
      <c r="BM64" s="47">
        <v>2</v>
      </c>
      <c r="BN64" t="s" s="16">
        <v>59</v>
      </c>
      <c r="BO64" s="37"/>
      <c r="BP64" s="52"/>
      <c r="BQ64" s="48"/>
      <c r="BR64" s="48">
        <f>BF64</f>
        <v>640.5</v>
      </c>
      <c r="BS64" s="48"/>
      <c r="BT64" s="48"/>
      <c r="BU64" s="48"/>
      <c r="BV64" s="48"/>
      <c r="BW64" s="48"/>
      <c r="BX64" s="48"/>
      <c r="BY64" s="48"/>
      <c r="BZ64" s="56"/>
      <c r="CA64" s="48"/>
      <c r="CB64" s="48">
        <f>BG64</f>
        <v>3.56</v>
      </c>
      <c r="CC64" s="48"/>
      <c r="CD64" s="48"/>
      <c r="CE64" s="48"/>
      <c r="CF64" s="48"/>
      <c r="CG64" s="48"/>
      <c r="CH64" s="48"/>
      <c r="CI64" s="48"/>
      <c r="CJ64" s="56"/>
      <c r="CK64" s="48"/>
      <c r="CL64" s="48">
        <f>BH64</f>
        <v>3.08</v>
      </c>
      <c r="CM64" s="48"/>
      <c r="CN64" s="48"/>
      <c r="CO64" s="48"/>
      <c r="CP64" s="48"/>
      <c r="CQ64" s="48"/>
      <c r="CR64" s="48"/>
      <c r="CS64" s="48"/>
      <c r="CT64" t="s" s="50">
        <v>52</v>
      </c>
      <c r="CU64" s="47">
        <v>2</v>
      </c>
      <c r="CV64" t="s" s="16">
        <v>59</v>
      </c>
      <c r="CW64" s="37"/>
      <c r="CX64" s="37"/>
      <c r="CY64" s="37"/>
      <c r="CZ64" s="37"/>
      <c r="DA64" s="37"/>
      <c r="DB64" s="47">
        <v>4</v>
      </c>
      <c r="DC64" s="37"/>
      <c r="DD64" s="37"/>
      <c r="DE64" s="37"/>
      <c r="DF64" s="37"/>
      <c r="DG64" s="51"/>
      <c r="DH64" s="37"/>
      <c r="DI64" s="47">
        <v>55</v>
      </c>
      <c r="DJ64" s="53"/>
      <c r="DK64" s="48"/>
      <c r="DL64" s="48">
        <f>DI64</f>
        <v>55</v>
      </c>
      <c r="DM64" s="48"/>
      <c r="DN64" s="48"/>
      <c r="DO64" s="48"/>
      <c r="DP64" s="48"/>
      <c r="DQ64" s="48"/>
      <c r="DR64" s="48"/>
      <c r="DS64" s="48"/>
    </row>
    <row r="65" ht="13.55" customHeight="1">
      <c r="A65" s="7"/>
      <c r="B65" t="s" s="19">
        <v>62</v>
      </c>
      <c r="C65" t="s" s="45">
        <v>70</v>
      </c>
      <c r="D65" s="37"/>
      <c r="E65" s="37"/>
      <c r="F65" s="37"/>
      <c r="G65" s="46">
        <f>D65+E65+F65</f>
        <v>0</v>
      </c>
      <c r="H65" s="37"/>
      <c r="I65" s="37"/>
      <c r="J65" s="37"/>
      <c r="K65" s="46">
        <f>H65+I65+J65</f>
        <v>0</v>
      </c>
      <c r="L65" s="37"/>
      <c r="M65" s="37"/>
      <c r="N65" s="37"/>
      <c r="O65" s="46">
        <f>L65+M65+N65</f>
        <v>0</v>
      </c>
      <c r="P65" s="37"/>
      <c r="Q65" s="37"/>
      <c r="R65" s="37"/>
      <c r="S65" s="46">
        <f>P65+Q65+R65</f>
        <v>0</v>
      </c>
      <c r="T65" s="47">
        <v>2</v>
      </c>
      <c r="U65" s="47">
        <v>1.5</v>
      </c>
      <c r="V65" s="47">
        <v>1.2</v>
      </c>
      <c r="W65" s="46">
        <f>T65+U65+V65</f>
        <v>4.7</v>
      </c>
      <c r="X65" s="47">
        <v>2</v>
      </c>
      <c r="Y65" s="47">
        <v>1.5</v>
      </c>
      <c r="Z65" s="47">
        <v>1.1</v>
      </c>
      <c r="AA65" s="46">
        <f>X65+Y65+Z65</f>
        <v>4.6</v>
      </c>
      <c r="AB65" s="47">
        <v>2</v>
      </c>
      <c r="AC65" s="47">
        <v>1.5</v>
      </c>
      <c r="AD65" s="47">
        <v>1.1</v>
      </c>
      <c r="AE65" s="46">
        <f>AB65+AC65+AD65</f>
        <v>4.6</v>
      </c>
      <c r="AF65" s="47">
        <v>2</v>
      </c>
      <c r="AG65" s="47">
        <v>1.1</v>
      </c>
      <c r="AH65" s="47">
        <v>1</v>
      </c>
      <c r="AI65" s="46">
        <f>AF65+AG65+AH65</f>
        <v>4.1</v>
      </c>
      <c r="AJ65" s="47">
        <v>2</v>
      </c>
      <c r="AK65" s="47">
        <v>1</v>
      </c>
      <c r="AL65" s="47">
        <v>0.7</v>
      </c>
      <c r="AM65" s="46">
        <f>AJ65+AK65+AL65</f>
        <v>3.7</v>
      </c>
      <c r="AN65" s="47">
        <v>2</v>
      </c>
      <c r="AO65" s="47">
        <v>1</v>
      </c>
      <c r="AP65" s="47">
        <v>0.5</v>
      </c>
      <c r="AQ65" s="46">
        <f>AN65+AO65+AP65</f>
        <v>3.5</v>
      </c>
      <c r="AR65" s="47">
        <v>0.9</v>
      </c>
      <c r="AS65" s="47">
        <v>0.4</v>
      </c>
      <c r="AT65" s="47">
        <v>0.2</v>
      </c>
      <c r="AU65" s="46">
        <f>AR65+AS65+AT65</f>
        <v>1.5</v>
      </c>
      <c r="AV65" s="47">
        <v>0.5</v>
      </c>
      <c r="AW65" s="47">
        <v>0.2</v>
      </c>
      <c r="AX65" s="47">
        <v>0.2</v>
      </c>
      <c r="AY65" s="46">
        <f>AV65+AW65+AX65</f>
        <v>0.9</v>
      </c>
      <c r="AZ65" s="48">
        <f>AY65+AU65+AQ65+AM65+AI65+AE65+AA65+W65+S65+O65+K65+G65</f>
        <v>27.6</v>
      </c>
      <c r="BA65" s="47">
        <v>8</v>
      </c>
      <c r="BB65" s="48">
        <f>AZ65/BA65</f>
        <v>3.45</v>
      </c>
      <c r="BC65" s="48"/>
      <c r="BD65" s="48">
        <v>305</v>
      </c>
      <c r="BE65" s="48">
        <f>BB65*BD65</f>
        <v>1052.25</v>
      </c>
      <c r="BF65" s="49">
        <f>BB65*BD65</f>
        <v>1052.25</v>
      </c>
      <c r="BG65" s="48">
        <v>3.65</v>
      </c>
      <c r="BH65" s="48">
        <v>3.25</v>
      </c>
      <c r="BI65" s="48">
        <v>2.87</v>
      </c>
      <c r="BJ65" t="s" s="50">
        <v>70</v>
      </c>
      <c r="BK65" s="51"/>
      <c r="BL65" t="s" s="50">
        <v>54</v>
      </c>
      <c r="BM65" t="s" s="16">
        <v>62</v>
      </c>
      <c r="BN65" s="37"/>
      <c r="BO65" s="48">
        <f>BP65</f>
        <v>1052.25</v>
      </c>
      <c r="BP65" s="52">
        <f>BF65</f>
        <v>1052.25</v>
      </c>
      <c r="BQ65" s="48">
        <f>BF65</f>
        <v>1052.25</v>
      </c>
      <c r="BR65" s="48"/>
      <c r="BS65" s="48"/>
      <c r="BT65" s="48"/>
      <c r="BU65" s="48"/>
      <c r="BV65" s="48"/>
      <c r="BW65" s="48"/>
      <c r="BX65" s="48"/>
      <c r="BY65" s="48"/>
      <c r="BZ65" s="52">
        <f>CA65</f>
        <v>3.65</v>
      </c>
      <c r="CA65" s="48">
        <f>BG65</f>
        <v>3.65</v>
      </c>
      <c r="CB65" s="48"/>
      <c r="CC65" s="48"/>
      <c r="CD65" s="48"/>
      <c r="CE65" s="48"/>
      <c r="CF65" s="48"/>
      <c r="CG65" s="48"/>
      <c r="CH65" s="48"/>
      <c r="CI65" s="48"/>
      <c r="CJ65" s="52">
        <f>CK65</f>
        <v>3.25</v>
      </c>
      <c r="CK65" s="48">
        <f>BH65</f>
        <v>3.25</v>
      </c>
      <c r="CL65" s="48"/>
      <c r="CM65" s="48"/>
      <c r="CN65" s="48"/>
      <c r="CO65" s="48"/>
      <c r="CP65" s="48"/>
      <c r="CQ65" s="48"/>
      <c r="CR65" s="48"/>
      <c r="CS65" s="48"/>
      <c r="CT65" t="s" s="50">
        <v>70</v>
      </c>
      <c r="CU65" t="s" s="16">
        <v>62</v>
      </c>
      <c r="CV65" s="37"/>
      <c r="CW65" s="37"/>
      <c r="CX65" s="37"/>
      <c r="CY65" s="47">
        <v>20</v>
      </c>
      <c r="CZ65" s="37"/>
      <c r="DA65" s="37"/>
      <c r="DB65" s="37"/>
      <c r="DC65" s="37"/>
      <c r="DD65" s="37"/>
      <c r="DE65" s="37"/>
      <c r="DF65" s="37"/>
      <c r="DG65" s="51"/>
      <c r="DH65" s="37"/>
      <c r="DI65" s="47">
        <v>69</v>
      </c>
      <c r="DJ65" s="53">
        <v>69</v>
      </c>
      <c r="DK65" s="48">
        <f>DI65</f>
        <v>69</v>
      </c>
      <c r="DL65" s="48"/>
      <c r="DM65" s="48"/>
      <c r="DN65" s="48"/>
      <c r="DO65" s="48"/>
      <c r="DP65" s="48"/>
      <c r="DQ65" s="48"/>
      <c r="DR65" s="48"/>
      <c r="DS65" s="48"/>
    </row>
    <row r="66" ht="13.55" customHeight="1">
      <c r="A66" s="7"/>
      <c r="B66" t="s" s="19">
        <v>62</v>
      </c>
      <c r="C66" t="s" s="70">
        <v>52</v>
      </c>
      <c r="D66" s="37"/>
      <c r="E66" s="37"/>
      <c r="F66" s="37"/>
      <c r="G66" s="46">
        <f>D66+E66+F66</f>
        <v>0</v>
      </c>
      <c r="H66" s="37"/>
      <c r="I66" s="37"/>
      <c r="J66" s="37"/>
      <c r="K66" s="46">
        <f>H66+I66+J66</f>
        <v>0</v>
      </c>
      <c r="L66" s="47">
        <v>1.4</v>
      </c>
      <c r="M66" s="47">
        <v>1</v>
      </c>
      <c r="N66" s="47">
        <v>0.45</v>
      </c>
      <c r="O66" s="46">
        <f>L66+M66+N66</f>
        <v>2.85</v>
      </c>
      <c r="P66" s="47">
        <v>1.5</v>
      </c>
      <c r="Q66" s="47">
        <v>1</v>
      </c>
      <c r="R66" s="47">
        <v>0.7</v>
      </c>
      <c r="S66" s="46">
        <f>P66+Q66+R66</f>
        <v>3.2</v>
      </c>
      <c r="T66" s="47">
        <v>1.3</v>
      </c>
      <c r="U66" s="47">
        <v>1.1</v>
      </c>
      <c r="V66" s="47">
        <v>0.8</v>
      </c>
      <c r="W66" s="46">
        <f>T66+U66+V66</f>
        <v>3.2</v>
      </c>
      <c r="X66" s="47">
        <v>1.3</v>
      </c>
      <c r="Y66" s="47">
        <v>1</v>
      </c>
      <c r="Z66" s="47">
        <v>0.7</v>
      </c>
      <c r="AA66" s="46">
        <f>X66+Y66+Z66</f>
        <v>3</v>
      </c>
      <c r="AB66" s="47">
        <v>1.3</v>
      </c>
      <c r="AC66" s="47">
        <v>1</v>
      </c>
      <c r="AD66" s="47">
        <v>0.6</v>
      </c>
      <c r="AE66" s="46">
        <f>AB66+AC66+AD66</f>
        <v>2.9</v>
      </c>
      <c r="AF66" s="47">
        <v>1.3</v>
      </c>
      <c r="AG66" s="47">
        <v>1</v>
      </c>
      <c r="AH66" s="47">
        <v>0.5</v>
      </c>
      <c r="AI66" s="46">
        <f>AF66+AG66+AH66</f>
        <v>2.8</v>
      </c>
      <c r="AJ66" s="47">
        <v>1.1</v>
      </c>
      <c r="AK66" s="47">
        <v>0.9</v>
      </c>
      <c r="AL66" s="47">
        <v>0.5</v>
      </c>
      <c r="AM66" s="46">
        <f>AJ66+AK66+AL66</f>
        <v>2.5</v>
      </c>
      <c r="AN66" s="47">
        <v>0.9</v>
      </c>
      <c r="AO66" s="47">
        <v>0.7</v>
      </c>
      <c r="AP66" s="47">
        <v>0.4</v>
      </c>
      <c r="AQ66" s="46">
        <f>AN66+AO66+AP66</f>
        <v>2</v>
      </c>
      <c r="AR66" s="47">
        <v>0.6</v>
      </c>
      <c r="AS66" s="47">
        <v>0.3</v>
      </c>
      <c r="AT66" s="47">
        <v>0.2</v>
      </c>
      <c r="AU66" s="46">
        <f>AR66+AS66+AT66</f>
        <v>1.1</v>
      </c>
      <c r="AV66" s="47">
        <v>0.3</v>
      </c>
      <c r="AW66" s="47">
        <v>0.1</v>
      </c>
      <c r="AX66" s="47">
        <v>0.1</v>
      </c>
      <c r="AY66" s="46">
        <f>AV66+AW66+AX66</f>
        <v>0.5</v>
      </c>
      <c r="AZ66" s="48">
        <f>AY66+AU66+AQ66+AM66+AI66+AE66+AA66+W66+S66+O66+K66+G66</f>
        <v>24.05</v>
      </c>
      <c r="BA66" s="47">
        <v>10</v>
      </c>
      <c r="BB66" s="48">
        <f>AZ66/BA66</f>
        <v>2.405</v>
      </c>
      <c r="BC66" s="48"/>
      <c r="BD66" s="48">
        <v>305</v>
      </c>
      <c r="BE66" s="48">
        <f>BB66*BD66</f>
        <v>733.525</v>
      </c>
      <c r="BF66" s="49">
        <v>1235.25</v>
      </c>
      <c r="BG66" s="48">
        <v>3.7</v>
      </c>
      <c r="BH66" s="48">
        <v>3.2</v>
      </c>
      <c r="BI66" s="48">
        <v>2.3</v>
      </c>
      <c r="BJ66" t="s" s="50">
        <v>52</v>
      </c>
      <c r="BK66" t="s" s="50">
        <v>51</v>
      </c>
      <c r="BL66" t="s" s="50">
        <v>54</v>
      </c>
      <c r="BM66" t="s" s="16">
        <v>62</v>
      </c>
      <c r="BN66" t="s" s="16">
        <v>59</v>
      </c>
      <c r="BO66" s="37"/>
      <c r="BP66" s="52"/>
      <c r="BQ66" s="48">
        <f>BF66</f>
        <v>1235.25</v>
      </c>
      <c r="BR66" s="48"/>
      <c r="BS66" s="48"/>
      <c r="BT66" s="48"/>
      <c r="BU66" s="48"/>
      <c r="BV66" s="48"/>
      <c r="BW66" s="48"/>
      <c r="BX66" s="48"/>
      <c r="BY66" s="48"/>
      <c r="BZ66" s="69"/>
      <c r="CA66" s="48">
        <f>BG66</f>
        <v>3.7</v>
      </c>
      <c r="CB66" s="48"/>
      <c r="CC66" s="48"/>
      <c r="CD66" s="48"/>
      <c r="CE66" s="48"/>
      <c r="CF66" s="48"/>
      <c r="CG66" s="48"/>
      <c r="CH66" s="48"/>
      <c r="CI66" s="48"/>
      <c r="CJ66" s="69"/>
      <c r="CK66" s="48">
        <f>BH66</f>
        <v>3.2</v>
      </c>
      <c r="CL66" s="48"/>
      <c r="CM66" s="48"/>
      <c r="CN66" s="48"/>
      <c r="CO66" s="48"/>
      <c r="CP66" s="48"/>
      <c r="CQ66" s="48"/>
      <c r="CR66" s="48"/>
      <c r="CS66" s="48"/>
      <c r="CT66" t="s" s="50">
        <v>52</v>
      </c>
      <c r="CU66" t="s" s="16">
        <v>62</v>
      </c>
      <c r="CV66" s="37"/>
      <c r="CW66" s="37"/>
      <c r="CX66" s="37"/>
      <c r="CY66" s="37"/>
      <c r="CZ66" s="47">
        <v>10</v>
      </c>
      <c r="DA66" s="37"/>
      <c r="DB66" s="37"/>
      <c r="DC66" s="37"/>
      <c r="DD66" s="37"/>
      <c r="DE66" s="37"/>
      <c r="DF66" s="37"/>
      <c r="DG66" s="51"/>
      <c r="DH66" s="37"/>
      <c r="DI66" s="47">
        <v>55</v>
      </c>
      <c r="DJ66" s="53"/>
      <c r="DK66" s="48">
        <f>DI66</f>
        <v>55</v>
      </c>
      <c r="DL66" s="48"/>
      <c r="DM66" s="48"/>
      <c r="DN66" s="48"/>
      <c r="DO66" s="48"/>
      <c r="DP66" s="48"/>
      <c r="DQ66" s="48"/>
      <c r="DR66" s="48"/>
      <c r="DS66" s="48"/>
    </row>
    <row r="67" ht="13.55" customHeight="1">
      <c r="A67" s="7"/>
      <c r="B67" t="s" s="71">
        <v>62</v>
      </c>
      <c r="C67" t="s" s="72">
        <v>53</v>
      </c>
      <c r="D67" s="37"/>
      <c r="E67" s="37"/>
      <c r="F67" s="37"/>
      <c r="G67" s="46">
        <f>D67+E67+F67</f>
        <v>0</v>
      </c>
      <c r="H67" s="37"/>
      <c r="I67" s="37"/>
      <c r="J67" s="37"/>
      <c r="K67" s="46">
        <f>H67+I67+J67</f>
        <v>0</v>
      </c>
      <c r="L67" s="47">
        <v>1.1</v>
      </c>
      <c r="M67" s="47">
        <v>1</v>
      </c>
      <c r="N67" s="47">
        <v>1</v>
      </c>
      <c r="O67" s="46">
        <f>L67+M67+N67</f>
        <v>3.1</v>
      </c>
      <c r="P67" s="47">
        <v>1.2</v>
      </c>
      <c r="Q67" s="47">
        <v>1</v>
      </c>
      <c r="R67" s="47">
        <v>1</v>
      </c>
      <c r="S67" s="46">
        <f>P67+Q67+R67</f>
        <v>3.2</v>
      </c>
      <c r="T67" s="47">
        <v>1.3</v>
      </c>
      <c r="U67" s="47">
        <v>1</v>
      </c>
      <c r="V67" s="47">
        <v>0.5</v>
      </c>
      <c r="W67" s="46">
        <f>T67+U67+V67</f>
        <v>2.8</v>
      </c>
      <c r="X67" s="47">
        <v>1.3</v>
      </c>
      <c r="Y67" s="47">
        <v>1</v>
      </c>
      <c r="Z67" s="47">
        <v>0.6</v>
      </c>
      <c r="AA67" s="46">
        <f>X67+Y67+Z67</f>
        <v>2.9</v>
      </c>
      <c r="AB67" s="47">
        <v>1.3</v>
      </c>
      <c r="AC67" s="47">
        <v>1</v>
      </c>
      <c r="AD67" s="47">
        <v>0.6</v>
      </c>
      <c r="AE67" s="46">
        <f>AB67+AC67+AD67</f>
        <v>2.9</v>
      </c>
      <c r="AF67" s="47">
        <v>1.3</v>
      </c>
      <c r="AG67" s="47">
        <v>1</v>
      </c>
      <c r="AH67" s="47">
        <v>0.5</v>
      </c>
      <c r="AI67" s="46">
        <f>AF67+AG67+AH67</f>
        <v>2.8</v>
      </c>
      <c r="AJ67" s="47">
        <v>1.1</v>
      </c>
      <c r="AK67" s="47">
        <v>0.9</v>
      </c>
      <c r="AL67" s="47">
        <v>0.5</v>
      </c>
      <c r="AM67" s="46">
        <f>AJ67+AK67+AL67</f>
        <v>2.5</v>
      </c>
      <c r="AN67" s="47">
        <v>0.9</v>
      </c>
      <c r="AO67" s="47">
        <v>0.7</v>
      </c>
      <c r="AP67" s="47">
        <v>0.4</v>
      </c>
      <c r="AQ67" s="46">
        <f>AN67+AO67+AP67</f>
        <v>2</v>
      </c>
      <c r="AR67" s="47">
        <v>0.6</v>
      </c>
      <c r="AS67" s="47">
        <v>0.3</v>
      </c>
      <c r="AT67" s="47">
        <v>0.2</v>
      </c>
      <c r="AU67" s="46">
        <f>AR67+AS67+AT67</f>
        <v>1.1</v>
      </c>
      <c r="AV67" s="47">
        <v>0.3</v>
      </c>
      <c r="AW67" s="47">
        <v>0.1</v>
      </c>
      <c r="AX67" s="47">
        <v>0.1</v>
      </c>
      <c r="AY67" s="77">
        <f>AV67+AW67+AX67</f>
        <v>0.5</v>
      </c>
      <c r="AZ67" s="48">
        <f>AY67+AU67+AQ67+AM67+AI67+AE67+AA67+W67+S67+O67+K67+G67</f>
        <v>23.8</v>
      </c>
      <c r="BA67" s="47">
        <v>10</v>
      </c>
      <c r="BB67" s="48">
        <f>AZ67/BA67</f>
        <v>2.38</v>
      </c>
      <c r="BC67" s="48"/>
      <c r="BD67" s="48">
        <v>305</v>
      </c>
      <c r="BE67" s="48">
        <f>BB67*BD67</f>
        <v>725.9</v>
      </c>
      <c r="BF67" s="49">
        <f>BB67*BD67</f>
        <v>725.9</v>
      </c>
      <c r="BG67" s="48">
        <v>3.6</v>
      </c>
      <c r="BH67" s="48">
        <v>3.1</v>
      </c>
      <c r="BI67" s="48">
        <v>2.3</v>
      </c>
      <c r="BJ67" t="s" s="65">
        <v>81</v>
      </c>
      <c r="BK67" t="s" s="50">
        <v>52</v>
      </c>
      <c r="BL67" t="s" s="50">
        <v>54</v>
      </c>
      <c r="BM67" t="s" s="16">
        <v>62</v>
      </c>
      <c r="BN67" s="37"/>
      <c r="BO67" s="37"/>
      <c r="BP67" s="52"/>
      <c r="BQ67" s="48"/>
      <c r="BR67" s="48">
        <f>BF67</f>
        <v>725.9</v>
      </c>
      <c r="BS67" s="48"/>
      <c r="BT67" s="48"/>
      <c r="BU67" s="48"/>
      <c r="BV67" s="48"/>
      <c r="BW67" s="48"/>
      <c r="BX67" s="48"/>
      <c r="BY67" s="48"/>
      <c r="BZ67" s="58"/>
      <c r="CA67" s="48"/>
      <c r="CB67" s="48">
        <f>BG67</f>
        <v>3.6</v>
      </c>
      <c r="CC67" s="48"/>
      <c r="CD67" s="48"/>
      <c r="CE67" s="48"/>
      <c r="CF67" s="48"/>
      <c r="CG67" s="48"/>
      <c r="CH67" s="48"/>
      <c r="CI67" s="48"/>
      <c r="CJ67" s="58"/>
      <c r="CK67" s="48"/>
      <c r="CL67" s="48">
        <f>BH67</f>
        <v>3.1</v>
      </c>
      <c r="CM67" s="48"/>
      <c r="CN67" s="48"/>
      <c r="CO67" s="48"/>
      <c r="CP67" s="48"/>
      <c r="CQ67" s="48"/>
      <c r="CR67" s="48"/>
      <c r="CS67" s="48"/>
      <c r="CT67" t="s" s="65">
        <v>81</v>
      </c>
      <c r="CU67" t="s" s="16">
        <v>62</v>
      </c>
      <c r="CV67" s="37"/>
      <c r="CW67" s="37"/>
      <c r="CX67" s="37"/>
      <c r="CY67" s="37"/>
      <c r="CZ67" s="47">
        <v>11</v>
      </c>
      <c r="DA67" s="37"/>
      <c r="DB67" s="37"/>
      <c r="DC67" s="37"/>
      <c r="DD67" s="37"/>
      <c r="DE67" s="37"/>
      <c r="DF67" s="37"/>
      <c r="DG67" s="66"/>
      <c r="DH67" s="37"/>
      <c r="DI67" s="47">
        <v>55</v>
      </c>
      <c r="DJ67" s="53"/>
      <c r="DK67" s="48"/>
      <c r="DL67" s="48">
        <f>DI67</f>
        <v>55</v>
      </c>
      <c r="DM67" s="48"/>
      <c r="DN67" s="48"/>
      <c r="DO67" s="48"/>
      <c r="DP67" s="48"/>
      <c r="DQ67" s="48"/>
      <c r="DR67" s="48"/>
      <c r="DS67" s="48"/>
    </row>
    <row r="68" ht="13.55" customHeight="1">
      <c r="A68" t="s" s="19">
        <v>59</v>
      </c>
      <c r="B68" t="s" s="19">
        <v>63</v>
      </c>
      <c r="C68" t="s" s="73">
        <v>53</v>
      </c>
      <c r="D68" s="56"/>
      <c r="E68" s="56"/>
      <c r="F68" s="56"/>
      <c r="G68" s="55">
        <f>D68+E68+F68</f>
        <v>0</v>
      </c>
      <c r="H68" s="56"/>
      <c r="I68" s="56"/>
      <c r="J68" s="56"/>
      <c r="K68" s="55">
        <f>H68+I68+J68</f>
        <v>0</v>
      </c>
      <c r="L68" s="56"/>
      <c r="M68" s="56"/>
      <c r="N68" s="56"/>
      <c r="O68" s="55">
        <f>L68+M68+N68</f>
        <v>0</v>
      </c>
      <c r="P68" s="56"/>
      <c r="Q68" s="56"/>
      <c r="R68" s="56"/>
      <c r="S68" s="55">
        <f>P68+Q68+R68</f>
        <v>0</v>
      </c>
      <c r="T68" s="55"/>
      <c r="U68" s="55"/>
      <c r="V68" s="55"/>
      <c r="W68" s="46">
        <f>T68+U68+V68</f>
        <v>0</v>
      </c>
      <c r="X68" s="55"/>
      <c r="Y68" s="55"/>
      <c r="Z68" s="55"/>
      <c r="AA68" s="46">
        <f>X68+Y68+Z68</f>
        <v>0</v>
      </c>
      <c r="AB68" s="55"/>
      <c r="AC68" s="55"/>
      <c r="AD68" s="55"/>
      <c r="AE68" s="46">
        <f>AB68+AC68+AD68</f>
        <v>0</v>
      </c>
      <c r="AF68" s="56"/>
      <c r="AG68" s="56"/>
      <c r="AH68" s="56"/>
      <c r="AI68" s="55">
        <f>AF68+AG68+AH68</f>
        <v>0</v>
      </c>
      <c r="AJ68" s="56"/>
      <c r="AK68" s="56"/>
      <c r="AL68" s="56"/>
      <c r="AM68" s="55">
        <f>AJ68+AK68+AL68</f>
        <v>0</v>
      </c>
      <c r="AN68" s="55"/>
      <c r="AO68" s="55"/>
      <c r="AP68" s="55"/>
      <c r="AQ68" s="46">
        <f>AN68+AO68+AP68</f>
        <v>0</v>
      </c>
      <c r="AR68" s="56"/>
      <c r="AS68" s="56"/>
      <c r="AT68" s="56"/>
      <c r="AU68" s="55">
        <f>AR68+AS68+AT68</f>
        <v>0</v>
      </c>
      <c r="AV68" s="56"/>
      <c r="AW68" s="56"/>
      <c r="AX68" s="56"/>
      <c r="AY68" s="55">
        <f>AV68+AW68+AX68</f>
        <v>0</v>
      </c>
      <c r="AZ68" s="48">
        <f>AY68+AU68+AQ68+AM68+AI68+AE68+AA68+W68+S68+O68+K68+G68</f>
        <v>0</v>
      </c>
      <c r="BA68" s="47">
        <v>10</v>
      </c>
      <c r="BB68" s="48">
        <f>AZ68/BA68</f>
        <v>0</v>
      </c>
      <c r="BC68" t="s" s="25">
        <v>71</v>
      </c>
      <c r="BD68" s="48">
        <v>305</v>
      </c>
      <c r="BE68" s="48">
        <f>BB68*BD68</f>
        <v>0</v>
      </c>
      <c r="BF68" s="49">
        <v>30.5</v>
      </c>
      <c r="BG68" s="48">
        <v>3.4</v>
      </c>
      <c r="BH68" s="48">
        <v>3</v>
      </c>
      <c r="BI68" s="48"/>
      <c r="BJ68" t="s" s="50">
        <v>53</v>
      </c>
      <c r="BK68" s="51"/>
      <c r="BL68" t="s" s="50">
        <v>62</v>
      </c>
      <c r="BM68" t="s" s="16">
        <v>63</v>
      </c>
      <c r="BN68" t="s" s="16">
        <v>59</v>
      </c>
      <c r="BO68" s="37"/>
      <c r="BP68" s="52"/>
      <c r="BQ68" s="48"/>
      <c r="BR68" s="48"/>
      <c r="BS68" s="48">
        <f>BF68</f>
        <v>30.5</v>
      </c>
      <c r="BT68" s="48"/>
      <c r="BU68" s="48"/>
      <c r="BV68" s="48"/>
      <c r="BW68" s="48"/>
      <c r="BX68" s="48"/>
      <c r="BY68" s="48"/>
      <c r="BZ68" s="56"/>
      <c r="CA68" s="48"/>
      <c r="CB68" s="48"/>
      <c r="CC68" s="48">
        <f>BG68</f>
        <v>3.4</v>
      </c>
      <c r="CD68" s="48"/>
      <c r="CE68" s="48"/>
      <c r="CF68" s="48"/>
      <c r="CG68" s="48"/>
      <c r="CH68" s="48"/>
      <c r="CI68" s="48"/>
      <c r="CJ68" s="56"/>
      <c r="CK68" s="48"/>
      <c r="CL68" s="48"/>
      <c r="CM68" s="48">
        <f>BH68</f>
        <v>3</v>
      </c>
      <c r="CN68" s="48"/>
      <c r="CO68" s="48"/>
      <c r="CP68" s="48"/>
      <c r="CQ68" s="48"/>
      <c r="CR68" s="48"/>
      <c r="CS68" s="48"/>
      <c r="CT68" t="s" s="50">
        <v>53</v>
      </c>
      <c r="CU68" t="s" s="16">
        <v>63</v>
      </c>
      <c r="CV68" t="s" s="16">
        <v>59</v>
      </c>
      <c r="CW68" s="37"/>
      <c r="CX68" s="37"/>
      <c r="CY68" s="37"/>
      <c r="CZ68" s="37"/>
      <c r="DA68" s="37"/>
      <c r="DB68" s="37"/>
      <c r="DC68" s="47">
        <v>2</v>
      </c>
      <c r="DD68" s="37"/>
      <c r="DE68" s="37"/>
      <c r="DF68" s="37"/>
      <c r="DG68" s="51"/>
      <c r="DH68" s="37"/>
      <c r="DI68" s="47">
        <v>50</v>
      </c>
      <c r="DJ68" s="53"/>
      <c r="DK68" s="48"/>
      <c r="DL68" s="48"/>
      <c r="DM68" s="48">
        <f>DI68</f>
        <v>50</v>
      </c>
      <c r="DN68" s="48"/>
      <c r="DO68" s="48"/>
      <c r="DP68" s="48"/>
      <c r="DQ68" s="48"/>
      <c r="DR68" s="48"/>
      <c r="DS68" s="48"/>
    </row>
    <row r="69" ht="13.55" customHeight="1">
      <c r="A69" s="7"/>
      <c r="B69" t="s" s="19">
        <v>54</v>
      </c>
      <c r="C69" t="s" s="45">
        <v>52</v>
      </c>
      <c r="D69" s="37"/>
      <c r="E69" s="37"/>
      <c r="F69" s="37"/>
      <c r="G69" s="46">
        <f>D69+E69+F69</f>
        <v>0</v>
      </c>
      <c r="H69" s="37"/>
      <c r="I69" s="37"/>
      <c r="J69" s="37"/>
      <c r="K69" s="46">
        <f>H69+I69+J69</f>
        <v>0</v>
      </c>
      <c r="L69" s="37"/>
      <c r="M69" s="37"/>
      <c r="N69" s="37"/>
      <c r="O69" s="46">
        <f>L69+M69+N69</f>
        <v>0</v>
      </c>
      <c r="P69" s="47">
        <v>1</v>
      </c>
      <c r="Q69" s="47">
        <v>1</v>
      </c>
      <c r="R69" s="47">
        <v>0.7</v>
      </c>
      <c r="S69" s="46">
        <f>P69+Q69+R69</f>
        <v>2.7</v>
      </c>
      <c r="T69" s="47">
        <v>1.3</v>
      </c>
      <c r="U69" s="47">
        <v>1</v>
      </c>
      <c r="V69" s="47">
        <v>0.7</v>
      </c>
      <c r="W69" s="46">
        <f>T69+U69+V69</f>
        <v>3</v>
      </c>
      <c r="X69" s="47">
        <v>1.3</v>
      </c>
      <c r="Y69" s="47">
        <v>1</v>
      </c>
      <c r="Z69" s="47">
        <v>0.7</v>
      </c>
      <c r="AA69" s="46">
        <f>X69+Y69+Z69</f>
        <v>3</v>
      </c>
      <c r="AB69" s="47">
        <v>1.3</v>
      </c>
      <c r="AC69" s="47">
        <v>1</v>
      </c>
      <c r="AD69" s="47">
        <v>0.6</v>
      </c>
      <c r="AE69" s="46">
        <f>AB69+AC69+AD69</f>
        <v>2.9</v>
      </c>
      <c r="AF69" s="47">
        <v>1.3</v>
      </c>
      <c r="AG69" s="47">
        <v>1</v>
      </c>
      <c r="AH69" s="47">
        <v>0.5</v>
      </c>
      <c r="AI69" s="46">
        <f>AF69+AG69+AH69</f>
        <v>2.8</v>
      </c>
      <c r="AJ69" s="47">
        <v>1.1</v>
      </c>
      <c r="AK69" s="47">
        <v>0.9</v>
      </c>
      <c r="AL69" s="47">
        <v>0.5</v>
      </c>
      <c r="AM69" s="46">
        <f>AJ69+AK69+AL69</f>
        <v>2.5</v>
      </c>
      <c r="AN69" s="47">
        <v>0.9</v>
      </c>
      <c r="AO69" s="47">
        <v>0.7</v>
      </c>
      <c r="AP69" s="47">
        <v>0.4</v>
      </c>
      <c r="AQ69" s="46">
        <f>AN69+AO69+AP69</f>
        <v>2</v>
      </c>
      <c r="AR69" s="47">
        <v>0.6</v>
      </c>
      <c r="AS69" s="47">
        <v>0.3</v>
      </c>
      <c r="AT69" s="47">
        <v>0.2</v>
      </c>
      <c r="AU69" s="46">
        <f>AR69+AS69+AT69</f>
        <v>1.1</v>
      </c>
      <c r="AV69" s="47">
        <v>0.5</v>
      </c>
      <c r="AW69" s="47">
        <v>0.1</v>
      </c>
      <c r="AX69" s="47">
        <v>0.1</v>
      </c>
      <c r="AY69" s="46">
        <f>AV69+AW69+AX69</f>
        <v>0.7</v>
      </c>
      <c r="AZ69" s="48">
        <f>AY69+AU69+AQ69+AM69+AI69+AE69+AA69+W69+S69+O69+K69+G69</f>
        <v>20.7</v>
      </c>
      <c r="BA69" s="47">
        <v>9</v>
      </c>
      <c r="BB69" s="48">
        <f>AZ69/BA69</f>
        <v>2.3</v>
      </c>
      <c r="BC69" s="48"/>
      <c r="BD69" s="48">
        <v>305</v>
      </c>
      <c r="BE69" s="48">
        <f>BB69*BD69</f>
        <v>701.5</v>
      </c>
      <c r="BF69" s="49">
        <f>BB69*BD69</f>
        <v>701.5</v>
      </c>
      <c r="BG69" s="48">
        <v>3.6</v>
      </c>
      <c r="BH69" s="48">
        <v>3.1</v>
      </c>
      <c r="BI69" s="48">
        <v>2.3</v>
      </c>
      <c r="BJ69" t="s" s="50">
        <v>52</v>
      </c>
      <c r="BK69" s="51"/>
      <c r="BL69" t="s" s="50">
        <v>57</v>
      </c>
      <c r="BM69" t="s" s="16">
        <v>54</v>
      </c>
      <c r="BN69" t="s" s="16">
        <v>59</v>
      </c>
      <c r="BO69" s="37"/>
      <c r="BP69" s="52"/>
      <c r="BQ69" s="48"/>
      <c r="BR69" s="48">
        <f>BF69</f>
        <v>701.5</v>
      </c>
      <c r="BS69" s="48"/>
      <c r="BT69" s="48"/>
      <c r="BU69" s="48"/>
      <c r="BV69" s="48"/>
      <c r="BW69" s="48"/>
      <c r="BX69" s="48"/>
      <c r="BY69" s="48"/>
      <c r="BZ69" s="56"/>
      <c r="CA69" s="48"/>
      <c r="CB69" s="48">
        <f>BG69</f>
        <v>3.6</v>
      </c>
      <c r="CC69" s="48"/>
      <c r="CD69" s="48"/>
      <c r="CE69" s="48"/>
      <c r="CF69" s="48"/>
      <c r="CG69" s="48"/>
      <c r="CH69" s="48"/>
      <c r="CI69" s="48"/>
      <c r="CJ69" s="56"/>
      <c r="CK69" s="48"/>
      <c r="CL69" s="48">
        <f>BH69</f>
        <v>3.1</v>
      </c>
      <c r="CM69" s="48"/>
      <c r="CN69" s="48"/>
      <c r="CO69" s="48"/>
      <c r="CP69" s="48"/>
      <c r="CQ69" s="48"/>
      <c r="CR69" s="48"/>
      <c r="CS69" s="48"/>
      <c r="CT69" t="s" s="50">
        <v>52</v>
      </c>
      <c r="CU69" t="s" s="16">
        <v>54</v>
      </c>
      <c r="CV69" s="37"/>
      <c r="CW69" s="37"/>
      <c r="CX69" s="47">
        <v>4</v>
      </c>
      <c r="CY69" s="37"/>
      <c r="CZ69" s="37"/>
      <c r="DA69" s="37"/>
      <c r="DB69" s="37"/>
      <c r="DC69" s="37"/>
      <c r="DD69" s="37"/>
      <c r="DE69" s="37"/>
      <c r="DF69" s="37"/>
      <c r="DG69" s="51"/>
      <c r="DH69" s="37"/>
      <c r="DI69" s="47">
        <v>63</v>
      </c>
      <c r="DJ69" s="53"/>
      <c r="DK69" s="48"/>
      <c r="DL69" s="48">
        <f>DI69</f>
        <v>63</v>
      </c>
      <c r="DM69" s="48"/>
      <c r="DN69" s="48"/>
      <c r="DO69" s="48"/>
      <c r="DP69" s="48"/>
      <c r="DQ69" s="48"/>
      <c r="DR69" s="48"/>
      <c r="DS69" s="48"/>
    </row>
    <row r="70" ht="13.55" customHeight="1">
      <c r="A70" s="7"/>
      <c r="B70" t="s" s="19">
        <v>62</v>
      </c>
      <c r="C70" t="s" s="45">
        <v>52</v>
      </c>
      <c r="D70" s="37"/>
      <c r="E70" s="37"/>
      <c r="F70" s="37"/>
      <c r="G70" s="46">
        <f>D70+E70+F70</f>
        <v>0</v>
      </c>
      <c r="H70" s="47">
        <v>1</v>
      </c>
      <c r="I70" s="47">
        <v>1</v>
      </c>
      <c r="J70" s="47">
        <v>0.9</v>
      </c>
      <c r="K70" s="46">
        <f>H70+I70+J70</f>
        <v>2.9</v>
      </c>
      <c r="L70" s="47">
        <v>1.1</v>
      </c>
      <c r="M70" s="47">
        <v>1.1</v>
      </c>
      <c r="N70" s="47">
        <v>0.6</v>
      </c>
      <c r="O70" s="46">
        <f>L70+M70+N70</f>
        <v>2.8</v>
      </c>
      <c r="P70" s="47">
        <v>1.1</v>
      </c>
      <c r="Q70" s="47">
        <v>1</v>
      </c>
      <c r="R70" s="47">
        <v>0.7</v>
      </c>
      <c r="S70" s="46">
        <f>P70+Q70+R70</f>
        <v>2.8</v>
      </c>
      <c r="T70" s="47">
        <v>1.3</v>
      </c>
      <c r="U70" s="47">
        <v>1</v>
      </c>
      <c r="V70" s="47">
        <v>0.5</v>
      </c>
      <c r="W70" s="46">
        <f>T70+U70+V70</f>
        <v>2.8</v>
      </c>
      <c r="X70" s="47">
        <v>1.3</v>
      </c>
      <c r="Y70" s="47">
        <v>1</v>
      </c>
      <c r="Z70" s="47">
        <v>0.6</v>
      </c>
      <c r="AA70" s="46">
        <f>X70+Y70+Z70</f>
        <v>2.9</v>
      </c>
      <c r="AB70" s="47">
        <v>1.3</v>
      </c>
      <c r="AC70" s="47">
        <v>1</v>
      </c>
      <c r="AD70" s="47">
        <v>0.6</v>
      </c>
      <c r="AE70" s="46">
        <f>AB70+AC70+AD70</f>
        <v>2.9</v>
      </c>
      <c r="AF70" s="47">
        <v>1.3</v>
      </c>
      <c r="AG70" s="47">
        <v>1</v>
      </c>
      <c r="AH70" s="47">
        <v>0.5</v>
      </c>
      <c r="AI70" s="46">
        <f>AF70+AG70+AH70</f>
        <v>2.8</v>
      </c>
      <c r="AJ70" s="47">
        <v>1.3</v>
      </c>
      <c r="AK70" s="47">
        <v>1</v>
      </c>
      <c r="AL70" s="47">
        <v>0.5</v>
      </c>
      <c r="AM70" s="46">
        <f>AJ70+AK70+AL70</f>
        <v>2.8</v>
      </c>
      <c r="AN70" s="47">
        <v>0.9</v>
      </c>
      <c r="AO70" s="47">
        <v>0.7</v>
      </c>
      <c r="AP70" s="47">
        <v>0.4</v>
      </c>
      <c r="AQ70" s="46">
        <f>AN70+AO70+AP70</f>
        <v>2</v>
      </c>
      <c r="AR70" s="47">
        <v>0.6</v>
      </c>
      <c r="AS70" s="47">
        <v>0.3</v>
      </c>
      <c r="AT70" s="47">
        <v>0.2</v>
      </c>
      <c r="AU70" s="46">
        <f>AR70+AS70+AT70</f>
        <v>1.1</v>
      </c>
      <c r="AV70" s="37"/>
      <c r="AW70" s="37"/>
      <c r="AX70" s="37"/>
      <c r="AY70" s="46">
        <f>AV70+AW70+AX70</f>
        <v>0</v>
      </c>
      <c r="AZ70" s="48">
        <f>AY70+AU70+AQ70+AM70+AI70+AE70+AA70+W70+S70+O70+K70+G70</f>
        <v>25.8</v>
      </c>
      <c r="BA70" s="47">
        <v>10</v>
      </c>
      <c r="BB70" s="48">
        <f>AZ70/BA70</f>
        <v>2.58</v>
      </c>
      <c r="BC70" s="48"/>
      <c r="BD70" s="48">
        <v>305</v>
      </c>
      <c r="BE70" s="48">
        <f>BB70*BD70</f>
        <v>786.9</v>
      </c>
      <c r="BF70" s="49">
        <f>BB70*BD70</f>
        <v>786.9</v>
      </c>
      <c r="BG70" s="48">
        <v>3.6</v>
      </c>
      <c r="BH70" s="48">
        <v>3.1</v>
      </c>
      <c r="BI70" s="48">
        <v>2.3</v>
      </c>
      <c r="BJ70" t="s" s="50">
        <v>52</v>
      </c>
      <c r="BK70" t="s" s="50">
        <v>51</v>
      </c>
      <c r="BL70" t="s" s="50">
        <v>54</v>
      </c>
      <c r="BM70" t="s" s="16">
        <v>62</v>
      </c>
      <c r="BN70" s="37"/>
      <c r="BO70" s="37"/>
      <c r="BP70" s="52"/>
      <c r="BQ70" s="48">
        <f>BF70</f>
        <v>786.9</v>
      </c>
      <c r="BR70" s="48"/>
      <c r="BS70" s="48"/>
      <c r="BT70" s="48"/>
      <c r="BU70" s="48"/>
      <c r="BV70" s="48"/>
      <c r="BW70" s="48"/>
      <c r="BX70" s="48"/>
      <c r="BY70" s="48"/>
      <c r="BZ70" s="37"/>
      <c r="CA70" s="48">
        <f>BG70</f>
        <v>3.6</v>
      </c>
      <c r="CB70" s="48"/>
      <c r="CC70" s="48"/>
      <c r="CD70" s="48"/>
      <c r="CE70" s="48"/>
      <c r="CF70" s="48"/>
      <c r="CG70" s="48"/>
      <c r="CH70" s="48"/>
      <c r="CI70" s="48"/>
      <c r="CJ70" s="37"/>
      <c r="CK70" s="48">
        <f>BH70</f>
        <v>3.1</v>
      </c>
      <c r="CL70" s="48"/>
      <c r="CM70" s="48"/>
      <c r="CN70" s="48"/>
      <c r="CO70" s="48"/>
      <c r="CP70" s="48"/>
      <c r="CQ70" s="48"/>
      <c r="CR70" s="48"/>
      <c r="CS70" s="48"/>
      <c r="CT70" t="s" s="50">
        <v>52</v>
      </c>
      <c r="CU70" t="s" s="16">
        <v>62</v>
      </c>
      <c r="CV70" s="37"/>
      <c r="CW70" s="37"/>
      <c r="CX70" s="37"/>
      <c r="CY70" s="37"/>
      <c r="CZ70" s="47">
        <v>12</v>
      </c>
      <c r="DA70" s="37"/>
      <c r="DB70" s="37"/>
      <c r="DC70" s="37"/>
      <c r="DD70" s="37"/>
      <c r="DE70" s="37"/>
      <c r="DF70" s="37"/>
      <c r="DG70" s="51"/>
      <c r="DH70" s="37"/>
      <c r="DI70" s="47">
        <v>55</v>
      </c>
      <c r="DJ70" s="53"/>
      <c r="DK70" s="48">
        <f>DI70</f>
        <v>55</v>
      </c>
      <c r="DL70" s="48"/>
      <c r="DM70" s="48"/>
      <c r="DN70" s="48"/>
      <c r="DO70" s="48"/>
      <c r="DP70" s="48"/>
      <c r="DQ70" s="48"/>
      <c r="DR70" s="48"/>
      <c r="DS70" s="48"/>
    </row>
    <row r="71" ht="13.55" customHeight="1">
      <c r="A71" s="7"/>
      <c r="B71" t="s" s="19">
        <v>62</v>
      </c>
      <c r="C71" t="s" s="45">
        <v>52</v>
      </c>
      <c r="D71" s="37"/>
      <c r="E71" s="37"/>
      <c r="F71" s="37"/>
      <c r="G71" s="46">
        <f>D71+E71+F71</f>
        <v>0</v>
      </c>
      <c r="H71" s="37"/>
      <c r="I71" s="37"/>
      <c r="J71" s="37"/>
      <c r="K71" s="46">
        <f>H71+I71+J71</f>
        <v>0</v>
      </c>
      <c r="L71" s="37"/>
      <c r="M71" s="37"/>
      <c r="N71" s="37"/>
      <c r="O71" s="46">
        <f>L71+M71+N71</f>
        <v>0</v>
      </c>
      <c r="P71" s="47">
        <v>1.3</v>
      </c>
      <c r="Q71" s="47">
        <v>1</v>
      </c>
      <c r="R71" s="47">
        <v>1</v>
      </c>
      <c r="S71" s="46">
        <f>P71+Q71+R71</f>
        <v>3.3</v>
      </c>
      <c r="T71" s="47">
        <v>1.3</v>
      </c>
      <c r="U71" s="47">
        <v>1</v>
      </c>
      <c r="V71" s="47">
        <v>0.5</v>
      </c>
      <c r="W71" s="46">
        <f>T71+U71+V71</f>
        <v>2.8</v>
      </c>
      <c r="X71" s="47">
        <v>1.3</v>
      </c>
      <c r="Y71" s="47">
        <v>1</v>
      </c>
      <c r="Z71" s="47">
        <v>0.6</v>
      </c>
      <c r="AA71" s="46">
        <f>X71+Y71+Z71</f>
        <v>2.9</v>
      </c>
      <c r="AB71" s="47">
        <v>1.3</v>
      </c>
      <c r="AC71" s="47">
        <v>1</v>
      </c>
      <c r="AD71" s="47">
        <v>0.6</v>
      </c>
      <c r="AE71" s="46">
        <f>AB71+AC71+AD71</f>
        <v>2.9</v>
      </c>
      <c r="AF71" s="47">
        <v>1.3</v>
      </c>
      <c r="AG71" s="47">
        <v>1</v>
      </c>
      <c r="AH71" s="47">
        <v>0.5</v>
      </c>
      <c r="AI71" s="46">
        <f>AF71+AG71+AH71</f>
        <v>2.8</v>
      </c>
      <c r="AJ71" s="47">
        <v>1.1</v>
      </c>
      <c r="AK71" s="47">
        <v>0.9</v>
      </c>
      <c r="AL71" s="47">
        <v>0.5</v>
      </c>
      <c r="AM71" s="46">
        <f>AJ71+AK71+AL71</f>
        <v>2.5</v>
      </c>
      <c r="AN71" s="47">
        <v>0.9</v>
      </c>
      <c r="AO71" s="47">
        <v>0.7</v>
      </c>
      <c r="AP71" s="47">
        <v>0.4</v>
      </c>
      <c r="AQ71" s="46">
        <f>AN71+AO71+AP71</f>
        <v>2</v>
      </c>
      <c r="AR71" s="47">
        <v>0.6</v>
      </c>
      <c r="AS71" s="47">
        <v>0.3</v>
      </c>
      <c r="AT71" s="47">
        <v>0.2</v>
      </c>
      <c r="AU71" s="46">
        <f>AR71+AS71+AT71</f>
        <v>1.1</v>
      </c>
      <c r="AV71" s="47">
        <v>0.3</v>
      </c>
      <c r="AW71" s="47">
        <v>0.1</v>
      </c>
      <c r="AX71" s="47">
        <v>0.1</v>
      </c>
      <c r="AY71" s="46">
        <f>AV71+AW71+AX71</f>
        <v>0.5</v>
      </c>
      <c r="AZ71" s="48">
        <f>AY71+AU71+AQ71+AM71+AI71+AE71+AA71+W71+S71+O71+K71+G71</f>
        <v>20.8</v>
      </c>
      <c r="BA71" s="47">
        <v>9</v>
      </c>
      <c r="BB71" s="48">
        <f>AZ71/BA71</f>
        <v>2.31111111111111</v>
      </c>
      <c r="BC71" s="48"/>
      <c r="BD71" s="48">
        <v>305</v>
      </c>
      <c r="BE71" s="48">
        <f>BB71*BD71</f>
        <v>704.888888888889</v>
      </c>
      <c r="BF71" s="49">
        <f>BB71*BD71</f>
        <v>704.888888888889</v>
      </c>
      <c r="BG71" s="48">
        <v>3.6</v>
      </c>
      <c r="BH71" s="48">
        <v>3.1</v>
      </c>
      <c r="BI71" s="48">
        <v>2.3</v>
      </c>
      <c r="BJ71" t="s" s="50">
        <v>52</v>
      </c>
      <c r="BK71" s="51"/>
      <c r="BL71" t="s" s="50">
        <v>54</v>
      </c>
      <c r="BM71" t="s" s="16">
        <v>62</v>
      </c>
      <c r="BN71" t="s" s="16">
        <v>82</v>
      </c>
      <c r="BO71" s="37"/>
      <c r="BP71" s="52"/>
      <c r="BQ71" s="48"/>
      <c r="BR71" s="48">
        <f>BF71</f>
        <v>704.888888888889</v>
      </c>
      <c r="BS71" s="48"/>
      <c r="BT71" s="48"/>
      <c r="BU71" s="48"/>
      <c r="BV71" s="48"/>
      <c r="BW71" s="48"/>
      <c r="BX71" s="48"/>
      <c r="BY71" s="48"/>
      <c r="BZ71" s="37"/>
      <c r="CA71" s="48"/>
      <c r="CB71" s="48">
        <f>BG71</f>
        <v>3.6</v>
      </c>
      <c r="CC71" s="48"/>
      <c r="CD71" s="48"/>
      <c r="CE71" s="48"/>
      <c r="CF71" s="48"/>
      <c r="CG71" s="48"/>
      <c r="CH71" s="48"/>
      <c r="CI71" s="48"/>
      <c r="CJ71" s="37"/>
      <c r="CK71" s="48"/>
      <c r="CL71" s="48">
        <f>BH71</f>
        <v>3.1</v>
      </c>
      <c r="CM71" s="48"/>
      <c r="CN71" s="48"/>
      <c r="CO71" s="48"/>
      <c r="CP71" s="48"/>
      <c r="CQ71" s="48"/>
      <c r="CR71" s="48"/>
      <c r="CS71" s="48"/>
      <c r="CT71" t="s" s="50">
        <v>52</v>
      </c>
      <c r="CU71" t="s" s="16">
        <v>62</v>
      </c>
      <c r="CV71" s="37"/>
      <c r="CW71" s="37"/>
      <c r="CX71" s="37"/>
      <c r="CY71" s="37"/>
      <c r="CZ71" s="47">
        <v>13</v>
      </c>
      <c r="DA71" s="37"/>
      <c r="DB71" s="37"/>
      <c r="DC71" s="37"/>
      <c r="DD71" s="37"/>
      <c r="DE71" s="37"/>
      <c r="DF71" s="37"/>
      <c r="DG71" s="51"/>
      <c r="DH71" s="37"/>
      <c r="DI71" s="47">
        <v>55</v>
      </c>
      <c r="DJ71" s="53"/>
      <c r="DK71" s="48"/>
      <c r="DL71" s="48">
        <f>DI71</f>
        <v>55</v>
      </c>
      <c r="DM71" s="48"/>
      <c r="DN71" s="48"/>
      <c r="DO71" s="48"/>
      <c r="DP71" s="48"/>
      <c r="DQ71" s="48"/>
      <c r="DR71" s="48"/>
      <c r="DS71" s="48"/>
    </row>
    <row r="72" ht="13.55" customHeight="1">
      <c r="A72" s="7"/>
      <c r="B72" t="s" s="19">
        <v>62</v>
      </c>
      <c r="C72" t="s" s="45">
        <v>52</v>
      </c>
      <c r="D72" s="37"/>
      <c r="E72" s="37"/>
      <c r="F72" s="37"/>
      <c r="G72" s="46">
        <f>D72+E72+F72</f>
        <v>0</v>
      </c>
      <c r="H72" s="37"/>
      <c r="I72" s="37"/>
      <c r="J72" s="37"/>
      <c r="K72" s="46">
        <f>H72+I72+J72</f>
        <v>0</v>
      </c>
      <c r="L72" s="47">
        <v>1</v>
      </c>
      <c r="M72" s="47">
        <v>1</v>
      </c>
      <c r="N72" s="47">
        <v>1</v>
      </c>
      <c r="O72" s="55">
        <f>L72+M72+N72</f>
        <v>3</v>
      </c>
      <c r="P72" s="47">
        <v>1</v>
      </c>
      <c r="Q72" s="47">
        <v>1</v>
      </c>
      <c r="R72" s="47">
        <v>1</v>
      </c>
      <c r="S72" s="55">
        <f>P72+Q72+R72</f>
        <v>3</v>
      </c>
      <c r="T72" s="47">
        <v>1</v>
      </c>
      <c r="U72" s="47">
        <v>1</v>
      </c>
      <c r="V72" s="47">
        <v>1</v>
      </c>
      <c r="W72" s="46">
        <f>T72+U72+V72</f>
        <v>3</v>
      </c>
      <c r="X72" s="47">
        <v>1.3</v>
      </c>
      <c r="Y72" s="47">
        <v>1</v>
      </c>
      <c r="Z72" s="47">
        <v>0.6</v>
      </c>
      <c r="AA72" s="46">
        <f>X72+Y72+Z72</f>
        <v>2.9</v>
      </c>
      <c r="AB72" s="47">
        <v>1.3</v>
      </c>
      <c r="AC72" s="47">
        <v>1</v>
      </c>
      <c r="AD72" s="47">
        <v>0.6</v>
      </c>
      <c r="AE72" s="46">
        <f>AB72+AC72+AD72</f>
        <v>2.9</v>
      </c>
      <c r="AF72" s="47">
        <v>1.3</v>
      </c>
      <c r="AG72" s="47">
        <v>1</v>
      </c>
      <c r="AH72" s="47">
        <v>0.5</v>
      </c>
      <c r="AI72" s="46">
        <f>AF72+AG72+AH72</f>
        <v>2.8</v>
      </c>
      <c r="AJ72" s="47">
        <v>1.1</v>
      </c>
      <c r="AK72" s="47">
        <v>0.9</v>
      </c>
      <c r="AL72" s="47">
        <v>0.5</v>
      </c>
      <c r="AM72" s="46">
        <f>AJ72+AK72+AL72</f>
        <v>2.5</v>
      </c>
      <c r="AN72" s="47">
        <v>0.9</v>
      </c>
      <c r="AO72" s="47">
        <v>0.7</v>
      </c>
      <c r="AP72" s="47">
        <v>0.4</v>
      </c>
      <c r="AQ72" s="46">
        <f>AN72+AO72+AP72</f>
        <v>2</v>
      </c>
      <c r="AR72" s="47">
        <v>0.6</v>
      </c>
      <c r="AS72" s="47">
        <v>0.3</v>
      </c>
      <c r="AT72" s="47">
        <v>0.2</v>
      </c>
      <c r="AU72" s="46">
        <f>AR72+AS72+AT72</f>
        <v>1.1</v>
      </c>
      <c r="AV72" s="47">
        <v>0.3</v>
      </c>
      <c r="AW72" s="47">
        <v>0.1</v>
      </c>
      <c r="AX72" s="47">
        <v>0.1</v>
      </c>
      <c r="AY72" s="55">
        <f>AV72+AW72+AX72</f>
        <v>0.5</v>
      </c>
      <c r="AZ72" s="48">
        <f>AY72+AU72+AQ72+AM72+AI72+AE72+AA72+W72+S72+O72+K72+G72</f>
        <v>23.7</v>
      </c>
      <c r="BA72" s="47">
        <v>10</v>
      </c>
      <c r="BB72" s="48">
        <f>AZ72/BA72</f>
        <v>2.37</v>
      </c>
      <c r="BC72" s="48"/>
      <c r="BD72" s="48">
        <v>305</v>
      </c>
      <c r="BE72" s="48">
        <f>BB72*BD72</f>
        <v>722.85</v>
      </c>
      <c r="BF72" s="49">
        <f>BB72*BD72</f>
        <v>722.85</v>
      </c>
      <c r="BG72" s="48">
        <v>3.6</v>
      </c>
      <c r="BH72" s="48">
        <v>3.1</v>
      </c>
      <c r="BI72" s="48">
        <v>2.3</v>
      </c>
      <c r="BJ72" t="s" s="50">
        <v>52</v>
      </c>
      <c r="BK72" s="51"/>
      <c r="BL72" t="s" s="50">
        <v>54</v>
      </c>
      <c r="BM72" t="s" s="16">
        <v>62</v>
      </c>
      <c r="BN72" t="s" s="16">
        <v>59</v>
      </c>
      <c r="BO72" s="37"/>
      <c r="BP72" s="52"/>
      <c r="BQ72" s="48"/>
      <c r="BR72" s="48">
        <f>BF72</f>
        <v>722.85</v>
      </c>
      <c r="BS72" s="48"/>
      <c r="BT72" s="48"/>
      <c r="BU72" s="48"/>
      <c r="BV72" s="48"/>
      <c r="BW72" s="48"/>
      <c r="BX72" s="48"/>
      <c r="BY72" s="48"/>
      <c r="BZ72" s="56"/>
      <c r="CA72" s="48"/>
      <c r="CB72" s="48">
        <f>BG72</f>
        <v>3.6</v>
      </c>
      <c r="CC72" s="48"/>
      <c r="CD72" s="48"/>
      <c r="CE72" s="48"/>
      <c r="CF72" s="48"/>
      <c r="CG72" s="48"/>
      <c r="CH72" s="48"/>
      <c r="CI72" s="48"/>
      <c r="CJ72" s="56"/>
      <c r="CK72" s="48"/>
      <c r="CL72" s="48">
        <f>BH72</f>
        <v>3.1</v>
      </c>
      <c r="CM72" s="48"/>
      <c r="CN72" s="48"/>
      <c r="CO72" s="48"/>
      <c r="CP72" s="48"/>
      <c r="CQ72" s="48"/>
      <c r="CR72" s="48"/>
      <c r="CS72" s="48"/>
      <c r="CT72" t="s" s="50">
        <v>52</v>
      </c>
      <c r="CU72" t="s" s="16">
        <v>62</v>
      </c>
      <c r="CV72" s="37"/>
      <c r="CW72" s="37"/>
      <c r="CX72" s="37"/>
      <c r="CY72" s="37"/>
      <c r="CZ72" s="47">
        <v>14</v>
      </c>
      <c r="DA72" s="37"/>
      <c r="DB72" s="37"/>
      <c r="DC72" s="37"/>
      <c r="DD72" s="37"/>
      <c r="DE72" s="37"/>
      <c r="DF72" s="37"/>
      <c r="DG72" s="51"/>
      <c r="DH72" s="37"/>
      <c r="DI72" s="47">
        <v>55</v>
      </c>
      <c r="DJ72" s="53"/>
      <c r="DK72" s="48"/>
      <c r="DL72" s="48">
        <f>DI72</f>
        <v>55</v>
      </c>
      <c r="DM72" s="48"/>
      <c r="DN72" s="48"/>
      <c r="DO72" s="48"/>
      <c r="DP72" s="48"/>
      <c r="DQ72" s="48"/>
      <c r="DR72" s="48"/>
      <c r="DS72" s="48"/>
    </row>
    <row r="73" ht="13.55" customHeight="1">
      <c r="A73" t="s" s="19">
        <v>59</v>
      </c>
      <c r="B73" s="7"/>
      <c r="C73" t="s" s="45">
        <v>53</v>
      </c>
      <c r="D73" s="56"/>
      <c r="E73" s="56"/>
      <c r="F73" s="56"/>
      <c r="G73" s="55">
        <f>D73+E73+F73</f>
        <v>0</v>
      </c>
      <c r="H73" s="56"/>
      <c r="I73" s="56"/>
      <c r="J73" s="56"/>
      <c r="K73" s="55">
        <f>H73+I73+J73</f>
        <v>0</v>
      </c>
      <c r="L73" s="56"/>
      <c r="M73" s="56"/>
      <c r="N73" s="56"/>
      <c r="O73" s="55">
        <f>L73+M73+N73</f>
        <v>0</v>
      </c>
      <c r="P73" s="56"/>
      <c r="Q73" s="56"/>
      <c r="R73" s="56"/>
      <c r="S73" s="55">
        <f>P73+Q73+R73</f>
        <v>0</v>
      </c>
      <c r="T73" s="55"/>
      <c r="U73" s="55"/>
      <c r="V73" s="55"/>
      <c r="W73" s="46">
        <f>T73+U73+V73</f>
        <v>0</v>
      </c>
      <c r="X73" s="55"/>
      <c r="Y73" s="55"/>
      <c r="Z73" s="55"/>
      <c r="AA73" s="46">
        <f>X73+Y73+Z73</f>
        <v>0</v>
      </c>
      <c r="AB73" s="55"/>
      <c r="AC73" s="55"/>
      <c r="AD73" s="55"/>
      <c r="AE73" s="46">
        <f>AB73+AC73+AD73</f>
        <v>0</v>
      </c>
      <c r="AF73" s="56"/>
      <c r="AG73" s="56"/>
      <c r="AH73" s="56"/>
      <c r="AI73" s="55">
        <f>AF73+AG73+AH73</f>
        <v>0</v>
      </c>
      <c r="AJ73" s="56"/>
      <c r="AK73" s="56"/>
      <c r="AL73" s="56"/>
      <c r="AM73" s="55">
        <f>AJ73+AK73+AL73</f>
        <v>0</v>
      </c>
      <c r="AN73" s="55"/>
      <c r="AO73" s="55"/>
      <c r="AP73" s="55"/>
      <c r="AQ73" s="46">
        <f>AN73+AO73+AP73</f>
        <v>0</v>
      </c>
      <c r="AR73" s="56"/>
      <c r="AS73" s="56"/>
      <c r="AT73" s="56"/>
      <c r="AU73" s="55">
        <f>AR73+AS73+AT73</f>
        <v>0</v>
      </c>
      <c r="AV73" s="56"/>
      <c r="AW73" s="56"/>
      <c r="AX73" s="56"/>
      <c r="AY73" s="55">
        <f>AV73+AW73+AX73</f>
        <v>0</v>
      </c>
      <c r="AZ73" s="48">
        <f>AY73+AU73+AQ73+AM73+AI73+AE73+AA73+W73+S73+O73+K73+G73</f>
        <v>0</v>
      </c>
      <c r="BA73" s="47">
        <v>10</v>
      </c>
      <c r="BB73" s="48">
        <f>AZ73/BA73</f>
        <v>0</v>
      </c>
      <c r="BC73" t="s" s="25">
        <v>71</v>
      </c>
      <c r="BD73" s="48">
        <v>305</v>
      </c>
      <c r="BE73" s="48">
        <f>BB73*BD73</f>
        <v>0</v>
      </c>
      <c r="BF73" s="49">
        <v>59.8</v>
      </c>
      <c r="BG73" s="48">
        <v>3.4</v>
      </c>
      <c r="BH73" s="48">
        <v>3</v>
      </c>
      <c r="BI73" s="48"/>
      <c r="BJ73" t="s" s="50">
        <v>53</v>
      </c>
      <c r="BK73" s="51"/>
      <c r="BL73" s="51"/>
      <c r="BM73" s="47">
        <v>2</v>
      </c>
      <c r="BN73" t="s" s="16">
        <v>59</v>
      </c>
      <c r="BO73" s="37"/>
      <c r="BP73" s="52"/>
      <c r="BQ73" s="48"/>
      <c r="BR73" s="48"/>
      <c r="BS73" s="48"/>
      <c r="BT73" s="48"/>
      <c r="BU73" s="48"/>
      <c r="BV73" s="48">
        <f>BF73</f>
        <v>59.8</v>
      </c>
      <c r="BW73" s="48"/>
      <c r="BX73" s="48"/>
      <c r="BY73" s="48"/>
      <c r="BZ73" s="56"/>
      <c r="CA73" s="48"/>
      <c r="CB73" s="48"/>
      <c r="CC73" s="48"/>
      <c r="CD73" s="48"/>
      <c r="CE73" s="48"/>
      <c r="CF73" s="48">
        <f>BG73</f>
        <v>3.4</v>
      </c>
      <c r="CG73" s="48"/>
      <c r="CH73" s="48"/>
      <c r="CI73" s="48"/>
      <c r="CJ73" s="56"/>
      <c r="CK73" s="48"/>
      <c r="CL73" s="48"/>
      <c r="CM73" s="48"/>
      <c r="CN73" s="48"/>
      <c r="CO73" s="48"/>
      <c r="CP73" s="48">
        <f>BH73</f>
        <v>3</v>
      </c>
      <c r="CQ73" s="48"/>
      <c r="CR73" s="48"/>
      <c r="CS73" s="48"/>
      <c r="CT73" t="s" s="50">
        <v>53</v>
      </c>
      <c r="CU73" s="47">
        <v>2</v>
      </c>
      <c r="CV73" t="s" s="16">
        <v>59</v>
      </c>
      <c r="CW73" s="37"/>
      <c r="CX73" s="37"/>
      <c r="CY73" s="37"/>
      <c r="CZ73" s="37"/>
      <c r="DA73" s="37"/>
      <c r="DB73" s="37"/>
      <c r="DC73" s="47">
        <v>3</v>
      </c>
      <c r="DD73" s="37"/>
      <c r="DE73" s="37"/>
      <c r="DF73" s="37"/>
      <c r="DG73" s="51"/>
      <c r="DH73" s="37"/>
      <c r="DI73" s="47">
        <v>49</v>
      </c>
      <c r="DJ73" s="53"/>
      <c r="DK73" s="48"/>
      <c r="DL73" s="48"/>
      <c r="DM73" s="48"/>
      <c r="DN73" s="48"/>
      <c r="DO73" s="48"/>
      <c r="DP73" s="48">
        <f>DI73</f>
        <v>49</v>
      </c>
      <c r="DQ73" s="48"/>
      <c r="DR73" s="48"/>
      <c r="DS73" s="48"/>
    </row>
    <row r="74" ht="13.55" customHeight="1">
      <c r="A74" s="7"/>
      <c r="B74" t="s" s="19">
        <v>62</v>
      </c>
      <c r="C74" t="s" s="70">
        <v>70</v>
      </c>
      <c r="D74" s="37"/>
      <c r="E74" s="37"/>
      <c r="F74" s="37"/>
      <c r="G74" s="46">
        <f>D74+E74+F74</f>
        <v>0</v>
      </c>
      <c r="H74" s="37"/>
      <c r="I74" s="37"/>
      <c r="J74" s="37"/>
      <c r="K74" s="46">
        <f>H74+I74+J74</f>
        <v>0</v>
      </c>
      <c r="L74" s="47">
        <v>1</v>
      </c>
      <c r="M74" s="47">
        <v>0.8</v>
      </c>
      <c r="N74" s="47">
        <v>0.8</v>
      </c>
      <c r="O74" s="46">
        <f>L74+M74+N74</f>
        <v>2.6</v>
      </c>
      <c r="P74" s="47">
        <v>1.1</v>
      </c>
      <c r="Q74" s="47">
        <v>1</v>
      </c>
      <c r="R74" s="47">
        <v>1</v>
      </c>
      <c r="S74" s="46">
        <f>P74+Q74+R74</f>
        <v>3.1</v>
      </c>
      <c r="T74" s="47">
        <v>1.4</v>
      </c>
      <c r="U74" s="47">
        <v>1</v>
      </c>
      <c r="V74" s="47">
        <v>0.9</v>
      </c>
      <c r="W74" s="46">
        <f>T74+U74+V74</f>
        <v>3.3</v>
      </c>
      <c r="X74" s="47">
        <v>1.4</v>
      </c>
      <c r="Y74" s="47">
        <v>1.1</v>
      </c>
      <c r="Z74" s="47">
        <v>1</v>
      </c>
      <c r="AA74" s="46">
        <f>X74+Y74+Z74</f>
        <v>3.5</v>
      </c>
      <c r="AB74" s="47">
        <v>1.4</v>
      </c>
      <c r="AC74" s="47">
        <v>1.1</v>
      </c>
      <c r="AD74" s="47">
        <v>1</v>
      </c>
      <c r="AE74" s="46">
        <f>AB74+AC74+AD74</f>
        <v>3.5</v>
      </c>
      <c r="AF74" s="47">
        <v>1.3</v>
      </c>
      <c r="AG74" s="47">
        <v>0.9</v>
      </c>
      <c r="AH74" s="47">
        <v>0.9</v>
      </c>
      <c r="AI74" s="46">
        <f>AF74+AG74+AH74</f>
        <v>3.1</v>
      </c>
      <c r="AJ74" s="47">
        <v>1.2</v>
      </c>
      <c r="AK74" s="47">
        <v>0.9</v>
      </c>
      <c r="AL74" s="47">
        <v>0.7</v>
      </c>
      <c r="AM74" s="46">
        <f>AJ74+AK74+AL74</f>
        <v>2.8</v>
      </c>
      <c r="AN74" s="47">
        <v>1</v>
      </c>
      <c r="AO74" s="47">
        <v>0.7</v>
      </c>
      <c r="AP74" s="47">
        <v>0.5</v>
      </c>
      <c r="AQ74" s="46">
        <f>AN74+AO74+AP74</f>
        <v>2.2</v>
      </c>
      <c r="AR74" s="47">
        <v>0.6</v>
      </c>
      <c r="AS74" s="47">
        <v>0.3</v>
      </c>
      <c r="AT74" s="47">
        <v>0.2</v>
      </c>
      <c r="AU74" s="46">
        <f>AR74+AS74+AT74</f>
        <v>1.1</v>
      </c>
      <c r="AV74" s="47">
        <v>0.3</v>
      </c>
      <c r="AW74" s="47">
        <v>0.2</v>
      </c>
      <c r="AX74" s="47">
        <v>0.1</v>
      </c>
      <c r="AY74" s="46">
        <f>AV74+AW74+AX74</f>
        <v>0.6</v>
      </c>
      <c r="AZ74" s="48">
        <f>AY74+AU74+AQ74+AM74+AI74+AE74+AA74+W74+S74+O74+K74+G74</f>
        <v>25.8</v>
      </c>
      <c r="BA74" s="47">
        <v>10</v>
      </c>
      <c r="BB74" s="48">
        <f>AZ74/BA74</f>
        <v>2.58</v>
      </c>
      <c r="BC74" s="48"/>
      <c r="BD74" s="48">
        <v>305</v>
      </c>
      <c r="BE74" s="48">
        <f>BB74*BD74</f>
        <v>786.9</v>
      </c>
      <c r="BF74" s="49">
        <f>BB74*BD74</f>
        <v>786.9</v>
      </c>
      <c r="BG74" s="48">
        <v>3.55</v>
      </c>
      <c r="BH74" s="48">
        <v>3</v>
      </c>
      <c r="BI74" s="48">
        <v>2.87</v>
      </c>
      <c r="BJ74" t="s" s="50">
        <v>70</v>
      </c>
      <c r="BK74" s="51"/>
      <c r="BL74" t="s" s="50">
        <v>79</v>
      </c>
      <c r="BM74" t="s" s="16">
        <v>62</v>
      </c>
      <c r="BN74" s="37"/>
      <c r="BO74" s="37"/>
      <c r="BP74" s="52"/>
      <c r="BQ74" s="48">
        <f>BF74</f>
        <v>786.9</v>
      </c>
      <c r="BR74" s="48"/>
      <c r="BS74" s="48"/>
      <c r="BT74" s="48"/>
      <c r="BU74" s="48"/>
      <c r="BV74" s="48"/>
      <c r="BW74" s="48"/>
      <c r="BX74" s="48"/>
      <c r="BY74" s="48"/>
      <c r="BZ74" s="37"/>
      <c r="CA74" s="48">
        <f>BG74</f>
        <v>3.55</v>
      </c>
      <c r="CB74" s="48"/>
      <c r="CC74" s="48"/>
      <c r="CD74" s="48"/>
      <c r="CE74" s="48"/>
      <c r="CF74" s="48"/>
      <c r="CG74" s="48"/>
      <c r="CH74" s="48"/>
      <c r="CI74" s="48"/>
      <c r="CJ74" s="37"/>
      <c r="CK74" s="48">
        <f>BH74</f>
        <v>3</v>
      </c>
      <c r="CL74" s="48"/>
      <c r="CM74" s="48"/>
      <c r="CN74" s="48"/>
      <c r="CO74" s="48"/>
      <c r="CP74" s="48"/>
      <c r="CQ74" s="48"/>
      <c r="CR74" s="48"/>
      <c r="CS74" s="48"/>
      <c r="CT74" t="s" s="50">
        <v>70</v>
      </c>
      <c r="CU74" t="s" s="16">
        <v>62</v>
      </c>
      <c r="CV74" s="37"/>
      <c r="CW74" s="37"/>
      <c r="CX74" s="37"/>
      <c r="CY74" s="47">
        <v>21</v>
      </c>
      <c r="CZ74" s="37"/>
      <c r="DA74" s="37"/>
      <c r="DB74" s="37"/>
      <c r="DC74" s="37"/>
      <c r="DD74" s="37"/>
      <c r="DE74" s="37"/>
      <c r="DF74" s="37"/>
      <c r="DG74" s="51"/>
      <c r="DH74" s="37"/>
      <c r="DI74" s="47">
        <v>66</v>
      </c>
      <c r="DJ74" s="53"/>
      <c r="DK74" s="48">
        <f>DI74</f>
        <v>66</v>
      </c>
      <c r="DL74" s="48"/>
      <c r="DM74" s="48"/>
      <c r="DN74" s="48"/>
      <c r="DO74" s="48"/>
      <c r="DP74" s="48"/>
      <c r="DQ74" s="48"/>
      <c r="DR74" s="48"/>
      <c r="DS74" s="48"/>
    </row>
    <row r="75" ht="13.55" customHeight="1">
      <c r="A75" s="7"/>
      <c r="B75" t="s" s="71">
        <v>54</v>
      </c>
      <c r="C75" t="s" s="72">
        <v>52</v>
      </c>
      <c r="D75" s="47">
        <v>0.9</v>
      </c>
      <c r="E75" s="47">
        <v>0.8</v>
      </c>
      <c r="F75" s="47">
        <v>0.6</v>
      </c>
      <c r="G75" s="46">
        <f>D75+E75+F75</f>
        <v>2.3</v>
      </c>
      <c r="H75" s="37"/>
      <c r="I75" s="37"/>
      <c r="J75" s="37"/>
      <c r="K75" s="46">
        <f>H75+I75+J75</f>
        <v>0</v>
      </c>
      <c r="L75" s="47">
        <v>1.3</v>
      </c>
      <c r="M75" s="47">
        <v>1.2</v>
      </c>
      <c r="N75" s="47">
        <v>1</v>
      </c>
      <c r="O75" s="46">
        <f>L75+M75+N75</f>
        <v>3.5</v>
      </c>
      <c r="P75" s="47">
        <v>1.5</v>
      </c>
      <c r="Q75" s="47">
        <v>1.2</v>
      </c>
      <c r="R75" s="47">
        <v>1</v>
      </c>
      <c r="S75" s="46">
        <f>P75+Q75+R75</f>
        <v>3.7</v>
      </c>
      <c r="T75" s="47">
        <v>1.3</v>
      </c>
      <c r="U75" s="47">
        <v>1.2</v>
      </c>
      <c r="V75" s="47">
        <v>1</v>
      </c>
      <c r="W75" s="46">
        <f>T75+U75+V75</f>
        <v>3.5</v>
      </c>
      <c r="X75" s="47">
        <v>1.3</v>
      </c>
      <c r="Y75" s="47">
        <v>1.2</v>
      </c>
      <c r="Z75" s="47">
        <v>1</v>
      </c>
      <c r="AA75" s="46">
        <f>X75+Y75+Z75</f>
        <v>3.5</v>
      </c>
      <c r="AB75" s="47">
        <v>1.4</v>
      </c>
      <c r="AC75" s="47">
        <v>1.3</v>
      </c>
      <c r="AD75" s="47">
        <v>1</v>
      </c>
      <c r="AE75" s="46">
        <f>AB75+AC75+AD75</f>
        <v>3.7</v>
      </c>
      <c r="AF75" s="47">
        <v>1.4</v>
      </c>
      <c r="AG75" s="47">
        <v>1.2</v>
      </c>
      <c r="AH75" s="47">
        <v>1</v>
      </c>
      <c r="AI75" s="46">
        <f>AF75+AG75+AH75</f>
        <v>3.6</v>
      </c>
      <c r="AJ75" s="47">
        <v>1.3</v>
      </c>
      <c r="AK75" s="47">
        <v>1.1</v>
      </c>
      <c r="AL75" s="47">
        <v>0.8</v>
      </c>
      <c r="AM75" s="46">
        <f>AJ75+AK75+AL75</f>
        <v>3.2</v>
      </c>
      <c r="AN75" s="47">
        <v>1.1</v>
      </c>
      <c r="AO75" s="47">
        <v>0.8</v>
      </c>
      <c r="AP75" s="47">
        <v>0.6</v>
      </c>
      <c r="AQ75" s="46">
        <f>AN75+AO75+AP75</f>
        <v>2.5</v>
      </c>
      <c r="AR75" s="47">
        <v>1</v>
      </c>
      <c r="AS75" s="47">
        <v>0.9</v>
      </c>
      <c r="AT75" s="47">
        <v>0.5</v>
      </c>
      <c r="AU75" s="46">
        <f>AR75+AS75+AT75</f>
        <v>2.4</v>
      </c>
      <c r="AV75" s="47">
        <v>0.5</v>
      </c>
      <c r="AW75" s="47">
        <v>0.2</v>
      </c>
      <c r="AX75" s="47">
        <v>0.2</v>
      </c>
      <c r="AY75" s="46">
        <f>AV75+AW75+AX75</f>
        <v>0.9</v>
      </c>
      <c r="AZ75" s="48">
        <f>AY75+AU75+AQ75+AM75+AI75+AE75+AA75+W75+S75+O75+K75+G75</f>
        <v>32.8</v>
      </c>
      <c r="BA75" s="47">
        <v>10</v>
      </c>
      <c r="BB75" s="48">
        <v>3.05</v>
      </c>
      <c r="BC75" t="s" s="25">
        <v>83</v>
      </c>
      <c r="BD75" s="48">
        <v>305</v>
      </c>
      <c r="BE75" s="48">
        <f>BB75*BD75</f>
        <v>930.25</v>
      </c>
      <c r="BF75" s="49">
        <v>930.25</v>
      </c>
      <c r="BG75" s="48">
        <v>3.6</v>
      </c>
      <c r="BH75" s="48">
        <v>3.1</v>
      </c>
      <c r="BI75" s="48">
        <v>2.87</v>
      </c>
      <c r="BJ75" t="s" s="65">
        <v>76</v>
      </c>
      <c r="BK75" s="51"/>
      <c r="BL75" t="s" s="50">
        <v>57</v>
      </c>
      <c r="BM75" t="s" s="16">
        <v>54</v>
      </c>
      <c r="BN75" s="37"/>
      <c r="BO75" s="37"/>
      <c r="BP75" s="52"/>
      <c r="BQ75" s="48">
        <f>BF75</f>
        <v>930.25</v>
      </c>
      <c r="BR75" s="48"/>
      <c r="BS75" s="48"/>
      <c r="BT75" s="48"/>
      <c r="BU75" s="48"/>
      <c r="BV75" s="48"/>
      <c r="BW75" s="48"/>
      <c r="BX75" s="48"/>
      <c r="BY75" s="48"/>
      <c r="BZ75" s="37"/>
      <c r="CA75" s="48">
        <f>BG75</f>
        <v>3.6</v>
      </c>
      <c r="CB75" s="48"/>
      <c r="CC75" s="48"/>
      <c r="CD75" s="48"/>
      <c r="CE75" s="48"/>
      <c r="CF75" s="48"/>
      <c r="CG75" s="48"/>
      <c r="CH75" s="48"/>
      <c r="CI75" s="48"/>
      <c r="CJ75" s="37"/>
      <c r="CK75" s="48">
        <f>BH75</f>
        <v>3.1</v>
      </c>
      <c r="CL75" s="48"/>
      <c r="CM75" s="48"/>
      <c r="CN75" s="48"/>
      <c r="CO75" s="48"/>
      <c r="CP75" s="48"/>
      <c r="CQ75" s="48"/>
      <c r="CR75" s="48"/>
      <c r="CS75" s="48"/>
      <c r="CT75" t="s" s="65">
        <v>76</v>
      </c>
      <c r="CU75" t="s" s="16">
        <v>54</v>
      </c>
      <c r="CV75" s="37"/>
      <c r="CW75" s="47">
        <v>16</v>
      </c>
      <c r="CX75" s="37"/>
      <c r="CY75" s="37"/>
      <c r="CZ75" s="37"/>
      <c r="DA75" s="37"/>
      <c r="DB75" s="37"/>
      <c r="DC75" s="37"/>
      <c r="DD75" s="37"/>
      <c r="DE75" s="37"/>
      <c r="DF75" s="37"/>
      <c r="DG75" s="66"/>
      <c r="DH75" s="37"/>
      <c r="DI75" s="47">
        <v>63</v>
      </c>
      <c r="DJ75" s="53"/>
      <c r="DK75" s="48">
        <f>DI75</f>
        <v>63</v>
      </c>
      <c r="DL75" s="48"/>
      <c r="DM75" s="48"/>
      <c r="DN75" s="48"/>
      <c r="DO75" s="48"/>
      <c r="DP75" s="48"/>
      <c r="DQ75" s="48"/>
      <c r="DR75" s="48"/>
      <c r="DS75" s="48"/>
    </row>
    <row r="76" ht="13.55" customHeight="1">
      <c r="A76" t="s" s="54">
        <v>84</v>
      </c>
      <c r="B76" s="7"/>
      <c r="C76" t="s" s="78">
        <v>52</v>
      </c>
      <c r="D76" s="37"/>
      <c r="E76" s="37"/>
      <c r="F76" s="37"/>
      <c r="G76" s="46">
        <f>D76+E76+F76</f>
        <v>0</v>
      </c>
      <c r="H76" s="37"/>
      <c r="I76" s="37"/>
      <c r="J76" s="37"/>
      <c r="K76" s="46">
        <f>H76+I76+J76</f>
        <v>0</v>
      </c>
      <c r="L76" s="37"/>
      <c r="M76" s="37"/>
      <c r="N76" s="37"/>
      <c r="O76" s="46">
        <f>L76+M76+N76</f>
        <v>0</v>
      </c>
      <c r="P76" s="37"/>
      <c r="Q76" s="37"/>
      <c r="R76" s="37"/>
      <c r="S76" s="46">
        <f>P76+Q76+R76</f>
        <v>0</v>
      </c>
      <c r="T76" s="46"/>
      <c r="U76" s="46"/>
      <c r="V76" s="46"/>
      <c r="W76" s="46">
        <f>T76+U76+V76</f>
        <v>0</v>
      </c>
      <c r="X76" s="46"/>
      <c r="Y76" s="46"/>
      <c r="Z76" s="46"/>
      <c r="AA76" s="46">
        <f>X76+Y76+Z76</f>
        <v>0</v>
      </c>
      <c r="AB76" s="46"/>
      <c r="AC76" s="46"/>
      <c r="AD76" s="46"/>
      <c r="AE76" s="46">
        <f>AB76+AC76+AD76</f>
        <v>0</v>
      </c>
      <c r="AF76" s="37"/>
      <c r="AG76" s="37"/>
      <c r="AH76" s="37"/>
      <c r="AI76" s="46">
        <f>AF76+AG76+AH76</f>
        <v>0</v>
      </c>
      <c r="AJ76" s="37"/>
      <c r="AK76" s="37"/>
      <c r="AL76" s="37"/>
      <c r="AM76" s="46">
        <f>AJ76+AK76+AL76</f>
        <v>0</v>
      </c>
      <c r="AN76" s="46"/>
      <c r="AO76" s="46"/>
      <c r="AP76" s="46"/>
      <c r="AQ76" s="46">
        <f>AN76+AO76+AP76</f>
        <v>0</v>
      </c>
      <c r="AR76" s="37"/>
      <c r="AS76" s="37"/>
      <c r="AT76" s="37"/>
      <c r="AU76" s="46">
        <f>AR76+AS76+AT76</f>
        <v>0</v>
      </c>
      <c r="AV76" s="37"/>
      <c r="AW76" s="37"/>
      <c r="AX76" s="37"/>
      <c r="AY76" s="46">
        <f>AV76+AW76+AX76</f>
        <v>0</v>
      </c>
      <c r="AZ76" s="48">
        <f>AY76+AU76+AQ76+AM76+AI76+AE76+AA76+W76+S76+O76+K76+G76</f>
        <v>0</v>
      </c>
      <c r="BA76" s="47">
        <v>10</v>
      </c>
      <c r="BB76" s="48">
        <f>AZ76/BA76</f>
        <v>0</v>
      </c>
      <c r="BC76" t="s" s="25">
        <v>71</v>
      </c>
      <c r="BD76" s="48">
        <v>305</v>
      </c>
      <c r="BE76" s="48">
        <f>BB76*BD76</f>
        <v>0</v>
      </c>
      <c r="BF76" s="49">
        <v>488</v>
      </c>
      <c r="BG76" s="48">
        <v>3.6</v>
      </c>
      <c r="BH76" s="48">
        <v>3.15</v>
      </c>
      <c r="BI76" s="48">
        <v>1.6</v>
      </c>
      <c r="BJ76" t="s" s="50">
        <v>52</v>
      </c>
      <c r="BK76" s="51"/>
      <c r="BL76" t="s" s="50">
        <v>63</v>
      </c>
      <c r="BM76" s="47">
        <v>1</v>
      </c>
      <c r="BN76" t="s" s="25">
        <v>82</v>
      </c>
      <c r="BO76" s="26"/>
      <c r="BP76" s="52"/>
      <c r="BQ76" s="48"/>
      <c r="BR76" s="48"/>
      <c r="BS76" s="48"/>
      <c r="BT76" s="48"/>
      <c r="BU76" s="48">
        <f>BF76</f>
        <v>488</v>
      </c>
      <c r="BV76" s="48"/>
      <c r="BW76" s="48"/>
      <c r="BX76" s="48"/>
      <c r="BY76" s="48"/>
      <c r="BZ76" s="37"/>
      <c r="CA76" s="48"/>
      <c r="CB76" s="48"/>
      <c r="CC76" s="48"/>
      <c r="CD76" s="48"/>
      <c r="CE76" s="48">
        <f>BG76</f>
        <v>3.6</v>
      </c>
      <c r="CF76" s="48"/>
      <c r="CG76" s="48"/>
      <c r="CH76" s="48"/>
      <c r="CI76" s="48"/>
      <c r="CJ76" s="37"/>
      <c r="CK76" s="48"/>
      <c r="CL76" s="48"/>
      <c r="CM76" s="48"/>
      <c r="CN76" s="48"/>
      <c r="CO76" s="48">
        <f>BH76</f>
        <v>3.15</v>
      </c>
      <c r="CP76" s="48"/>
      <c r="CQ76" s="48"/>
      <c r="CR76" s="48"/>
      <c r="CS76" s="48"/>
      <c r="CT76" t="s" s="50">
        <v>52</v>
      </c>
      <c r="CU76" s="47">
        <v>1</v>
      </c>
      <c r="CV76" t="s" s="25">
        <v>84</v>
      </c>
      <c r="CW76" s="37"/>
      <c r="CX76" s="37"/>
      <c r="CY76" s="37"/>
      <c r="CZ76" s="37"/>
      <c r="DA76" s="37"/>
      <c r="DB76" s="37"/>
      <c r="DC76" s="37"/>
      <c r="DD76" s="37"/>
      <c r="DE76" s="47">
        <v>2</v>
      </c>
      <c r="DF76" s="37"/>
      <c r="DG76" s="51"/>
      <c r="DH76" s="37"/>
      <c r="DI76" s="47">
        <v>55</v>
      </c>
      <c r="DJ76" s="53"/>
      <c r="DK76" s="48"/>
      <c r="DL76" s="48"/>
      <c r="DM76" s="48"/>
      <c r="DN76" s="48"/>
      <c r="DO76" s="48">
        <f>DI76</f>
        <v>55</v>
      </c>
      <c r="DP76" s="48"/>
      <c r="DQ76" s="48"/>
      <c r="DR76" s="48"/>
      <c r="DS76" s="48"/>
    </row>
    <row r="77" ht="13.55" customHeight="1">
      <c r="A77" s="7"/>
      <c r="B77" t="s" s="71">
        <v>62</v>
      </c>
      <c r="C77" t="s" s="72">
        <v>52</v>
      </c>
      <c r="D77" s="47">
        <v>0</v>
      </c>
      <c r="E77" s="37"/>
      <c r="F77" s="37"/>
      <c r="G77" s="46">
        <f>D77+E77+F77</f>
        <v>0</v>
      </c>
      <c r="H77" s="37"/>
      <c r="I77" s="37"/>
      <c r="J77" s="37"/>
      <c r="K77" s="46">
        <f>H77+I77+J77</f>
        <v>0</v>
      </c>
      <c r="L77" s="47">
        <v>1.3</v>
      </c>
      <c r="M77" s="47">
        <v>1</v>
      </c>
      <c r="N77" s="47">
        <v>1</v>
      </c>
      <c r="O77" s="46">
        <f>L77+M77+N77</f>
        <v>3.3</v>
      </c>
      <c r="P77" s="47">
        <v>1.5</v>
      </c>
      <c r="Q77" s="47">
        <v>1</v>
      </c>
      <c r="R77" s="47">
        <v>1</v>
      </c>
      <c r="S77" s="46">
        <f>P77+Q77+R77</f>
        <v>3.5</v>
      </c>
      <c r="T77" s="47">
        <v>1.3</v>
      </c>
      <c r="U77" s="47">
        <v>1</v>
      </c>
      <c r="V77" s="47">
        <v>1</v>
      </c>
      <c r="W77" s="46">
        <f>T77+U77+V77</f>
        <v>3.3</v>
      </c>
      <c r="X77" s="47">
        <v>1.2</v>
      </c>
      <c r="Y77" s="47">
        <v>1</v>
      </c>
      <c r="Z77" s="47">
        <v>1</v>
      </c>
      <c r="AA77" s="46">
        <f>X77+Y77+Z77</f>
        <v>3.2</v>
      </c>
      <c r="AB77" s="47">
        <v>1.2</v>
      </c>
      <c r="AC77" s="47">
        <v>1</v>
      </c>
      <c r="AD77" s="47">
        <v>1</v>
      </c>
      <c r="AE77" s="46">
        <f>AB77+AC77+AD77</f>
        <v>3.2</v>
      </c>
      <c r="AF77" s="47">
        <v>1.1</v>
      </c>
      <c r="AG77" s="47">
        <v>1</v>
      </c>
      <c r="AH77" s="47">
        <v>1</v>
      </c>
      <c r="AI77" s="46">
        <f>AF77+AG77+AH77</f>
        <v>3.1</v>
      </c>
      <c r="AJ77" s="47">
        <v>1</v>
      </c>
      <c r="AK77" s="47">
        <v>1</v>
      </c>
      <c r="AL77" s="47">
        <v>0.8</v>
      </c>
      <c r="AM77" s="46">
        <f>AJ77+AK77+AL77</f>
        <v>2.8</v>
      </c>
      <c r="AN77" s="47">
        <v>0.9</v>
      </c>
      <c r="AO77" s="47">
        <v>0.8</v>
      </c>
      <c r="AP77" s="47">
        <v>0.4</v>
      </c>
      <c r="AQ77" s="46">
        <f>AN77+AO77+AP77</f>
        <v>2.1</v>
      </c>
      <c r="AR77" s="47">
        <v>0.6</v>
      </c>
      <c r="AS77" s="47">
        <v>0.4</v>
      </c>
      <c r="AT77" s="47">
        <v>0.2</v>
      </c>
      <c r="AU77" s="46">
        <f>AR77+AS77+AT77</f>
        <v>1.2</v>
      </c>
      <c r="AV77" s="47">
        <v>0.4</v>
      </c>
      <c r="AW77" s="47">
        <v>0.1</v>
      </c>
      <c r="AX77" s="47">
        <v>0.1</v>
      </c>
      <c r="AY77" s="46">
        <f>AV77+AW77+AX77</f>
        <v>0.6</v>
      </c>
      <c r="AZ77" s="48">
        <f>AY77+AU77+AQ77+AM77+AI77+AE77+AA77+W77+S77+O77+K77+G77</f>
        <v>26.3</v>
      </c>
      <c r="BA77" s="47">
        <v>10</v>
      </c>
      <c r="BB77" s="48">
        <f>AZ77/BA77</f>
        <v>2.63</v>
      </c>
      <c r="BC77" s="48"/>
      <c r="BD77" s="48">
        <v>305</v>
      </c>
      <c r="BE77" s="48">
        <f>BB77*BD77</f>
        <v>802.15</v>
      </c>
      <c r="BF77" s="49">
        <f>BB77*BD77</f>
        <v>802.15</v>
      </c>
      <c r="BG77" s="48">
        <v>3.6</v>
      </c>
      <c r="BH77" s="48">
        <v>3.1</v>
      </c>
      <c r="BI77" s="48">
        <v>2.87</v>
      </c>
      <c r="BJ77" t="s" s="65">
        <v>76</v>
      </c>
      <c r="BK77" s="51"/>
      <c r="BL77" t="s" s="50">
        <v>79</v>
      </c>
      <c r="BM77" t="s" s="16">
        <v>62</v>
      </c>
      <c r="BN77" s="37"/>
      <c r="BO77" s="37"/>
      <c r="BP77" s="52"/>
      <c r="BQ77" s="48">
        <f>BF77</f>
        <v>802.15</v>
      </c>
      <c r="BR77" s="48"/>
      <c r="BS77" s="48"/>
      <c r="BT77" s="48"/>
      <c r="BU77" s="48"/>
      <c r="BV77" s="48"/>
      <c r="BW77" s="48"/>
      <c r="BX77" s="48"/>
      <c r="BY77" s="48"/>
      <c r="BZ77" s="37"/>
      <c r="CA77" s="48">
        <f>BG77</f>
        <v>3.6</v>
      </c>
      <c r="CB77" s="48"/>
      <c r="CC77" s="48"/>
      <c r="CD77" s="48"/>
      <c r="CE77" s="48"/>
      <c r="CF77" s="48"/>
      <c r="CG77" s="48"/>
      <c r="CH77" s="48"/>
      <c r="CI77" s="48"/>
      <c r="CJ77" s="37"/>
      <c r="CK77" s="48">
        <f>BH77</f>
        <v>3.1</v>
      </c>
      <c r="CL77" s="48"/>
      <c r="CM77" s="48"/>
      <c r="CN77" s="48"/>
      <c r="CO77" s="48"/>
      <c r="CP77" s="48"/>
      <c r="CQ77" s="48"/>
      <c r="CR77" s="48"/>
      <c r="CS77" s="48"/>
      <c r="CT77" t="s" s="65">
        <v>76</v>
      </c>
      <c r="CU77" t="s" s="16">
        <v>62</v>
      </c>
      <c r="CV77" s="37"/>
      <c r="CW77" s="37"/>
      <c r="CX77" s="37"/>
      <c r="CY77" s="47">
        <v>22</v>
      </c>
      <c r="CZ77" s="37"/>
      <c r="DA77" s="37"/>
      <c r="DB77" s="37"/>
      <c r="DC77" s="37"/>
      <c r="DD77" s="37"/>
      <c r="DE77" s="37"/>
      <c r="DF77" s="37"/>
      <c r="DG77" s="66"/>
      <c r="DH77" s="37"/>
      <c r="DI77" s="47">
        <v>66</v>
      </c>
      <c r="DJ77" s="53"/>
      <c r="DK77" s="48">
        <f>DI77</f>
        <v>66</v>
      </c>
      <c r="DL77" s="48"/>
      <c r="DM77" s="48"/>
      <c r="DN77" s="48"/>
      <c r="DO77" s="48"/>
      <c r="DP77" s="48"/>
      <c r="DQ77" s="48"/>
      <c r="DR77" s="48"/>
      <c r="DS77" s="48"/>
    </row>
    <row r="78" ht="13.55" customHeight="1">
      <c r="A78" t="s" s="54">
        <v>85</v>
      </c>
      <c r="B78" s="7"/>
      <c r="C78" t="s" s="73">
        <v>70</v>
      </c>
      <c r="D78" s="37"/>
      <c r="E78" s="37"/>
      <c r="F78" s="37"/>
      <c r="G78" s="46">
        <f>D78+E78+F78</f>
        <v>0</v>
      </c>
      <c r="H78" s="47">
        <v>2</v>
      </c>
      <c r="I78" s="47">
        <v>1.8</v>
      </c>
      <c r="J78" s="47">
        <v>1.2</v>
      </c>
      <c r="K78" s="46">
        <f>H78+I78+J78</f>
        <v>5</v>
      </c>
      <c r="L78" s="47">
        <v>2.2</v>
      </c>
      <c r="M78" s="47">
        <v>2</v>
      </c>
      <c r="N78" s="47">
        <v>1.5</v>
      </c>
      <c r="O78" s="46">
        <f>L78+M78+N78</f>
        <v>5.7</v>
      </c>
      <c r="P78" s="47">
        <v>2.2</v>
      </c>
      <c r="Q78" s="47">
        <v>2</v>
      </c>
      <c r="R78" s="47">
        <v>1</v>
      </c>
      <c r="S78" s="46">
        <f>P78+Q78+R78</f>
        <v>5.2</v>
      </c>
      <c r="T78" s="47">
        <v>2</v>
      </c>
      <c r="U78" s="47">
        <v>1.8</v>
      </c>
      <c r="V78" s="47">
        <v>1</v>
      </c>
      <c r="W78" s="46">
        <f>T78+U78+V78</f>
        <v>4.8</v>
      </c>
      <c r="X78" s="47">
        <v>2</v>
      </c>
      <c r="Y78" s="47">
        <v>1.5</v>
      </c>
      <c r="Z78" s="47">
        <v>1</v>
      </c>
      <c r="AA78" s="46">
        <f>X78+Y78+Z78</f>
        <v>4.5</v>
      </c>
      <c r="AB78" s="47">
        <v>2</v>
      </c>
      <c r="AC78" s="47">
        <v>1.5</v>
      </c>
      <c r="AD78" s="47">
        <v>1</v>
      </c>
      <c r="AE78" s="46">
        <f>AB78+AC78+AD78</f>
        <v>4.5</v>
      </c>
      <c r="AF78" s="47">
        <v>2</v>
      </c>
      <c r="AG78" s="47">
        <v>1.5</v>
      </c>
      <c r="AH78" s="47">
        <v>1</v>
      </c>
      <c r="AI78" s="46">
        <f>AF78+AG78+AH78</f>
        <v>4.5</v>
      </c>
      <c r="AJ78" s="47">
        <v>2</v>
      </c>
      <c r="AK78" s="47">
        <v>1.5</v>
      </c>
      <c r="AL78" s="47">
        <v>1</v>
      </c>
      <c r="AM78" s="46">
        <f>AJ78+AK78+AL78</f>
        <v>4.5</v>
      </c>
      <c r="AN78" s="47">
        <v>1.8</v>
      </c>
      <c r="AO78" s="47">
        <v>1.5</v>
      </c>
      <c r="AP78" s="47">
        <v>1</v>
      </c>
      <c r="AQ78" s="46">
        <f>AN78+AO78+AP78</f>
        <v>4.3</v>
      </c>
      <c r="AR78" s="47">
        <v>1.3</v>
      </c>
      <c r="AS78" s="47">
        <v>0.9</v>
      </c>
      <c r="AT78" s="47">
        <v>0.3</v>
      </c>
      <c r="AU78" s="46">
        <f>AR78+AS78+AT78</f>
        <v>2.5</v>
      </c>
      <c r="AV78" s="47">
        <v>1</v>
      </c>
      <c r="AW78" s="47">
        <v>0.6</v>
      </c>
      <c r="AX78" s="47">
        <v>0.2</v>
      </c>
      <c r="AY78" s="46">
        <f>AV78+AW78+AX78</f>
        <v>1.8</v>
      </c>
      <c r="AZ78" s="48">
        <f>AY78+AU78+AQ78+AM78+AI78+AE78+AA78+W78+S78+O78+K78+G78</f>
        <v>47.3</v>
      </c>
      <c r="BA78" s="47">
        <v>11</v>
      </c>
      <c r="BB78" s="48">
        <f>AZ78/BA78</f>
        <v>4.3</v>
      </c>
      <c r="BC78" t="s" s="25">
        <v>86</v>
      </c>
      <c r="BD78" s="48">
        <v>343</v>
      </c>
      <c r="BE78" s="48">
        <f>BB78*BD78</f>
        <v>1474.9</v>
      </c>
      <c r="BF78" s="49">
        <v>1261.59</v>
      </c>
      <c r="BG78" s="48">
        <v>3.75</v>
      </c>
      <c r="BH78" s="48">
        <v>3.35</v>
      </c>
      <c r="BI78" s="48">
        <v>2.56</v>
      </c>
      <c r="BJ78" t="s" s="65">
        <v>70</v>
      </c>
      <c r="BK78" s="51"/>
      <c r="BL78" t="s" s="50">
        <v>62</v>
      </c>
      <c r="BM78" s="79">
        <v>2</v>
      </c>
      <c r="BN78" s="26"/>
      <c r="BO78" s="48">
        <f>BP78</f>
        <v>1261.59</v>
      </c>
      <c r="BP78" s="52">
        <f>BF78</f>
        <v>1261.59</v>
      </c>
      <c r="BQ78" s="48">
        <f>BF78</f>
        <v>1261.59</v>
      </c>
      <c r="BR78" s="48"/>
      <c r="BS78" s="48"/>
      <c r="BT78" s="48"/>
      <c r="BU78" s="48"/>
      <c r="BV78" s="48"/>
      <c r="BW78" s="48"/>
      <c r="BX78" s="48"/>
      <c r="BY78" s="48"/>
      <c r="BZ78" s="52">
        <f>CA78</f>
        <v>3.75</v>
      </c>
      <c r="CA78" s="48">
        <f>BG78</f>
        <v>3.75</v>
      </c>
      <c r="CB78" s="48"/>
      <c r="CC78" s="48"/>
      <c r="CD78" s="48"/>
      <c r="CE78" s="48"/>
      <c r="CF78" s="48"/>
      <c r="CG78" s="48"/>
      <c r="CH78" s="48"/>
      <c r="CI78" s="48"/>
      <c r="CJ78" s="52">
        <f>CK78</f>
        <v>3.35</v>
      </c>
      <c r="CK78" s="48">
        <f>BH78</f>
        <v>3.35</v>
      </c>
      <c r="CL78" s="48"/>
      <c r="CM78" s="48"/>
      <c r="CN78" s="48"/>
      <c r="CO78" s="48"/>
      <c r="CP78" s="48"/>
      <c r="CQ78" s="48"/>
      <c r="CR78" s="48"/>
      <c r="CS78" s="48"/>
      <c r="CT78" t="s" s="65">
        <v>70</v>
      </c>
      <c r="CU78" s="79">
        <v>2</v>
      </c>
      <c r="CV78" t="s" s="27">
        <v>85</v>
      </c>
      <c r="CW78" s="37"/>
      <c r="CX78" s="37"/>
      <c r="CY78" s="37"/>
      <c r="CZ78" s="37"/>
      <c r="DA78" s="47">
        <v>8</v>
      </c>
      <c r="DB78" s="37"/>
      <c r="DC78" s="37"/>
      <c r="DD78" s="37"/>
      <c r="DE78" s="37"/>
      <c r="DF78" s="37"/>
      <c r="DG78" s="66"/>
      <c r="DH78" s="38"/>
      <c r="DI78" s="47">
        <v>71</v>
      </c>
      <c r="DJ78" s="53">
        <v>71</v>
      </c>
      <c r="DK78" s="48">
        <f>DI78</f>
        <v>71</v>
      </c>
      <c r="DL78" s="48"/>
      <c r="DM78" s="48"/>
      <c r="DN78" s="48"/>
      <c r="DO78" s="48"/>
      <c r="DP78" s="48"/>
      <c r="DQ78" s="48"/>
      <c r="DR78" s="48"/>
      <c r="DS78" s="48"/>
    </row>
    <row r="79" ht="13.55" customHeight="1">
      <c r="A79" s="7"/>
      <c r="B79" t="s" s="19">
        <v>63</v>
      </c>
      <c r="C79" t="s" s="45">
        <v>70</v>
      </c>
      <c r="D79" s="37"/>
      <c r="E79" s="37"/>
      <c r="F79" s="37"/>
      <c r="G79" s="46">
        <f>D79+E79+F79</f>
        <v>0</v>
      </c>
      <c r="H79" s="37"/>
      <c r="I79" s="37"/>
      <c r="J79" s="37"/>
      <c r="K79" s="46">
        <f>H79+I79+J79</f>
        <v>0</v>
      </c>
      <c r="L79" s="47">
        <v>1</v>
      </c>
      <c r="M79" s="47">
        <v>1</v>
      </c>
      <c r="N79" s="47">
        <v>0.5</v>
      </c>
      <c r="O79" s="46">
        <f>L79+M79+N79</f>
        <v>2.5</v>
      </c>
      <c r="P79" s="47">
        <v>1</v>
      </c>
      <c r="Q79" s="47">
        <v>1</v>
      </c>
      <c r="R79" s="47">
        <v>0.5</v>
      </c>
      <c r="S79" s="46">
        <f>P79+Q79+R79</f>
        <v>2.5</v>
      </c>
      <c r="T79" s="47">
        <v>1.3</v>
      </c>
      <c r="U79" s="47">
        <v>1</v>
      </c>
      <c r="V79" s="47">
        <v>0.5</v>
      </c>
      <c r="W79" s="46">
        <f>T79+U79+V79</f>
        <v>2.8</v>
      </c>
      <c r="X79" s="47">
        <v>1.3</v>
      </c>
      <c r="Y79" s="47">
        <v>1.1</v>
      </c>
      <c r="Z79" s="47">
        <v>1</v>
      </c>
      <c r="AA79" s="46">
        <f>X79+Y79+Z79</f>
        <v>3.4</v>
      </c>
      <c r="AB79" s="47">
        <v>1.3</v>
      </c>
      <c r="AC79" s="47">
        <v>1</v>
      </c>
      <c r="AD79" s="47">
        <v>1</v>
      </c>
      <c r="AE79" s="46">
        <f>AB79+AC79+AD79</f>
        <v>3.3</v>
      </c>
      <c r="AF79" s="47">
        <v>1.3</v>
      </c>
      <c r="AG79" s="47">
        <v>1.1</v>
      </c>
      <c r="AH79" s="47">
        <v>0.9</v>
      </c>
      <c r="AI79" s="46">
        <f>AF79+AG79+AH79</f>
        <v>3.3</v>
      </c>
      <c r="AJ79" s="47">
        <v>1.1</v>
      </c>
      <c r="AK79" s="47">
        <v>1.1</v>
      </c>
      <c r="AL79" s="47">
        <v>0.6</v>
      </c>
      <c r="AM79" s="46">
        <f>AJ79+AK79+AL79</f>
        <v>2.8</v>
      </c>
      <c r="AN79" s="47">
        <v>0.9</v>
      </c>
      <c r="AO79" s="47">
        <v>0.7</v>
      </c>
      <c r="AP79" s="47">
        <v>0.4</v>
      </c>
      <c r="AQ79" s="46">
        <f>AN79+AO79+AP79</f>
        <v>2</v>
      </c>
      <c r="AR79" s="47">
        <v>0.6</v>
      </c>
      <c r="AS79" s="47">
        <v>0.3</v>
      </c>
      <c r="AT79" s="47">
        <v>0.2</v>
      </c>
      <c r="AU79" s="46">
        <f>AR79+AS79+AT79</f>
        <v>1.1</v>
      </c>
      <c r="AV79" s="47">
        <v>0.3</v>
      </c>
      <c r="AW79" s="47">
        <v>0.1</v>
      </c>
      <c r="AX79" s="47">
        <v>0.1</v>
      </c>
      <c r="AY79" s="46">
        <f>AV79+AW79+AX79</f>
        <v>0.5</v>
      </c>
      <c r="AZ79" s="48">
        <f>AY79+AU79+AQ79+AM79+AI79+AE79+AA79+W79+S79+O79+K79+G79</f>
        <v>24.2</v>
      </c>
      <c r="BA79" s="47">
        <v>10</v>
      </c>
      <c r="BB79" s="48">
        <f>AZ79/BA79</f>
        <v>2.42</v>
      </c>
      <c r="BC79" s="48"/>
      <c r="BD79" s="48">
        <v>305</v>
      </c>
      <c r="BE79" s="48">
        <f>BB79*BD79</f>
        <v>738.1</v>
      </c>
      <c r="BF79" s="49">
        <f>BB79*BD79</f>
        <v>738.1</v>
      </c>
      <c r="BG79" s="48">
        <v>3.6</v>
      </c>
      <c r="BH79" s="48">
        <v>3.1</v>
      </c>
      <c r="BI79" s="48">
        <v>2.56</v>
      </c>
      <c r="BJ79" t="s" s="50">
        <v>70</v>
      </c>
      <c r="BK79" s="51"/>
      <c r="BL79" t="s" s="50">
        <v>62</v>
      </c>
      <c r="BM79" t="s" s="16">
        <v>63</v>
      </c>
      <c r="BN79" s="37"/>
      <c r="BO79" s="37"/>
      <c r="BP79" s="52"/>
      <c r="BQ79" s="48">
        <f>BF79</f>
        <v>738.1</v>
      </c>
      <c r="BR79" s="48"/>
      <c r="BS79" s="48"/>
      <c r="BT79" s="48"/>
      <c r="BU79" s="48"/>
      <c r="BV79" s="48"/>
      <c r="BW79" s="48"/>
      <c r="BX79" s="48"/>
      <c r="BY79" s="48"/>
      <c r="BZ79" s="37"/>
      <c r="CA79" s="48">
        <f>BG79</f>
        <v>3.6</v>
      </c>
      <c r="CB79" s="48"/>
      <c r="CC79" s="48"/>
      <c r="CD79" s="48"/>
      <c r="CE79" s="48"/>
      <c r="CF79" s="48"/>
      <c r="CG79" s="48"/>
      <c r="CH79" s="48"/>
      <c r="CI79" s="48"/>
      <c r="CJ79" s="37"/>
      <c r="CK79" s="48">
        <f>BH79</f>
        <v>3.1</v>
      </c>
      <c r="CL79" s="48"/>
      <c r="CM79" s="48"/>
      <c r="CN79" s="48"/>
      <c r="CO79" s="48"/>
      <c r="CP79" s="48"/>
      <c r="CQ79" s="48"/>
      <c r="CR79" s="48"/>
      <c r="CS79" s="48"/>
      <c r="CT79" t="s" s="50">
        <v>70</v>
      </c>
      <c r="CU79" t="s" s="16">
        <v>63</v>
      </c>
      <c r="CV79" s="37"/>
      <c r="CW79" s="37"/>
      <c r="CX79" s="37"/>
      <c r="CY79" s="37"/>
      <c r="CZ79" s="37"/>
      <c r="DA79" s="47">
        <v>9</v>
      </c>
      <c r="DB79" s="37"/>
      <c r="DC79" s="37"/>
      <c r="DD79" s="37"/>
      <c r="DE79" s="37"/>
      <c r="DF79" s="37"/>
      <c r="DG79" s="51"/>
      <c r="DH79" s="37"/>
      <c r="DI79" s="47">
        <v>66</v>
      </c>
      <c r="DJ79" s="53"/>
      <c r="DK79" s="48">
        <f>DI79</f>
        <v>66</v>
      </c>
      <c r="DL79" s="48"/>
      <c r="DM79" s="48"/>
      <c r="DN79" s="48"/>
      <c r="DO79" s="48"/>
      <c r="DP79" s="48"/>
      <c r="DQ79" s="48"/>
      <c r="DR79" s="48"/>
      <c r="DS79" s="48"/>
    </row>
    <row r="80" ht="13.55" customHeight="1">
      <c r="A80" s="7"/>
      <c r="B80" t="s" s="19">
        <v>62</v>
      </c>
      <c r="C80" t="s" s="45">
        <v>70</v>
      </c>
      <c r="D80" s="37"/>
      <c r="E80" s="37"/>
      <c r="F80" s="37"/>
      <c r="G80" s="46">
        <f>D80+E80+F80</f>
        <v>0</v>
      </c>
      <c r="H80" s="37"/>
      <c r="I80" s="37"/>
      <c r="J80" s="37"/>
      <c r="K80" s="46">
        <f>H80+I80+J80</f>
        <v>0</v>
      </c>
      <c r="L80" s="47">
        <v>1</v>
      </c>
      <c r="M80" s="47">
        <v>1</v>
      </c>
      <c r="N80" s="47">
        <v>0.9</v>
      </c>
      <c r="O80" s="46">
        <f>L80+M80+N80</f>
        <v>2.9</v>
      </c>
      <c r="P80" s="47">
        <v>1.1</v>
      </c>
      <c r="Q80" s="47">
        <v>1</v>
      </c>
      <c r="R80" s="47">
        <v>0.9</v>
      </c>
      <c r="S80" s="46">
        <f>P80+Q80+R80</f>
        <v>3</v>
      </c>
      <c r="T80" s="47">
        <v>1.2</v>
      </c>
      <c r="U80" s="47">
        <v>1</v>
      </c>
      <c r="V80" s="47">
        <v>0.9</v>
      </c>
      <c r="W80" s="46">
        <f>T80+U80+V80</f>
        <v>3.1</v>
      </c>
      <c r="X80" s="47">
        <v>1.3</v>
      </c>
      <c r="Y80" s="47">
        <v>1.1</v>
      </c>
      <c r="Z80" s="47">
        <v>1</v>
      </c>
      <c r="AA80" s="46">
        <f>X80+Y80+Z80</f>
        <v>3.4</v>
      </c>
      <c r="AB80" s="47">
        <v>1.4</v>
      </c>
      <c r="AC80" s="47">
        <v>1.1</v>
      </c>
      <c r="AD80" s="47">
        <v>1</v>
      </c>
      <c r="AE80" s="46">
        <f>AB80+AC80+AD80</f>
        <v>3.5</v>
      </c>
      <c r="AF80" s="47">
        <v>1.3</v>
      </c>
      <c r="AG80" s="47">
        <v>1.1</v>
      </c>
      <c r="AH80" s="47">
        <v>0.9</v>
      </c>
      <c r="AI80" s="46">
        <f>AF80+AG80+AH80</f>
        <v>3.3</v>
      </c>
      <c r="AJ80" s="47">
        <v>1.2</v>
      </c>
      <c r="AK80" s="47">
        <v>1</v>
      </c>
      <c r="AL80" s="47">
        <v>0.7</v>
      </c>
      <c r="AM80" s="46">
        <f>AJ80+AK80+AL80</f>
        <v>2.9</v>
      </c>
      <c r="AN80" s="47">
        <v>1</v>
      </c>
      <c r="AO80" s="47">
        <v>0.7</v>
      </c>
      <c r="AP80" s="47">
        <v>0.5</v>
      </c>
      <c r="AQ80" s="46">
        <f>AN80+AO80+AP80</f>
        <v>2.2</v>
      </c>
      <c r="AR80" s="47">
        <v>0.6</v>
      </c>
      <c r="AS80" s="47">
        <v>0.5</v>
      </c>
      <c r="AT80" s="47">
        <v>0.2</v>
      </c>
      <c r="AU80" s="46">
        <f>AR80+AS80+AT80</f>
        <v>1.3</v>
      </c>
      <c r="AV80" s="47">
        <v>0.4</v>
      </c>
      <c r="AW80" s="47">
        <v>0.2</v>
      </c>
      <c r="AX80" s="47">
        <v>0.1</v>
      </c>
      <c r="AY80" s="46">
        <f>AV80+AW80+AX80</f>
        <v>0.7</v>
      </c>
      <c r="AZ80" s="48">
        <f>AY80+AU80+AQ80+AM80+AI80+AE80+AA80+W80+S80+O80+K80+G80</f>
        <v>26.3</v>
      </c>
      <c r="BA80" s="47">
        <v>10</v>
      </c>
      <c r="BB80" s="48">
        <f>AZ80/BA80</f>
        <v>2.63</v>
      </c>
      <c r="BC80" s="48"/>
      <c r="BD80" s="48">
        <v>305</v>
      </c>
      <c r="BE80" s="48">
        <f>BB80*BD80</f>
        <v>802.15</v>
      </c>
      <c r="BF80" s="49">
        <f>BB80*BD80</f>
        <v>802.15</v>
      </c>
      <c r="BG80" s="48">
        <v>3.55</v>
      </c>
      <c r="BH80" s="48">
        <v>3</v>
      </c>
      <c r="BI80" s="48">
        <v>2.87</v>
      </c>
      <c r="BJ80" t="s" s="50">
        <v>70</v>
      </c>
      <c r="BK80" s="51"/>
      <c r="BL80" t="s" s="50">
        <v>54</v>
      </c>
      <c r="BM80" t="s" s="16">
        <v>62</v>
      </c>
      <c r="BN80" s="37"/>
      <c r="BO80" s="37"/>
      <c r="BP80" s="52"/>
      <c r="BQ80" s="48">
        <f>BF80</f>
        <v>802.15</v>
      </c>
      <c r="BR80" s="48"/>
      <c r="BS80" s="48"/>
      <c r="BT80" s="48"/>
      <c r="BU80" s="48"/>
      <c r="BV80" s="48"/>
      <c r="BW80" s="48"/>
      <c r="BX80" s="48"/>
      <c r="BY80" s="48"/>
      <c r="BZ80" s="37"/>
      <c r="CA80" s="48">
        <f>BG80</f>
        <v>3.55</v>
      </c>
      <c r="CB80" s="48"/>
      <c r="CC80" s="48"/>
      <c r="CD80" s="48"/>
      <c r="CE80" s="48"/>
      <c r="CF80" s="48"/>
      <c r="CG80" s="48"/>
      <c r="CH80" s="48"/>
      <c r="CI80" s="48"/>
      <c r="CJ80" s="37"/>
      <c r="CK80" s="48">
        <f>BH80</f>
        <v>3</v>
      </c>
      <c r="CL80" s="48"/>
      <c r="CM80" s="48"/>
      <c r="CN80" s="48"/>
      <c r="CO80" s="48"/>
      <c r="CP80" s="48"/>
      <c r="CQ80" s="48"/>
      <c r="CR80" s="48"/>
      <c r="CS80" s="48"/>
      <c r="CT80" t="s" s="50">
        <v>70</v>
      </c>
      <c r="CU80" t="s" s="16">
        <v>62</v>
      </c>
      <c r="CV80" s="37"/>
      <c r="CW80" s="37"/>
      <c r="CX80" s="37"/>
      <c r="CY80" s="47">
        <v>23</v>
      </c>
      <c r="CZ80" s="37"/>
      <c r="DA80" s="37"/>
      <c r="DB80" s="37"/>
      <c r="DC80" s="37"/>
      <c r="DD80" s="37"/>
      <c r="DE80" s="37"/>
      <c r="DF80" s="37"/>
      <c r="DG80" s="51"/>
      <c r="DH80" s="37"/>
      <c r="DI80" s="47">
        <v>66</v>
      </c>
      <c r="DJ80" s="53"/>
      <c r="DK80" s="48">
        <f>DI80</f>
        <v>66</v>
      </c>
      <c r="DL80" s="48"/>
      <c r="DM80" s="48"/>
      <c r="DN80" s="48"/>
      <c r="DO80" s="48"/>
      <c r="DP80" s="48"/>
      <c r="DQ80" s="48"/>
      <c r="DR80" s="48"/>
      <c r="DS80" s="48"/>
    </row>
    <row r="81" ht="13.55" customHeight="1">
      <c r="A81" t="s" s="19">
        <v>59</v>
      </c>
      <c r="B81" s="7"/>
      <c r="C81" t="s" s="45">
        <v>52</v>
      </c>
      <c r="D81" s="47">
        <v>0.9</v>
      </c>
      <c r="E81" s="47">
        <v>0.5</v>
      </c>
      <c r="F81" s="47">
        <v>0.5</v>
      </c>
      <c r="G81" s="55">
        <f>D81+E81+F81</f>
        <v>1.9</v>
      </c>
      <c r="H81" s="47">
        <v>0.9</v>
      </c>
      <c r="I81" s="47">
        <v>0.5</v>
      </c>
      <c r="J81" s="47">
        <v>0.5</v>
      </c>
      <c r="K81" s="55">
        <f>H81+I81+J81</f>
        <v>1.9</v>
      </c>
      <c r="L81" s="56"/>
      <c r="M81" s="56"/>
      <c r="N81" s="56"/>
      <c r="O81" s="55">
        <f>L81+M81+N81</f>
        <v>0</v>
      </c>
      <c r="P81" s="56"/>
      <c r="Q81" s="56"/>
      <c r="R81" s="56"/>
      <c r="S81" s="55">
        <f>P81+Q81+R81</f>
        <v>0</v>
      </c>
      <c r="T81" s="55"/>
      <c r="U81" s="55"/>
      <c r="V81" s="55"/>
      <c r="W81" s="46">
        <f>T81+U81+V81</f>
        <v>0</v>
      </c>
      <c r="X81" s="55"/>
      <c r="Y81" s="55"/>
      <c r="Z81" s="55"/>
      <c r="AA81" s="46">
        <f>X81+Y81+Z81</f>
        <v>0</v>
      </c>
      <c r="AB81" s="55"/>
      <c r="AC81" s="55"/>
      <c r="AD81" s="55"/>
      <c r="AE81" s="46">
        <f>AB81+AC81+AD81</f>
        <v>0</v>
      </c>
      <c r="AF81" s="56"/>
      <c r="AG81" s="56"/>
      <c r="AH81" s="56"/>
      <c r="AI81" s="55">
        <f>AF81+AG81+AH81</f>
        <v>0</v>
      </c>
      <c r="AJ81" s="56"/>
      <c r="AK81" s="56"/>
      <c r="AL81" s="56"/>
      <c r="AM81" s="55">
        <f>AJ81+AK81+AL81</f>
        <v>0</v>
      </c>
      <c r="AN81" s="55"/>
      <c r="AO81" s="55"/>
      <c r="AP81" s="55"/>
      <c r="AQ81" s="46">
        <f>AN81+AO81+AP81</f>
        <v>0</v>
      </c>
      <c r="AR81" s="56"/>
      <c r="AS81" s="56"/>
      <c r="AT81" s="56"/>
      <c r="AU81" s="55">
        <f>AR81+AS81+AT81</f>
        <v>0</v>
      </c>
      <c r="AV81" s="56"/>
      <c r="AW81" s="56"/>
      <c r="AX81" s="56"/>
      <c r="AY81" s="55">
        <f>AV81+AW81+AX81</f>
        <v>0</v>
      </c>
      <c r="AZ81" s="48">
        <f>AY81+AU81+AQ81+AM81+AI81+AE81+AA81+W81+S81+O81+K81+G81</f>
        <v>3.8</v>
      </c>
      <c r="BA81" s="47">
        <v>10</v>
      </c>
      <c r="BB81" s="48">
        <f>AZ81/BA81</f>
        <v>0.38</v>
      </c>
      <c r="BC81" t="s" s="25">
        <v>71</v>
      </c>
      <c r="BD81" s="48">
        <v>305</v>
      </c>
      <c r="BE81" s="48">
        <f>BB81*BD81</f>
        <v>115.9</v>
      </c>
      <c r="BF81" s="49">
        <v>640.5</v>
      </c>
      <c r="BG81" s="48">
        <v>3.56</v>
      </c>
      <c r="BH81" s="48">
        <v>3.08</v>
      </c>
      <c r="BI81" s="48">
        <v>2.23</v>
      </c>
      <c r="BJ81" t="s" s="50">
        <v>52</v>
      </c>
      <c r="BK81" s="51"/>
      <c r="BL81" t="s" s="50">
        <v>62</v>
      </c>
      <c r="BM81" s="47">
        <v>2</v>
      </c>
      <c r="BN81" t="s" s="16">
        <v>59</v>
      </c>
      <c r="BO81" s="37"/>
      <c r="BP81" s="52"/>
      <c r="BQ81" s="48"/>
      <c r="BR81" s="48">
        <f>BF81</f>
        <v>640.5</v>
      </c>
      <c r="BS81" s="48"/>
      <c r="BT81" s="48"/>
      <c r="BU81" s="48"/>
      <c r="BV81" s="48"/>
      <c r="BW81" s="48"/>
      <c r="BX81" s="48"/>
      <c r="BY81" s="48"/>
      <c r="BZ81" s="56"/>
      <c r="CA81" s="48"/>
      <c r="CB81" s="48">
        <f>BG81</f>
        <v>3.56</v>
      </c>
      <c r="CC81" s="48"/>
      <c r="CD81" s="48"/>
      <c r="CE81" s="48"/>
      <c r="CF81" s="48"/>
      <c r="CG81" s="48"/>
      <c r="CH81" s="48"/>
      <c r="CI81" s="48"/>
      <c r="CJ81" s="56"/>
      <c r="CK81" s="48"/>
      <c r="CL81" s="48">
        <f>BH81</f>
        <v>3.08</v>
      </c>
      <c r="CM81" s="48"/>
      <c r="CN81" s="48"/>
      <c r="CO81" s="48"/>
      <c r="CP81" s="48"/>
      <c r="CQ81" s="48"/>
      <c r="CR81" s="48"/>
      <c r="CS81" s="48"/>
      <c r="CT81" t="s" s="50">
        <v>52</v>
      </c>
      <c r="CU81" s="47">
        <v>2</v>
      </c>
      <c r="CV81" t="s" s="16">
        <v>59</v>
      </c>
      <c r="CW81" s="37"/>
      <c r="CX81" s="37"/>
      <c r="CY81" s="37"/>
      <c r="CZ81" s="37"/>
      <c r="DA81" s="37"/>
      <c r="DB81" s="47">
        <v>5</v>
      </c>
      <c r="DC81" s="37"/>
      <c r="DD81" s="37"/>
      <c r="DE81" s="37"/>
      <c r="DF81" s="37"/>
      <c r="DG81" s="51"/>
      <c r="DH81" s="37"/>
      <c r="DI81" s="47">
        <v>55</v>
      </c>
      <c r="DJ81" s="53"/>
      <c r="DK81" s="48"/>
      <c r="DL81" s="48">
        <f>DI81</f>
        <v>55</v>
      </c>
      <c r="DM81" s="48"/>
      <c r="DN81" s="48"/>
      <c r="DO81" s="48"/>
      <c r="DP81" s="48"/>
      <c r="DQ81" s="48"/>
      <c r="DR81" s="48"/>
      <c r="DS81" s="48"/>
    </row>
    <row r="82" ht="13.55" customHeight="1">
      <c r="A82" s="7"/>
      <c r="B82" t="s" s="19">
        <v>62</v>
      </c>
      <c r="C82" t="s" s="70">
        <v>70</v>
      </c>
      <c r="D82" s="37"/>
      <c r="E82" s="37"/>
      <c r="F82" s="37"/>
      <c r="G82" s="46">
        <f>D82+E82+F82</f>
        <v>0</v>
      </c>
      <c r="H82" s="37"/>
      <c r="I82" s="37"/>
      <c r="J82" s="37"/>
      <c r="K82" s="46">
        <f>H82+I82+J82</f>
        <v>0</v>
      </c>
      <c r="L82" s="47">
        <v>1.7</v>
      </c>
      <c r="M82" s="47">
        <v>1.1</v>
      </c>
      <c r="N82" s="47">
        <v>1.1</v>
      </c>
      <c r="O82" s="46">
        <f>L82+M82+N82</f>
        <v>3.9</v>
      </c>
      <c r="P82" s="47">
        <v>1.5</v>
      </c>
      <c r="Q82" s="47">
        <v>1.1</v>
      </c>
      <c r="R82" s="47">
        <v>0.8</v>
      </c>
      <c r="S82" s="46">
        <f>P82+Q82+R82</f>
        <v>3.4</v>
      </c>
      <c r="T82" s="47">
        <v>1.3</v>
      </c>
      <c r="U82" s="47">
        <v>1.1</v>
      </c>
      <c r="V82" s="47">
        <v>1</v>
      </c>
      <c r="W82" s="46">
        <f>T82+U82+V82</f>
        <v>3.4</v>
      </c>
      <c r="X82" s="47">
        <v>1.2</v>
      </c>
      <c r="Y82" s="47">
        <v>1.1</v>
      </c>
      <c r="Z82" s="47">
        <v>1</v>
      </c>
      <c r="AA82" s="46">
        <f>X82+Y82+Z82</f>
        <v>3.3</v>
      </c>
      <c r="AB82" s="47">
        <v>1.1</v>
      </c>
      <c r="AC82" s="47">
        <v>1</v>
      </c>
      <c r="AD82" s="47">
        <v>1</v>
      </c>
      <c r="AE82" s="46">
        <f>AB82+AC82+AD82</f>
        <v>3.1</v>
      </c>
      <c r="AF82" s="47">
        <v>1.1</v>
      </c>
      <c r="AG82" s="47">
        <v>1</v>
      </c>
      <c r="AH82" s="47">
        <v>1</v>
      </c>
      <c r="AI82" s="46">
        <f>AF82+AG82+AH82</f>
        <v>3.1</v>
      </c>
      <c r="AJ82" s="47">
        <v>0.9</v>
      </c>
      <c r="AK82" s="47">
        <v>0.8</v>
      </c>
      <c r="AL82" s="47">
        <v>0.5</v>
      </c>
      <c r="AM82" s="46">
        <f>AJ82+AK82+AL82</f>
        <v>2.2</v>
      </c>
      <c r="AN82" s="47">
        <v>0.9</v>
      </c>
      <c r="AO82" s="47">
        <v>0.7</v>
      </c>
      <c r="AP82" s="47">
        <v>0.4</v>
      </c>
      <c r="AQ82" s="46">
        <f>AN82+AO82+AP82</f>
        <v>2</v>
      </c>
      <c r="AR82" s="47">
        <v>0.6</v>
      </c>
      <c r="AS82" s="47">
        <v>0.5</v>
      </c>
      <c r="AT82" s="47">
        <v>0.3</v>
      </c>
      <c r="AU82" s="46">
        <f>AR82+AS82+AT82</f>
        <v>1.4</v>
      </c>
      <c r="AV82" s="47">
        <v>0.4</v>
      </c>
      <c r="AW82" s="47">
        <v>0.3</v>
      </c>
      <c r="AX82" s="47">
        <v>0.1</v>
      </c>
      <c r="AY82" s="46">
        <f>AV82+AW82+AX82</f>
        <v>0.8</v>
      </c>
      <c r="AZ82" s="48">
        <f>AY82+AU82+AQ82+AM82+AI82+AE82+AA82+W82+S82+O82+K82+G82</f>
        <v>26.6</v>
      </c>
      <c r="BA82" s="47">
        <v>10</v>
      </c>
      <c r="BB82" s="48">
        <f>AZ82/BA82</f>
        <v>2.66</v>
      </c>
      <c r="BC82" s="48"/>
      <c r="BD82" s="48">
        <v>305</v>
      </c>
      <c r="BE82" s="48">
        <f>BB82*BD82</f>
        <v>811.3</v>
      </c>
      <c r="BF82" s="49">
        <f>BB82*BD82</f>
        <v>811.3</v>
      </c>
      <c r="BG82" s="48">
        <v>3.6</v>
      </c>
      <c r="BH82" s="48">
        <v>3.1</v>
      </c>
      <c r="BI82" s="48">
        <v>2.87</v>
      </c>
      <c r="BJ82" t="s" s="50">
        <v>70</v>
      </c>
      <c r="BK82" s="51"/>
      <c r="BL82" t="s" s="50">
        <v>54</v>
      </c>
      <c r="BM82" t="s" s="16">
        <v>62</v>
      </c>
      <c r="BN82" s="37"/>
      <c r="BO82" s="37"/>
      <c r="BP82" s="52"/>
      <c r="BQ82" s="48">
        <f>BF82</f>
        <v>811.3</v>
      </c>
      <c r="BR82" s="48"/>
      <c r="BS82" s="48"/>
      <c r="BT82" s="48"/>
      <c r="BU82" s="48"/>
      <c r="BV82" s="48"/>
      <c r="BW82" s="48"/>
      <c r="BX82" s="48"/>
      <c r="BY82" s="48"/>
      <c r="BZ82" s="37"/>
      <c r="CA82" s="48">
        <f>BG82</f>
        <v>3.6</v>
      </c>
      <c r="CB82" s="48"/>
      <c r="CC82" s="48"/>
      <c r="CD82" s="48"/>
      <c r="CE82" s="48"/>
      <c r="CF82" s="48"/>
      <c r="CG82" s="48"/>
      <c r="CH82" s="48"/>
      <c r="CI82" s="48"/>
      <c r="CJ82" s="37"/>
      <c r="CK82" s="48">
        <f>BH82</f>
        <v>3.1</v>
      </c>
      <c r="CL82" s="48"/>
      <c r="CM82" s="48"/>
      <c r="CN82" s="48"/>
      <c r="CO82" s="48"/>
      <c r="CP82" s="48"/>
      <c r="CQ82" s="48"/>
      <c r="CR82" s="48"/>
      <c r="CS82" s="48"/>
      <c r="CT82" t="s" s="50">
        <v>70</v>
      </c>
      <c r="CU82" t="s" s="16">
        <v>62</v>
      </c>
      <c r="CV82" s="37"/>
      <c r="CW82" s="37"/>
      <c r="CX82" s="37"/>
      <c r="CY82" s="47">
        <v>24</v>
      </c>
      <c r="CZ82" s="37"/>
      <c r="DA82" s="37"/>
      <c r="DB82" s="37"/>
      <c r="DC82" s="37"/>
      <c r="DD82" s="37"/>
      <c r="DE82" s="37"/>
      <c r="DF82" s="37"/>
      <c r="DG82" s="51"/>
      <c r="DH82" s="37"/>
      <c r="DI82" s="47">
        <v>66</v>
      </c>
      <c r="DJ82" s="53"/>
      <c r="DK82" s="48">
        <f>DI82</f>
        <v>66</v>
      </c>
      <c r="DL82" s="48"/>
      <c r="DM82" s="48"/>
      <c r="DN82" s="48"/>
      <c r="DO82" s="48"/>
      <c r="DP82" s="48"/>
      <c r="DQ82" s="48"/>
      <c r="DR82" s="48"/>
      <c r="DS82" s="48"/>
    </row>
    <row r="83" ht="13.55" customHeight="1">
      <c r="A83" t="s" s="19">
        <v>59</v>
      </c>
      <c r="B83" s="74"/>
      <c r="C83" t="s" s="80">
        <v>52</v>
      </c>
      <c r="D83" s="37"/>
      <c r="E83" s="37"/>
      <c r="F83" s="37"/>
      <c r="G83" s="55">
        <f>D83+E83+F83</f>
        <v>0</v>
      </c>
      <c r="H83" s="37"/>
      <c r="I83" s="37"/>
      <c r="J83" s="37"/>
      <c r="K83" s="55">
        <f>H83+I83+J83</f>
        <v>0</v>
      </c>
      <c r="L83" s="56"/>
      <c r="M83" s="56"/>
      <c r="N83" s="56"/>
      <c r="O83" s="55">
        <f>L83+M83+N83</f>
        <v>0</v>
      </c>
      <c r="P83" s="56"/>
      <c r="Q83" s="56"/>
      <c r="R83" s="56"/>
      <c r="S83" s="55">
        <f>P83+Q83+R83</f>
        <v>0</v>
      </c>
      <c r="T83" s="55"/>
      <c r="U83" s="55"/>
      <c r="V83" s="55"/>
      <c r="W83" s="46">
        <f>T83+U83+V83</f>
        <v>0</v>
      </c>
      <c r="X83" s="55"/>
      <c r="Y83" s="55"/>
      <c r="Z83" s="55"/>
      <c r="AA83" s="46">
        <f>X83+Y83+Z83</f>
        <v>0</v>
      </c>
      <c r="AB83" s="55"/>
      <c r="AC83" s="55"/>
      <c r="AD83" s="55"/>
      <c r="AE83" s="46">
        <f>AB83+AC83+AD83</f>
        <v>0</v>
      </c>
      <c r="AF83" s="56"/>
      <c r="AG83" s="56"/>
      <c r="AH83" s="56"/>
      <c r="AI83" s="55">
        <f>AF83+AG83+AH83</f>
        <v>0</v>
      </c>
      <c r="AJ83" s="56"/>
      <c r="AK83" s="56"/>
      <c r="AL83" s="56"/>
      <c r="AM83" s="55">
        <f>AJ83+AK83+AL83</f>
        <v>0</v>
      </c>
      <c r="AN83" s="55"/>
      <c r="AO83" s="55"/>
      <c r="AP83" s="55"/>
      <c r="AQ83" s="46">
        <f>AN83+AO83+AP83</f>
        <v>0</v>
      </c>
      <c r="AR83" s="56"/>
      <c r="AS83" s="56"/>
      <c r="AT83" s="56"/>
      <c r="AU83" s="55">
        <f>AR83+AS83+AT83</f>
        <v>0</v>
      </c>
      <c r="AV83" s="56"/>
      <c r="AW83" s="56"/>
      <c r="AX83" s="56"/>
      <c r="AY83" s="55">
        <f>AV83+AW83+AX83</f>
        <v>0</v>
      </c>
      <c r="AZ83" s="48">
        <f>AY83+AU83+AQ83+AM83+AI83+AE83+AA83+W83+S83+O83+K83+G83</f>
        <v>0</v>
      </c>
      <c r="BA83" s="47">
        <v>10</v>
      </c>
      <c r="BB83" s="48">
        <f>AZ83/BA83</f>
        <v>0</v>
      </c>
      <c r="BC83" t="s" s="25">
        <v>71</v>
      </c>
      <c r="BD83" s="48">
        <v>305</v>
      </c>
      <c r="BE83" s="48">
        <f>BB83*BD83</f>
        <v>0</v>
      </c>
      <c r="BF83" s="49">
        <v>448.35</v>
      </c>
      <c r="BG83" s="48">
        <v>3.5</v>
      </c>
      <c r="BH83" s="48">
        <v>3</v>
      </c>
      <c r="BI83" s="48">
        <v>1.6</v>
      </c>
      <c r="BJ83" t="s" s="50">
        <v>52</v>
      </c>
      <c r="BK83" s="51"/>
      <c r="BL83" t="s" s="50">
        <v>63</v>
      </c>
      <c r="BM83" s="47">
        <v>1</v>
      </c>
      <c r="BN83" t="s" s="16">
        <v>59</v>
      </c>
      <c r="BO83" s="37"/>
      <c r="BP83" s="52"/>
      <c r="BQ83" s="48"/>
      <c r="BR83" s="48"/>
      <c r="BS83" s="48"/>
      <c r="BT83" s="48"/>
      <c r="BU83" s="48">
        <f>BF83</f>
        <v>448.35</v>
      </c>
      <c r="BV83" s="48"/>
      <c r="BW83" s="48"/>
      <c r="BX83" s="48"/>
      <c r="BY83" s="48"/>
      <c r="BZ83" s="56"/>
      <c r="CA83" s="48"/>
      <c r="CB83" s="48"/>
      <c r="CC83" s="48"/>
      <c r="CD83" s="48"/>
      <c r="CE83" s="48">
        <f>BG83</f>
        <v>3.5</v>
      </c>
      <c r="CF83" s="48"/>
      <c r="CG83" s="48"/>
      <c r="CH83" s="48"/>
      <c r="CI83" s="48"/>
      <c r="CJ83" s="56"/>
      <c r="CK83" s="48"/>
      <c r="CL83" s="48"/>
      <c r="CM83" s="48"/>
      <c r="CN83" s="48"/>
      <c r="CO83" s="48">
        <f>BH83</f>
        <v>3</v>
      </c>
      <c r="CP83" s="48"/>
      <c r="CQ83" s="48"/>
      <c r="CR83" s="48"/>
      <c r="CS83" s="48"/>
      <c r="CT83" t="s" s="50">
        <v>52</v>
      </c>
      <c r="CU83" s="47">
        <v>1</v>
      </c>
      <c r="CV83" t="s" s="16">
        <v>59</v>
      </c>
      <c r="CW83" s="37"/>
      <c r="CX83" s="37"/>
      <c r="CY83" s="37"/>
      <c r="CZ83" s="37"/>
      <c r="DA83" s="37"/>
      <c r="DB83" s="37"/>
      <c r="DC83" s="37"/>
      <c r="DD83" s="37"/>
      <c r="DE83" s="47">
        <v>3</v>
      </c>
      <c r="DF83" s="37"/>
      <c r="DG83" s="51"/>
      <c r="DH83" s="37"/>
      <c r="DI83" s="47">
        <v>53</v>
      </c>
      <c r="DJ83" s="53"/>
      <c r="DK83" s="48"/>
      <c r="DL83" s="48"/>
      <c r="DM83" s="48"/>
      <c r="DN83" s="48"/>
      <c r="DO83" s="48">
        <f>DI83</f>
        <v>53</v>
      </c>
      <c r="DP83" s="48"/>
      <c r="DQ83" s="48"/>
      <c r="DR83" s="48"/>
      <c r="DS83" s="48"/>
    </row>
    <row r="84" ht="13.55" customHeight="1">
      <c r="A84" s="7"/>
      <c r="B84" t="s" s="19">
        <v>62</v>
      </c>
      <c r="C84" t="s" s="73">
        <v>52</v>
      </c>
      <c r="D84" s="37"/>
      <c r="E84" s="37"/>
      <c r="F84" s="37"/>
      <c r="G84" s="46">
        <f>D84+E84+F84</f>
        <v>0</v>
      </c>
      <c r="H84" s="37"/>
      <c r="I84" s="37"/>
      <c r="J84" s="37"/>
      <c r="K84" s="46">
        <f>H84+I84+J84</f>
        <v>0</v>
      </c>
      <c r="L84" s="47">
        <v>1</v>
      </c>
      <c r="M84" s="47">
        <v>0.9</v>
      </c>
      <c r="N84" s="47">
        <v>0.8</v>
      </c>
      <c r="O84" s="46">
        <f>L84+M84+N84</f>
        <v>2.7</v>
      </c>
      <c r="P84" s="47">
        <v>1.1</v>
      </c>
      <c r="Q84" s="47">
        <v>1</v>
      </c>
      <c r="R84" s="47">
        <v>0.9</v>
      </c>
      <c r="S84" s="46">
        <f>P84+Q84+R84</f>
        <v>3</v>
      </c>
      <c r="T84" s="47">
        <v>1.3</v>
      </c>
      <c r="U84" s="47">
        <v>1</v>
      </c>
      <c r="V84" s="47">
        <v>0.9</v>
      </c>
      <c r="W84" s="46">
        <f>T84+U84+V84</f>
        <v>3.2</v>
      </c>
      <c r="X84" s="47">
        <v>1.3</v>
      </c>
      <c r="Y84" s="47">
        <v>1</v>
      </c>
      <c r="Z84" s="47">
        <v>0.9</v>
      </c>
      <c r="AA84" s="46">
        <f>X84+Y84+Z84</f>
        <v>3.2</v>
      </c>
      <c r="AB84" s="47">
        <v>1.3</v>
      </c>
      <c r="AC84" s="47">
        <v>1</v>
      </c>
      <c r="AD84" s="47">
        <v>0.6</v>
      </c>
      <c r="AE84" s="46">
        <f>AB84+AC84+AD84</f>
        <v>2.9</v>
      </c>
      <c r="AF84" s="47">
        <v>1.3</v>
      </c>
      <c r="AG84" s="47">
        <v>1</v>
      </c>
      <c r="AH84" s="47">
        <v>0.5</v>
      </c>
      <c r="AI84" s="46">
        <f>AF84+AG84+AH84</f>
        <v>2.8</v>
      </c>
      <c r="AJ84" s="47">
        <v>1.1</v>
      </c>
      <c r="AK84" s="47">
        <v>0.9</v>
      </c>
      <c r="AL84" s="47">
        <v>0.5</v>
      </c>
      <c r="AM84" s="46">
        <f>AJ84+AK84+AL84</f>
        <v>2.5</v>
      </c>
      <c r="AN84" s="47">
        <v>0.9</v>
      </c>
      <c r="AO84" s="47">
        <v>0.7</v>
      </c>
      <c r="AP84" s="47">
        <v>0.4</v>
      </c>
      <c r="AQ84" s="46">
        <f>AN84+AO84+AP84</f>
        <v>2</v>
      </c>
      <c r="AR84" s="47">
        <v>0.6</v>
      </c>
      <c r="AS84" s="47">
        <v>0.3</v>
      </c>
      <c r="AT84" s="47">
        <v>0.2</v>
      </c>
      <c r="AU84" s="46">
        <f>AR84+AS84+AT84</f>
        <v>1.1</v>
      </c>
      <c r="AV84" s="47">
        <v>0.3</v>
      </c>
      <c r="AW84" s="47">
        <v>0.1</v>
      </c>
      <c r="AX84" s="47">
        <v>0.1</v>
      </c>
      <c r="AY84" s="46">
        <f>AV84+AW84+AX84</f>
        <v>0.5</v>
      </c>
      <c r="AZ84" s="48">
        <f>AY84+AU84+AQ84+AM84+AI84+AE84+AA84+W84+S84+O84+K84+G84</f>
        <v>23.9</v>
      </c>
      <c r="BA84" s="47">
        <v>10</v>
      </c>
      <c r="BB84" s="48">
        <f>AZ84/BA84</f>
        <v>2.39</v>
      </c>
      <c r="BC84" t="s" s="16">
        <v>87</v>
      </c>
      <c r="BD84" s="48">
        <v>289</v>
      </c>
      <c r="BE84" s="48">
        <f>BB84*BD84</f>
        <v>690.71</v>
      </c>
      <c r="BF84" s="49">
        <f>BB84*BD84</f>
        <v>690.71</v>
      </c>
      <c r="BG84" s="48">
        <v>3.6</v>
      </c>
      <c r="BH84" s="48">
        <v>3.1</v>
      </c>
      <c r="BI84" s="48">
        <v>2.3</v>
      </c>
      <c r="BJ84" t="s" s="50">
        <v>52</v>
      </c>
      <c r="BK84" t="s" s="50">
        <v>51</v>
      </c>
      <c r="BL84" t="s" s="50">
        <v>54</v>
      </c>
      <c r="BM84" t="s" s="16">
        <v>62</v>
      </c>
      <c r="BN84" s="37"/>
      <c r="BO84" s="37"/>
      <c r="BP84" s="52"/>
      <c r="BQ84" s="48">
        <f>BF84</f>
        <v>690.71</v>
      </c>
      <c r="BR84" s="48"/>
      <c r="BS84" s="48"/>
      <c r="BT84" s="48"/>
      <c r="BU84" s="48"/>
      <c r="BV84" s="48"/>
      <c r="BW84" s="48"/>
      <c r="BX84" s="48"/>
      <c r="BY84" s="48"/>
      <c r="BZ84" s="37"/>
      <c r="CA84" s="48">
        <f>BG84</f>
        <v>3.6</v>
      </c>
      <c r="CB84" s="48"/>
      <c r="CC84" s="48"/>
      <c r="CD84" s="48"/>
      <c r="CE84" s="48"/>
      <c r="CF84" s="48"/>
      <c r="CG84" s="48"/>
      <c r="CH84" s="48"/>
      <c r="CI84" s="48"/>
      <c r="CJ84" s="37"/>
      <c r="CK84" s="48">
        <f>BH84</f>
        <v>3.1</v>
      </c>
      <c r="CL84" s="48"/>
      <c r="CM84" s="48"/>
      <c r="CN84" s="48"/>
      <c r="CO84" s="48"/>
      <c r="CP84" s="48"/>
      <c r="CQ84" s="48"/>
      <c r="CR84" s="48"/>
      <c r="CS84" s="48"/>
      <c r="CT84" t="s" s="50">
        <v>52</v>
      </c>
      <c r="CU84" t="s" s="16">
        <v>62</v>
      </c>
      <c r="CV84" s="37"/>
      <c r="CW84" s="37"/>
      <c r="CX84" s="37"/>
      <c r="CY84" s="37"/>
      <c r="CZ84" s="47">
        <v>15</v>
      </c>
      <c r="DA84" s="37"/>
      <c r="DB84" s="37"/>
      <c r="DC84" s="37"/>
      <c r="DD84" s="37"/>
      <c r="DE84" s="37"/>
      <c r="DF84" s="37"/>
      <c r="DG84" s="51"/>
      <c r="DH84" s="37"/>
      <c r="DI84" s="47">
        <v>55</v>
      </c>
      <c r="DJ84" s="53"/>
      <c r="DK84" s="48">
        <f>DI84</f>
        <v>55</v>
      </c>
      <c r="DL84" s="48"/>
      <c r="DM84" s="48"/>
      <c r="DN84" s="48"/>
      <c r="DO84" s="48"/>
      <c r="DP84" s="48"/>
      <c r="DQ84" s="48"/>
      <c r="DR84" s="48"/>
      <c r="DS84" s="48"/>
    </row>
    <row r="85" ht="13.55" customHeight="1">
      <c r="A85" s="7"/>
      <c r="B85" t="s" s="19">
        <v>80</v>
      </c>
      <c r="C85" t="s" s="45">
        <v>70</v>
      </c>
      <c r="D85" s="37"/>
      <c r="E85" s="37"/>
      <c r="F85" s="37"/>
      <c r="G85" s="46">
        <f>D85+E85+F85</f>
        <v>0</v>
      </c>
      <c r="H85" s="47">
        <v>0.3</v>
      </c>
      <c r="I85" s="47">
        <v>0.2</v>
      </c>
      <c r="J85" s="47">
        <v>0.1</v>
      </c>
      <c r="K85" s="46">
        <f>H85+I85+J85</f>
        <v>0.6</v>
      </c>
      <c r="L85" s="47">
        <v>1</v>
      </c>
      <c r="M85" s="47">
        <v>1.1</v>
      </c>
      <c r="N85" s="47">
        <v>1</v>
      </c>
      <c r="O85" s="46">
        <f>L85+M85+N85</f>
        <v>3.1</v>
      </c>
      <c r="P85" s="47">
        <v>1.8</v>
      </c>
      <c r="Q85" s="47">
        <v>1.1</v>
      </c>
      <c r="R85" s="47">
        <v>0.55</v>
      </c>
      <c r="S85" s="46">
        <f>P85+Q85+R85</f>
        <v>3.45</v>
      </c>
      <c r="T85" s="47">
        <v>1.3</v>
      </c>
      <c r="U85" s="47">
        <v>1.2</v>
      </c>
      <c r="V85" s="47">
        <v>1.1</v>
      </c>
      <c r="W85" s="46">
        <f>T85+U85+V85</f>
        <v>3.6</v>
      </c>
      <c r="X85" s="47">
        <v>1.2</v>
      </c>
      <c r="Y85" s="47">
        <v>1.2</v>
      </c>
      <c r="Z85" s="47">
        <v>1.1</v>
      </c>
      <c r="AA85" s="46">
        <f>X85+Y85+Z85</f>
        <v>3.5</v>
      </c>
      <c r="AB85" s="47">
        <v>1.2</v>
      </c>
      <c r="AC85" s="47">
        <v>1</v>
      </c>
      <c r="AD85" s="47">
        <v>1</v>
      </c>
      <c r="AE85" s="46">
        <f>AB85+AC85+AD85</f>
        <v>3.2</v>
      </c>
      <c r="AF85" s="47">
        <v>1.1</v>
      </c>
      <c r="AG85" s="47">
        <v>0.9</v>
      </c>
      <c r="AH85" s="47">
        <v>0.9</v>
      </c>
      <c r="AI85" s="46">
        <f>AF85+AG85+AH85</f>
        <v>2.9</v>
      </c>
      <c r="AJ85" s="47">
        <v>1</v>
      </c>
      <c r="AK85" s="47">
        <v>0.8</v>
      </c>
      <c r="AL85" s="47">
        <v>0.8</v>
      </c>
      <c r="AM85" s="46">
        <f>AJ85+AK85+AL85</f>
        <v>2.6</v>
      </c>
      <c r="AN85" s="47">
        <v>0.8</v>
      </c>
      <c r="AO85" s="47">
        <v>0.8</v>
      </c>
      <c r="AP85" s="47">
        <v>0.4</v>
      </c>
      <c r="AQ85" s="46">
        <f>AN85+AO85+AP85</f>
        <v>2</v>
      </c>
      <c r="AR85" s="47">
        <v>0.5</v>
      </c>
      <c r="AS85" s="47">
        <v>0.5</v>
      </c>
      <c r="AT85" s="47">
        <v>0.5</v>
      </c>
      <c r="AU85" s="46">
        <f>AR85+AS85+AT85</f>
        <v>1.5</v>
      </c>
      <c r="AV85" s="37"/>
      <c r="AW85" s="37"/>
      <c r="AX85" s="37"/>
      <c r="AY85" s="46">
        <f>AV85+AW85+AX85</f>
        <v>0</v>
      </c>
      <c r="AZ85" s="48">
        <f>AY85+AU85+AQ85+AM85+AI85+AE85+AA85+W85+S85+O85+K85+G85</f>
        <v>26.45</v>
      </c>
      <c r="BA85" s="47">
        <v>10</v>
      </c>
      <c r="BB85" s="48">
        <f>AZ85/BA85</f>
        <v>2.645</v>
      </c>
      <c r="BC85" s="48"/>
      <c r="BD85" s="48">
        <v>305</v>
      </c>
      <c r="BE85" s="48">
        <f>BB85*BD85</f>
        <v>806.725</v>
      </c>
      <c r="BF85" s="49">
        <f>BB85*BD85</f>
        <v>806.725</v>
      </c>
      <c r="BG85" s="48">
        <v>3.6</v>
      </c>
      <c r="BH85" s="48">
        <v>3.1</v>
      </c>
      <c r="BI85" s="48">
        <v>2.87</v>
      </c>
      <c r="BJ85" t="s" s="50">
        <v>70</v>
      </c>
      <c r="BK85" s="51"/>
      <c r="BL85" t="s" s="50">
        <v>54</v>
      </c>
      <c r="BM85" t="s" s="16">
        <v>80</v>
      </c>
      <c r="BN85" s="37"/>
      <c r="BO85" s="37"/>
      <c r="BP85" s="52"/>
      <c r="BQ85" s="48">
        <f>BF85</f>
        <v>806.725</v>
      </c>
      <c r="BR85" s="48"/>
      <c r="BS85" s="48"/>
      <c r="BT85" s="48"/>
      <c r="BU85" s="48"/>
      <c r="BV85" s="48"/>
      <c r="BW85" s="48"/>
      <c r="BX85" s="48"/>
      <c r="BY85" s="48"/>
      <c r="BZ85" s="37"/>
      <c r="CA85" s="48">
        <f>BG85</f>
        <v>3.6</v>
      </c>
      <c r="CB85" s="48"/>
      <c r="CC85" s="48"/>
      <c r="CD85" s="48"/>
      <c r="CE85" s="48"/>
      <c r="CF85" s="48"/>
      <c r="CG85" s="48"/>
      <c r="CH85" s="48"/>
      <c r="CI85" s="48"/>
      <c r="CJ85" s="37"/>
      <c r="CK85" s="48">
        <f>BH85</f>
        <v>3.1</v>
      </c>
      <c r="CL85" s="48"/>
      <c r="CM85" s="48"/>
      <c r="CN85" s="48"/>
      <c r="CO85" s="48"/>
      <c r="CP85" s="48"/>
      <c r="CQ85" s="48"/>
      <c r="CR85" s="48"/>
      <c r="CS85" s="48"/>
      <c r="CT85" t="s" s="50">
        <v>70</v>
      </c>
      <c r="CU85" t="s" s="16">
        <v>80</v>
      </c>
      <c r="CV85" s="37"/>
      <c r="CW85" s="37"/>
      <c r="CX85" s="37"/>
      <c r="CY85" s="47">
        <v>25</v>
      </c>
      <c r="CZ85" s="37"/>
      <c r="DA85" s="37"/>
      <c r="DB85" s="37"/>
      <c r="DC85" s="37"/>
      <c r="DD85" s="37"/>
      <c r="DE85" s="37"/>
      <c r="DF85" s="37"/>
      <c r="DG85" s="51"/>
      <c r="DH85" s="37"/>
      <c r="DI85" s="47">
        <v>66</v>
      </c>
      <c r="DJ85" s="53"/>
      <c r="DK85" s="48">
        <f>DI85</f>
        <v>66</v>
      </c>
      <c r="DL85" s="48"/>
      <c r="DM85" s="48"/>
      <c r="DN85" s="48"/>
      <c r="DO85" s="48"/>
      <c r="DP85" s="48"/>
      <c r="DQ85" s="48"/>
      <c r="DR85" s="48"/>
      <c r="DS85" s="48"/>
    </row>
    <row r="86" ht="13.55" customHeight="1">
      <c r="A86" t="s" s="54">
        <v>88</v>
      </c>
      <c r="B86" s="7"/>
      <c r="C86" t="s" s="45">
        <v>70</v>
      </c>
      <c r="D86" s="47">
        <v>0.2</v>
      </c>
      <c r="E86" s="47">
        <v>0.1</v>
      </c>
      <c r="F86" s="47">
        <v>0.1</v>
      </c>
      <c r="G86" s="46">
        <f>D86+E86+F86</f>
        <v>0.4</v>
      </c>
      <c r="H86" s="47">
        <v>0.2</v>
      </c>
      <c r="I86" s="47">
        <v>0.1</v>
      </c>
      <c r="J86" s="47">
        <v>0.1</v>
      </c>
      <c r="K86" s="46">
        <f>H86+I86+J86</f>
        <v>0.4</v>
      </c>
      <c r="L86" s="47">
        <v>0.2</v>
      </c>
      <c r="M86" s="47">
        <v>0.1</v>
      </c>
      <c r="N86" s="47">
        <v>0.1</v>
      </c>
      <c r="O86" s="46">
        <f>L86+M86+N86</f>
        <v>0.4</v>
      </c>
      <c r="P86" s="47">
        <v>0.2</v>
      </c>
      <c r="Q86" s="47">
        <v>0.1</v>
      </c>
      <c r="R86" s="47">
        <v>0.1</v>
      </c>
      <c r="S86" s="46">
        <f>P86+Q86+R86</f>
        <v>0.4</v>
      </c>
      <c r="T86" s="47">
        <v>0.2</v>
      </c>
      <c r="U86" s="47">
        <v>0.1</v>
      </c>
      <c r="V86" s="47">
        <v>0.1</v>
      </c>
      <c r="W86" s="46">
        <f>T86+U86+V86</f>
        <v>0.4</v>
      </c>
      <c r="X86" s="47">
        <v>0.2</v>
      </c>
      <c r="Y86" s="47">
        <v>0.1</v>
      </c>
      <c r="Z86" s="47">
        <v>0.1</v>
      </c>
      <c r="AA86" s="46">
        <f>X86+Y86+Z86</f>
        <v>0.4</v>
      </c>
      <c r="AB86" s="47">
        <v>0.2</v>
      </c>
      <c r="AC86" s="47">
        <v>0.1</v>
      </c>
      <c r="AD86" s="47">
        <v>0.1</v>
      </c>
      <c r="AE86" s="46">
        <f>AB86+AC86+AD86</f>
        <v>0.4</v>
      </c>
      <c r="AF86" s="47">
        <v>0.2</v>
      </c>
      <c r="AG86" s="47">
        <v>0.1</v>
      </c>
      <c r="AH86" s="47">
        <v>0.1</v>
      </c>
      <c r="AI86" s="46">
        <f>AF86+AG86+AH86</f>
        <v>0.4</v>
      </c>
      <c r="AJ86" s="47">
        <v>0.2</v>
      </c>
      <c r="AK86" s="47">
        <v>0.1</v>
      </c>
      <c r="AL86" s="47">
        <v>0.1</v>
      </c>
      <c r="AM86" s="46">
        <f>AJ86+AK86+AL86</f>
        <v>0.4</v>
      </c>
      <c r="AN86" s="47">
        <v>0.2</v>
      </c>
      <c r="AO86" s="47">
        <v>0.1</v>
      </c>
      <c r="AP86" s="47">
        <v>0.1</v>
      </c>
      <c r="AQ86" s="46">
        <f>AN86+AO86+AP86</f>
        <v>0.4</v>
      </c>
      <c r="AR86" s="47">
        <v>0.2</v>
      </c>
      <c r="AS86" s="47">
        <v>0.1</v>
      </c>
      <c r="AT86" s="47">
        <v>0.1</v>
      </c>
      <c r="AU86" s="46">
        <f>AR86+AS86+AT86</f>
        <v>0.4</v>
      </c>
      <c r="AV86" s="47">
        <v>0.1</v>
      </c>
      <c r="AW86" s="37"/>
      <c r="AX86" s="47">
        <v>0.1</v>
      </c>
      <c r="AY86" s="46">
        <f>AV86+AW86+AX86</f>
        <v>0.2</v>
      </c>
      <c r="AZ86" s="48">
        <f>AY86+AU86+AQ86+AM86+AI86+AE86+AA86+W86+S86+O86+K86+G86</f>
        <v>4.6</v>
      </c>
      <c r="BA86" s="47">
        <v>12</v>
      </c>
      <c r="BB86" s="48">
        <f>AZ86/BA86</f>
        <v>0.383333333333333</v>
      </c>
      <c r="BC86" t="s" s="27">
        <v>71</v>
      </c>
      <c r="BD86" s="48">
        <v>305</v>
      </c>
      <c r="BE86" s="48">
        <f>BB86*BD86</f>
        <v>116.916666666667</v>
      </c>
      <c r="BF86" s="49">
        <v>897</v>
      </c>
      <c r="BG86" s="48">
        <v>3.65</v>
      </c>
      <c r="BH86" s="48">
        <v>3.23</v>
      </c>
      <c r="BI86" s="48">
        <v>2.56</v>
      </c>
      <c r="BJ86" t="s" s="50">
        <v>70</v>
      </c>
      <c r="BK86" s="51"/>
      <c r="BL86" s="51"/>
      <c r="BM86" s="47">
        <v>2</v>
      </c>
      <c r="BN86" s="26"/>
      <c r="BO86" s="47">
        <v>897</v>
      </c>
      <c r="BP86" s="52">
        <f>BF86</f>
        <v>897</v>
      </c>
      <c r="BQ86" s="48"/>
      <c r="BR86" s="48"/>
      <c r="BS86" s="48"/>
      <c r="BT86" s="48">
        <f>BF86</f>
        <v>897</v>
      </c>
      <c r="BU86" s="48"/>
      <c r="BV86" s="48"/>
      <c r="BW86" s="48"/>
      <c r="BX86" s="48"/>
      <c r="BY86" s="48"/>
      <c r="BZ86" s="52">
        <f>CD86</f>
        <v>3.65</v>
      </c>
      <c r="CA86" s="48"/>
      <c r="CB86" s="48"/>
      <c r="CC86" s="48"/>
      <c r="CD86" s="48">
        <f>BG86</f>
        <v>3.65</v>
      </c>
      <c r="CE86" s="48"/>
      <c r="CF86" s="48"/>
      <c r="CG86" s="48"/>
      <c r="CH86" s="48"/>
      <c r="CI86" s="48"/>
      <c r="CJ86" s="52">
        <f>CN86</f>
        <v>3.23</v>
      </c>
      <c r="CK86" s="48"/>
      <c r="CL86" s="48"/>
      <c r="CM86" s="48"/>
      <c r="CN86" s="48">
        <f>BH86</f>
        <v>3.23</v>
      </c>
      <c r="CO86" s="48"/>
      <c r="CP86" s="48"/>
      <c r="CQ86" s="48"/>
      <c r="CR86" s="48"/>
      <c r="CS86" s="48"/>
      <c r="CT86" t="s" s="50">
        <v>70</v>
      </c>
      <c r="CU86" s="47">
        <v>2</v>
      </c>
      <c r="CV86" t="s" s="25">
        <v>88</v>
      </c>
      <c r="CW86" s="37"/>
      <c r="CX86" s="37"/>
      <c r="CY86" s="37"/>
      <c r="CZ86" s="37"/>
      <c r="DA86" s="47">
        <v>10</v>
      </c>
      <c r="DB86" s="37"/>
      <c r="DC86" s="37"/>
      <c r="DD86" s="37"/>
      <c r="DE86" s="37"/>
      <c r="DF86" s="37"/>
      <c r="DG86" s="51"/>
      <c r="DH86" s="37"/>
      <c r="DI86" s="47">
        <v>71</v>
      </c>
      <c r="DJ86" s="53">
        <v>71</v>
      </c>
      <c r="DK86" s="48"/>
      <c r="DL86" s="48"/>
      <c r="DM86" s="48"/>
      <c r="DN86" s="48">
        <f>DI86</f>
        <v>71</v>
      </c>
      <c r="DO86" s="48"/>
      <c r="DP86" s="48"/>
      <c r="DQ86" s="48"/>
      <c r="DR86" s="48"/>
      <c r="DS86" s="48"/>
    </row>
    <row r="87" ht="13.55" customHeight="1">
      <c r="A87" t="s" s="19">
        <v>59</v>
      </c>
      <c r="B87" s="7"/>
      <c r="C87" t="s" s="45">
        <v>52</v>
      </c>
      <c r="D87" s="47">
        <v>0.5</v>
      </c>
      <c r="E87" s="47">
        <v>0.5</v>
      </c>
      <c r="F87" s="47">
        <v>0.4</v>
      </c>
      <c r="G87" s="46">
        <f>D87+E87+F87</f>
        <v>1.4</v>
      </c>
      <c r="H87" s="47">
        <v>0.5</v>
      </c>
      <c r="I87" s="47">
        <v>0.4</v>
      </c>
      <c r="J87" s="47">
        <v>0.4</v>
      </c>
      <c r="K87" s="46">
        <f>H87+I87+J87</f>
        <v>1.3</v>
      </c>
      <c r="L87" s="57">
        <v>0.3</v>
      </c>
      <c r="M87" s="57">
        <v>0.2</v>
      </c>
      <c r="N87" s="57">
        <v>0.1</v>
      </c>
      <c r="O87" s="55">
        <f>L87+M87+N87</f>
        <v>0.6</v>
      </c>
      <c r="P87" s="37"/>
      <c r="Q87" s="37"/>
      <c r="R87" s="37"/>
      <c r="S87" s="55">
        <f>P87+Q87+R87</f>
        <v>0</v>
      </c>
      <c r="T87" s="55"/>
      <c r="U87" s="55"/>
      <c r="V87" s="55"/>
      <c r="W87" s="46">
        <f>T87+U87+V87</f>
        <v>0</v>
      </c>
      <c r="X87" s="55"/>
      <c r="Y87" s="55"/>
      <c r="Z87" s="55"/>
      <c r="AA87" s="46">
        <f>X87+Y87+Z87</f>
        <v>0</v>
      </c>
      <c r="AB87" s="55"/>
      <c r="AC87" s="55"/>
      <c r="AD87" s="55"/>
      <c r="AE87" s="46">
        <f>AB87+AC87+AD87</f>
        <v>0</v>
      </c>
      <c r="AF87" s="37"/>
      <c r="AG87" s="37"/>
      <c r="AH87" s="37"/>
      <c r="AI87" s="55">
        <f>AF87+AG87+AH87</f>
        <v>0</v>
      </c>
      <c r="AJ87" s="37"/>
      <c r="AK87" s="37"/>
      <c r="AL87" s="37"/>
      <c r="AM87" s="55">
        <f>AJ87+AK87+AL87</f>
        <v>0</v>
      </c>
      <c r="AN87" s="55"/>
      <c r="AO87" s="55"/>
      <c r="AP87" s="55"/>
      <c r="AQ87" s="46">
        <f>AN87+AO87+AP87</f>
        <v>0</v>
      </c>
      <c r="AR87" s="37"/>
      <c r="AS87" s="37"/>
      <c r="AT87" s="37"/>
      <c r="AU87" s="55">
        <f>AR87+AS87+AT87</f>
        <v>0</v>
      </c>
      <c r="AV87" s="37"/>
      <c r="AW87" s="37"/>
      <c r="AX87" s="37"/>
      <c r="AY87" s="55">
        <f>AV87+AW87+AX87</f>
        <v>0</v>
      </c>
      <c r="AZ87" s="48">
        <f>AY87+AU87+AQ87+AM87+AI87+AE87+AA87+W87+S87+O87+K87+G87</f>
        <v>3.3</v>
      </c>
      <c r="BA87" s="47">
        <v>3</v>
      </c>
      <c r="BB87" s="48">
        <f>AZ87/BA87</f>
        <v>1.1</v>
      </c>
      <c r="BC87" t="s" s="25">
        <v>71</v>
      </c>
      <c r="BD87" s="48">
        <v>305</v>
      </c>
      <c r="BE87" s="48">
        <f>BB87*BD87</f>
        <v>335.5</v>
      </c>
      <c r="BF87" s="49">
        <v>488</v>
      </c>
      <c r="BG87" s="48">
        <v>3.55</v>
      </c>
      <c r="BH87" s="48">
        <v>3</v>
      </c>
      <c r="BI87" s="48">
        <v>1.6</v>
      </c>
      <c r="BJ87" t="s" s="50">
        <v>52</v>
      </c>
      <c r="BK87" t="s" s="50">
        <v>51</v>
      </c>
      <c r="BL87" t="s" s="50">
        <v>63</v>
      </c>
      <c r="BM87" s="47">
        <v>1</v>
      </c>
      <c r="BN87" t="s" s="16">
        <v>59</v>
      </c>
      <c r="BO87" s="37"/>
      <c r="BP87" s="52"/>
      <c r="BQ87" s="48"/>
      <c r="BR87" s="48"/>
      <c r="BS87" s="48"/>
      <c r="BT87" s="48">
        <f>BF87</f>
        <v>488</v>
      </c>
      <c r="BU87" s="48"/>
      <c r="BV87" s="48"/>
      <c r="BW87" s="48"/>
      <c r="BX87" s="48"/>
      <c r="BY87" s="48"/>
      <c r="BZ87" s="37"/>
      <c r="CA87" s="48"/>
      <c r="CB87" s="48"/>
      <c r="CC87" s="48"/>
      <c r="CD87" s="48">
        <f>BG87</f>
        <v>3.55</v>
      </c>
      <c r="CE87" s="48"/>
      <c r="CF87" s="48"/>
      <c r="CG87" s="48"/>
      <c r="CH87" s="48"/>
      <c r="CI87" s="48"/>
      <c r="CJ87" s="37"/>
      <c r="CK87" s="48"/>
      <c r="CL87" s="48"/>
      <c r="CM87" s="48"/>
      <c r="CN87" s="48">
        <f>BH87</f>
        <v>3</v>
      </c>
      <c r="CO87" s="48"/>
      <c r="CP87" s="48"/>
      <c r="CQ87" s="48"/>
      <c r="CR87" s="48"/>
      <c r="CS87" s="48"/>
      <c r="CT87" t="s" s="50">
        <v>52</v>
      </c>
      <c r="CU87" s="47">
        <v>1</v>
      </c>
      <c r="CV87" t="s" s="16">
        <v>59</v>
      </c>
      <c r="CW87" s="37"/>
      <c r="CX87" s="37"/>
      <c r="CY87" s="37"/>
      <c r="CZ87" s="37"/>
      <c r="DA87" s="37"/>
      <c r="DB87" s="37"/>
      <c r="DC87" s="37"/>
      <c r="DD87" s="37"/>
      <c r="DE87" s="47">
        <v>4</v>
      </c>
      <c r="DF87" s="37"/>
      <c r="DG87" s="51"/>
      <c r="DH87" s="37"/>
      <c r="DI87" s="47">
        <v>55</v>
      </c>
      <c r="DJ87" s="53"/>
      <c r="DK87" s="48"/>
      <c r="DL87" s="48"/>
      <c r="DM87" s="48"/>
      <c r="DN87" s="48">
        <f>DI87</f>
        <v>55</v>
      </c>
      <c r="DO87" s="48"/>
      <c r="DP87" s="48"/>
      <c r="DQ87" s="48"/>
      <c r="DR87" s="48"/>
      <c r="DS87" s="48"/>
    </row>
    <row r="88" ht="13.55" customHeight="1">
      <c r="A88" s="7"/>
      <c r="B88" t="s" s="19">
        <v>80</v>
      </c>
      <c r="C88" t="s" s="45">
        <v>70</v>
      </c>
      <c r="D88" s="47">
        <v>0.5</v>
      </c>
      <c r="E88" s="47">
        <v>0.4</v>
      </c>
      <c r="F88" s="47">
        <v>0.2</v>
      </c>
      <c r="G88" s="46">
        <f>D88+E88+F88</f>
        <v>1.1</v>
      </c>
      <c r="H88" s="47">
        <v>0.5</v>
      </c>
      <c r="I88" s="47">
        <v>0.4</v>
      </c>
      <c r="J88" s="47">
        <v>0.2</v>
      </c>
      <c r="K88" s="46">
        <f>H88+I88+J88</f>
        <v>1.1</v>
      </c>
      <c r="L88" s="47">
        <v>0.5</v>
      </c>
      <c r="M88" s="47">
        <v>0.4</v>
      </c>
      <c r="N88" s="47">
        <v>0.2</v>
      </c>
      <c r="O88" s="46">
        <f>L88+M88+N88</f>
        <v>1.1</v>
      </c>
      <c r="P88" s="47">
        <v>0.5</v>
      </c>
      <c r="Q88" s="47">
        <v>0.4</v>
      </c>
      <c r="R88" s="47">
        <v>0.1</v>
      </c>
      <c r="S88" s="46">
        <f>P88+Q88+R88</f>
        <v>1</v>
      </c>
      <c r="T88" s="47">
        <v>0.5</v>
      </c>
      <c r="U88" s="47">
        <v>0.4</v>
      </c>
      <c r="V88" s="47">
        <v>0.1</v>
      </c>
      <c r="W88" s="46">
        <f>T88+U88+V88</f>
        <v>1</v>
      </c>
      <c r="X88" s="47">
        <v>0.5</v>
      </c>
      <c r="Y88" s="47">
        <v>0.3</v>
      </c>
      <c r="Z88" s="47">
        <v>0.1</v>
      </c>
      <c r="AA88" s="46">
        <f>X88+Y88+Z88</f>
        <v>0.9</v>
      </c>
      <c r="AB88" s="47">
        <v>0.4</v>
      </c>
      <c r="AC88" s="47">
        <v>0.3</v>
      </c>
      <c r="AD88" s="47">
        <v>0.1</v>
      </c>
      <c r="AE88" s="46">
        <f>AB88+AC88+AD88</f>
        <v>0.8</v>
      </c>
      <c r="AF88" s="47">
        <v>0.4</v>
      </c>
      <c r="AG88" s="47">
        <v>0.2</v>
      </c>
      <c r="AH88" s="47">
        <v>0.1</v>
      </c>
      <c r="AI88" s="46">
        <f>AF88+AG88+AH88</f>
        <v>0.7</v>
      </c>
      <c r="AJ88" s="47">
        <v>0.4</v>
      </c>
      <c r="AK88" s="47">
        <v>0.1</v>
      </c>
      <c r="AL88" s="47">
        <v>0.1</v>
      </c>
      <c r="AM88" s="46">
        <f>AJ88+AK88+AL88</f>
        <v>0.6</v>
      </c>
      <c r="AN88" s="47">
        <v>0.3</v>
      </c>
      <c r="AO88" s="47">
        <v>0.2</v>
      </c>
      <c r="AP88" s="47">
        <v>0.1</v>
      </c>
      <c r="AQ88" s="46">
        <f>AN88+AO88+AP88</f>
        <v>0.6</v>
      </c>
      <c r="AR88" s="47">
        <v>0.3</v>
      </c>
      <c r="AS88" s="47">
        <v>0.2</v>
      </c>
      <c r="AT88" s="47">
        <v>0.1</v>
      </c>
      <c r="AU88" s="46">
        <f>AR88+AS88+AT88</f>
        <v>0.6</v>
      </c>
      <c r="AV88" s="47">
        <v>0.3</v>
      </c>
      <c r="AW88" s="47">
        <v>0.2</v>
      </c>
      <c r="AX88" s="47">
        <v>0.1</v>
      </c>
      <c r="AY88" s="46">
        <f>AV88+AW88+AX88</f>
        <v>0.6</v>
      </c>
      <c r="AZ88" s="48">
        <f>AY88+AU88+AQ88+AM88+AI88+AE88+AA88+W88+S88+O88+K88+G88</f>
        <v>10.1</v>
      </c>
      <c r="BA88" s="47">
        <v>12</v>
      </c>
      <c r="BB88" s="48">
        <f>AZ88/BA88</f>
        <v>0.841666666666667</v>
      </c>
      <c r="BC88" t="s" s="27">
        <v>71</v>
      </c>
      <c r="BD88" s="48">
        <v>356</v>
      </c>
      <c r="BE88" s="48">
        <f>BB88*BD88</f>
        <v>299.633333333333</v>
      </c>
      <c r="BF88" s="49">
        <v>1247.96</v>
      </c>
      <c r="BG88" s="48">
        <v>3.65</v>
      </c>
      <c r="BH88" s="48">
        <v>3.25</v>
      </c>
      <c r="BI88" s="48">
        <v>2.87</v>
      </c>
      <c r="BJ88" t="s" s="50">
        <v>70</v>
      </c>
      <c r="BK88" s="51"/>
      <c r="BL88" s="51"/>
      <c r="BM88" t="s" s="16">
        <v>80</v>
      </c>
      <c r="BN88" s="37"/>
      <c r="BO88" s="47">
        <v>1247.96</v>
      </c>
      <c r="BP88" s="52">
        <f>BF88</f>
        <v>1247.96</v>
      </c>
      <c r="BQ88" s="48">
        <f>BF88</f>
        <v>1247.96</v>
      </c>
      <c r="BR88" s="48"/>
      <c r="BS88" s="48"/>
      <c r="BT88" s="48"/>
      <c r="BU88" s="48"/>
      <c r="BV88" s="48"/>
      <c r="BW88" s="48"/>
      <c r="BX88" s="48"/>
      <c r="BY88" s="48"/>
      <c r="BZ88" s="52">
        <f>CA88</f>
        <v>3.65</v>
      </c>
      <c r="CA88" s="48">
        <f>BG88</f>
        <v>3.65</v>
      </c>
      <c r="CB88" s="48"/>
      <c r="CC88" s="48"/>
      <c r="CD88" s="48"/>
      <c r="CE88" s="48"/>
      <c r="CF88" s="48"/>
      <c r="CG88" s="48"/>
      <c r="CH88" s="48"/>
      <c r="CI88" s="48"/>
      <c r="CJ88" s="52">
        <f>CK88</f>
        <v>3.25</v>
      </c>
      <c r="CK88" s="48">
        <f>BH88</f>
        <v>3.25</v>
      </c>
      <c r="CL88" s="48"/>
      <c r="CM88" s="48"/>
      <c r="CN88" s="48"/>
      <c r="CO88" s="48"/>
      <c r="CP88" s="48"/>
      <c r="CQ88" s="48"/>
      <c r="CR88" s="48"/>
      <c r="CS88" s="48"/>
      <c r="CT88" t="s" s="50">
        <v>70</v>
      </c>
      <c r="CU88" t="s" s="16">
        <v>80</v>
      </c>
      <c r="CV88" s="37"/>
      <c r="CW88" s="37"/>
      <c r="CX88" s="37"/>
      <c r="CY88" s="47">
        <v>26</v>
      </c>
      <c r="CZ88" s="37"/>
      <c r="DA88" s="37"/>
      <c r="DB88" s="37"/>
      <c r="DC88" s="37"/>
      <c r="DD88" s="37"/>
      <c r="DE88" s="37"/>
      <c r="DF88" s="37"/>
      <c r="DG88" s="51"/>
      <c r="DH88" s="37"/>
      <c r="DI88" s="47">
        <v>68</v>
      </c>
      <c r="DJ88" s="53">
        <v>68</v>
      </c>
      <c r="DK88" s="48">
        <f>DI88</f>
        <v>68</v>
      </c>
      <c r="DL88" s="48"/>
      <c r="DM88" s="48"/>
      <c r="DN88" s="48"/>
      <c r="DO88" s="48"/>
      <c r="DP88" s="48"/>
      <c r="DQ88" s="48"/>
      <c r="DR88" s="48"/>
      <c r="DS88" s="48"/>
    </row>
    <row r="89" ht="13.55" customHeight="1">
      <c r="A89" t="s" s="19">
        <v>59</v>
      </c>
      <c r="B89" s="7"/>
      <c r="C89" t="s" s="45">
        <v>53</v>
      </c>
      <c r="D89" s="56"/>
      <c r="E89" s="56"/>
      <c r="F89" s="56"/>
      <c r="G89" s="55">
        <f>D89+E89+F89</f>
        <v>0</v>
      </c>
      <c r="H89" s="56"/>
      <c r="I89" s="56"/>
      <c r="J89" s="56"/>
      <c r="K89" s="55">
        <f>H89+I89+J89</f>
        <v>0</v>
      </c>
      <c r="L89" s="56"/>
      <c r="M89" s="56"/>
      <c r="N89" s="56"/>
      <c r="O89" s="55">
        <f>L89+M89+N89</f>
        <v>0</v>
      </c>
      <c r="P89" s="56"/>
      <c r="Q89" s="56"/>
      <c r="R89" s="56"/>
      <c r="S89" s="55">
        <f>P89+Q89+R89</f>
        <v>0</v>
      </c>
      <c r="T89" s="55"/>
      <c r="U89" s="55"/>
      <c r="V89" s="55"/>
      <c r="W89" s="46">
        <f>T89+U89+V89</f>
        <v>0</v>
      </c>
      <c r="X89" s="55"/>
      <c r="Y89" s="55"/>
      <c r="Z89" s="55"/>
      <c r="AA89" s="46">
        <f>X89+Y89+Z89</f>
        <v>0</v>
      </c>
      <c r="AB89" s="55"/>
      <c r="AC89" s="55"/>
      <c r="AD89" s="55"/>
      <c r="AE89" s="46">
        <f>AB89+AC89+AD89</f>
        <v>0</v>
      </c>
      <c r="AF89" s="56"/>
      <c r="AG89" s="56"/>
      <c r="AH89" s="56"/>
      <c r="AI89" s="55">
        <f>AF89+AG89+AH89</f>
        <v>0</v>
      </c>
      <c r="AJ89" s="56"/>
      <c r="AK89" s="56"/>
      <c r="AL89" s="56"/>
      <c r="AM89" s="55">
        <f>AJ89+AK89+AL89</f>
        <v>0</v>
      </c>
      <c r="AN89" s="55"/>
      <c r="AO89" s="55"/>
      <c r="AP89" s="55"/>
      <c r="AQ89" s="46">
        <f>AN89+AO89+AP89</f>
        <v>0</v>
      </c>
      <c r="AR89" s="56"/>
      <c r="AS89" s="56"/>
      <c r="AT89" s="56"/>
      <c r="AU89" s="55">
        <f>AR89+AS89+AT89</f>
        <v>0</v>
      </c>
      <c r="AV89" s="56"/>
      <c r="AW89" s="56"/>
      <c r="AX89" s="56"/>
      <c r="AY89" s="55">
        <f>AV89+AW89+AX89</f>
        <v>0</v>
      </c>
      <c r="AZ89" s="48">
        <f>AY89+AU89+AQ89+AM89+AI89+AE89+AA89+W89+S89+O89+K89+G89</f>
        <v>0</v>
      </c>
      <c r="BA89" s="47">
        <v>10</v>
      </c>
      <c r="BB89" s="48">
        <f>AZ89/BA89</f>
        <v>0</v>
      </c>
      <c r="BC89" t="s" s="25">
        <v>71</v>
      </c>
      <c r="BD89" s="48">
        <v>305</v>
      </c>
      <c r="BE89" s="48">
        <f>BB89*BD89</f>
        <v>0</v>
      </c>
      <c r="BF89" s="49">
        <v>91.5</v>
      </c>
      <c r="BG89" s="48">
        <v>3.4</v>
      </c>
      <c r="BH89" s="48">
        <v>3</v>
      </c>
      <c r="BI89" s="48"/>
      <c r="BJ89" t="s" s="50">
        <v>53</v>
      </c>
      <c r="BK89" s="51"/>
      <c r="BL89" t="s" s="50">
        <v>63</v>
      </c>
      <c r="BM89" s="47">
        <v>1</v>
      </c>
      <c r="BN89" t="s" s="16">
        <v>59</v>
      </c>
      <c r="BO89" s="37"/>
      <c r="BP89" s="52"/>
      <c r="BQ89" s="48"/>
      <c r="BR89" s="48"/>
      <c r="BS89" s="48"/>
      <c r="BT89" s="48"/>
      <c r="BU89" s="48"/>
      <c r="BV89" s="48">
        <f>BF89</f>
        <v>91.5</v>
      </c>
      <c r="BW89" s="48"/>
      <c r="BX89" s="48"/>
      <c r="BY89" s="48"/>
      <c r="BZ89" s="56"/>
      <c r="CA89" s="48"/>
      <c r="CB89" s="48"/>
      <c r="CC89" s="48"/>
      <c r="CD89" s="48"/>
      <c r="CE89" s="48"/>
      <c r="CF89" s="48">
        <f>BG89</f>
        <v>3.4</v>
      </c>
      <c r="CG89" s="48"/>
      <c r="CH89" s="48"/>
      <c r="CI89" s="48"/>
      <c r="CJ89" s="56"/>
      <c r="CK89" s="48"/>
      <c r="CL89" s="48"/>
      <c r="CM89" s="48"/>
      <c r="CN89" s="48"/>
      <c r="CO89" s="48"/>
      <c r="CP89" s="48">
        <f>BH89</f>
        <v>3</v>
      </c>
      <c r="CQ89" s="48"/>
      <c r="CR89" s="48"/>
      <c r="CS89" s="48"/>
      <c r="CT89" t="s" s="50">
        <v>53</v>
      </c>
      <c r="CU89" s="47">
        <v>1</v>
      </c>
      <c r="CV89" t="s" s="16">
        <v>59</v>
      </c>
      <c r="CW89" s="37"/>
      <c r="CX89" s="37"/>
      <c r="CY89" s="37"/>
      <c r="CZ89" s="37"/>
      <c r="DA89" s="37"/>
      <c r="DB89" s="37"/>
      <c r="DC89" s="37"/>
      <c r="DD89" s="37"/>
      <c r="DE89" s="37"/>
      <c r="DF89" s="47">
        <v>1</v>
      </c>
      <c r="DG89" s="51"/>
      <c r="DH89" s="37"/>
      <c r="DI89" s="47">
        <v>51</v>
      </c>
      <c r="DJ89" s="53"/>
      <c r="DK89" s="48"/>
      <c r="DL89" s="48"/>
      <c r="DM89" s="48"/>
      <c r="DN89" s="48"/>
      <c r="DO89" s="48"/>
      <c r="DP89" s="48">
        <f>DI89</f>
        <v>51</v>
      </c>
      <c r="DQ89" s="48"/>
      <c r="DR89" s="48"/>
      <c r="DS89" s="48"/>
    </row>
    <row r="90" ht="13.55" customHeight="1">
      <c r="A90" s="7"/>
      <c r="B90" t="s" s="19">
        <v>62</v>
      </c>
      <c r="C90" t="s" s="45">
        <v>70</v>
      </c>
      <c r="D90" s="37"/>
      <c r="E90" s="37"/>
      <c r="F90" s="37"/>
      <c r="G90" s="46">
        <f>D90+E90+F90</f>
        <v>0</v>
      </c>
      <c r="H90" s="37"/>
      <c r="I90" s="37"/>
      <c r="J90" s="37"/>
      <c r="K90" s="46">
        <f>H90+I90+J90</f>
        <v>0</v>
      </c>
      <c r="L90" s="47">
        <v>1.3</v>
      </c>
      <c r="M90" s="47">
        <v>1.1</v>
      </c>
      <c r="N90" s="47">
        <v>1</v>
      </c>
      <c r="O90" s="46">
        <f>L90+M90+N90</f>
        <v>3.4</v>
      </c>
      <c r="P90" s="47">
        <v>1.8</v>
      </c>
      <c r="Q90" s="47">
        <v>1</v>
      </c>
      <c r="R90" s="47">
        <v>0.6</v>
      </c>
      <c r="S90" s="46">
        <f>P90+Q90+R90</f>
        <v>3.4</v>
      </c>
      <c r="T90" s="47">
        <v>1.3</v>
      </c>
      <c r="U90" s="47">
        <v>1</v>
      </c>
      <c r="V90" s="47">
        <v>1</v>
      </c>
      <c r="W90" s="46">
        <f>T90+U90+V90</f>
        <v>3.3</v>
      </c>
      <c r="X90" s="47">
        <v>1.1</v>
      </c>
      <c r="Y90" s="47">
        <v>1</v>
      </c>
      <c r="Z90" s="47">
        <v>1</v>
      </c>
      <c r="AA90" s="46">
        <f>X90+Y90+Z90</f>
        <v>3.1</v>
      </c>
      <c r="AB90" s="47">
        <v>1.1</v>
      </c>
      <c r="AC90" s="47">
        <v>1</v>
      </c>
      <c r="AD90" s="47">
        <v>1</v>
      </c>
      <c r="AE90" s="46">
        <f>AB90+AC90+AD90</f>
        <v>3.1</v>
      </c>
      <c r="AF90" s="47">
        <v>1.1</v>
      </c>
      <c r="AG90" s="47">
        <v>1</v>
      </c>
      <c r="AH90" s="47">
        <v>1</v>
      </c>
      <c r="AI90" s="46">
        <f>AF90+AG90+AH90</f>
        <v>3.1</v>
      </c>
      <c r="AJ90" s="47">
        <v>0.9</v>
      </c>
      <c r="AK90" s="47">
        <v>0.8</v>
      </c>
      <c r="AL90" s="47">
        <v>0.6</v>
      </c>
      <c r="AM90" s="46">
        <f>AJ90+AK90+AL90</f>
        <v>2.3</v>
      </c>
      <c r="AN90" s="47">
        <v>1</v>
      </c>
      <c r="AO90" s="47">
        <v>0.8</v>
      </c>
      <c r="AP90" s="47">
        <v>0.5</v>
      </c>
      <c r="AQ90" s="46">
        <f>AN90+AO90+AP90</f>
        <v>2.3</v>
      </c>
      <c r="AR90" s="47">
        <v>0.7</v>
      </c>
      <c r="AS90" s="47">
        <v>0.6</v>
      </c>
      <c r="AT90" s="47">
        <v>0.3</v>
      </c>
      <c r="AU90" s="46">
        <f>AR90+AS90+AT90</f>
        <v>1.6</v>
      </c>
      <c r="AV90" s="47">
        <v>0.4</v>
      </c>
      <c r="AW90" s="47">
        <v>0.3</v>
      </c>
      <c r="AX90" s="47">
        <v>0.2</v>
      </c>
      <c r="AY90" s="46">
        <f>AV90+AW90+AX90</f>
        <v>0.9</v>
      </c>
      <c r="AZ90" s="48">
        <f>AY90+AU90+AQ90+AM90+AI90+AE90+AA90+W90+S90+O90+K90+G90</f>
        <v>26.5</v>
      </c>
      <c r="BA90" s="47">
        <v>10</v>
      </c>
      <c r="BB90" s="48">
        <f>AZ90/BA90</f>
        <v>2.65</v>
      </c>
      <c r="BC90" s="48"/>
      <c r="BD90" s="48">
        <v>305</v>
      </c>
      <c r="BE90" s="48">
        <f>BB90*BD90</f>
        <v>808.25</v>
      </c>
      <c r="BF90" s="49">
        <f>BB90*BD90</f>
        <v>808.25</v>
      </c>
      <c r="BG90" s="48">
        <v>3.6</v>
      </c>
      <c r="BH90" s="48">
        <v>3.1</v>
      </c>
      <c r="BI90" s="48">
        <v>2.87</v>
      </c>
      <c r="BJ90" t="s" s="50">
        <v>70</v>
      </c>
      <c r="BK90" s="51"/>
      <c r="BL90" t="s" s="50">
        <v>54</v>
      </c>
      <c r="BM90" t="s" s="16">
        <v>62</v>
      </c>
      <c r="BN90" s="37"/>
      <c r="BO90" s="37"/>
      <c r="BP90" s="52"/>
      <c r="BQ90" s="48">
        <f>BF90</f>
        <v>808.25</v>
      </c>
      <c r="BR90" s="48"/>
      <c r="BS90" s="48"/>
      <c r="BT90" s="48"/>
      <c r="BU90" s="48"/>
      <c r="BV90" s="48"/>
      <c r="BW90" s="48"/>
      <c r="BX90" s="48"/>
      <c r="BY90" s="48"/>
      <c r="BZ90" s="58"/>
      <c r="CA90" s="48">
        <f>BG90</f>
        <v>3.6</v>
      </c>
      <c r="CB90" s="48"/>
      <c r="CC90" s="48"/>
      <c r="CD90" s="48"/>
      <c r="CE90" s="48"/>
      <c r="CF90" s="48"/>
      <c r="CG90" s="48"/>
      <c r="CH90" s="48"/>
      <c r="CI90" s="48"/>
      <c r="CJ90" s="58"/>
      <c r="CK90" s="48">
        <f>BH90</f>
        <v>3.1</v>
      </c>
      <c r="CL90" s="48"/>
      <c r="CM90" s="48"/>
      <c r="CN90" s="48"/>
      <c r="CO90" s="48"/>
      <c r="CP90" s="48"/>
      <c r="CQ90" s="48"/>
      <c r="CR90" s="48"/>
      <c r="CS90" s="48"/>
      <c r="CT90" t="s" s="50">
        <v>70</v>
      </c>
      <c r="CU90" t="s" s="16">
        <v>62</v>
      </c>
      <c r="CV90" s="37"/>
      <c r="CW90" s="37"/>
      <c r="CX90" s="37"/>
      <c r="CY90" s="47">
        <v>27</v>
      </c>
      <c r="CZ90" s="37"/>
      <c r="DA90" s="37"/>
      <c r="DB90" s="37"/>
      <c r="DC90" s="37"/>
      <c r="DD90" s="37"/>
      <c r="DE90" s="37"/>
      <c r="DF90" s="37"/>
      <c r="DG90" s="51"/>
      <c r="DH90" s="37"/>
      <c r="DI90" s="47">
        <v>66</v>
      </c>
      <c r="DJ90" s="53"/>
      <c r="DK90" s="48">
        <f>DI90</f>
        <v>66</v>
      </c>
      <c r="DL90" s="48"/>
      <c r="DM90" s="48"/>
      <c r="DN90" s="48"/>
      <c r="DO90" s="48"/>
      <c r="DP90" s="48"/>
      <c r="DQ90" s="48"/>
      <c r="DR90" s="48"/>
      <c r="DS90" s="48"/>
    </row>
    <row r="91" ht="13.55" customHeight="1">
      <c r="A91" s="7"/>
      <c r="B91" t="s" s="19">
        <v>63</v>
      </c>
      <c r="C91" t="s" s="45">
        <v>70</v>
      </c>
      <c r="D91" s="37"/>
      <c r="E91" s="37"/>
      <c r="F91" s="37"/>
      <c r="G91" s="46">
        <f>D91+E91+F91</f>
        <v>0</v>
      </c>
      <c r="H91" s="37"/>
      <c r="I91" s="37"/>
      <c r="J91" s="37"/>
      <c r="K91" s="46">
        <f>H91+I91+J91</f>
        <v>0</v>
      </c>
      <c r="L91" s="47">
        <v>1.1</v>
      </c>
      <c r="M91" s="47">
        <v>0.6</v>
      </c>
      <c r="N91" s="47">
        <v>0.6</v>
      </c>
      <c r="O91" s="46">
        <f>L91+M91+N91</f>
        <v>2.3</v>
      </c>
      <c r="P91" s="47">
        <v>1.3</v>
      </c>
      <c r="Q91" s="47">
        <v>1</v>
      </c>
      <c r="R91" s="47">
        <v>0.5</v>
      </c>
      <c r="S91" s="46">
        <f>P91+Q91+R91</f>
        <v>2.8</v>
      </c>
      <c r="T91" s="47">
        <v>1.3</v>
      </c>
      <c r="U91" s="47">
        <v>1</v>
      </c>
      <c r="V91" s="47">
        <v>0.5</v>
      </c>
      <c r="W91" s="46">
        <f>T91+U91+V91</f>
        <v>2.8</v>
      </c>
      <c r="X91" s="47">
        <v>1.3</v>
      </c>
      <c r="Y91" s="47">
        <v>1.1</v>
      </c>
      <c r="Z91" s="47">
        <v>1</v>
      </c>
      <c r="AA91" s="46">
        <f>X91+Y91+Z91</f>
        <v>3.4</v>
      </c>
      <c r="AB91" s="47">
        <v>1.3</v>
      </c>
      <c r="AC91" s="47">
        <v>1</v>
      </c>
      <c r="AD91" s="47">
        <v>1</v>
      </c>
      <c r="AE91" s="46">
        <f>AB91+AC91+AD91</f>
        <v>3.3</v>
      </c>
      <c r="AF91" s="47">
        <v>1.3</v>
      </c>
      <c r="AG91" s="47">
        <v>1.1</v>
      </c>
      <c r="AH91" s="47">
        <v>0.6</v>
      </c>
      <c r="AI91" s="46">
        <f>AF91+AG91+AH91</f>
        <v>3</v>
      </c>
      <c r="AJ91" s="47">
        <v>1.1</v>
      </c>
      <c r="AK91" s="47">
        <v>1.1</v>
      </c>
      <c r="AL91" s="47">
        <v>0.6</v>
      </c>
      <c r="AM91" s="46">
        <f>AJ91+AK91+AL91</f>
        <v>2.8</v>
      </c>
      <c r="AN91" s="47">
        <v>0.9</v>
      </c>
      <c r="AO91" s="47">
        <v>0.7</v>
      </c>
      <c r="AP91" s="47">
        <v>0.4</v>
      </c>
      <c r="AQ91" s="46">
        <f>AN91+AO91+AP91</f>
        <v>2</v>
      </c>
      <c r="AR91" s="47">
        <v>0.6</v>
      </c>
      <c r="AS91" s="47">
        <v>0.3</v>
      </c>
      <c r="AT91" s="47">
        <v>0.2</v>
      </c>
      <c r="AU91" s="46">
        <f>AR91+AS91+AT91</f>
        <v>1.1</v>
      </c>
      <c r="AV91" s="47">
        <v>0.3</v>
      </c>
      <c r="AW91" s="47">
        <v>0.1</v>
      </c>
      <c r="AX91" s="47">
        <v>0.1</v>
      </c>
      <c r="AY91" s="46">
        <f>AV91+AW91+AX91</f>
        <v>0.5</v>
      </c>
      <c r="AZ91" s="48">
        <f>AY91+AU91+AQ91+AM91+AI91+AE91+AA91+W91+S91+O91+K91+G91</f>
        <v>24</v>
      </c>
      <c r="BA91" s="47">
        <v>10</v>
      </c>
      <c r="BB91" s="48">
        <f>AZ91/BA91</f>
        <v>2.4</v>
      </c>
      <c r="BC91" s="48"/>
      <c r="BD91" s="48">
        <v>305</v>
      </c>
      <c r="BE91" s="48">
        <f>BB91*BD91</f>
        <v>732</v>
      </c>
      <c r="BF91" s="49">
        <f>BB91*BD91</f>
        <v>732</v>
      </c>
      <c r="BG91" s="48">
        <v>3.6</v>
      </c>
      <c r="BH91" s="48">
        <v>3</v>
      </c>
      <c r="BI91" s="48">
        <v>2.58</v>
      </c>
      <c r="BJ91" t="s" s="50">
        <v>70</v>
      </c>
      <c r="BK91" s="51"/>
      <c r="BL91" t="s" s="50">
        <v>89</v>
      </c>
      <c r="BM91" t="s" s="16">
        <v>63</v>
      </c>
      <c r="BN91" s="37"/>
      <c r="BO91" s="37"/>
      <c r="BP91" s="52"/>
      <c r="BQ91" s="48">
        <f>BF91</f>
        <v>732</v>
      </c>
      <c r="BR91" s="48"/>
      <c r="BS91" s="48"/>
      <c r="BT91" s="48"/>
      <c r="BU91" s="48"/>
      <c r="BV91" s="48"/>
      <c r="BW91" s="48"/>
      <c r="BX91" s="48"/>
      <c r="BY91" s="48"/>
      <c r="BZ91" s="37"/>
      <c r="CA91" s="48">
        <f>BG91</f>
        <v>3.6</v>
      </c>
      <c r="CB91" s="48"/>
      <c r="CC91" s="48"/>
      <c r="CD91" s="48"/>
      <c r="CE91" s="48"/>
      <c r="CF91" s="48"/>
      <c r="CG91" s="48"/>
      <c r="CH91" s="48"/>
      <c r="CI91" s="48"/>
      <c r="CJ91" s="37"/>
      <c r="CK91" s="48">
        <f>BH91</f>
        <v>3</v>
      </c>
      <c r="CL91" s="48"/>
      <c r="CM91" s="48"/>
      <c r="CN91" s="48"/>
      <c r="CO91" s="48"/>
      <c r="CP91" s="48"/>
      <c r="CQ91" s="48"/>
      <c r="CR91" s="48"/>
      <c r="CS91" s="48"/>
      <c r="CT91" t="s" s="50">
        <v>70</v>
      </c>
      <c r="CU91" t="s" s="16">
        <v>63</v>
      </c>
      <c r="CV91" s="37"/>
      <c r="CW91" s="37"/>
      <c r="CX91" s="37"/>
      <c r="CY91" s="37"/>
      <c r="CZ91" s="37"/>
      <c r="DA91" s="47">
        <v>11</v>
      </c>
      <c r="DB91" s="37"/>
      <c r="DC91" s="37"/>
      <c r="DD91" s="37"/>
      <c r="DE91" s="37"/>
      <c r="DF91" s="37"/>
      <c r="DG91" s="51"/>
      <c r="DH91" s="37"/>
      <c r="DI91" s="47">
        <v>56</v>
      </c>
      <c r="DJ91" s="53"/>
      <c r="DK91" s="48">
        <f>DI91</f>
        <v>56</v>
      </c>
      <c r="DL91" s="48"/>
      <c r="DM91" s="48"/>
      <c r="DN91" s="48"/>
      <c r="DO91" s="48"/>
      <c r="DP91" s="48"/>
      <c r="DQ91" s="48"/>
      <c r="DR91" s="48"/>
      <c r="DS91" s="48"/>
    </row>
    <row r="92" ht="13.55" customHeight="1">
      <c r="A92" t="s" s="54">
        <v>90</v>
      </c>
      <c r="B92" s="7"/>
      <c r="C92" t="s" s="45">
        <v>70</v>
      </c>
      <c r="D92" s="47">
        <v>1.6</v>
      </c>
      <c r="E92" s="47">
        <v>0.7</v>
      </c>
      <c r="F92" s="47">
        <v>0.6</v>
      </c>
      <c r="G92" s="46">
        <f>D92+E92+F92</f>
        <v>2.9</v>
      </c>
      <c r="H92" s="47">
        <v>1.5</v>
      </c>
      <c r="I92" s="47">
        <v>0.7</v>
      </c>
      <c r="J92" s="47">
        <v>0.7</v>
      </c>
      <c r="K92" s="46">
        <f>H92+I92+J92</f>
        <v>2.9</v>
      </c>
      <c r="L92" s="47">
        <v>1.2</v>
      </c>
      <c r="M92" s="47">
        <v>1</v>
      </c>
      <c r="N92" s="47">
        <v>1</v>
      </c>
      <c r="O92" s="46">
        <f>L92+M92+N92</f>
        <v>3.2</v>
      </c>
      <c r="P92" s="47">
        <v>1.2</v>
      </c>
      <c r="Q92" s="47">
        <v>1</v>
      </c>
      <c r="R92" s="47">
        <v>1</v>
      </c>
      <c r="S92" s="46">
        <f>P92+Q92+R92</f>
        <v>3.2</v>
      </c>
      <c r="T92" s="47">
        <v>1.2</v>
      </c>
      <c r="U92" s="47">
        <v>1</v>
      </c>
      <c r="V92" s="47">
        <v>1</v>
      </c>
      <c r="W92" s="46">
        <f>T92+U92+V92</f>
        <v>3.2</v>
      </c>
      <c r="X92" s="47">
        <v>1</v>
      </c>
      <c r="Y92" s="47">
        <v>1</v>
      </c>
      <c r="Z92" s="47">
        <v>0.8</v>
      </c>
      <c r="AA92" s="46">
        <f>X92+Y92+Z92</f>
        <v>2.8</v>
      </c>
      <c r="AB92" s="47">
        <v>1</v>
      </c>
      <c r="AC92" s="47">
        <v>0.9</v>
      </c>
      <c r="AD92" s="47">
        <v>0.7</v>
      </c>
      <c r="AE92" s="46">
        <f>AB92+AC92+AD92</f>
        <v>2.6</v>
      </c>
      <c r="AF92" s="47">
        <v>0.8</v>
      </c>
      <c r="AG92" s="47">
        <v>0.9</v>
      </c>
      <c r="AH92" s="47">
        <v>0.8</v>
      </c>
      <c r="AI92" s="46">
        <f>AF92+AG92+AH92</f>
        <v>2.5</v>
      </c>
      <c r="AJ92" s="47">
        <v>0.6</v>
      </c>
      <c r="AK92" s="47">
        <v>0.5</v>
      </c>
      <c r="AL92" s="47">
        <v>0.3</v>
      </c>
      <c r="AM92" s="46">
        <f>AJ92+AK92+AL92</f>
        <v>1.4</v>
      </c>
      <c r="AN92" s="81">
        <v>0.4</v>
      </c>
      <c r="AO92" s="81">
        <v>0.3</v>
      </c>
      <c r="AP92" s="81">
        <v>0.2</v>
      </c>
      <c r="AQ92" s="46">
        <f>AN92+AO92+AP92</f>
        <v>0.9</v>
      </c>
      <c r="AR92" s="47">
        <v>0</v>
      </c>
      <c r="AS92" s="47">
        <v>0</v>
      </c>
      <c r="AT92" s="47">
        <v>0</v>
      </c>
      <c r="AU92" s="46">
        <f>AR92+AS92+AT92</f>
        <v>0</v>
      </c>
      <c r="AV92" s="37"/>
      <c r="AW92" s="37"/>
      <c r="AX92" s="37"/>
      <c r="AY92" s="46">
        <f>AV92+AW92+AX92</f>
        <v>0</v>
      </c>
      <c r="AZ92" s="48">
        <f>AY92+AU92+AQ92+AM92+AI92+AE92+AA92+W92+S92+O92+K92+G92</f>
        <v>25.6</v>
      </c>
      <c r="BA92" s="47">
        <v>10</v>
      </c>
      <c r="BB92" s="48">
        <f>AZ92/BA92</f>
        <v>2.56</v>
      </c>
      <c r="BC92" s="48"/>
      <c r="BD92" s="48">
        <v>305</v>
      </c>
      <c r="BE92" s="48">
        <f>BB92*BD92</f>
        <v>780.8</v>
      </c>
      <c r="BF92" s="49">
        <f>BB92*BD92</f>
        <v>780.8</v>
      </c>
      <c r="BG92" s="48">
        <v>3.6</v>
      </c>
      <c r="BH92" s="48">
        <v>3</v>
      </c>
      <c r="BI92" s="48">
        <v>2.56</v>
      </c>
      <c r="BJ92" t="s" s="50">
        <v>70</v>
      </c>
      <c r="BK92" s="51"/>
      <c r="BL92" s="51"/>
      <c r="BM92" s="47">
        <v>2</v>
      </c>
      <c r="BN92" t="s" s="25">
        <v>59</v>
      </c>
      <c r="BO92" s="26"/>
      <c r="BP92" s="52"/>
      <c r="BQ92" s="48"/>
      <c r="BR92" s="48"/>
      <c r="BS92" s="48"/>
      <c r="BT92" s="48">
        <f>BF92</f>
        <v>780.8</v>
      </c>
      <c r="BU92" s="48"/>
      <c r="BV92" s="48"/>
      <c r="BW92" s="48"/>
      <c r="BX92" s="48"/>
      <c r="BY92" s="48"/>
      <c r="BZ92" s="82"/>
      <c r="CA92" s="48"/>
      <c r="CB92" s="48"/>
      <c r="CC92" s="48"/>
      <c r="CD92" s="48">
        <f>BG92</f>
        <v>3.6</v>
      </c>
      <c r="CE92" s="48"/>
      <c r="CF92" s="48"/>
      <c r="CG92" s="48"/>
      <c r="CH92" s="48"/>
      <c r="CI92" s="48"/>
      <c r="CJ92" s="82"/>
      <c r="CK92" s="48"/>
      <c r="CL92" s="48"/>
      <c r="CM92" s="48"/>
      <c r="CN92" s="48">
        <f>BH92</f>
        <v>3</v>
      </c>
      <c r="CO92" s="48"/>
      <c r="CP92" s="48"/>
      <c r="CQ92" s="48"/>
      <c r="CR92" s="48"/>
      <c r="CS92" s="48"/>
      <c r="CT92" t="s" s="50">
        <v>70</v>
      </c>
      <c r="CU92" s="47">
        <v>2</v>
      </c>
      <c r="CV92" t="s" s="25">
        <v>90</v>
      </c>
      <c r="CW92" s="37"/>
      <c r="CX92" s="37"/>
      <c r="CY92" s="37"/>
      <c r="CZ92" s="37"/>
      <c r="DA92" s="47">
        <v>12</v>
      </c>
      <c r="DB92" s="37"/>
      <c r="DC92" s="37"/>
      <c r="DD92" s="37"/>
      <c r="DE92" s="37"/>
      <c r="DF92" s="37"/>
      <c r="DG92" s="51"/>
      <c r="DH92" s="37"/>
      <c r="DI92" s="47">
        <v>63</v>
      </c>
      <c r="DJ92" s="53"/>
      <c r="DK92" s="48"/>
      <c r="DL92" s="48"/>
      <c r="DM92" s="48"/>
      <c r="DN92" s="48">
        <f>DI92</f>
        <v>63</v>
      </c>
      <c r="DO92" s="48"/>
      <c r="DP92" s="48"/>
      <c r="DQ92" s="48"/>
      <c r="DR92" s="48"/>
      <c r="DS92" s="48"/>
    </row>
    <row r="93" ht="13.55" customHeight="1">
      <c r="A93" t="s" s="54">
        <v>91</v>
      </c>
      <c r="B93" s="7"/>
      <c r="C93" t="s" s="45">
        <v>52</v>
      </c>
      <c r="D93" s="47">
        <v>0.5</v>
      </c>
      <c r="E93" s="47">
        <v>0.5</v>
      </c>
      <c r="F93" s="47">
        <v>0.5</v>
      </c>
      <c r="G93" s="46">
        <f>D93+E93+F93</f>
        <v>1.5</v>
      </c>
      <c r="H93" s="47">
        <v>0.5</v>
      </c>
      <c r="I93" s="47">
        <v>0.5</v>
      </c>
      <c r="J93" s="47">
        <v>0.4</v>
      </c>
      <c r="K93" s="46">
        <f>H93+I93+J93</f>
        <v>1.4</v>
      </c>
      <c r="L93" s="47">
        <v>0.3</v>
      </c>
      <c r="M93" s="47">
        <v>0.1</v>
      </c>
      <c r="N93" s="47">
        <v>0.1</v>
      </c>
      <c r="O93" s="46">
        <f>L93+M93+N93</f>
        <v>0.5</v>
      </c>
      <c r="P93" s="37"/>
      <c r="Q93" s="37"/>
      <c r="R93" s="37"/>
      <c r="S93" s="46">
        <f>P93+Q93+R93</f>
        <v>0</v>
      </c>
      <c r="T93" s="46"/>
      <c r="U93" s="46"/>
      <c r="V93" s="46"/>
      <c r="W93" s="46">
        <f>T93+U93+V93</f>
        <v>0</v>
      </c>
      <c r="X93" s="46"/>
      <c r="Y93" s="46"/>
      <c r="Z93" s="46"/>
      <c r="AA93" s="46">
        <f>X93+Y93+Z93</f>
        <v>0</v>
      </c>
      <c r="AB93" s="46"/>
      <c r="AC93" s="46"/>
      <c r="AD93" s="46"/>
      <c r="AE93" s="46">
        <f>AB93+AC93+AD93</f>
        <v>0</v>
      </c>
      <c r="AF93" s="37"/>
      <c r="AG93" s="37"/>
      <c r="AH93" s="37"/>
      <c r="AI93" s="46">
        <f>AF93+AG93+AH93</f>
        <v>0</v>
      </c>
      <c r="AJ93" s="37"/>
      <c r="AK93" s="37"/>
      <c r="AL93" s="37"/>
      <c r="AM93" s="46">
        <f>AJ93+AK93+AL93</f>
        <v>0</v>
      </c>
      <c r="AN93" s="46"/>
      <c r="AO93" s="46"/>
      <c r="AP93" s="46"/>
      <c r="AQ93" s="46">
        <f>AN93+AO93+AP93</f>
        <v>0</v>
      </c>
      <c r="AR93" s="37"/>
      <c r="AS93" s="37"/>
      <c r="AT93" s="37"/>
      <c r="AU93" s="46">
        <f>AR93+AS93+AT93</f>
        <v>0</v>
      </c>
      <c r="AV93" s="37"/>
      <c r="AW93" s="37"/>
      <c r="AX93" s="37"/>
      <c r="AY93" s="46">
        <f>AV93+AW93+AX93</f>
        <v>0</v>
      </c>
      <c r="AZ93" s="48">
        <f>AY93+AU93+AQ93+AM93+AI93+AE93+AA93+W93+S93+O93+K93+G93</f>
        <v>3.4</v>
      </c>
      <c r="BA93" s="47">
        <v>10</v>
      </c>
      <c r="BB93" s="48">
        <f>AZ93/BA93</f>
        <v>0.34</v>
      </c>
      <c r="BC93" t="s" s="25">
        <v>71</v>
      </c>
      <c r="BD93" s="48">
        <v>305</v>
      </c>
      <c r="BE93" s="48">
        <f>BB93*BD93</f>
        <v>103.7</v>
      </c>
      <c r="BF93" s="49">
        <v>488</v>
      </c>
      <c r="BG93" s="48">
        <v>3.56</v>
      </c>
      <c r="BH93" s="48">
        <v>3.08</v>
      </c>
      <c r="BI93" s="48">
        <v>1.6</v>
      </c>
      <c r="BJ93" t="s" s="50">
        <v>52</v>
      </c>
      <c r="BK93" s="51"/>
      <c r="BL93" t="s" s="50">
        <v>92</v>
      </c>
      <c r="BM93" s="47">
        <v>1</v>
      </c>
      <c r="BN93" t="s" s="25">
        <v>59</v>
      </c>
      <c r="BO93" s="26"/>
      <c r="BP93" s="52"/>
      <c r="BQ93" s="48"/>
      <c r="BR93" s="48">
        <f>BF93</f>
        <v>488</v>
      </c>
      <c r="BS93" s="48"/>
      <c r="BT93" s="48"/>
      <c r="BU93" s="48"/>
      <c r="BV93" s="48"/>
      <c r="BW93" s="48"/>
      <c r="BX93" s="48"/>
      <c r="BY93" s="48"/>
      <c r="BZ93" s="56"/>
      <c r="CA93" s="48"/>
      <c r="CB93" s="48">
        <f>BG93</f>
        <v>3.56</v>
      </c>
      <c r="CC93" s="48"/>
      <c r="CD93" s="48"/>
      <c r="CE93" s="48"/>
      <c r="CF93" s="48"/>
      <c r="CG93" s="48"/>
      <c r="CH93" s="48"/>
      <c r="CI93" s="48"/>
      <c r="CJ93" s="56"/>
      <c r="CK93" s="48"/>
      <c r="CL93" s="48">
        <f>BH93</f>
        <v>3.08</v>
      </c>
      <c r="CM93" s="48"/>
      <c r="CN93" s="48"/>
      <c r="CO93" s="48"/>
      <c r="CP93" s="48"/>
      <c r="CQ93" s="48"/>
      <c r="CR93" s="48"/>
      <c r="CS93" s="48"/>
      <c r="CT93" t="s" s="50">
        <v>52</v>
      </c>
      <c r="CU93" s="47">
        <v>1</v>
      </c>
      <c r="CV93" t="s" s="25">
        <v>91</v>
      </c>
      <c r="CW93" s="37"/>
      <c r="CX93" s="37"/>
      <c r="CY93" s="37"/>
      <c r="CZ93" s="37"/>
      <c r="DA93" s="37"/>
      <c r="DB93" s="37"/>
      <c r="DC93" s="37"/>
      <c r="DD93" s="37"/>
      <c r="DE93" s="47">
        <v>5</v>
      </c>
      <c r="DF93" s="37"/>
      <c r="DG93" s="51"/>
      <c r="DH93" s="37"/>
      <c r="DI93" s="47">
        <v>63</v>
      </c>
      <c r="DJ93" s="53"/>
      <c r="DK93" s="48"/>
      <c r="DL93" s="48">
        <f>DI93</f>
        <v>63</v>
      </c>
      <c r="DM93" s="48"/>
      <c r="DN93" s="48"/>
      <c r="DO93" s="48"/>
      <c r="DP93" s="48"/>
      <c r="DQ93" s="48"/>
      <c r="DR93" s="48"/>
      <c r="DS93" s="48"/>
    </row>
    <row r="94" ht="13.55" customHeight="1">
      <c r="A94" s="7"/>
      <c r="B94" t="s" s="19">
        <v>63</v>
      </c>
      <c r="C94" t="s" s="45">
        <v>70</v>
      </c>
      <c r="D94" s="37"/>
      <c r="E94" s="37"/>
      <c r="F94" s="37"/>
      <c r="G94" s="46">
        <f>D94+E94+F94</f>
        <v>0</v>
      </c>
      <c r="H94" s="37"/>
      <c r="I94" s="37"/>
      <c r="J94" s="37"/>
      <c r="K94" s="46">
        <f>H94+I94+J94</f>
        <v>0</v>
      </c>
      <c r="L94" s="47">
        <v>1</v>
      </c>
      <c r="M94" s="47">
        <v>0.7</v>
      </c>
      <c r="N94" s="47">
        <v>0.5</v>
      </c>
      <c r="O94" s="46">
        <f>L94+M94+N94</f>
        <v>2.2</v>
      </c>
      <c r="P94" s="47">
        <v>1</v>
      </c>
      <c r="Q94" s="47">
        <v>1</v>
      </c>
      <c r="R94" s="47">
        <v>0.5</v>
      </c>
      <c r="S94" s="46">
        <f>P94+Q94+R94</f>
        <v>2.5</v>
      </c>
      <c r="T94" s="47">
        <v>1.3</v>
      </c>
      <c r="U94" s="47">
        <v>1</v>
      </c>
      <c r="V94" s="47">
        <v>0.5</v>
      </c>
      <c r="W94" s="46">
        <f>T94+U94+V94</f>
        <v>2.8</v>
      </c>
      <c r="X94" s="47">
        <v>1.3</v>
      </c>
      <c r="Y94" s="47">
        <v>1.1</v>
      </c>
      <c r="Z94" s="47">
        <v>1</v>
      </c>
      <c r="AA94" s="46">
        <f>X94+Y94+Z94</f>
        <v>3.4</v>
      </c>
      <c r="AB94" s="47">
        <v>1.3</v>
      </c>
      <c r="AC94" s="47">
        <v>1</v>
      </c>
      <c r="AD94" s="47">
        <v>1</v>
      </c>
      <c r="AE94" s="46">
        <f>AB94+AC94+AD94</f>
        <v>3.3</v>
      </c>
      <c r="AF94" s="47">
        <v>1.3</v>
      </c>
      <c r="AG94" s="47">
        <v>1.1</v>
      </c>
      <c r="AH94" s="47">
        <v>0.8</v>
      </c>
      <c r="AI94" s="46">
        <f>AF94+AG94+AH94</f>
        <v>3.2</v>
      </c>
      <c r="AJ94" s="47">
        <v>1.1</v>
      </c>
      <c r="AK94" s="47">
        <v>1.1</v>
      </c>
      <c r="AL94" s="47">
        <v>0.8</v>
      </c>
      <c r="AM94" s="46">
        <f>AJ94+AK94+AL94</f>
        <v>3</v>
      </c>
      <c r="AN94" s="47">
        <v>0.9</v>
      </c>
      <c r="AO94" s="47">
        <v>0.7</v>
      </c>
      <c r="AP94" s="47">
        <v>0.4</v>
      </c>
      <c r="AQ94" s="46">
        <f>AN94+AO94+AP94</f>
        <v>2</v>
      </c>
      <c r="AR94" s="47">
        <v>0.6</v>
      </c>
      <c r="AS94" s="47">
        <v>0.3</v>
      </c>
      <c r="AT94" s="47">
        <v>0.2</v>
      </c>
      <c r="AU94" s="46">
        <f>AR94+AS94+AT94</f>
        <v>1.1</v>
      </c>
      <c r="AV94" s="47">
        <v>0.3</v>
      </c>
      <c r="AW94" s="47">
        <v>0.1</v>
      </c>
      <c r="AX94" s="47">
        <v>0.1</v>
      </c>
      <c r="AY94" s="46">
        <f>AV94+AW94+AX94</f>
        <v>0.5</v>
      </c>
      <c r="AZ94" s="48">
        <f>AY94+AU94+AQ94+AM94+AI94+AE94+AA94+W94+S94+O94+K94+G94</f>
        <v>24</v>
      </c>
      <c r="BA94" s="47">
        <v>10</v>
      </c>
      <c r="BB94" s="48">
        <f>AZ94/BA94</f>
        <v>2.4</v>
      </c>
      <c r="BC94" s="48"/>
      <c r="BD94" s="48">
        <v>305</v>
      </c>
      <c r="BE94" s="48">
        <f>BB94*BD94</f>
        <v>732</v>
      </c>
      <c r="BF94" s="49">
        <f>BB94*BD94</f>
        <v>732</v>
      </c>
      <c r="BG94" s="48">
        <v>3.6</v>
      </c>
      <c r="BH94" s="48">
        <v>3</v>
      </c>
      <c r="BI94" s="48">
        <v>2.58</v>
      </c>
      <c r="BJ94" t="s" s="50">
        <v>70</v>
      </c>
      <c r="BK94" s="51"/>
      <c r="BL94" t="s" s="50">
        <v>93</v>
      </c>
      <c r="BM94" t="s" s="16">
        <v>63</v>
      </c>
      <c r="BN94" s="37"/>
      <c r="BO94" s="37"/>
      <c r="BP94" s="52"/>
      <c r="BQ94" s="48">
        <f>BF94</f>
        <v>732</v>
      </c>
      <c r="BR94" s="48"/>
      <c r="BS94" s="48"/>
      <c r="BT94" s="48"/>
      <c r="BU94" s="48"/>
      <c r="BV94" s="48"/>
      <c r="BW94" s="48"/>
      <c r="BX94" s="48"/>
      <c r="BY94" s="48"/>
      <c r="BZ94" s="37"/>
      <c r="CA94" s="48">
        <f>BG94</f>
        <v>3.6</v>
      </c>
      <c r="CB94" s="48"/>
      <c r="CC94" s="48"/>
      <c r="CD94" s="48"/>
      <c r="CE94" s="48"/>
      <c r="CF94" s="48"/>
      <c r="CG94" s="48"/>
      <c r="CH94" s="48"/>
      <c r="CI94" s="48"/>
      <c r="CJ94" s="37"/>
      <c r="CK94" s="48">
        <f>BH94</f>
        <v>3</v>
      </c>
      <c r="CL94" s="48"/>
      <c r="CM94" s="48"/>
      <c r="CN94" s="48"/>
      <c r="CO94" s="48"/>
      <c r="CP94" s="48"/>
      <c r="CQ94" s="48"/>
      <c r="CR94" s="48"/>
      <c r="CS94" s="48"/>
      <c r="CT94" t="s" s="50">
        <v>70</v>
      </c>
      <c r="CU94" t="s" s="16">
        <v>63</v>
      </c>
      <c r="CV94" s="37"/>
      <c r="CW94" s="37"/>
      <c r="CX94" s="37"/>
      <c r="CY94" s="37"/>
      <c r="CZ94" s="37"/>
      <c r="DA94" s="47">
        <v>13</v>
      </c>
      <c r="DB94" s="37"/>
      <c r="DC94" s="37"/>
      <c r="DD94" s="37"/>
      <c r="DE94" s="37"/>
      <c r="DF94" s="37"/>
      <c r="DG94" s="51"/>
      <c r="DH94" s="37"/>
      <c r="DI94" s="47">
        <v>58</v>
      </c>
      <c r="DJ94" s="53"/>
      <c r="DK94" s="48">
        <f>DI94</f>
        <v>58</v>
      </c>
      <c r="DL94" s="48"/>
      <c r="DM94" s="48"/>
      <c r="DN94" s="48"/>
      <c r="DO94" s="48"/>
      <c r="DP94" s="48"/>
      <c r="DQ94" s="48"/>
      <c r="DR94" s="48"/>
      <c r="DS94" s="48"/>
    </row>
    <row r="95" ht="13.55" customHeight="1">
      <c r="A95" t="s" s="19">
        <v>59</v>
      </c>
      <c r="B95" s="7"/>
      <c r="C95" t="s" s="45">
        <v>52</v>
      </c>
      <c r="D95" s="56"/>
      <c r="E95" s="56"/>
      <c r="F95" s="56"/>
      <c r="G95" s="55">
        <f>D95+E95+F95</f>
        <v>0</v>
      </c>
      <c r="H95" s="56"/>
      <c r="I95" s="56"/>
      <c r="J95" s="56"/>
      <c r="K95" s="55">
        <f>H95+I95+J95</f>
        <v>0</v>
      </c>
      <c r="L95" s="56"/>
      <c r="M95" s="56"/>
      <c r="N95" s="56"/>
      <c r="O95" s="55">
        <f>L95+M95+N95</f>
        <v>0</v>
      </c>
      <c r="P95" s="56"/>
      <c r="Q95" s="56"/>
      <c r="R95" s="56"/>
      <c r="S95" s="55">
        <f>P95+Q95+R95</f>
        <v>0</v>
      </c>
      <c r="T95" s="55"/>
      <c r="U95" s="55"/>
      <c r="V95" s="55"/>
      <c r="W95" s="46">
        <f>T95+U95+V95</f>
        <v>0</v>
      </c>
      <c r="X95" s="55"/>
      <c r="Y95" s="55"/>
      <c r="Z95" s="55"/>
      <c r="AA95" s="46">
        <f>X95+Y95+Z95</f>
        <v>0</v>
      </c>
      <c r="AB95" s="55"/>
      <c r="AC95" s="55"/>
      <c r="AD95" s="55"/>
      <c r="AE95" s="46">
        <f>AB95+AC95+AD95</f>
        <v>0</v>
      </c>
      <c r="AF95" s="56"/>
      <c r="AG95" s="56"/>
      <c r="AH95" s="56"/>
      <c r="AI95" s="55">
        <f>AF95+AG95+AH95</f>
        <v>0</v>
      </c>
      <c r="AJ95" s="56"/>
      <c r="AK95" s="56"/>
      <c r="AL95" s="56"/>
      <c r="AM95" s="55">
        <f>AJ95+AK95+AL95</f>
        <v>0</v>
      </c>
      <c r="AN95" s="55"/>
      <c r="AO95" s="55"/>
      <c r="AP95" s="55"/>
      <c r="AQ95" s="46">
        <f>AN95+AO95+AP95</f>
        <v>0</v>
      </c>
      <c r="AR95" s="56"/>
      <c r="AS95" s="56"/>
      <c r="AT95" s="56"/>
      <c r="AU95" s="55">
        <f>AR95+AS95+AT95</f>
        <v>0</v>
      </c>
      <c r="AV95" s="56"/>
      <c r="AW95" s="56"/>
      <c r="AX95" s="56"/>
      <c r="AY95" s="55">
        <f>AV95+AW95+AX95</f>
        <v>0</v>
      </c>
      <c r="AZ95" s="48">
        <f>AY95+AU95+AQ95+AM95+AI95+AE95+AA95+W95+S95+O95+K95+G95</f>
        <v>0</v>
      </c>
      <c r="BA95" s="47">
        <v>10</v>
      </c>
      <c r="BB95" s="48">
        <f>AZ95/BA95</f>
        <v>0</v>
      </c>
      <c r="BC95" t="s" s="25">
        <v>71</v>
      </c>
      <c r="BD95" s="48">
        <v>305</v>
      </c>
      <c r="BE95" s="48">
        <f>BB95*BD95</f>
        <v>0</v>
      </c>
      <c r="BF95" s="49">
        <v>570.3</v>
      </c>
      <c r="BG95" s="48">
        <v>3.58</v>
      </c>
      <c r="BH95" s="48">
        <v>3.08</v>
      </c>
      <c r="BI95" s="48">
        <v>2.23</v>
      </c>
      <c r="BJ95" t="s" s="50">
        <v>52</v>
      </c>
      <c r="BK95" s="51"/>
      <c r="BL95" t="s" s="50">
        <v>62</v>
      </c>
      <c r="BM95" s="47">
        <v>2</v>
      </c>
      <c r="BN95" t="s" s="16">
        <v>59</v>
      </c>
      <c r="BO95" s="37"/>
      <c r="BP95" s="52"/>
      <c r="BQ95" s="48"/>
      <c r="BR95" s="48">
        <f>BF95</f>
        <v>570.3</v>
      </c>
      <c r="BS95" s="48"/>
      <c r="BT95" s="48"/>
      <c r="BU95" s="48"/>
      <c r="BV95" s="48"/>
      <c r="BW95" s="48"/>
      <c r="BX95" s="48"/>
      <c r="BY95" s="48"/>
      <c r="BZ95" s="56"/>
      <c r="CA95" s="48"/>
      <c r="CB95" s="48">
        <f>BG95</f>
        <v>3.58</v>
      </c>
      <c r="CC95" s="48"/>
      <c r="CD95" s="48"/>
      <c r="CE95" s="48"/>
      <c r="CF95" s="48"/>
      <c r="CG95" s="48"/>
      <c r="CH95" s="48"/>
      <c r="CI95" s="48"/>
      <c r="CJ95" s="56"/>
      <c r="CK95" s="48"/>
      <c r="CL95" s="48">
        <f>BH95</f>
        <v>3.08</v>
      </c>
      <c r="CM95" s="48"/>
      <c r="CN95" s="48"/>
      <c r="CO95" s="48"/>
      <c r="CP95" s="48"/>
      <c r="CQ95" s="48"/>
      <c r="CR95" s="48"/>
      <c r="CS95" s="48"/>
      <c r="CT95" t="s" s="50">
        <v>52</v>
      </c>
      <c r="CU95" s="47">
        <v>2</v>
      </c>
      <c r="CV95" t="s" s="16">
        <v>59</v>
      </c>
      <c r="CW95" s="37"/>
      <c r="CX95" s="37"/>
      <c r="CY95" s="37"/>
      <c r="CZ95" s="37"/>
      <c r="DA95" s="37"/>
      <c r="DB95" s="47">
        <v>6</v>
      </c>
      <c r="DC95" s="37"/>
      <c r="DD95" s="37"/>
      <c r="DE95" s="37"/>
      <c r="DF95" s="37"/>
      <c r="DG95" s="51"/>
      <c r="DH95" s="37"/>
      <c r="DI95" s="47">
        <v>55</v>
      </c>
      <c r="DJ95" s="53"/>
      <c r="DK95" s="48"/>
      <c r="DL95" s="48">
        <f>DI95</f>
        <v>55</v>
      </c>
      <c r="DM95" s="48"/>
      <c r="DN95" s="48"/>
      <c r="DO95" s="48"/>
      <c r="DP95" s="48"/>
      <c r="DQ95" s="48"/>
      <c r="DR95" s="48"/>
      <c r="DS95" s="48"/>
    </row>
    <row r="96" ht="13.55" customHeight="1">
      <c r="A96" t="s" s="54">
        <v>94</v>
      </c>
      <c r="B96" s="7"/>
      <c r="C96" t="s" s="45">
        <v>70</v>
      </c>
      <c r="D96" s="37"/>
      <c r="E96" s="37"/>
      <c r="F96" s="37"/>
      <c r="G96" s="46">
        <f>D96+E96+F96</f>
        <v>0</v>
      </c>
      <c r="H96" s="37"/>
      <c r="I96" s="37"/>
      <c r="J96" s="37"/>
      <c r="K96" s="46">
        <f>H96+I96+J96</f>
        <v>0</v>
      </c>
      <c r="L96" s="37"/>
      <c r="M96" s="37"/>
      <c r="N96" s="37"/>
      <c r="O96" s="46">
        <f>L96+M96+N96</f>
        <v>0</v>
      </c>
      <c r="P96" s="37"/>
      <c r="Q96" s="37"/>
      <c r="R96" s="37"/>
      <c r="S96" s="46">
        <f>P96+Q96+R96</f>
        <v>0</v>
      </c>
      <c r="T96" s="46"/>
      <c r="U96" s="46"/>
      <c r="V96" s="46"/>
      <c r="W96" s="46">
        <f>T96+U96+V96</f>
        <v>0</v>
      </c>
      <c r="X96" s="46"/>
      <c r="Y96" s="46"/>
      <c r="Z96" s="46"/>
      <c r="AA96" s="46">
        <f>X96+Y96+Z96</f>
        <v>0</v>
      </c>
      <c r="AB96" s="46"/>
      <c r="AC96" s="46"/>
      <c r="AD96" s="46"/>
      <c r="AE96" s="46">
        <f>AB96+AC96+AD96</f>
        <v>0</v>
      </c>
      <c r="AF96" s="47">
        <v>0</v>
      </c>
      <c r="AG96" s="47">
        <v>0</v>
      </c>
      <c r="AH96" s="47">
        <v>0</v>
      </c>
      <c r="AI96" s="46">
        <f>AF96+AG96+AH96</f>
        <v>0</v>
      </c>
      <c r="AJ96" s="37"/>
      <c r="AK96" s="37"/>
      <c r="AL96" s="37"/>
      <c r="AM96" s="46">
        <f>AJ96+AK96+AL96</f>
        <v>0</v>
      </c>
      <c r="AN96" s="46"/>
      <c r="AO96" s="46"/>
      <c r="AP96" s="46"/>
      <c r="AQ96" s="46">
        <f>AN96+AO96+AP96</f>
        <v>0</v>
      </c>
      <c r="AR96" s="37"/>
      <c r="AS96" s="37"/>
      <c r="AT96" s="37"/>
      <c r="AU96" s="46">
        <f>AR96+AS96+AT96</f>
        <v>0</v>
      </c>
      <c r="AV96" s="37"/>
      <c r="AW96" s="37"/>
      <c r="AX96" s="37"/>
      <c r="AY96" s="46">
        <f>AV96+AW96+AX96</f>
        <v>0</v>
      </c>
      <c r="AZ96" s="48">
        <f>AY96+AU96+AQ96+AM96+AI96+AE96+AA96+W96+S96+O96+K96+G96</f>
        <v>0</v>
      </c>
      <c r="BA96" s="47">
        <v>10</v>
      </c>
      <c r="BB96" s="48">
        <f>AZ96/BA96</f>
        <v>0</v>
      </c>
      <c r="BC96" t="s" s="25">
        <v>71</v>
      </c>
      <c r="BD96" s="48">
        <v>305</v>
      </c>
      <c r="BE96" s="48">
        <f>BB96*BD96</f>
        <v>0</v>
      </c>
      <c r="BF96" s="49">
        <v>549</v>
      </c>
      <c r="BG96" s="48">
        <v>3.59</v>
      </c>
      <c r="BH96" s="48">
        <v>3</v>
      </c>
      <c r="BI96" s="48">
        <v>1.86</v>
      </c>
      <c r="BJ96" t="s" s="50">
        <v>70</v>
      </c>
      <c r="BK96" s="51"/>
      <c r="BL96" t="s" s="50">
        <v>63</v>
      </c>
      <c r="BM96" s="47">
        <v>1</v>
      </c>
      <c r="BN96" s="26"/>
      <c r="BO96" s="26"/>
      <c r="BP96" s="52"/>
      <c r="BQ96" s="48"/>
      <c r="BR96" s="48"/>
      <c r="BS96" s="48"/>
      <c r="BT96" s="48">
        <f>BF96</f>
        <v>549</v>
      </c>
      <c r="BU96" s="48"/>
      <c r="BV96" s="48"/>
      <c r="BW96" s="48"/>
      <c r="BX96" s="48"/>
      <c r="BY96" s="48"/>
      <c r="BZ96" s="58"/>
      <c r="CA96" s="48"/>
      <c r="CB96" s="48"/>
      <c r="CC96" s="48"/>
      <c r="CD96" s="48">
        <f>BG96</f>
        <v>3.59</v>
      </c>
      <c r="CE96" s="48"/>
      <c r="CF96" s="48"/>
      <c r="CG96" s="48"/>
      <c r="CH96" s="48"/>
      <c r="CI96" s="48"/>
      <c r="CJ96" s="58"/>
      <c r="CK96" s="48"/>
      <c r="CL96" s="48"/>
      <c r="CM96" s="48"/>
      <c r="CN96" s="48">
        <f>BH96</f>
        <v>3</v>
      </c>
      <c r="CO96" s="48"/>
      <c r="CP96" s="48"/>
      <c r="CQ96" s="48"/>
      <c r="CR96" s="48"/>
      <c r="CS96" s="48"/>
      <c r="CT96" t="s" s="50">
        <v>70</v>
      </c>
      <c r="CU96" s="47">
        <v>1</v>
      </c>
      <c r="CV96" t="s" s="25">
        <v>94</v>
      </c>
      <c r="CW96" s="37"/>
      <c r="CX96" s="37"/>
      <c r="CY96" s="37"/>
      <c r="CZ96" s="37"/>
      <c r="DA96" s="37"/>
      <c r="DB96" s="37"/>
      <c r="DC96" s="37"/>
      <c r="DD96" s="47">
        <v>2</v>
      </c>
      <c r="DE96" s="37"/>
      <c r="DF96" s="37"/>
      <c r="DG96" s="51"/>
      <c r="DH96" s="37"/>
      <c r="DI96" s="47">
        <v>56</v>
      </c>
      <c r="DJ96" s="53"/>
      <c r="DK96" s="48"/>
      <c r="DL96" s="48"/>
      <c r="DM96" s="48"/>
      <c r="DN96" s="48">
        <f>DI96</f>
        <v>56</v>
      </c>
      <c r="DO96" s="48"/>
      <c r="DP96" s="48"/>
      <c r="DQ96" s="48"/>
      <c r="DR96" s="48"/>
      <c r="DS96" s="48"/>
    </row>
    <row r="97" ht="13.55" customHeight="1">
      <c r="A97" t="s" s="54">
        <v>59</v>
      </c>
      <c r="B97" s="7"/>
      <c r="C97" t="s" s="45">
        <v>52</v>
      </c>
      <c r="D97" s="37"/>
      <c r="E97" s="37"/>
      <c r="F97" s="37"/>
      <c r="G97" s="46">
        <f>D97+E97+F97</f>
        <v>0</v>
      </c>
      <c r="H97" s="37"/>
      <c r="I97" s="37"/>
      <c r="J97" s="37"/>
      <c r="K97" s="46">
        <f>H97+I97+J97</f>
        <v>0</v>
      </c>
      <c r="L97" s="37"/>
      <c r="M97" s="37"/>
      <c r="N97" s="37"/>
      <c r="O97" s="55">
        <f>L97+M97+N97</f>
        <v>0</v>
      </c>
      <c r="P97" s="37"/>
      <c r="Q97" s="37"/>
      <c r="R97" s="37"/>
      <c r="S97" s="55">
        <f>P97+Q97+R97</f>
        <v>0</v>
      </c>
      <c r="T97" s="55"/>
      <c r="U97" s="55"/>
      <c r="V97" s="55"/>
      <c r="W97" s="46">
        <f>T97+U97+V97</f>
        <v>0</v>
      </c>
      <c r="X97" s="55"/>
      <c r="Y97" s="55"/>
      <c r="Z97" s="55"/>
      <c r="AA97" s="46">
        <f>X97+Y97+Z97</f>
        <v>0</v>
      </c>
      <c r="AB97" s="55"/>
      <c r="AC97" s="55"/>
      <c r="AD97" s="55"/>
      <c r="AE97" s="46">
        <f>AB97+AC97+AD97</f>
        <v>0</v>
      </c>
      <c r="AF97" s="37"/>
      <c r="AG97" s="37"/>
      <c r="AH97" s="37"/>
      <c r="AI97" s="55">
        <f>AF97+AG97+AH97</f>
        <v>0</v>
      </c>
      <c r="AJ97" s="37"/>
      <c r="AK97" s="37"/>
      <c r="AL97" s="37"/>
      <c r="AM97" s="55">
        <f>AJ97+AK97+AL97</f>
        <v>0</v>
      </c>
      <c r="AN97" s="55"/>
      <c r="AO97" s="55"/>
      <c r="AP97" s="55"/>
      <c r="AQ97" s="46">
        <f>AN97+AO97+AP97</f>
        <v>0</v>
      </c>
      <c r="AR97" s="37"/>
      <c r="AS97" s="37"/>
      <c r="AT97" s="37"/>
      <c r="AU97" s="55">
        <f>AR97+AS97+AT97</f>
        <v>0</v>
      </c>
      <c r="AV97" s="37"/>
      <c r="AW97" s="37"/>
      <c r="AX97" s="37"/>
      <c r="AY97" s="55">
        <f>AV97+AW97+AX97</f>
        <v>0</v>
      </c>
      <c r="AZ97" s="48">
        <f>AY97+AU97+AQ97+AM97+AI97+AE97+AA97+W97+S97+O97+K97+G97</f>
        <v>0</v>
      </c>
      <c r="BA97" s="47">
        <v>12</v>
      </c>
      <c r="BB97" s="48">
        <f>AZ97/BA97</f>
        <v>0</v>
      </c>
      <c r="BC97" t="s" s="25">
        <v>71</v>
      </c>
      <c r="BD97" s="48">
        <v>305</v>
      </c>
      <c r="BE97" s="48">
        <f>BB97*BD97</f>
        <v>0</v>
      </c>
      <c r="BF97" s="49">
        <v>671</v>
      </c>
      <c r="BG97" s="48">
        <v>3.58</v>
      </c>
      <c r="BH97" s="48">
        <v>3.08</v>
      </c>
      <c r="BI97" s="48">
        <v>2.23</v>
      </c>
      <c r="BJ97" t="s" s="50">
        <v>52</v>
      </c>
      <c r="BK97" s="51"/>
      <c r="BL97" t="s" s="50">
        <v>62</v>
      </c>
      <c r="BM97" s="47">
        <v>2</v>
      </c>
      <c r="BN97" t="s" s="25">
        <v>59</v>
      </c>
      <c r="BO97" s="26"/>
      <c r="BP97" s="52"/>
      <c r="BQ97" s="48"/>
      <c r="BR97" s="48">
        <f>BF97</f>
        <v>671</v>
      </c>
      <c r="BS97" s="48"/>
      <c r="BT97" s="48"/>
      <c r="BU97" s="48"/>
      <c r="BV97" s="48"/>
      <c r="BW97" s="48"/>
      <c r="BX97" s="48"/>
      <c r="BY97" s="48"/>
      <c r="BZ97" s="37"/>
      <c r="CA97" s="48"/>
      <c r="CB97" s="48">
        <f>BG97</f>
        <v>3.58</v>
      </c>
      <c r="CC97" s="48"/>
      <c r="CD97" s="48"/>
      <c r="CE97" s="48"/>
      <c r="CF97" s="48"/>
      <c r="CG97" s="48"/>
      <c r="CH97" s="48"/>
      <c r="CI97" s="48"/>
      <c r="CJ97" s="37"/>
      <c r="CK97" s="48"/>
      <c r="CL97" s="48">
        <f>BH97</f>
        <v>3.08</v>
      </c>
      <c r="CM97" s="48"/>
      <c r="CN97" s="48"/>
      <c r="CO97" s="48"/>
      <c r="CP97" s="48"/>
      <c r="CQ97" s="48"/>
      <c r="CR97" s="48"/>
      <c r="CS97" s="48"/>
      <c r="CT97" t="s" s="50">
        <v>52</v>
      </c>
      <c r="CU97" s="47">
        <v>2</v>
      </c>
      <c r="CV97" t="s" s="25">
        <v>59</v>
      </c>
      <c r="CW97" s="37"/>
      <c r="CX97" s="37"/>
      <c r="CY97" s="37"/>
      <c r="CZ97" s="37"/>
      <c r="DA97" s="37"/>
      <c r="DB97" s="47">
        <v>7</v>
      </c>
      <c r="DC97" s="37"/>
      <c r="DD97" s="37"/>
      <c r="DE97" s="37"/>
      <c r="DF97" s="37"/>
      <c r="DG97" s="51"/>
      <c r="DH97" s="37"/>
      <c r="DI97" s="47">
        <v>55</v>
      </c>
      <c r="DJ97" s="53"/>
      <c r="DK97" s="48"/>
      <c r="DL97" s="48">
        <f>DI97</f>
        <v>55</v>
      </c>
      <c r="DM97" s="48"/>
      <c r="DN97" s="48"/>
      <c r="DO97" s="48"/>
      <c r="DP97" s="48"/>
      <c r="DQ97" s="48"/>
      <c r="DR97" s="48"/>
      <c r="DS97" s="48"/>
    </row>
    <row r="98" ht="13.55" customHeight="1">
      <c r="A98" s="7"/>
      <c r="B98" t="s" s="19">
        <v>63</v>
      </c>
      <c r="C98" t="s" s="45">
        <v>70</v>
      </c>
      <c r="D98" s="47">
        <v>1</v>
      </c>
      <c r="E98" s="47">
        <v>0.7</v>
      </c>
      <c r="F98" s="47">
        <v>0.7</v>
      </c>
      <c r="G98" s="46">
        <f>D98+E98+F98</f>
        <v>2.4</v>
      </c>
      <c r="H98" s="47">
        <v>1.2</v>
      </c>
      <c r="I98" s="47">
        <v>1</v>
      </c>
      <c r="J98" s="47">
        <v>1</v>
      </c>
      <c r="K98" s="46">
        <f>H98+I98+J98</f>
        <v>3.2</v>
      </c>
      <c r="L98" s="47">
        <v>1</v>
      </c>
      <c r="M98" s="47">
        <v>1</v>
      </c>
      <c r="N98" s="47">
        <v>0.9</v>
      </c>
      <c r="O98" s="46">
        <f>L98+M98+N98</f>
        <v>2.9</v>
      </c>
      <c r="P98" s="47">
        <v>1</v>
      </c>
      <c r="Q98" s="47">
        <v>1</v>
      </c>
      <c r="R98" s="47">
        <v>0.9</v>
      </c>
      <c r="S98" s="46">
        <f>P98+Q98+R98</f>
        <v>2.9</v>
      </c>
      <c r="T98" s="47">
        <v>1.3</v>
      </c>
      <c r="U98" s="47">
        <v>1</v>
      </c>
      <c r="V98" s="47">
        <v>0.5</v>
      </c>
      <c r="W98" s="46">
        <f>T98+U98+V98</f>
        <v>2.8</v>
      </c>
      <c r="X98" s="47">
        <v>1.3</v>
      </c>
      <c r="Y98" s="47">
        <v>1.1</v>
      </c>
      <c r="Z98" s="47">
        <v>1</v>
      </c>
      <c r="AA98" s="46">
        <f>X98+Y98+Z98</f>
        <v>3.4</v>
      </c>
      <c r="AB98" s="47">
        <v>1.3</v>
      </c>
      <c r="AC98" s="47">
        <v>1</v>
      </c>
      <c r="AD98" s="47">
        <v>1</v>
      </c>
      <c r="AE98" s="46">
        <f>AB98+AC98+AD98</f>
        <v>3.3</v>
      </c>
      <c r="AF98" s="47">
        <v>1</v>
      </c>
      <c r="AG98" s="47">
        <v>1</v>
      </c>
      <c r="AH98" s="47">
        <v>0.6</v>
      </c>
      <c r="AI98" s="46">
        <f>AF98+AG98+AH98</f>
        <v>2.6</v>
      </c>
      <c r="AJ98" s="47">
        <v>0.8</v>
      </c>
      <c r="AK98" s="47">
        <v>0.6</v>
      </c>
      <c r="AL98" s="47">
        <v>0.6</v>
      </c>
      <c r="AM98" s="46">
        <f>AJ98+AK98+AL98</f>
        <v>2</v>
      </c>
      <c r="AN98" s="47">
        <v>0.3</v>
      </c>
      <c r="AO98" s="47">
        <v>0.2</v>
      </c>
      <c r="AP98" s="47">
        <v>0.1</v>
      </c>
      <c r="AQ98" s="46">
        <f>AN98+AO98+AP98</f>
        <v>0.6</v>
      </c>
      <c r="AR98" s="47">
        <v>0.3</v>
      </c>
      <c r="AS98" s="47">
        <v>0.1</v>
      </c>
      <c r="AT98" s="47">
        <v>0.1</v>
      </c>
      <c r="AU98" s="46">
        <f>AR98+AS98+AT98</f>
        <v>0.5</v>
      </c>
      <c r="AV98" s="37"/>
      <c r="AW98" s="37"/>
      <c r="AX98" s="37"/>
      <c r="AY98" s="46">
        <f>AV98+AW98+AX98</f>
        <v>0</v>
      </c>
      <c r="AZ98" s="48">
        <f>AY98+AU98+AQ98+AM98+AI98+AE98+AA98+W98+S98+O98+K98+G98</f>
        <v>26.6</v>
      </c>
      <c r="BA98" s="47">
        <v>11</v>
      </c>
      <c r="BB98" s="48">
        <f>AZ98/BA98</f>
        <v>2.41818181818182</v>
      </c>
      <c r="BC98" s="48"/>
      <c r="BD98" s="48">
        <v>305</v>
      </c>
      <c r="BE98" s="48">
        <f>BB98*BD98</f>
        <v>737.545454545455</v>
      </c>
      <c r="BF98" s="49">
        <f>BB98*BD98</f>
        <v>737.545454545455</v>
      </c>
      <c r="BG98" s="48">
        <v>3.6</v>
      </c>
      <c r="BH98" s="48">
        <v>3</v>
      </c>
      <c r="BI98" s="48">
        <v>2.56</v>
      </c>
      <c r="BJ98" t="s" s="65">
        <v>72</v>
      </c>
      <c r="BK98" s="51"/>
      <c r="BL98" t="s" s="50">
        <v>62</v>
      </c>
      <c r="BM98" t="s" s="16">
        <v>63</v>
      </c>
      <c r="BN98" t="s" s="16">
        <v>59</v>
      </c>
      <c r="BO98" s="37"/>
      <c r="BP98" s="52"/>
      <c r="BQ98" s="48">
        <f>BF98</f>
        <v>737.545454545455</v>
      </c>
      <c r="BR98" s="48"/>
      <c r="BS98" s="48"/>
      <c r="BT98" s="48"/>
      <c r="BU98" s="48"/>
      <c r="BV98" s="48"/>
      <c r="BW98" s="48"/>
      <c r="BX98" s="48"/>
      <c r="BY98" s="48"/>
      <c r="BZ98" s="56"/>
      <c r="CA98" s="48">
        <f>BG98</f>
        <v>3.6</v>
      </c>
      <c r="CB98" s="48"/>
      <c r="CC98" s="48"/>
      <c r="CD98" s="48"/>
      <c r="CE98" s="48"/>
      <c r="CF98" s="48"/>
      <c r="CG98" s="48"/>
      <c r="CH98" s="48"/>
      <c r="CI98" s="48"/>
      <c r="CJ98" s="56"/>
      <c r="CK98" s="48">
        <f>BH98</f>
        <v>3</v>
      </c>
      <c r="CL98" s="48"/>
      <c r="CM98" s="48"/>
      <c r="CN98" s="48"/>
      <c r="CO98" s="48"/>
      <c r="CP98" s="48"/>
      <c r="CQ98" s="48"/>
      <c r="CR98" s="48"/>
      <c r="CS98" s="48"/>
      <c r="CT98" t="s" s="50">
        <v>70</v>
      </c>
      <c r="CU98" t="s" s="16">
        <v>63</v>
      </c>
      <c r="CV98" s="37"/>
      <c r="CW98" s="37"/>
      <c r="CX98" s="37"/>
      <c r="CY98" s="37"/>
      <c r="CZ98" s="37"/>
      <c r="DA98" s="47">
        <v>14</v>
      </c>
      <c r="DB98" s="37"/>
      <c r="DC98" s="37"/>
      <c r="DD98" s="37"/>
      <c r="DE98" s="37"/>
      <c r="DF98" s="37"/>
      <c r="DG98" s="51"/>
      <c r="DH98" s="37"/>
      <c r="DI98" s="47">
        <v>56</v>
      </c>
      <c r="DJ98" s="53"/>
      <c r="DK98" s="48">
        <f>DI98</f>
        <v>56</v>
      </c>
      <c r="DL98" s="48"/>
      <c r="DM98" s="48"/>
      <c r="DN98" s="48"/>
      <c r="DO98" s="48"/>
      <c r="DP98" s="48"/>
      <c r="DQ98" s="48"/>
      <c r="DR98" s="48"/>
      <c r="DS98" s="48"/>
    </row>
    <row r="99" ht="13.55" customHeight="1">
      <c r="A99" s="7"/>
      <c r="B99" t="s" s="19">
        <v>62</v>
      </c>
      <c r="C99" t="s" s="45">
        <v>70</v>
      </c>
      <c r="D99" s="37"/>
      <c r="E99" s="37"/>
      <c r="F99" s="37"/>
      <c r="G99" s="46">
        <f>D99+E99+F99</f>
        <v>0</v>
      </c>
      <c r="H99" s="47">
        <v>1.1</v>
      </c>
      <c r="I99" s="47">
        <v>0.9</v>
      </c>
      <c r="J99" s="47">
        <v>0.7</v>
      </c>
      <c r="K99" s="46">
        <f>H99+I99+J99</f>
        <v>2.7</v>
      </c>
      <c r="L99" s="47">
        <v>1.3</v>
      </c>
      <c r="M99" s="47">
        <v>1</v>
      </c>
      <c r="N99" s="47">
        <v>1</v>
      </c>
      <c r="O99" s="46">
        <f>L99+M99+N99</f>
        <v>3.3</v>
      </c>
      <c r="P99" s="47">
        <v>1.5</v>
      </c>
      <c r="Q99" s="47">
        <v>1.1</v>
      </c>
      <c r="R99" s="47">
        <v>1</v>
      </c>
      <c r="S99" s="46">
        <f>P99+Q99+R99</f>
        <v>3.6</v>
      </c>
      <c r="T99" s="47">
        <v>1.4</v>
      </c>
      <c r="U99" s="47">
        <v>1.1</v>
      </c>
      <c r="V99" s="47">
        <v>1</v>
      </c>
      <c r="W99" s="46">
        <f>T99+U99+V99</f>
        <v>3.5</v>
      </c>
      <c r="X99" s="47">
        <v>1.2</v>
      </c>
      <c r="Y99" s="47">
        <v>1</v>
      </c>
      <c r="Z99" s="47">
        <v>1</v>
      </c>
      <c r="AA99" s="46">
        <f>X99+Y99+Z99</f>
        <v>3.2</v>
      </c>
      <c r="AB99" s="47">
        <v>1.1</v>
      </c>
      <c r="AC99" s="47">
        <v>1</v>
      </c>
      <c r="AD99" s="47">
        <v>1</v>
      </c>
      <c r="AE99" s="46">
        <f>AB99+AC99+AD99</f>
        <v>3.1</v>
      </c>
      <c r="AF99" s="47">
        <v>1.1</v>
      </c>
      <c r="AG99" s="47">
        <v>1</v>
      </c>
      <c r="AH99" s="47">
        <v>1</v>
      </c>
      <c r="AI99" s="46">
        <f>AF99+AG99+AH99</f>
        <v>3.1</v>
      </c>
      <c r="AJ99" s="47">
        <v>1</v>
      </c>
      <c r="AK99" s="47">
        <v>0.8</v>
      </c>
      <c r="AL99" s="47">
        <v>0.5</v>
      </c>
      <c r="AM99" s="46">
        <f>AJ99+AK99+AL99</f>
        <v>2.3</v>
      </c>
      <c r="AN99" s="47">
        <v>0.7</v>
      </c>
      <c r="AO99" s="47">
        <v>0.5</v>
      </c>
      <c r="AP99" s="47">
        <v>0.5</v>
      </c>
      <c r="AQ99" s="46">
        <f>AN99+AO99+AP99</f>
        <v>1.7</v>
      </c>
      <c r="AR99" s="47">
        <v>0.6</v>
      </c>
      <c r="AS99" s="47">
        <v>0.3</v>
      </c>
      <c r="AT99" s="47">
        <v>0.2</v>
      </c>
      <c r="AU99" s="46">
        <f>AR99+AS99+AT99</f>
        <v>1.1</v>
      </c>
      <c r="AV99" s="37"/>
      <c r="AW99" s="37"/>
      <c r="AX99" s="37"/>
      <c r="AY99" s="46">
        <f>AV99+AW99+AX99</f>
        <v>0</v>
      </c>
      <c r="AZ99" s="48">
        <f>AY99+AU99+AQ99+AM99+AI99+AE99+AA99+W99+S99+O99+K99+G99</f>
        <v>27.6</v>
      </c>
      <c r="BA99" s="47">
        <v>10</v>
      </c>
      <c r="BB99" s="48">
        <f>AZ99/BA99</f>
        <v>2.76</v>
      </c>
      <c r="BC99" s="48"/>
      <c r="BD99" s="48">
        <v>305</v>
      </c>
      <c r="BE99" s="48">
        <f>BB99*BD99</f>
        <v>841.8</v>
      </c>
      <c r="BF99" s="49">
        <f>BB99*BD99</f>
        <v>841.8</v>
      </c>
      <c r="BG99" s="48">
        <v>3.6</v>
      </c>
      <c r="BH99" s="48">
        <v>3</v>
      </c>
      <c r="BI99" s="48">
        <v>2.87</v>
      </c>
      <c r="BJ99" t="s" s="50">
        <v>70</v>
      </c>
      <c r="BK99" s="51"/>
      <c r="BL99" t="s" s="50">
        <v>54</v>
      </c>
      <c r="BM99" t="s" s="16">
        <v>62</v>
      </c>
      <c r="BN99" t="s" s="16">
        <v>59</v>
      </c>
      <c r="BO99" s="37"/>
      <c r="BP99" s="52"/>
      <c r="BQ99" s="48">
        <f>BF99</f>
        <v>841.8</v>
      </c>
      <c r="BR99" s="48"/>
      <c r="BS99" s="48"/>
      <c r="BT99" s="48"/>
      <c r="BU99" s="48"/>
      <c r="BV99" s="48"/>
      <c r="BW99" s="48"/>
      <c r="BX99" s="48"/>
      <c r="BY99" s="48"/>
      <c r="BZ99" s="56"/>
      <c r="CA99" s="48">
        <f>BG99</f>
        <v>3.6</v>
      </c>
      <c r="CB99" s="48"/>
      <c r="CC99" s="48"/>
      <c r="CD99" s="48"/>
      <c r="CE99" s="48"/>
      <c r="CF99" s="48"/>
      <c r="CG99" s="48"/>
      <c r="CH99" s="48"/>
      <c r="CI99" s="48"/>
      <c r="CJ99" s="56"/>
      <c r="CK99" s="48">
        <f>BH99</f>
        <v>3</v>
      </c>
      <c r="CL99" s="48"/>
      <c r="CM99" s="48"/>
      <c r="CN99" s="48"/>
      <c r="CO99" s="48"/>
      <c r="CP99" s="48"/>
      <c r="CQ99" s="48"/>
      <c r="CR99" s="48"/>
      <c r="CS99" s="48"/>
      <c r="CT99" t="s" s="50">
        <v>70</v>
      </c>
      <c r="CU99" t="s" s="16">
        <v>62</v>
      </c>
      <c r="CV99" s="37"/>
      <c r="CW99" s="37"/>
      <c r="CX99" s="37"/>
      <c r="CY99" s="47">
        <v>28</v>
      </c>
      <c r="CZ99" s="37"/>
      <c r="DA99" s="37"/>
      <c r="DB99" s="37"/>
      <c r="DC99" s="37"/>
      <c r="DD99" s="37"/>
      <c r="DE99" s="37"/>
      <c r="DF99" s="37"/>
      <c r="DG99" s="51"/>
      <c r="DH99" s="37"/>
      <c r="DI99" s="47">
        <v>59</v>
      </c>
      <c r="DJ99" s="53"/>
      <c r="DK99" s="48">
        <f>DI99</f>
        <v>59</v>
      </c>
      <c r="DL99" s="48"/>
      <c r="DM99" s="48"/>
      <c r="DN99" s="48"/>
      <c r="DO99" s="48"/>
      <c r="DP99" s="48"/>
      <c r="DQ99" s="48"/>
      <c r="DR99" s="48"/>
      <c r="DS99" s="48"/>
    </row>
    <row r="100" ht="13.55" customHeight="1">
      <c r="A100" s="7"/>
      <c r="B100" t="s" s="19">
        <v>62</v>
      </c>
      <c r="C100" t="s" s="45">
        <v>70</v>
      </c>
      <c r="D100" s="37"/>
      <c r="E100" s="37"/>
      <c r="F100" s="37"/>
      <c r="G100" s="46">
        <f>D100+E100+F100</f>
        <v>0</v>
      </c>
      <c r="H100" s="37"/>
      <c r="I100" s="37"/>
      <c r="J100" s="37"/>
      <c r="K100" s="46">
        <f>H100+I100+J100</f>
        <v>0</v>
      </c>
      <c r="L100" s="47">
        <v>1.2</v>
      </c>
      <c r="M100" s="47">
        <v>0.9</v>
      </c>
      <c r="N100" s="47">
        <v>0.5</v>
      </c>
      <c r="O100" s="46">
        <f>L100+M100+N100</f>
        <v>2.6</v>
      </c>
      <c r="P100" s="47">
        <v>1.3</v>
      </c>
      <c r="Q100" s="47">
        <v>0.9</v>
      </c>
      <c r="R100" s="47">
        <v>0.7</v>
      </c>
      <c r="S100" s="46">
        <f>P100+Q100+R100</f>
        <v>2.9</v>
      </c>
      <c r="T100" s="47">
        <v>1.3</v>
      </c>
      <c r="U100" s="47">
        <v>1</v>
      </c>
      <c r="V100" s="47">
        <v>1</v>
      </c>
      <c r="W100" s="46">
        <f>T100+U100+V100</f>
        <v>3.3</v>
      </c>
      <c r="X100" s="47">
        <v>1.1</v>
      </c>
      <c r="Y100" s="47">
        <v>1</v>
      </c>
      <c r="Z100" s="47">
        <v>1</v>
      </c>
      <c r="AA100" s="46">
        <f>X100+Y100+Z100</f>
        <v>3.1</v>
      </c>
      <c r="AB100" s="47">
        <v>1.1</v>
      </c>
      <c r="AC100" s="47">
        <v>1</v>
      </c>
      <c r="AD100" s="47">
        <v>1</v>
      </c>
      <c r="AE100" s="46">
        <f>AB100+AC100+AD100</f>
        <v>3.1</v>
      </c>
      <c r="AF100" s="47">
        <v>1.1</v>
      </c>
      <c r="AG100" s="47">
        <v>1</v>
      </c>
      <c r="AH100" s="47">
        <v>1</v>
      </c>
      <c r="AI100" s="46">
        <f>AF100+AG100+AH100</f>
        <v>3.1</v>
      </c>
      <c r="AJ100" s="47">
        <v>1</v>
      </c>
      <c r="AK100" s="47">
        <v>0.9</v>
      </c>
      <c r="AL100" s="47">
        <v>0.6</v>
      </c>
      <c r="AM100" s="46">
        <f>AJ100+AK100+AL100</f>
        <v>2.5</v>
      </c>
      <c r="AN100" s="47">
        <v>1</v>
      </c>
      <c r="AO100" s="47">
        <v>0.9</v>
      </c>
      <c r="AP100" s="47">
        <v>0.5</v>
      </c>
      <c r="AQ100" s="46">
        <f>AN100+AO100+AP100</f>
        <v>2.4</v>
      </c>
      <c r="AR100" s="47">
        <v>0.8</v>
      </c>
      <c r="AS100" s="47">
        <v>0.7</v>
      </c>
      <c r="AT100" s="47">
        <v>0.4</v>
      </c>
      <c r="AU100" s="46">
        <f>AR100+AS100+AT100</f>
        <v>1.9</v>
      </c>
      <c r="AV100" s="47">
        <v>0.6</v>
      </c>
      <c r="AW100" s="47">
        <v>0.3</v>
      </c>
      <c r="AX100" s="47">
        <v>0.2</v>
      </c>
      <c r="AY100" s="46">
        <f>AV100+AW100+AX100</f>
        <v>1.1</v>
      </c>
      <c r="AZ100" s="48">
        <f>AY100+AU100+AQ100+AM100+AI100+AE100+AA100+W100+S100+O100+K100+G100</f>
        <v>26</v>
      </c>
      <c r="BA100" s="47">
        <v>10</v>
      </c>
      <c r="BB100" s="48">
        <f>AZ100/BA100</f>
        <v>2.6</v>
      </c>
      <c r="BC100" s="48"/>
      <c r="BD100" s="48">
        <v>305</v>
      </c>
      <c r="BE100" s="48">
        <f>BB100*BD100</f>
        <v>793</v>
      </c>
      <c r="BF100" s="49">
        <f>BB100*BD100</f>
        <v>793</v>
      </c>
      <c r="BG100" s="48">
        <v>3.6</v>
      </c>
      <c r="BH100" s="48">
        <v>3</v>
      </c>
      <c r="BI100" s="48">
        <v>2.87</v>
      </c>
      <c r="BJ100" t="s" s="50">
        <v>70</v>
      </c>
      <c r="BK100" s="51"/>
      <c r="BL100" t="s" s="50">
        <v>54</v>
      </c>
      <c r="BM100" t="s" s="16">
        <v>62</v>
      </c>
      <c r="BN100" t="s" s="16">
        <v>59</v>
      </c>
      <c r="BO100" s="37"/>
      <c r="BP100" s="52"/>
      <c r="BQ100" s="48">
        <f>BF100</f>
        <v>793</v>
      </c>
      <c r="BR100" s="48"/>
      <c r="BS100" s="48"/>
      <c r="BT100" s="48"/>
      <c r="BU100" s="48"/>
      <c r="BV100" s="48"/>
      <c r="BW100" s="48"/>
      <c r="BX100" s="48"/>
      <c r="BY100" s="48"/>
      <c r="BZ100" s="56"/>
      <c r="CA100" s="48">
        <f>BG100</f>
        <v>3.6</v>
      </c>
      <c r="CB100" s="48"/>
      <c r="CC100" s="48"/>
      <c r="CD100" s="48"/>
      <c r="CE100" s="48"/>
      <c r="CF100" s="48"/>
      <c r="CG100" s="48"/>
      <c r="CH100" s="48"/>
      <c r="CI100" s="48"/>
      <c r="CJ100" s="56"/>
      <c r="CK100" s="48">
        <f>BH100</f>
        <v>3</v>
      </c>
      <c r="CL100" s="48"/>
      <c r="CM100" s="48"/>
      <c r="CN100" s="48"/>
      <c r="CO100" s="48"/>
      <c r="CP100" s="48"/>
      <c r="CQ100" s="48"/>
      <c r="CR100" s="48"/>
      <c r="CS100" s="48"/>
      <c r="CT100" t="s" s="50">
        <v>70</v>
      </c>
      <c r="CU100" t="s" s="16">
        <v>62</v>
      </c>
      <c r="CV100" s="37"/>
      <c r="CW100" s="37"/>
      <c r="CX100" s="37"/>
      <c r="CY100" s="47">
        <v>29</v>
      </c>
      <c r="CZ100" s="37"/>
      <c r="DA100" s="37"/>
      <c r="DB100" s="37"/>
      <c r="DC100" s="37"/>
      <c r="DD100" s="37"/>
      <c r="DE100" s="37"/>
      <c r="DF100" s="37"/>
      <c r="DG100" s="51"/>
      <c r="DH100" s="37"/>
      <c r="DI100" s="47">
        <v>66</v>
      </c>
      <c r="DJ100" s="53"/>
      <c r="DK100" s="48">
        <f>DI100</f>
        <v>66</v>
      </c>
      <c r="DL100" s="48"/>
      <c r="DM100" s="48"/>
      <c r="DN100" s="48"/>
      <c r="DO100" s="48"/>
      <c r="DP100" s="48"/>
      <c r="DQ100" s="48"/>
      <c r="DR100" s="48"/>
      <c r="DS100" s="48"/>
    </row>
    <row r="101" ht="13.55" customHeight="1">
      <c r="A101" s="7"/>
      <c r="B101" t="s" s="19">
        <v>62</v>
      </c>
      <c r="C101" t="s" s="45">
        <v>70</v>
      </c>
      <c r="D101" s="37"/>
      <c r="E101" s="37"/>
      <c r="F101" s="37"/>
      <c r="G101" s="46">
        <f>D101+E101+F101</f>
        <v>0</v>
      </c>
      <c r="H101" s="37"/>
      <c r="I101" s="37"/>
      <c r="J101" s="37"/>
      <c r="K101" s="46">
        <f>H101+I101+J101</f>
        <v>0</v>
      </c>
      <c r="L101" s="37"/>
      <c r="M101" s="37"/>
      <c r="N101" s="37"/>
      <c r="O101" s="46">
        <f>L101+M101+N101</f>
        <v>0</v>
      </c>
      <c r="P101" s="37"/>
      <c r="Q101" s="37"/>
      <c r="R101" s="37"/>
      <c r="S101" s="46">
        <f>P101+Q101+R101</f>
        <v>0</v>
      </c>
      <c r="T101" s="46"/>
      <c r="U101" s="46"/>
      <c r="V101" s="46"/>
      <c r="W101" s="46">
        <f>T101+U101+V101</f>
        <v>0</v>
      </c>
      <c r="X101" s="46"/>
      <c r="Y101" s="46"/>
      <c r="Z101" s="46"/>
      <c r="AA101" s="46">
        <f>X101+Y101+Z101</f>
        <v>0</v>
      </c>
      <c r="AB101" s="46"/>
      <c r="AC101" s="46"/>
      <c r="AD101" s="46"/>
      <c r="AE101" s="46">
        <f>AB101+AC101+AD101</f>
        <v>0</v>
      </c>
      <c r="AF101" s="37"/>
      <c r="AG101" s="37"/>
      <c r="AH101" s="37"/>
      <c r="AI101" s="46">
        <f>AF101+AG101+AH101</f>
        <v>0</v>
      </c>
      <c r="AJ101" s="37"/>
      <c r="AK101" s="37"/>
      <c r="AL101" s="37"/>
      <c r="AM101" s="46">
        <f>AJ101+AK101+AL101</f>
        <v>0</v>
      </c>
      <c r="AN101" s="37"/>
      <c r="AO101" s="37"/>
      <c r="AP101" s="37"/>
      <c r="AQ101" s="46">
        <f>AN101+AO101+AP101</f>
        <v>0</v>
      </c>
      <c r="AR101" s="37"/>
      <c r="AS101" s="37"/>
      <c r="AT101" s="37"/>
      <c r="AU101" s="46">
        <f>AR101+AS101+AT101</f>
        <v>0</v>
      </c>
      <c r="AV101" s="37"/>
      <c r="AW101" s="37"/>
      <c r="AX101" s="37"/>
      <c r="AY101" s="46">
        <f>AV101+AW101+AX101</f>
        <v>0</v>
      </c>
      <c r="AZ101" s="48">
        <f>AY101+AU101+AQ101+AM101+AI101+AE101+AA101+W101+S101+O101+K101+G101</f>
        <v>0</v>
      </c>
      <c r="BA101" s="47">
        <v>10</v>
      </c>
      <c r="BB101" s="48">
        <f>AZ101/BA101</f>
        <v>0</v>
      </c>
      <c r="BC101" t="s" s="25">
        <v>71</v>
      </c>
      <c r="BD101" s="48">
        <v>305</v>
      </c>
      <c r="BE101" s="48">
        <f>BB101*BD101</f>
        <v>0</v>
      </c>
      <c r="BF101" s="49">
        <v>549</v>
      </c>
      <c r="BG101" s="48">
        <v>3.52</v>
      </c>
      <c r="BH101" s="48">
        <v>3</v>
      </c>
      <c r="BI101" s="48">
        <v>2.87</v>
      </c>
      <c r="BJ101" t="s" s="50">
        <v>70</v>
      </c>
      <c r="BK101" s="51"/>
      <c r="BL101" t="s" s="50">
        <v>54</v>
      </c>
      <c r="BM101" t="s" s="16">
        <v>62</v>
      </c>
      <c r="BN101" t="s" s="16">
        <v>59</v>
      </c>
      <c r="BO101" s="37"/>
      <c r="BP101" s="52"/>
      <c r="BQ101" s="48">
        <f>BF101</f>
        <v>549</v>
      </c>
      <c r="BR101" s="48"/>
      <c r="BS101" s="48"/>
      <c r="BT101" s="48"/>
      <c r="BU101" s="48"/>
      <c r="BV101" s="48"/>
      <c r="BW101" s="48"/>
      <c r="BX101" s="48"/>
      <c r="BY101" s="48"/>
      <c r="BZ101" s="56"/>
      <c r="CA101" s="48">
        <f>BG101</f>
        <v>3.52</v>
      </c>
      <c r="CB101" s="48"/>
      <c r="CC101" s="48"/>
      <c r="CD101" s="48"/>
      <c r="CE101" s="48"/>
      <c r="CF101" s="48"/>
      <c r="CG101" s="48"/>
      <c r="CH101" s="48"/>
      <c r="CI101" s="48"/>
      <c r="CJ101" s="56"/>
      <c r="CK101" s="48">
        <f>BH101</f>
        <v>3</v>
      </c>
      <c r="CL101" s="48"/>
      <c r="CM101" s="48"/>
      <c r="CN101" s="48"/>
      <c r="CO101" s="48"/>
      <c r="CP101" s="48"/>
      <c r="CQ101" s="48"/>
      <c r="CR101" s="48"/>
      <c r="CS101" s="48"/>
      <c r="CT101" t="s" s="50">
        <v>70</v>
      </c>
      <c r="CU101" t="s" s="16">
        <v>62</v>
      </c>
      <c r="CV101" s="37"/>
      <c r="CW101" s="37"/>
      <c r="CX101" s="37"/>
      <c r="CY101" s="47">
        <v>30</v>
      </c>
      <c r="CZ101" s="37"/>
      <c r="DA101" s="37"/>
      <c r="DB101" s="37"/>
      <c r="DC101" s="37"/>
      <c r="DD101" s="37"/>
      <c r="DE101" s="37"/>
      <c r="DF101" s="37"/>
      <c r="DG101" s="51"/>
      <c r="DH101" s="37"/>
      <c r="DI101" s="47">
        <v>57</v>
      </c>
      <c r="DJ101" s="53"/>
      <c r="DK101" s="48">
        <f>DI101</f>
        <v>57</v>
      </c>
      <c r="DL101" s="48"/>
      <c r="DM101" s="48"/>
      <c r="DN101" s="48"/>
      <c r="DO101" s="48"/>
      <c r="DP101" s="48"/>
      <c r="DQ101" s="48"/>
      <c r="DR101" s="48"/>
      <c r="DS101" s="48"/>
    </row>
    <row r="102" ht="13.55" customHeight="1">
      <c r="A102" s="7"/>
      <c r="B102" t="s" s="19">
        <v>62</v>
      </c>
      <c r="C102" t="s" s="45">
        <v>70</v>
      </c>
      <c r="D102" s="37"/>
      <c r="E102" s="37"/>
      <c r="F102" s="37"/>
      <c r="G102" s="46">
        <f>D102+E102+F102</f>
        <v>0</v>
      </c>
      <c r="H102" s="37"/>
      <c r="I102" s="37"/>
      <c r="J102" s="37"/>
      <c r="K102" s="46">
        <f>H102+I102+J102</f>
        <v>0</v>
      </c>
      <c r="L102" s="47">
        <v>1.1</v>
      </c>
      <c r="M102" s="47">
        <v>1.1</v>
      </c>
      <c r="N102" s="47">
        <v>1</v>
      </c>
      <c r="O102" s="46">
        <f>L102+M102+N102</f>
        <v>3.2</v>
      </c>
      <c r="P102" s="47">
        <v>1.1</v>
      </c>
      <c r="Q102" s="47">
        <v>1.1</v>
      </c>
      <c r="R102" s="47">
        <v>1</v>
      </c>
      <c r="S102" s="46">
        <f>P102+Q102+R102</f>
        <v>3.2</v>
      </c>
      <c r="T102" s="47">
        <v>1.1</v>
      </c>
      <c r="U102" s="47">
        <v>1.1</v>
      </c>
      <c r="V102" s="47">
        <v>1</v>
      </c>
      <c r="W102" s="46">
        <f>T102+U102+V102</f>
        <v>3.2</v>
      </c>
      <c r="X102" s="47">
        <v>1.1</v>
      </c>
      <c r="Y102" s="47">
        <v>1.1</v>
      </c>
      <c r="Z102" s="47">
        <v>1</v>
      </c>
      <c r="AA102" s="46">
        <f>X102+Y102+Z102</f>
        <v>3.2</v>
      </c>
      <c r="AB102" s="47">
        <v>1.1</v>
      </c>
      <c r="AC102" s="47">
        <v>1</v>
      </c>
      <c r="AD102" s="47">
        <v>1</v>
      </c>
      <c r="AE102" s="46">
        <f>AB102+AC102+AD102</f>
        <v>3.1</v>
      </c>
      <c r="AF102" s="47">
        <v>1.1</v>
      </c>
      <c r="AG102" s="47">
        <v>1.1</v>
      </c>
      <c r="AH102" s="47">
        <v>1</v>
      </c>
      <c r="AI102" s="46">
        <f>AF102+AG102+AH102</f>
        <v>3.2</v>
      </c>
      <c r="AJ102" s="47">
        <v>0.9</v>
      </c>
      <c r="AK102" s="47">
        <v>0.8</v>
      </c>
      <c r="AL102" s="47">
        <v>0.6</v>
      </c>
      <c r="AM102" s="46">
        <f>AJ102+AK102+AL102</f>
        <v>2.3</v>
      </c>
      <c r="AN102" s="47">
        <v>1</v>
      </c>
      <c r="AO102" s="47">
        <v>0.8</v>
      </c>
      <c r="AP102" s="47">
        <v>0.5</v>
      </c>
      <c r="AQ102" s="46">
        <f>AN102+AO102+AP102</f>
        <v>2.3</v>
      </c>
      <c r="AR102" s="47">
        <v>0.7</v>
      </c>
      <c r="AS102" s="47">
        <v>0.6</v>
      </c>
      <c r="AT102" s="47">
        <v>0.3</v>
      </c>
      <c r="AU102" s="46">
        <f>AR102+AS102+AT102</f>
        <v>1.6</v>
      </c>
      <c r="AV102" s="47">
        <v>0.5</v>
      </c>
      <c r="AW102" s="47">
        <v>0.3</v>
      </c>
      <c r="AX102" s="47">
        <v>0.2</v>
      </c>
      <c r="AY102" s="46">
        <f>AV102+AW102+AX102</f>
        <v>1</v>
      </c>
      <c r="AZ102" s="48">
        <f>AY102+AU102+AQ102+AM102+AI102+AE102+AA102+W102+S102+O102+K102+G102</f>
        <v>26.3</v>
      </c>
      <c r="BA102" s="47">
        <v>10</v>
      </c>
      <c r="BB102" s="48">
        <f>AZ102/BA102</f>
        <v>2.63</v>
      </c>
      <c r="BC102" s="48"/>
      <c r="BD102" s="48">
        <v>305</v>
      </c>
      <c r="BE102" s="48">
        <f>BB102*BD102</f>
        <v>802.15</v>
      </c>
      <c r="BF102" s="49">
        <f>BB102*BD102</f>
        <v>802.15</v>
      </c>
      <c r="BG102" s="48">
        <v>3.6</v>
      </c>
      <c r="BH102" s="48">
        <v>3</v>
      </c>
      <c r="BI102" s="48">
        <v>2.87</v>
      </c>
      <c r="BJ102" t="s" s="50">
        <v>70</v>
      </c>
      <c r="BK102" s="51"/>
      <c r="BL102" s="51"/>
      <c r="BM102" t="s" s="16">
        <v>62</v>
      </c>
      <c r="BN102" s="37"/>
      <c r="BO102" s="37"/>
      <c r="BP102" s="52"/>
      <c r="BQ102" s="48">
        <f>BF102</f>
        <v>802.15</v>
      </c>
      <c r="BR102" s="48"/>
      <c r="BS102" s="48"/>
      <c r="BT102" s="48"/>
      <c r="BU102" s="48"/>
      <c r="BV102" s="48"/>
      <c r="BW102" s="48"/>
      <c r="BX102" s="48"/>
      <c r="BY102" s="48"/>
      <c r="BZ102" s="37"/>
      <c r="CA102" s="48">
        <f>BG102</f>
        <v>3.6</v>
      </c>
      <c r="CB102" s="48"/>
      <c r="CC102" s="48"/>
      <c r="CD102" s="48"/>
      <c r="CE102" s="48"/>
      <c r="CF102" s="48"/>
      <c r="CG102" s="48"/>
      <c r="CH102" s="48"/>
      <c r="CI102" s="48"/>
      <c r="CJ102" s="37"/>
      <c r="CK102" s="48">
        <f>BH102</f>
        <v>3</v>
      </c>
      <c r="CL102" s="48"/>
      <c r="CM102" s="48"/>
      <c r="CN102" s="48"/>
      <c r="CO102" s="48"/>
      <c r="CP102" s="48"/>
      <c r="CQ102" s="48"/>
      <c r="CR102" s="48"/>
      <c r="CS102" s="48"/>
      <c r="CT102" t="s" s="50">
        <v>70</v>
      </c>
      <c r="CU102" t="s" s="16">
        <v>62</v>
      </c>
      <c r="CV102" s="37"/>
      <c r="CW102" s="37"/>
      <c r="CX102" s="37"/>
      <c r="CY102" s="47">
        <v>31</v>
      </c>
      <c r="CZ102" s="37"/>
      <c r="DA102" s="37"/>
      <c r="DB102" s="37"/>
      <c r="DC102" s="37"/>
      <c r="DD102" s="37"/>
      <c r="DE102" s="37"/>
      <c r="DF102" s="37"/>
      <c r="DG102" s="51"/>
      <c r="DH102" s="37"/>
      <c r="DI102" s="47">
        <v>66</v>
      </c>
      <c r="DJ102" s="53"/>
      <c r="DK102" s="48">
        <f>DI102</f>
        <v>66</v>
      </c>
      <c r="DL102" s="48"/>
      <c r="DM102" s="48"/>
      <c r="DN102" s="48"/>
      <c r="DO102" s="48"/>
      <c r="DP102" s="48"/>
      <c r="DQ102" s="48"/>
      <c r="DR102" s="48"/>
      <c r="DS102" s="48"/>
    </row>
    <row r="103" ht="13.55" customHeight="1">
      <c r="A103" t="s" s="19">
        <v>59</v>
      </c>
      <c r="B103" s="7"/>
      <c r="C103" t="s" s="45">
        <v>70</v>
      </c>
      <c r="D103" s="56"/>
      <c r="E103" s="56"/>
      <c r="F103" s="56"/>
      <c r="G103" s="55">
        <f>D103+E103+F103</f>
        <v>0</v>
      </c>
      <c r="H103" s="56"/>
      <c r="I103" s="56"/>
      <c r="J103" s="56"/>
      <c r="K103" s="55">
        <f>H103+I103+J103</f>
        <v>0</v>
      </c>
      <c r="L103" s="56"/>
      <c r="M103" s="56"/>
      <c r="N103" s="56"/>
      <c r="O103" s="55">
        <f>L103+M103+N103</f>
        <v>0</v>
      </c>
      <c r="P103" s="56"/>
      <c r="Q103" s="56"/>
      <c r="R103" s="56"/>
      <c r="S103" s="55">
        <f>P103+Q103+R103</f>
        <v>0</v>
      </c>
      <c r="T103" s="55"/>
      <c r="U103" s="55"/>
      <c r="V103" s="55"/>
      <c r="W103" s="46">
        <f>T103+U103+V103</f>
        <v>0</v>
      </c>
      <c r="X103" s="55"/>
      <c r="Y103" s="55"/>
      <c r="Z103" s="55"/>
      <c r="AA103" s="46">
        <f>X103+Y103+Z103</f>
        <v>0</v>
      </c>
      <c r="AB103" s="55"/>
      <c r="AC103" s="55"/>
      <c r="AD103" s="55"/>
      <c r="AE103" s="46">
        <f>AB103+AC103+AD103</f>
        <v>0</v>
      </c>
      <c r="AF103" s="56"/>
      <c r="AG103" s="56"/>
      <c r="AH103" s="56"/>
      <c r="AI103" s="55">
        <f>AF103+AG103+AH103</f>
        <v>0</v>
      </c>
      <c r="AJ103" s="56"/>
      <c r="AK103" s="56"/>
      <c r="AL103" s="56"/>
      <c r="AM103" s="55">
        <f>AJ103+AK103+AL103</f>
        <v>0</v>
      </c>
      <c r="AN103" s="55"/>
      <c r="AO103" s="55"/>
      <c r="AP103" s="55"/>
      <c r="AQ103" s="46">
        <f>AN103+AO103+AP103</f>
        <v>0</v>
      </c>
      <c r="AR103" s="56"/>
      <c r="AS103" s="56"/>
      <c r="AT103" s="56"/>
      <c r="AU103" s="55">
        <f>AR103+AS103+AT103</f>
        <v>0</v>
      </c>
      <c r="AV103" s="56"/>
      <c r="AW103" s="56"/>
      <c r="AX103" s="56"/>
      <c r="AY103" s="55">
        <f>AV103+AW103+AX103</f>
        <v>0</v>
      </c>
      <c r="AZ103" s="48">
        <f>AY103+AU103+AQ103+AM103+AI103+AE103+AA103+W103+S103+O103+K103+G103</f>
        <v>0</v>
      </c>
      <c r="BA103" s="47">
        <v>10</v>
      </c>
      <c r="BB103" s="48">
        <f>AZ103/BA103</f>
        <v>0</v>
      </c>
      <c r="BC103" t="s" s="25">
        <v>71</v>
      </c>
      <c r="BD103" s="48">
        <v>305</v>
      </c>
      <c r="BE103" s="48">
        <f>BB103*BD103</f>
        <v>0</v>
      </c>
      <c r="BF103" s="49">
        <v>549</v>
      </c>
      <c r="BG103" s="48">
        <v>3.56</v>
      </c>
      <c r="BH103" s="48">
        <v>3.1</v>
      </c>
      <c r="BI103" s="48">
        <v>1.86</v>
      </c>
      <c r="BJ103" t="s" s="50">
        <v>70</v>
      </c>
      <c r="BK103" s="51"/>
      <c r="BL103" t="s" s="50">
        <v>63</v>
      </c>
      <c r="BM103" s="47">
        <v>1</v>
      </c>
      <c r="BN103" t="s" s="16">
        <v>59</v>
      </c>
      <c r="BO103" s="37"/>
      <c r="BP103" s="52"/>
      <c r="BQ103" s="48"/>
      <c r="BR103" s="48"/>
      <c r="BS103" s="48"/>
      <c r="BT103" s="48">
        <f>BF103</f>
        <v>549</v>
      </c>
      <c r="BU103" s="48"/>
      <c r="BV103" s="48"/>
      <c r="BW103" s="48"/>
      <c r="BX103" s="48"/>
      <c r="BY103" s="48"/>
      <c r="BZ103" s="56"/>
      <c r="CA103" s="48"/>
      <c r="CB103" s="48"/>
      <c r="CC103" s="48"/>
      <c r="CD103" s="48">
        <f>BG103</f>
        <v>3.56</v>
      </c>
      <c r="CE103" s="48"/>
      <c r="CF103" s="48"/>
      <c r="CG103" s="48"/>
      <c r="CH103" s="48"/>
      <c r="CI103" s="48"/>
      <c r="CJ103" s="56"/>
      <c r="CK103" s="48"/>
      <c r="CL103" s="48"/>
      <c r="CM103" s="48"/>
      <c r="CN103" s="48">
        <v>3</v>
      </c>
      <c r="CO103" s="48"/>
      <c r="CP103" s="48"/>
      <c r="CQ103" s="48"/>
      <c r="CR103" s="48"/>
      <c r="CS103" s="48"/>
      <c r="CT103" t="s" s="50">
        <v>70</v>
      </c>
      <c r="CU103" s="47">
        <v>1</v>
      </c>
      <c r="CV103" t="s" s="16">
        <v>59</v>
      </c>
      <c r="CW103" s="37"/>
      <c r="CX103" s="37"/>
      <c r="CY103" s="37"/>
      <c r="CZ103" s="37"/>
      <c r="DA103" s="37"/>
      <c r="DB103" s="37"/>
      <c r="DC103" s="37"/>
      <c r="DD103" s="47">
        <v>3</v>
      </c>
      <c r="DE103" s="37"/>
      <c r="DF103" s="37"/>
      <c r="DG103" s="51"/>
      <c r="DH103" s="37"/>
      <c r="DI103" s="47">
        <v>56</v>
      </c>
      <c r="DJ103" s="53"/>
      <c r="DK103" s="48"/>
      <c r="DL103" s="48"/>
      <c r="DM103" s="48"/>
      <c r="DN103" s="48">
        <f>DI103</f>
        <v>56</v>
      </c>
      <c r="DO103" s="48"/>
      <c r="DP103" s="48"/>
      <c r="DQ103" s="48"/>
      <c r="DR103" s="48"/>
      <c r="DS103" s="48"/>
    </row>
    <row r="104" ht="13.55" customHeight="1">
      <c r="A104" t="s" s="54">
        <v>95</v>
      </c>
      <c r="B104" t="s" s="19">
        <v>96</v>
      </c>
      <c r="C104" t="s" s="45">
        <v>70</v>
      </c>
      <c r="D104" s="37"/>
      <c r="E104" s="37"/>
      <c r="F104" s="37"/>
      <c r="G104" s="46">
        <f>D104+E104+F104</f>
        <v>0</v>
      </c>
      <c r="H104" s="37"/>
      <c r="I104" s="37"/>
      <c r="J104" s="37"/>
      <c r="K104" s="46">
        <f>H104+I104+J104</f>
        <v>0</v>
      </c>
      <c r="L104" s="37"/>
      <c r="M104" s="37"/>
      <c r="N104" s="37"/>
      <c r="O104" s="46">
        <f>L104+M104+N104</f>
        <v>0</v>
      </c>
      <c r="P104" s="37"/>
      <c r="Q104" s="37"/>
      <c r="R104" s="37"/>
      <c r="S104" s="46">
        <f>P104+Q104+R104</f>
        <v>0</v>
      </c>
      <c r="T104" s="46"/>
      <c r="U104" s="46"/>
      <c r="V104" s="46"/>
      <c r="W104" s="46">
        <f>T104+U104+V104</f>
        <v>0</v>
      </c>
      <c r="X104" s="46"/>
      <c r="Y104" s="46"/>
      <c r="Z104" s="46"/>
      <c r="AA104" s="46">
        <f>X104+Y104+Z104</f>
        <v>0</v>
      </c>
      <c r="AB104" s="46"/>
      <c r="AC104" s="46"/>
      <c r="AD104" s="46"/>
      <c r="AE104" s="46">
        <f>AB104+AC104+AD104</f>
        <v>0</v>
      </c>
      <c r="AF104" s="37"/>
      <c r="AG104" s="37"/>
      <c r="AH104" s="37"/>
      <c r="AI104" s="46">
        <f>AF104+AG104+AH104</f>
        <v>0</v>
      </c>
      <c r="AJ104" s="47">
        <v>0</v>
      </c>
      <c r="AK104" s="47">
        <v>0</v>
      </c>
      <c r="AL104" s="47">
        <v>0</v>
      </c>
      <c r="AM104" s="46">
        <f>AJ104+AK104+AL104</f>
        <v>0</v>
      </c>
      <c r="AN104" s="46"/>
      <c r="AO104" s="46"/>
      <c r="AP104" s="46"/>
      <c r="AQ104" s="46">
        <f>AN104+AO104+AP104</f>
        <v>0</v>
      </c>
      <c r="AR104" s="37"/>
      <c r="AS104" s="37"/>
      <c r="AT104" s="37"/>
      <c r="AU104" s="46">
        <f>AR104+AS104+AT104</f>
        <v>0</v>
      </c>
      <c r="AV104" s="37"/>
      <c r="AW104" s="37"/>
      <c r="AX104" s="37"/>
      <c r="AY104" s="46">
        <f>AV104+AW104+AX104</f>
        <v>0</v>
      </c>
      <c r="AZ104" s="48">
        <f>AY104+AU104+AQ104+AM104+AI104+AE104+AA104+W104+S104+O104+K104+G104</f>
        <v>0</v>
      </c>
      <c r="BA104" s="47">
        <v>7</v>
      </c>
      <c r="BB104" s="48">
        <f>AZ104/BA104</f>
        <v>0</v>
      </c>
      <c r="BC104" t="s" s="25">
        <v>71</v>
      </c>
      <c r="BD104" s="48">
        <v>305</v>
      </c>
      <c r="BE104" s="48">
        <f>BB104*BD104</f>
        <v>0</v>
      </c>
      <c r="BF104" s="49">
        <v>732</v>
      </c>
      <c r="BG104" s="48">
        <v>3.58</v>
      </c>
      <c r="BH104" s="48">
        <v>3.1</v>
      </c>
      <c r="BI104" s="48">
        <v>2.87</v>
      </c>
      <c r="BJ104" t="s" s="50">
        <v>70</v>
      </c>
      <c r="BK104" s="51"/>
      <c r="BL104" s="51"/>
      <c r="BM104" t="s" s="16">
        <v>96</v>
      </c>
      <c r="BN104" s="26"/>
      <c r="BO104" s="26"/>
      <c r="BP104" s="52"/>
      <c r="BQ104" s="48">
        <f>BF104</f>
        <v>732</v>
      </c>
      <c r="BR104" s="48"/>
      <c r="BS104" s="48"/>
      <c r="BT104" s="48"/>
      <c r="BU104" s="48"/>
      <c r="BV104" s="48"/>
      <c r="BW104" s="48"/>
      <c r="BX104" s="48"/>
      <c r="BY104" s="48"/>
      <c r="BZ104" s="37"/>
      <c r="CA104" s="48">
        <f>BG104</f>
        <v>3.58</v>
      </c>
      <c r="CB104" s="48"/>
      <c r="CC104" s="48"/>
      <c r="CD104" s="48"/>
      <c r="CE104" s="48"/>
      <c r="CF104" s="48"/>
      <c r="CG104" s="48"/>
      <c r="CH104" s="48"/>
      <c r="CI104" s="48"/>
      <c r="CJ104" s="37"/>
      <c r="CK104" s="48">
        <f>BH104</f>
        <v>3.1</v>
      </c>
      <c r="CL104" s="48"/>
      <c r="CM104" s="48"/>
      <c r="CN104" s="48"/>
      <c r="CO104" s="48"/>
      <c r="CP104" s="48"/>
      <c r="CQ104" s="48"/>
      <c r="CR104" s="48"/>
      <c r="CS104" s="48"/>
      <c r="CT104" t="s" s="50">
        <v>70</v>
      </c>
      <c r="CU104" t="s" s="16">
        <v>96</v>
      </c>
      <c r="CV104" t="s" s="25">
        <v>95</v>
      </c>
      <c r="CW104" s="47">
        <v>17</v>
      </c>
      <c r="CX104" s="37"/>
      <c r="CY104" s="37"/>
      <c r="CZ104" s="37"/>
      <c r="DA104" s="37"/>
      <c r="DB104" s="37"/>
      <c r="DC104" s="37"/>
      <c r="DD104" s="37"/>
      <c r="DE104" s="37"/>
      <c r="DF104" s="37"/>
      <c r="DG104" s="51"/>
      <c r="DH104" s="37"/>
      <c r="DI104" s="47">
        <v>60</v>
      </c>
      <c r="DJ104" s="53"/>
      <c r="DK104" s="48">
        <f>DI104</f>
        <v>60</v>
      </c>
      <c r="DL104" s="48"/>
      <c r="DM104" s="48"/>
      <c r="DN104" s="48"/>
      <c r="DO104" s="48"/>
      <c r="DP104" s="48"/>
      <c r="DQ104" s="48"/>
      <c r="DR104" s="48"/>
      <c r="DS104" s="48"/>
    </row>
    <row r="105" ht="15.75" customHeight="1">
      <c r="A105" t="s" s="19">
        <v>59</v>
      </c>
      <c r="B105" t="s" s="19">
        <v>63</v>
      </c>
      <c r="C105" t="s" s="45">
        <v>53</v>
      </c>
      <c r="D105" s="56"/>
      <c r="E105" s="56"/>
      <c r="F105" s="56"/>
      <c r="G105" s="55">
        <f>D105+E105+F105</f>
        <v>0</v>
      </c>
      <c r="H105" s="56"/>
      <c r="I105" s="56"/>
      <c r="J105" s="56"/>
      <c r="K105" s="55">
        <f>H105+I105+J105</f>
        <v>0</v>
      </c>
      <c r="L105" s="56"/>
      <c r="M105" s="56"/>
      <c r="N105" s="56"/>
      <c r="O105" s="55">
        <f>L105+M105+N105</f>
        <v>0</v>
      </c>
      <c r="P105" s="56"/>
      <c r="Q105" s="56"/>
      <c r="R105" s="56"/>
      <c r="S105" s="55">
        <f>P105+Q105+R105</f>
        <v>0</v>
      </c>
      <c r="T105" s="55"/>
      <c r="U105" s="55"/>
      <c r="V105" s="55"/>
      <c r="W105" s="46">
        <f>T105+U105+V105</f>
        <v>0</v>
      </c>
      <c r="X105" s="55"/>
      <c r="Y105" s="55"/>
      <c r="Z105" s="55"/>
      <c r="AA105" s="46">
        <f>X105+Y105+Z105</f>
        <v>0</v>
      </c>
      <c r="AB105" s="55"/>
      <c r="AC105" s="55"/>
      <c r="AD105" s="55"/>
      <c r="AE105" s="46">
        <f>AB105+AC105+AD105</f>
        <v>0</v>
      </c>
      <c r="AF105" s="56"/>
      <c r="AG105" s="56"/>
      <c r="AH105" s="56"/>
      <c r="AI105" s="55">
        <f>AF105+AG105+AH105</f>
        <v>0</v>
      </c>
      <c r="AJ105" s="56"/>
      <c r="AK105" s="56"/>
      <c r="AL105" s="56"/>
      <c r="AM105" s="55">
        <f>AJ105+AK105+AL105</f>
        <v>0</v>
      </c>
      <c r="AN105" s="55"/>
      <c r="AO105" s="55"/>
      <c r="AP105" s="55"/>
      <c r="AQ105" s="46">
        <f>AN105+AO105+AP105</f>
        <v>0</v>
      </c>
      <c r="AR105" s="56"/>
      <c r="AS105" s="56"/>
      <c r="AT105" s="56"/>
      <c r="AU105" s="55">
        <f>AR105+AS105+AT105</f>
        <v>0</v>
      </c>
      <c r="AV105" s="56"/>
      <c r="AW105" s="56"/>
      <c r="AX105" s="56"/>
      <c r="AY105" s="55">
        <f>AV105+AW105+AX105</f>
        <v>0</v>
      </c>
      <c r="AZ105" s="48">
        <f>AY105+AU105+AQ105+AM105+AI105+AE105+AA105+W105+S105+O105+K105+G105</f>
        <v>0</v>
      </c>
      <c r="BA105" s="47">
        <v>10</v>
      </c>
      <c r="BB105" s="48">
        <f>AZ105/BA105</f>
        <v>0</v>
      </c>
      <c r="BC105" s="83">
        <v>1049</v>
      </c>
      <c r="BD105" s="48">
        <v>305</v>
      </c>
      <c r="BE105" s="48">
        <f>BB105*BD105</f>
        <v>0</v>
      </c>
      <c r="BF105" s="49">
        <v>50.5</v>
      </c>
      <c r="BG105" s="48">
        <v>3.4</v>
      </c>
      <c r="BH105" s="48">
        <v>3</v>
      </c>
      <c r="BI105" s="48"/>
      <c r="BJ105" t="s" s="50">
        <v>53</v>
      </c>
      <c r="BK105" s="51"/>
      <c r="BL105" t="s" s="65">
        <v>63</v>
      </c>
      <c r="BM105" t="s" s="84">
        <v>97</v>
      </c>
      <c r="BN105" t="s" s="16">
        <v>59</v>
      </c>
      <c r="BO105" s="37"/>
      <c r="BP105" s="52"/>
      <c r="BQ105" s="48"/>
      <c r="BR105" s="48"/>
      <c r="BS105" s="48"/>
      <c r="BT105" s="48"/>
      <c r="BU105" s="48"/>
      <c r="BV105" s="48">
        <f>BF105</f>
        <v>50.5</v>
      </c>
      <c r="BW105" s="48"/>
      <c r="BX105" s="48"/>
      <c r="BY105" s="48"/>
      <c r="BZ105" s="56"/>
      <c r="CA105" s="48"/>
      <c r="CB105" s="48"/>
      <c r="CC105" s="48"/>
      <c r="CD105" s="48"/>
      <c r="CE105" s="48"/>
      <c r="CF105" s="48">
        <f>BG105</f>
        <v>3.4</v>
      </c>
      <c r="CG105" s="48"/>
      <c r="CH105" s="48"/>
      <c r="CI105" s="48"/>
      <c r="CJ105" s="56"/>
      <c r="CK105" s="48"/>
      <c r="CL105" s="48"/>
      <c r="CM105" s="48"/>
      <c r="CN105" s="48"/>
      <c r="CO105" s="48"/>
      <c r="CP105" s="48">
        <f>BH105</f>
        <v>3</v>
      </c>
      <c r="CQ105" s="48"/>
      <c r="CR105" s="48"/>
      <c r="CS105" s="48"/>
      <c r="CT105" t="s" s="50">
        <v>53</v>
      </c>
      <c r="CU105" t="s" s="84">
        <v>97</v>
      </c>
      <c r="CV105" t="s" s="16">
        <v>59</v>
      </c>
      <c r="CW105" s="37"/>
      <c r="CX105" s="37"/>
      <c r="CY105" s="37"/>
      <c r="CZ105" s="37"/>
      <c r="DA105" s="37"/>
      <c r="DB105" s="37"/>
      <c r="DC105" s="37"/>
      <c r="DD105" s="37"/>
      <c r="DE105" s="37"/>
      <c r="DF105" s="79">
        <v>2</v>
      </c>
      <c r="DG105" s="51"/>
      <c r="DH105" s="38"/>
      <c r="DI105" s="47">
        <v>52</v>
      </c>
      <c r="DJ105" s="53"/>
      <c r="DK105" s="48"/>
      <c r="DL105" s="48"/>
      <c r="DM105" s="48"/>
      <c r="DN105" s="48"/>
      <c r="DO105" s="48"/>
      <c r="DP105" s="48">
        <f>DI105</f>
        <v>52</v>
      </c>
      <c r="DQ105" s="48"/>
      <c r="DR105" s="48"/>
      <c r="DS105" s="48"/>
    </row>
    <row r="106" ht="13.55" customHeight="1">
      <c r="A106" s="7"/>
      <c r="B106" t="s" s="19">
        <v>62</v>
      </c>
      <c r="C106" t="s" s="45">
        <v>70</v>
      </c>
      <c r="D106" s="37"/>
      <c r="E106" s="37"/>
      <c r="F106" s="37"/>
      <c r="G106" s="46">
        <f>D106+E106+F106</f>
        <v>0</v>
      </c>
      <c r="H106" s="37"/>
      <c r="I106" s="37"/>
      <c r="J106" s="37"/>
      <c r="K106" s="46">
        <f>H106+I106+J106</f>
        <v>0</v>
      </c>
      <c r="L106" s="47">
        <v>1.2</v>
      </c>
      <c r="M106" s="47">
        <v>1</v>
      </c>
      <c r="N106" s="47">
        <v>1</v>
      </c>
      <c r="O106" s="46">
        <f>L106+M106+N106</f>
        <v>3.2</v>
      </c>
      <c r="P106" s="47">
        <v>1.1</v>
      </c>
      <c r="Q106" s="47">
        <v>1</v>
      </c>
      <c r="R106" s="47">
        <v>1</v>
      </c>
      <c r="S106" s="46">
        <f>P106+Q106+R106</f>
        <v>3.1</v>
      </c>
      <c r="T106" s="47">
        <v>1.2</v>
      </c>
      <c r="U106" s="47">
        <v>1</v>
      </c>
      <c r="V106" s="47">
        <v>1</v>
      </c>
      <c r="W106" s="46">
        <f>T106+U106+V106</f>
        <v>3.2</v>
      </c>
      <c r="X106" s="47">
        <v>1.2</v>
      </c>
      <c r="Y106" s="47">
        <v>1</v>
      </c>
      <c r="Z106" s="47">
        <v>1</v>
      </c>
      <c r="AA106" s="46">
        <f>X106+Y106+Z106</f>
        <v>3.2</v>
      </c>
      <c r="AB106" s="47">
        <v>1.1</v>
      </c>
      <c r="AC106" s="47">
        <v>1</v>
      </c>
      <c r="AD106" s="47">
        <v>1</v>
      </c>
      <c r="AE106" s="46">
        <f>AB106+AC106+AD106</f>
        <v>3.1</v>
      </c>
      <c r="AF106" s="47">
        <v>1</v>
      </c>
      <c r="AG106" s="47">
        <v>1</v>
      </c>
      <c r="AH106" s="47">
        <v>1</v>
      </c>
      <c r="AI106" s="46">
        <f>AF106+AG106+AH106</f>
        <v>3</v>
      </c>
      <c r="AJ106" s="47">
        <v>1</v>
      </c>
      <c r="AK106" s="47">
        <v>1</v>
      </c>
      <c r="AL106" s="47">
        <v>0.6</v>
      </c>
      <c r="AM106" s="46">
        <f>AJ106+AK106+AL106</f>
        <v>2.6</v>
      </c>
      <c r="AN106" s="47">
        <v>1</v>
      </c>
      <c r="AO106" s="47">
        <v>0.8</v>
      </c>
      <c r="AP106" s="47">
        <v>0.6</v>
      </c>
      <c r="AQ106" s="46">
        <f>AN106+AO106+AP106</f>
        <v>2.4</v>
      </c>
      <c r="AR106" s="47">
        <v>0.9</v>
      </c>
      <c r="AS106" s="47">
        <v>0.6</v>
      </c>
      <c r="AT106" s="47">
        <v>0.4</v>
      </c>
      <c r="AU106" s="46">
        <f>AR106+AS106+AT106</f>
        <v>1.9</v>
      </c>
      <c r="AV106" s="47">
        <v>0.8</v>
      </c>
      <c r="AW106" s="47">
        <v>0.3</v>
      </c>
      <c r="AX106" s="47">
        <v>0.2</v>
      </c>
      <c r="AY106" s="46">
        <f>AV106+AW106+AX106</f>
        <v>1.3</v>
      </c>
      <c r="AZ106" s="48">
        <f>AY106+AU106+AQ106+AM106+AI106+AE106+AA106+W106+S106+O106+K106+G106</f>
        <v>27</v>
      </c>
      <c r="BA106" s="47">
        <v>10</v>
      </c>
      <c r="BB106" s="48">
        <f>AZ106/BA106</f>
        <v>2.7</v>
      </c>
      <c r="BC106" s="48"/>
      <c r="BD106" s="48">
        <v>305</v>
      </c>
      <c r="BE106" s="48">
        <f>BB106*BD106</f>
        <v>823.5</v>
      </c>
      <c r="BF106" s="49">
        <f>BB106*BD106</f>
        <v>823.5</v>
      </c>
      <c r="BG106" s="48">
        <v>3.5</v>
      </c>
      <c r="BH106" s="48">
        <v>3</v>
      </c>
      <c r="BI106" s="48">
        <v>2.87</v>
      </c>
      <c r="BJ106" t="s" s="50">
        <v>70</v>
      </c>
      <c r="BK106" s="51"/>
      <c r="BL106" t="s" s="50">
        <v>54</v>
      </c>
      <c r="BM106" t="s" s="16">
        <v>62</v>
      </c>
      <c r="BN106" s="37"/>
      <c r="BO106" s="37"/>
      <c r="BP106" s="52"/>
      <c r="BQ106" s="48">
        <f>BF106</f>
        <v>823.5</v>
      </c>
      <c r="BR106" s="48"/>
      <c r="BS106" s="48"/>
      <c r="BT106" s="48"/>
      <c r="BU106" s="48"/>
      <c r="BV106" s="48"/>
      <c r="BW106" s="48"/>
      <c r="BX106" s="48"/>
      <c r="BY106" s="48"/>
      <c r="BZ106" s="37"/>
      <c r="CA106" s="48">
        <f>BG106</f>
        <v>3.5</v>
      </c>
      <c r="CB106" s="48"/>
      <c r="CC106" s="48"/>
      <c r="CD106" s="48"/>
      <c r="CE106" s="48"/>
      <c r="CF106" s="48"/>
      <c r="CG106" s="48"/>
      <c r="CH106" s="48"/>
      <c r="CI106" s="48"/>
      <c r="CJ106" s="37"/>
      <c r="CK106" s="48">
        <f>BH106</f>
        <v>3</v>
      </c>
      <c r="CL106" s="48"/>
      <c r="CM106" s="48"/>
      <c r="CN106" s="48"/>
      <c r="CO106" s="48"/>
      <c r="CP106" s="48"/>
      <c r="CQ106" s="48"/>
      <c r="CR106" s="48"/>
      <c r="CS106" s="48"/>
      <c r="CT106" t="s" s="50">
        <v>70</v>
      </c>
      <c r="CU106" t="s" s="16">
        <v>62</v>
      </c>
      <c r="CV106" s="37"/>
      <c r="CW106" s="37"/>
      <c r="CX106" s="37"/>
      <c r="CY106" s="47">
        <v>32</v>
      </c>
      <c r="CZ106" s="37"/>
      <c r="DA106" s="37"/>
      <c r="DB106" s="37"/>
      <c r="DC106" s="37"/>
      <c r="DD106" s="37"/>
      <c r="DE106" s="37"/>
      <c r="DF106" s="37"/>
      <c r="DG106" s="51"/>
      <c r="DH106" s="37"/>
      <c r="DI106" s="47">
        <v>59</v>
      </c>
      <c r="DJ106" s="53"/>
      <c r="DK106" s="48">
        <f>DI106</f>
        <v>59</v>
      </c>
      <c r="DL106" s="48"/>
      <c r="DM106" s="48"/>
      <c r="DN106" s="48"/>
      <c r="DO106" s="48"/>
      <c r="DP106" s="48"/>
      <c r="DQ106" s="48"/>
      <c r="DR106" s="48"/>
      <c r="DS106" s="48"/>
    </row>
    <row r="107" ht="13.55" customHeight="1">
      <c r="A107" t="s" s="54">
        <v>98</v>
      </c>
      <c r="B107" s="7"/>
      <c r="C107" t="s" s="45">
        <v>70</v>
      </c>
      <c r="D107" s="37"/>
      <c r="E107" s="37"/>
      <c r="F107" s="37"/>
      <c r="G107" s="46">
        <f>D107+E107+F107</f>
        <v>0</v>
      </c>
      <c r="H107" s="37"/>
      <c r="I107" s="37"/>
      <c r="J107" s="37"/>
      <c r="K107" s="46">
        <f>H107+I107+J107</f>
        <v>0</v>
      </c>
      <c r="L107" s="37"/>
      <c r="M107" s="37"/>
      <c r="N107" s="37"/>
      <c r="O107" s="46">
        <f>L107+M107+N107</f>
        <v>0</v>
      </c>
      <c r="P107" s="37"/>
      <c r="Q107" s="37"/>
      <c r="R107" s="37"/>
      <c r="S107" s="46">
        <f>P107+Q107+R107</f>
        <v>0</v>
      </c>
      <c r="T107" s="46"/>
      <c r="U107" s="46"/>
      <c r="V107" s="46"/>
      <c r="W107" s="46">
        <f>T107+U107+V107</f>
        <v>0</v>
      </c>
      <c r="X107" s="46"/>
      <c r="Y107" s="46"/>
      <c r="Z107" s="46"/>
      <c r="AA107" s="46">
        <f>X107+Y107+Z107</f>
        <v>0</v>
      </c>
      <c r="AB107" s="46"/>
      <c r="AC107" s="46"/>
      <c r="AD107" s="46"/>
      <c r="AE107" s="46">
        <f>AB107+AC107+AD107</f>
        <v>0</v>
      </c>
      <c r="AF107" s="37"/>
      <c r="AG107" s="37"/>
      <c r="AH107" s="37"/>
      <c r="AI107" s="46">
        <f>AF107+AG107+AH107</f>
        <v>0</v>
      </c>
      <c r="AJ107" s="37"/>
      <c r="AK107" s="37"/>
      <c r="AL107" s="37"/>
      <c r="AM107" s="46">
        <f>AJ107+AK107+AL107</f>
        <v>0</v>
      </c>
      <c r="AN107" s="46"/>
      <c r="AO107" s="46"/>
      <c r="AP107" s="46"/>
      <c r="AQ107" s="46">
        <f>AN107+AO107+AP107</f>
        <v>0</v>
      </c>
      <c r="AR107" s="37"/>
      <c r="AS107" s="37"/>
      <c r="AT107" s="37"/>
      <c r="AU107" s="46">
        <f>AR107+AS107+AT107</f>
        <v>0</v>
      </c>
      <c r="AV107" s="37"/>
      <c r="AW107" s="37"/>
      <c r="AX107" s="37"/>
      <c r="AY107" s="46">
        <f>AV107+AW107+AX107</f>
        <v>0</v>
      </c>
      <c r="AZ107" s="48">
        <f>AY107+AU107+AQ107+AM107+AI107+AE107+AA107+W107+S107+O107+K107+G107</f>
        <v>0</v>
      </c>
      <c r="BA107" s="47">
        <v>12</v>
      </c>
      <c r="BB107" s="48">
        <f>AZ107/BA107</f>
        <v>0</v>
      </c>
      <c r="BC107" t="s" s="25">
        <v>71</v>
      </c>
      <c r="BD107" s="48">
        <v>305</v>
      </c>
      <c r="BE107" s="48">
        <f>BB107*BD107</f>
        <v>0</v>
      </c>
      <c r="BF107" s="49">
        <v>732</v>
      </c>
      <c r="BG107" s="48">
        <v>3.58</v>
      </c>
      <c r="BH107" s="48">
        <v>3.1</v>
      </c>
      <c r="BI107" s="48">
        <v>2.56</v>
      </c>
      <c r="BJ107" t="s" s="50">
        <v>70</v>
      </c>
      <c r="BK107" s="51"/>
      <c r="BL107" t="s" s="50">
        <v>62</v>
      </c>
      <c r="BM107" s="47">
        <v>2</v>
      </c>
      <c r="BN107" s="26"/>
      <c r="BO107" s="26"/>
      <c r="BP107" s="52"/>
      <c r="BQ107" s="48">
        <f>BF107</f>
        <v>732</v>
      </c>
      <c r="BR107" s="48"/>
      <c r="BS107" s="48"/>
      <c r="BT107" s="48"/>
      <c r="BU107" s="48"/>
      <c r="BV107" s="48"/>
      <c r="BW107" s="48"/>
      <c r="BX107" s="48"/>
      <c r="BY107" s="48"/>
      <c r="BZ107" s="37"/>
      <c r="CA107" s="48">
        <f>BG107</f>
        <v>3.58</v>
      </c>
      <c r="CB107" s="48"/>
      <c r="CC107" s="48"/>
      <c r="CD107" s="48"/>
      <c r="CE107" s="48"/>
      <c r="CF107" s="48"/>
      <c r="CG107" s="48"/>
      <c r="CH107" s="48"/>
      <c r="CI107" s="48"/>
      <c r="CJ107" s="37"/>
      <c r="CK107" s="48">
        <f>BH107</f>
        <v>3.1</v>
      </c>
      <c r="CL107" s="48"/>
      <c r="CM107" s="48"/>
      <c r="CN107" s="48"/>
      <c r="CO107" s="48"/>
      <c r="CP107" s="48"/>
      <c r="CQ107" s="48"/>
      <c r="CR107" s="48"/>
      <c r="CS107" s="48"/>
      <c r="CT107" t="s" s="50">
        <v>70</v>
      </c>
      <c r="CU107" s="47">
        <v>2</v>
      </c>
      <c r="CV107" t="s" s="25">
        <v>98</v>
      </c>
      <c r="CW107" s="37"/>
      <c r="CX107" s="37"/>
      <c r="CY107" s="37"/>
      <c r="CZ107" s="37"/>
      <c r="DA107" s="47">
        <v>15</v>
      </c>
      <c r="DB107" s="37"/>
      <c r="DC107" s="37"/>
      <c r="DD107" s="37"/>
      <c r="DE107" s="37"/>
      <c r="DF107" s="37"/>
      <c r="DG107" s="51"/>
      <c r="DH107" s="37"/>
      <c r="DI107" s="47">
        <v>56</v>
      </c>
      <c r="DJ107" s="53"/>
      <c r="DK107" s="48">
        <f>DI107</f>
        <v>56</v>
      </c>
      <c r="DL107" s="48"/>
      <c r="DM107" s="48"/>
      <c r="DN107" s="48"/>
      <c r="DO107" s="48"/>
      <c r="DP107" s="48"/>
      <c r="DQ107" s="48"/>
      <c r="DR107" s="48"/>
      <c r="DS107" s="48"/>
    </row>
    <row r="108" ht="13.55" customHeight="1">
      <c r="A108" t="s" s="19">
        <v>61</v>
      </c>
      <c r="B108" s="7"/>
      <c r="C108" t="s" s="45">
        <v>52</v>
      </c>
      <c r="D108" s="37"/>
      <c r="E108" s="37"/>
      <c r="F108" s="37"/>
      <c r="G108" s="46">
        <f>D108+E108+F108</f>
        <v>0</v>
      </c>
      <c r="H108" s="37"/>
      <c r="I108" s="37"/>
      <c r="J108" s="37"/>
      <c r="K108" s="46">
        <f>H108+I108+J108</f>
        <v>0</v>
      </c>
      <c r="L108" s="37"/>
      <c r="M108" s="37"/>
      <c r="N108" s="37"/>
      <c r="O108" s="46">
        <f>L108+M108+N108</f>
        <v>0</v>
      </c>
      <c r="P108" s="37"/>
      <c r="Q108" s="37"/>
      <c r="R108" s="37"/>
      <c r="S108" s="46">
        <f>P108+Q108+R108</f>
        <v>0</v>
      </c>
      <c r="T108" s="46"/>
      <c r="U108" s="46"/>
      <c r="V108" s="46"/>
      <c r="W108" s="46">
        <f>T108+U108+V108</f>
        <v>0</v>
      </c>
      <c r="X108" s="46"/>
      <c r="Y108" s="46"/>
      <c r="Z108" s="46"/>
      <c r="AA108" s="46">
        <f>X108+Y108+Z108</f>
        <v>0</v>
      </c>
      <c r="AB108" s="46"/>
      <c r="AC108" s="46"/>
      <c r="AD108" s="46"/>
      <c r="AE108" s="46">
        <f>AB108+AC108+AD108</f>
        <v>0</v>
      </c>
      <c r="AF108" s="37"/>
      <c r="AG108" s="37"/>
      <c r="AH108" s="37"/>
      <c r="AI108" s="46">
        <f>AF108+AG108+AH108</f>
        <v>0</v>
      </c>
      <c r="AJ108" s="37"/>
      <c r="AK108" s="37"/>
      <c r="AL108" s="37"/>
      <c r="AM108" s="46">
        <f>AJ108+AK108+AL108</f>
        <v>0</v>
      </c>
      <c r="AN108" s="46"/>
      <c r="AO108" s="46"/>
      <c r="AP108" s="46"/>
      <c r="AQ108" s="46">
        <f>AN108+AO108+AP108</f>
        <v>0</v>
      </c>
      <c r="AR108" s="47">
        <v>0</v>
      </c>
      <c r="AS108" s="47">
        <v>0</v>
      </c>
      <c r="AT108" s="47">
        <v>0</v>
      </c>
      <c r="AU108" s="46">
        <f>AR108+AS108+AT108</f>
        <v>0</v>
      </c>
      <c r="AV108" s="37"/>
      <c r="AW108" s="37"/>
      <c r="AX108" s="37"/>
      <c r="AY108" s="46">
        <f>AV108+AW108+AX108</f>
        <v>0</v>
      </c>
      <c r="AZ108" s="48">
        <f>AY108+AU108+AQ108+AM108+AI108+AE108+AA108+W108+S108+O108+K108+G108</f>
        <v>0</v>
      </c>
      <c r="BA108" s="47">
        <v>10</v>
      </c>
      <c r="BB108" s="48">
        <f>AZ108/BA108</f>
        <v>0</v>
      </c>
      <c r="BC108" t="s" s="25">
        <v>71</v>
      </c>
      <c r="BD108" s="48">
        <v>305</v>
      </c>
      <c r="BE108" s="48">
        <f>BB108*BD108</f>
        <v>0</v>
      </c>
      <c r="BF108" s="49">
        <v>640.5</v>
      </c>
      <c r="BG108" s="48">
        <v>3.58</v>
      </c>
      <c r="BH108" s="48">
        <v>3.1</v>
      </c>
      <c r="BI108" s="48">
        <v>2.23</v>
      </c>
      <c r="BJ108" t="s" s="50">
        <v>52</v>
      </c>
      <c r="BK108" t="s" s="50">
        <v>51</v>
      </c>
      <c r="BL108" t="s" s="50">
        <v>89</v>
      </c>
      <c r="BM108" s="47">
        <v>2</v>
      </c>
      <c r="BN108" s="37"/>
      <c r="BO108" s="37"/>
      <c r="BP108" s="52"/>
      <c r="BQ108" s="48">
        <f>BF108</f>
        <v>640.5</v>
      </c>
      <c r="BR108" s="48"/>
      <c r="BS108" s="48"/>
      <c r="BT108" s="48"/>
      <c r="BU108" s="48"/>
      <c r="BV108" s="48"/>
      <c r="BW108" s="48"/>
      <c r="BX108" s="48"/>
      <c r="BY108" s="48"/>
      <c r="BZ108" s="37"/>
      <c r="CA108" s="48">
        <f>BG108</f>
        <v>3.58</v>
      </c>
      <c r="CB108" s="48"/>
      <c r="CC108" s="48"/>
      <c r="CD108" s="48"/>
      <c r="CE108" s="48"/>
      <c r="CF108" s="48"/>
      <c r="CG108" s="48"/>
      <c r="CH108" s="48"/>
      <c r="CI108" s="48"/>
      <c r="CJ108" s="37"/>
      <c r="CK108" s="48">
        <f>BH108</f>
        <v>3.1</v>
      </c>
      <c r="CL108" s="48"/>
      <c r="CM108" s="48"/>
      <c r="CN108" s="48"/>
      <c r="CO108" s="48"/>
      <c r="CP108" s="48"/>
      <c r="CQ108" s="48"/>
      <c r="CR108" s="48"/>
      <c r="CS108" s="48"/>
      <c r="CT108" t="s" s="50">
        <v>52</v>
      </c>
      <c r="CU108" s="47">
        <v>2</v>
      </c>
      <c r="CV108" t="s" s="16">
        <v>61</v>
      </c>
      <c r="CW108" s="37"/>
      <c r="CX108" s="37"/>
      <c r="CY108" s="37"/>
      <c r="CZ108" s="37"/>
      <c r="DA108" s="37"/>
      <c r="DB108" s="47">
        <v>8</v>
      </c>
      <c r="DC108" s="37"/>
      <c r="DD108" s="37"/>
      <c r="DE108" s="37"/>
      <c r="DF108" s="37"/>
      <c r="DG108" s="51"/>
      <c r="DH108" s="37"/>
      <c r="DI108" s="47">
        <v>55</v>
      </c>
      <c r="DJ108" s="53"/>
      <c r="DK108" s="48">
        <f>DI108</f>
        <v>55</v>
      </c>
      <c r="DL108" s="48"/>
      <c r="DM108" s="48"/>
      <c r="DN108" s="48"/>
      <c r="DO108" s="48"/>
      <c r="DP108" s="48"/>
      <c r="DQ108" s="48"/>
      <c r="DR108" s="48"/>
      <c r="DS108" s="48"/>
    </row>
    <row r="109" ht="13.55" customHeight="1">
      <c r="A109" s="7"/>
      <c r="B109" t="s" s="19">
        <v>62</v>
      </c>
      <c r="C109" t="s" s="45">
        <v>70</v>
      </c>
      <c r="D109" s="37"/>
      <c r="E109" s="37"/>
      <c r="F109" s="37"/>
      <c r="G109" s="46">
        <f>D109+E109+F109</f>
        <v>0</v>
      </c>
      <c r="H109" s="37"/>
      <c r="I109" s="37"/>
      <c r="J109" s="37"/>
      <c r="K109" s="46">
        <f>H109+I109+J109</f>
        <v>0</v>
      </c>
      <c r="L109" s="47">
        <v>1</v>
      </c>
      <c r="M109" s="47">
        <v>1</v>
      </c>
      <c r="N109" s="47">
        <v>1</v>
      </c>
      <c r="O109" s="46">
        <f>L109+M109+N109</f>
        <v>3</v>
      </c>
      <c r="P109" s="47">
        <v>1</v>
      </c>
      <c r="Q109" s="47">
        <v>1</v>
      </c>
      <c r="R109" s="47">
        <v>1</v>
      </c>
      <c r="S109" s="46">
        <f>P109+Q109+R109</f>
        <v>3</v>
      </c>
      <c r="T109" s="47">
        <v>1.3</v>
      </c>
      <c r="U109" s="47">
        <v>1</v>
      </c>
      <c r="V109" s="47">
        <v>1</v>
      </c>
      <c r="W109" s="46">
        <f>T109+U109+V109</f>
        <v>3.3</v>
      </c>
      <c r="X109" s="47">
        <v>1.1</v>
      </c>
      <c r="Y109" s="47">
        <v>1.1</v>
      </c>
      <c r="Z109" s="47">
        <v>1</v>
      </c>
      <c r="AA109" s="46">
        <f>X109+Y109+Z109</f>
        <v>3.2</v>
      </c>
      <c r="AB109" s="47">
        <v>1.2</v>
      </c>
      <c r="AC109" s="47">
        <v>1</v>
      </c>
      <c r="AD109" s="47">
        <v>1</v>
      </c>
      <c r="AE109" s="46">
        <f>AB109+AC109+AD109</f>
        <v>3.2</v>
      </c>
      <c r="AF109" s="47">
        <v>1.1</v>
      </c>
      <c r="AG109" s="47">
        <v>1</v>
      </c>
      <c r="AH109" s="47">
        <v>1</v>
      </c>
      <c r="AI109" s="46">
        <f>AF109+AG109+AH109</f>
        <v>3.1</v>
      </c>
      <c r="AJ109" s="47">
        <v>0.9</v>
      </c>
      <c r="AK109" s="47">
        <v>0.8</v>
      </c>
      <c r="AL109" s="47">
        <v>0.6</v>
      </c>
      <c r="AM109" s="46">
        <f>AJ109+AK109+AL109</f>
        <v>2.3</v>
      </c>
      <c r="AN109" s="47">
        <v>1</v>
      </c>
      <c r="AO109" s="47">
        <v>0.9</v>
      </c>
      <c r="AP109" s="47">
        <v>0.7</v>
      </c>
      <c r="AQ109" s="46">
        <f>AN109+AO109+AP109</f>
        <v>2.6</v>
      </c>
      <c r="AR109" s="47">
        <v>0.8</v>
      </c>
      <c r="AS109" s="47">
        <v>0.6</v>
      </c>
      <c r="AT109" s="47">
        <v>0.5</v>
      </c>
      <c r="AU109" s="46">
        <f>AR109+AS109+AT109</f>
        <v>1.9</v>
      </c>
      <c r="AV109" s="47">
        <v>0.6</v>
      </c>
      <c r="AW109" s="47">
        <v>0.2</v>
      </c>
      <c r="AX109" s="47">
        <v>0.2</v>
      </c>
      <c r="AY109" s="46">
        <f>AV109+AW109+AX109</f>
        <v>1</v>
      </c>
      <c r="AZ109" s="48">
        <f>AY109+AU109+AQ109+AM109+AI109+AE109+AA109+W109+S109+O109+K109+G109</f>
        <v>26.6</v>
      </c>
      <c r="BA109" s="47">
        <v>10</v>
      </c>
      <c r="BB109" s="48">
        <f>AZ109/BA109</f>
        <v>2.66</v>
      </c>
      <c r="BC109" s="48"/>
      <c r="BD109" s="48">
        <v>305</v>
      </c>
      <c r="BE109" s="48">
        <f>BB109*BD109</f>
        <v>811.3</v>
      </c>
      <c r="BF109" s="49">
        <f>BB109*BD109</f>
        <v>811.3</v>
      </c>
      <c r="BG109" s="48">
        <v>3.5</v>
      </c>
      <c r="BH109" s="48">
        <v>3</v>
      </c>
      <c r="BI109" s="48">
        <v>2.87</v>
      </c>
      <c r="BJ109" t="s" s="50">
        <v>70</v>
      </c>
      <c r="BK109" s="51"/>
      <c r="BL109" t="s" s="50">
        <v>54</v>
      </c>
      <c r="BM109" t="s" s="16">
        <v>62</v>
      </c>
      <c r="BN109" s="37"/>
      <c r="BO109" s="37"/>
      <c r="BP109" s="52"/>
      <c r="BQ109" s="48">
        <f>BF109</f>
        <v>811.3</v>
      </c>
      <c r="BR109" s="48"/>
      <c r="BS109" s="48"/>
      <c r="BT109" s="48"/>
      <c r="BU109" s="48"/>
      <c r="BV109" s="48"/>
      <c r="BW109" s="48"/>
      <c r="BX109" s="48"/>
      <c r="BY109" s="48"/>
      <c r="BZ109" s="37"/>
      <c r="CA109" s="48">
        <f>BG109</f>
        <v>3.5</v>
      </c>
      <c r="CB109" s="48"/>
      <c r="CC109" s="48"/>
      <c r="CD109" s="48"/>
      <c r="CE109" s="48"/>
      <c r="CF109" s="48"/>
      <c r="CG109" s="48"/>
      <c r="CH109" s="48"/>
      <c r="CI109" s="48"/>
      <c r="CJ109" s="37"/>
      <c r="CK109" s="48">
        <f>BH109</f>
        <v>3</v>
      </c>
      <c r="CL109" s="48"/>
      <c r="CM109" s="48"/>
      <c r="CN109" s="48"/>
      <c r="CO109" s="48"/>
      <c r="CP109" s="48"/>
      <c r="CQ109" s="48"/>
      <c r="CR109" s="48"/>
      <c r="CS109" s="48"/>
      <c r="CT109" t="s" s="50">
        <v>70</v>
      </c>
      <c r="CU109" t="s" s="16">
        <v>62</v>
      </c>
      <c r="CV109" s="37"/>
      <c r="CW109" s="37"/>
      <c r="CX109" s="37"/>
      <c r="CY109" s="47">
        <v>33</v>
      </c>
      <c r="CZ109" s="37"/>
      <c r="DA109" s="37"/>
      <c r="DB109" s="37"/>
      <c r="DC109" s="37"/>
      <c r="DD109" s="37"/>
      <c r="DE109" s="37"/>
      <c r="DF109" s="37"/>
      <c r="DG109" s="51"/>
      <c r="DH109" s="37"/>
      <c r="DI109" s="47">
        <v>58</v>
      </c>
      <c r="DJ109" s="53"/>
      <c r="DK109" s="48">
        <f>DI109</f>
        <v>58</v>
      </c>
      <c r="DL109" s="48"/>
      <c r="DM109" s="48"/>
      <c r="DN109" s="48"/>
      <c r="DO109" s="48"/>
      <c r="DP109" s="48"/>
      <c r="DQ109" s="48"/>
      <c r="DR109" s="48"/>
      <c r="DS109" s="48"/>
    </row>
    <row r="110" ht="13.55" customHeight="1">
      <c r="A110" s="7"/>
      <c r="B110" t="s" s="19">
        <v>80</v>
      </c>
      <c r="C110" t="s" s="70">
        <v>70</v>
      </c>
      <c r="D110" s="37"/>
      <c r="E110" s="37"/>
      <c r="F110" s="37"/>
      <c r="G110" s="46">
        <f>D110+E110+F110</f>
        <v>0</v>
      </c>
      <c r="H110" s="37"/>
      <c r="I110" s="37"/>
      <c r="J110" s="37"/>
      <c r="K110" s="46">
        <f>H110+I110+J110</f>
        <v>0</v>
      </c>
      <c r="L110" s="47">
        <v>1.4</v>
      </c>
      <c r="M110" s="47">
        <v>1.1</v>
      </c>
      <c r="N110" s="47">
        <v>1</v>
      </c>
      <c r="O110" s="46">
        <f>L110+M110+N110</f>
        <v>3.5</v>
      </c>
      <c r="P110" s="47">
        <v>1.5</v>
      </c>
      <c r="Q110" s="47">
        <v>1.2</v>
      </c>
      <c r="R110" s="47">
        <v>1</v>
      </c>
      <c r="S110" s="46">
        <f>P110+Q110+R110</f>
        <v>3.7</v>
      </c>
      <c r="T110" s="47">
        <v>1.4</v>
      </c>
      <c r="U110" s="47">
        <v>1</v>
      </c>
      <c r="V110" s="47">
        <v>1</v>
      </c>
      <c r="W110" s="46">
        <f>T110+U110+V110</f>
        <v>3.4</v>
      </c>
      <c r="X110" s="47">
        <v>1.4</v>
      </c>
      <c r="Y110" s="47">
        <v>1</v>
      </c>
      <c r="Z110" s="47">
        <v>1</v>
      </c>
      <c r="AA110" s="46">
        <f>X110+Y110+Z110</f>
        <v>3.4</v>
      </c>
      <c r="AB110" s="47">
        <v>1.2</v>
      </c>
      <c r="AC110" s="47">
        <v>1</v>
      </c>
      <c r="AD110" s="47">
        <v>0.9</v>
      </c>
      <c r="AE110" s="46">
        <f>AB110+AC110+AD110</f>
        <v>3.1</v>
      </c>
      <c r="AF110" s="47">
        <v>1.1</v>
      </c>
      <c r="AG110" s="47">
        <v>0.9</v>
      </c>
      <c r="AH110" s="47">
        <v>0.8</v>
      </c>
      <c r="AI110" s="46">
        <f>AF110+AG110+AH110</f>
        <v>2.8</v>
      </c>
      <c r="AJ110" s="47">
        <v>0.9</v>
      </c>
      <c r="AK110" s="47">
        <v>0.8</v>
      </c>
      <c r="AL110" s="47">
        <v>0.6</v>
      </c>
      <c r="AM110" s="46">
        <f>AJ110+AK110+AL110</f>
        <v>2.3</v>
      </c>
      <c r="AN110" s="47">
        <v>0.6</v>
      </c>
      <c r="AO110" s="47">
        <v>0.4</v>
      </c>
      <c r="AP110" s="47">
        <v>0.3</v>
      </c>
      <c r="AQ110" s="46">
        <f>AN110+AO110+AP110</f>
        <v>1.3</v>
      </c>
      <c r="AR110" s="47">
        <v>0.5</v>
      </c>
      <c r="AS110" s="47">
        <v>0.3</v>
      </c>
      <c r="AT110" s="47">
        <v>0.2</v>
      </c>
      <c r="AU110" s="46">
        <f>AR110+AS110+AT110</f>
        <v>1</v>
      </c>
      <c r="AV110" s="47">
        <v>0.4</v>
      </c>
      <c r="AW110" s="47">
        <v>0.2</v>
      </c>
      <c r="AX110" s="47">
        <v>0.1</v>
      </c>
      <c r="AY110" s="46">
        <f>AV110+AW110+AX110</f>
        <v>0.7</v>
      </c>
      <c r="AZ110" s="48">
        <f>AY110+AU110+AQ110+AM110+AI110+AE110+AA110+W110+S110+O110+K110+G110</f>
        <v>25.2</v>
      </c>
      <c r="BA110" s="47">
        <v>10</v>
      </c>
      <c r="BB110" s="48">
        <f>AZ110/BA110</f>
        <v>2.52</v>
      </c>
      <c r="BC110" s="48"/>
      <c r="BD110" s="48">
        <v>305</v>
      </c>
      <c r="BE110" s="48">
        <f>BB110*BD110</f>
        <v>768.6</v>
      </c>
      <c r="BF110" s="49">
        <f>BB110*BD110</f>
        <v>768.6</v>
      </c>
      <c r="BG110" s="48">
        <v>3.5</v>
      </c>
      <c r="BH110" s="48">
        <v>3</v>
      </c>
      <c r="BI110" s="48">
        <v>2.87</v>
      </c>
      <c r="BJ110" t="s" s="50">
        <v>70</v>
      </c>
      <c r="BK110" s="51"/>
      <c r="BL110" t="s" s="50">
        <v>54</v>
      </c>
      <c r="BM110" t="s" s="16">
        <v>80</v>
      </c>
      <c r="BN110" t="s" s="16">
        <v>59</v>
      </c>
      <c r="BO110" s="37"/>
      <c r="BP110" s="52"/>
      <c r="BQ110" s="48">
        <f>BF110</f>
        <v>768.6</v>
      </c>
      <c r="BR110" s="48"/>
      <c r="BS110" s="48"/>
      <c r="BT110" s="48"/>
      <c r="BU110" s="48"/>
      <c r="BV110" s="48"/>
      <c r="BW110" s="48"/>
      <c r="BX110" s="48"/>
      <c r="BY110" s="48"/>
      <c r="BZ110" s="56"/>
      <c r="CA110" s="48">
        <f>BG110</f>
        <v>3.5</v>
      </c>
      <c r="CB110" s="48"/>
      <c r="CC110" s="48"/>
      <c r="CD110" s="48"/>
      <c r="CE110" s="48"/>
      <c r="CF110" s="48"/>
      <c r="CG110" s="48"/>
      <c r="CH110" s="48"/>
      <c r="CI110" s="48"/>
      <c r="CJ110" s="56"/>
      <c r="CK110" s="48">
        <f>BH110</f>
        <v>3</v>
      </c>
      <c r="CL110" s="48"/>
      <c r="CM110" s="48"/>
      <c r="CN110" s="48"/>
      <c r="CO110" s="48"/>
      <c r="CP110" s="48"/>
      <c r="CQ110" s="48"/>
      <c r="CR110" s="48"/>
      <c r="CS110" s="48"/>
      <c r="CT110" t="s" s="50">
        <v>70</v>
      </c>
      <c r="CU110" t="s" s="16">
        <v>80</v>
      </c>
      <c r="CV110" s="37"/>
      <c r="CW110" s="37"/>
      <c r="CX110" s="37"/>
      <c r="CY110" s="47">
        <v>34</v>
      </c>
      <c r="CZ110" s="37"/>
      <c r="DA110" s="37"/>
      <c r="DB110" s="37"/>
      <c r="DC110" s="37"/>
      <c r="DD110" s="37"/>
      <c r="DE110" s="37"/>
      <c r="DF110" s="37"/>
      <c r="DG110" s="51"/>
      <c r="DH110" s="37"/>
      <c r="DI110" s="47">
        <v>66</v>
      </c>
      <c r="DJ110" s="53"/>
      <c r="DK110" s="48">
        <f>DI110</f>
        <v>66</v>
      </c>
      <c r="DL110" s="48"/>
      <c r="DM110" s="48"/>
      <c r="DN110" s="48"/>
      <c r="DO110" s="48"/>
      <c r="DP110" s="48"/>
      <c r="DQ110" s="48"/>
      <c r="DR110" s="48"/>
      <c r="DS110" s="48"/>
    </row>
    <row r="111" ht="13.55" customHeight="1">
      <c r="A111" s="7"/>
      <c r="B111" t="s" s="71">
        <v>62</v>
      </c>
      <c r="C111" t="s" s="72">
        <v>52</v>
      </c>
      <c r="D111" s="37"/>
      <c r="E111" s="37"/>
      <c r="F111" s="37"/>
      <c r="G111" s="46">
        <f>D111+E111+F111</f>
        <v>0</v>
      </c>
      <c r="H111" s="37"/>
      <c r="I111" s="37"/>
      <c r="J111" s="37"/>
      <c r="K111" s="46">
        <f>H111+I111+J111</f>
        <v>0</v>
      </c>
      <c r="L111" s="47">
        <v>1.2</v>
      </c>
      <c r="M111" s="47">
        <v>1.1</v>
      </c>
      <c r="N111" s="47">
        <v>1</v>
      </c>
      <c r="O111" s="46">
        <f>L111+M111+N111</f>
        <v>3.3</v>
      </c>
      <c r="P111" s="47">
        <v>1.5</v>
      </c>
      <c r="Q111" s="47">
        <v>1.1</v>
      </c>
      <c r="R111" s="47">
        <v>1</v>
      </c>
      <c r="S111" s="46">
        <f>P111+Q111+R111</f>
        <v>3.6</v>
      </c>
      <c r="T111" s="47">
        <v>1.5</v>
      </c>
      <c r="U111" s="47">
        <v>1.1</v>
      </c>
      <c r="V111" s="47">
        <v>1</v>
      </c>
      <c r="W111" s="46">
        <f>T111+U111+V111</f>
        <v>3.6</v>
      </c>
      <c r="X111" s="47">
        <v>1.5</v>
      </c>
      <c r="Y111" s="47">
        <v>1.1</v>
      </c>
      <c r="Z111" s="47">
        <v>1</v>
      </c>
      <c r="AA111" s="46">
        <f>X111+Y111+Z111</f>
        <v>3.6</v>
      </c>
      <c r="AB111" s="47">
        <v>1.5</v>
      </c>
      <c r="AC111" s="47">
        <v>1.1</v>
      </c>
      <c r="AD111" s="47">
        <v>1</v>
      </c>
      <c r="AE111" s="46">
        <f>AB111+AC111+AD111</f>
        <v>3.6</v>
      </c>
      <c r="AF111" s="47">
        <v>1.3</v>
      </c>
      <c r="AG111" s="47">
        <v>1</v>
      </c>
      <c r="AH111" s="47">
        <v>1</v>
      </c>
      <c r="AI111" s="46">
        <f>AF111+AG111+AH111</f>
        <v>3.3</v>
      </c>
      <c r="AJ111" s="47">
        <v>1</v>
      </c>
      <c r="AK111" s="47">
        <v>0.8</v>
      </c>
      <c r="AL111" s="47">
        <v>0.8</v>
      </c>
      <c r="AM111" s="46">
        <f>AJ111+AK111+AL111</f>
        <v>2.6</v>
      </c>
      <c r="AN111" s="47">
        <v>1</v>
      </c>
      <c r="AO111" s="47">
        <v>0.8</v>
      </c>
      <c r="AP111" s="47">
        <v>0.5</v>
      </c>
      <c r="AQ111" s="46">
        <f>AN111+AO111+AP111</f>
        <v>2.3</v>
      </c>
      <c r="AR111" s="47">
        <v>0.7</v>
      </c>
      <c r="AS111" s="47">
        <v>0.5</v>
      </c>
      <c r="AT111" s="47">
        <v>0.5</v>
      </c>
      <c r="AU111" s="46">
        <f>AR111+AS111+AT111</f>
        <v>1.7</v>
      </c>
      <c r="AV111" s="47">
        <v>0.6</v>
      </c>
      <c r="AW111" s="47">
        <v>0.3</v>
      </c>
      <c r="AX111" s="47">
        <v>0.2</v>
      </c>
      <c r="AY111" s="46">
        <f>AV111+AW111+AX111</f>
        <v>1.1</v>
      </c>
      <c r="AZ111" s="48">
        <f>AY111+AU111+AQ111+AM111+AI111+AE111+AA111+W111+S111+O111+K111+G111</f>
        <v>28.7</v>
      </c>
      <c r="BA111" s="47">
        <v>10</v>
      </c>
      <c r="BB111" s="48">
        <f>AZ111/BA111</f>
        <v>2.87</v>
      </c>
      <c r="BC111" s="48"/>
      <c r="BD111" s="48">
        <v>305</v>
      </c>
      <c r="BE111" s="48">
        <f>BB111*BD111</f>
        <v>875.35</v>
      </c>
      <c r="BF111" s="49">
        <f>BB111*BD111</f>
        <v>875.35</v>
      </c>
      <c r="BG111" s="48">
        <v>3.6</v>
      </c>
      <c r="BH111" s="48">
        <v>3.1</v>
      </c>
      <c r="BI111" s="48">
        <v>2.87</v>
      </c>
      <c r="BJ111" t="s" s="65">
        <v>76</v>
      </c>
      <c r="BK111" s="51"/>
      <c r="BL111" t="s" s="50">
        <v>54</v>
      </c>
      <c r="BM111" t="s" s="16">
        <v>62</v>
      </c>
      <c r="BN111" s="37"/>
      <c r="BO111" s="37"/>
      <c r="BP111" s="52"/>
      <c r="BQ111" s="48">
        <f>BF111</f>
        <v>875.35</v>
      </c>
      <c r="BR111" s="48"/>
      <c r="BS111" s="48"/>
      <c r="BT111" s="48"/>
      <c r="BU111" s="48"/>
      <c r="BV111" s="48"/>
      <c r="BW111" s="48"/>
      <c r="BX111" s="48"/>
      <c r="BY111" s="48"/>
      <c r="BZ111" s="37"/>
      <c r="CA111" s="48">
        <f>BG111</f>
        <v>3.6</v>
      </c>
      <c r="CB111" s="48"/>
      <c r="CC111" s="48"/>
      <c r="CD111" s="48"/>
      <c r="CE111" s="48"/>
      <c r="CF111" s="48"/>
      <c r="CG111" s="48"/>
      <c r="CH111" s="48"/>
      <c r="CI111" s="48"/>
      <c r="CJ111" s="37"/>
      <c r="CK111" s="48">
        <f>BH111</f>
        <v>3.1</v>
      </c>
      <c r="CL111" s="48"/>
      <c r="CM111" s="48"/>
      <c r="CN111" s="48"/>
      <c r="CO111" s="48"/>
      <c r="CP111" s="48"/>
      <c r="CQ111" s="48"/>
      <c r="CR111" s="48"/>
      <c r="CS111" s="48"/>
      <c r="CT111" t="s" s="65">
        <v>76</v>
      </c>
      <c r="CU111" t="s" s="16">
        <v>62</v>
      </c>
      <c r="CV111" s="37"/>
      <c r="CW111" s="37"/>
      <c r="CX111" s="37"/>
      <c r="CY111" s="47">
        <v>35</v>
      </c>
      <c r="CZ111" s="37"/>
      <c r="DA111" s="37"/>
      <c r="DB111" s="37"/>
      <c r="DC111" s="37"/>
      <c r="DD111" s="37"/>
      <c r="DE111" s="37"/>
      <c r="DF111" s="37"/>
      <c r="DG111" s="66"/>
      <c r="DH111" s="37"/>
      <c r="DI111" s="47">
        <v>58</v>
      </c>
      <c r="DJ111" s="53"/>
      <c r="DK111" s="48">
        <f>DI111</f>
        <v>58</v>
      </c>
      <c r="DL111" s="48"/>
      <c r="DM111" s="48"/>
      <c r="DN111" s="48"/>
      <c r="DO111" s="48"/>
      <c r="DP111" s="48"/>
      <c r="DQ111" s="48"/>
      <c r="DR111" s="48"/>
      <c r="DS111" s="48"/>
    </row>
    <row r="112" ht="13.55" customHeight="1">
      <c r="A112" s="7"/>
      <c r="B112" t="s" s="19">
        <v>99</v>
      </c>
      <c r="C112" t="s" s="73">
        <v>70</v>
      </c>
      <c r="D112" s="37"/>
      <c r="E112" s="37"/>
      <c r="F112" s="37"/>
      <c r="G112" s="46">
        <f>D112+E112+F112</f>
        <v>0</v>
      </c>
      <c r="H112" s="37"/>
      <c r="I112" s="37"/>
      <c r="J112" s="37"/>
      <c r="K112" s="46">
        <f>H112+I112+J112</f>
        <v>0</v>
      </c>
      <c r="L112" s="47">
        <v>0.5</v>
      </c>
      <c r="M112" s="47">
        <v>0.15</v>
      </c>
      <c r="N112" s="47">
        <v>0.25</v>
      </c>
      <c r="O112" s="46">
        <f>L112+M112+N112</f>
        <v>0.9</v>
      </c>
      <c r="P112" s="47">
        <v>0.4</v>
      </c>
      <c r="Q112" s="47">
        <v>0.2</v>
      </c>
      <c r="R112" s="47">
        <v>0.35</v>
      </c>
      <c r="S112" s="46">
        <f>P112+Q112+R112</f>
        <v>0.95</v>
      </c>
      <c r="T112" s="47">
        <v>0.3</v>
      </c>
      <c r="U112" s="47">
        <v>0.2</v>
      </c>
      <c r="V112" s="47">
        <v>0.1</v>
      </c>
      <c r="W112" s="46">
        <f>T112+U112+V112</f>
        <v>0.6</v>
      </c>
      <c r="X112" s="47">
        <v>0.3</v>
      </c>
      <c r="Y112" s="47">
        <v>0.2</v>
      </c>
      <c r="Z112" s="47">
        <v>0.1</v>
      </c>
      <c r="AA112" s="46">
        <f>X112+Y112+Z112</f>
        <v>0.6</v>
      </c>
      <c r="AB112" s="47">
        <v>0.3</v>
      </c>
      <c r="AC112" s="47">
        <v>0.1</v>
      </c>
      <c r="AD112" s="47">
        <v>0.1</v>
      </c>
      <c r="AE112" s="46">
        <f>AB112+AC112+AD112</f>
        <v>0.5</v>
      </c>
      <c r="AF112" s="47">
        <v>0.2</v>
      </c>
      <c r="AG112" s="47">
        <v>0.15</v>
      </c>
      <c r="AH112" s="47">
        <v>0.05</v>
      </c>
      <c r="AI112" s="46">
        <f>AF112+AG112+AH112</f>
        <v>0.4</v>
      </c>
      <c r="AJ112" s="47">
        <v>0</v>
      </c>
      <c r="AK112" s="47">
        <v>0</v>
      </c>
      <c r="AL112" s="47">
        <v>0</v>
      </c>
      <c r="AM112" s="46">
        <f>AJ112+AK112+AL112</f>
        <v>0</v>
      </c>
      <c r="AN112" s="46"/>
      <c r="AO112" s="46"/>
      <c r="AP112" s="46"/>
      <c r="AQ112" s="46">
        <f>AN112+AO112+AP112</f>
        <v>0</v>
      </c>
      <c r="AR112" s="47">
        <v>1</v>
      </c>
      <c r="AS112" s="47">
        <v>0.8</v>
      </c>
      <c r="AT112" s="47">
        <v>0.7</v>
      </c>
      <c r="AU112" s="46">
        <f>AR112+AS112+AT112</f>
        <v>2.5</v>
      </c>
      <c r="AV112" s="47">
        <v>0.9</v>
      </c>
      <c r="AW112" s="47">
        <v>0.9</v>
      </c>
      <c r="AX112" s="47">
        <v>0.8</v>
      </c>
      <c r="AY112" s="46">
        <f>AV112+AW112+AX112</f>
        <v>2.6</v>
      </c>
      <c r="AZ112" s="48">
        <f>AY112+AU112+AQ112+AM112+AI112+AE112+AA112+W112+S112+O112+K112+G112</f>
        <v>9.050000000000001</v>
      </c>
      <c r="BA112" s="47">
        <v>8</v>
      </c>
      <c r="BB112" s="48">
        <f>AZ112/BA112</f>
        <v>1.13125</v>
      </c>
      <c r="BC112" t="s" s="25">
        <v>100</v>
      </c>
      <c r="BD112" s="48">
        <v>305</v>
      </c>
      <c r="BE112" s="48">
        <f>BB112*BD112</f>
        <v>345.03125</v>
      </c>
      <c r="BF112" s="49">
        <v>549</v>
      </c>
      <c r="BG112" s="48">
        <v>3.51</v>
      </c>
      <c r="BH112" s="48">
        <v>3.1</v>
      </c>
      <c r="BI112" s="48">
        <v>2.87</v>
      </c>
      <c r="BJ112" t="s" s="85">
        <v>52</v>
      </c>
      <c r="BK112" s="86"/>
      <c r="BL112" s="86"/>
      <c r="BM112" t="s" s="16">
        <v>99</v>
      </c>
      <c r="BN112" t="s" s="16">
        <v>59</v>
      </c>
      <c r="BO112" s="37"/>
      <c r="BP112" s="52"/>
      <c r="BQ112" s="48"/>
      <c r="BR112" s="48">
        <f>BF112</f>
        <v>549</v>
      </c>
      <c r="BS112" s="48"/>
      <c r="BT112" s="48"/>
      <c r="BU112" s="48"/>
      <c r="BV112" s="48"/>
      <c r="BW112" s="48"/>
      <c r="BX112" s="48"/>
      <c r="BY112" s="48"/>
      <c r="BZ112" s="87"/>
      <c r="CA112" s="48"/>
      <c r="CB112" s="48">
        <f>BG112</f>
        <v>3.51</v>
      </c>
      <c r="CC112" s="48"/>
      <c r="CD112" s="48"/>
      <c r="CE112" s="48"/>
      <c r="CF112" s="48"/>
      <c r="CG112" s="48"/>
      <c r="CH112" s="48"/>
      <c r="CI112" s="48"/>
      <c r="CJ112" s="87"/>
      <c r="CK112" s="48"/>
      <c r="CL112" s="48">
        <f>BH112</f>
        <v>3.1</v>
      </c>
      <c r="CM112" s="48"/>
      <c r="CN112" s="48"/>
      <c r="CO112" s="48"/>
      <c r="CP112" s="48"/>
      <c r="CQ112" s="48"/>
      <c r="CR112" s="48"/>
      <c r="CS112" s="48"/>
      <c r="CT112" t="s" s="85">
        <v>52</v>
      </c>
      <c r="CU112" t="s" s="16">
        <v>99</v>
      </c>
      <c r="CV112" s="37"/>
      <c r="CW112" s="37"/>
      <c r="CX112" s="37"/>
      <c r="CY112" s="37"/>
      <c r="CZ112" s="47">
        <v>16</v>
      </c>
      <c r="DA112" s="37"/>
      <c r="DB112" s="37"/>
      <c r="DC112" s="37"/>
      <c r="DD112" s="37"/>
      <c r="DE112" s="37"/>
      <c r="DF112" s="37"/>
      <c r="DG112" s="88"/>
      <c r="DH112" s="37"/>
      <c r="DI112" s="47">
        <v>57</v>
      </c>
      <c r="DJ112" s="53"/>
      <c r="DK112" s="48"/>
      <c r="DL112" s="48">
        <f>DI112</f>
        <v>57</v>
      </c>
      <c r="DM112" s="48"/>
      <c r="DN112" s="48"/>
      <c r="DO112" s="48"/>
      <c r="DP112" s="48"/>
      <c r="DQ112" s="48"/>
      <c r="DR112" s="48"/>
      <c r="DS112" s="48"/>
    </row>
    <row r="113" ht="13.55" customHeight="1">
      <c r="A113" s="7"/>
      <c r="B113" t="s" s="19">
        <v>62</v>
      </c>
      <c r="C113" t="s" s="45">
        <v>52</v>
      </c>
      <c r="D113" s="37"/>
      <c r="E113" s="37"/>
      <c r="F113" s="37"/>
      <c r="G113" s="46">
        <f>D113+E113+F113</f>
        <v>0</v>
      </c>
      <c r="H113" s="37"/>
      <c r="I113" s="37"/>
      <c r="J113" s="37"/>
      <c r="K113" s="46">
        <f>H113+I113+J113</f>
        <v>0</v>
      </c>
      <c r="L113" s="47">
        <v>1</v>
      </c>
      <c r="M113" s="47">
        <v>1</v>
      </c>
      <c r="N113" s="47">
        <v>0.8</v>
      </c>
      <c r="O113" s="55">
        <f>L113+M113+N113</f>
        <v>2.8</v>
      </c>
      <c r="P113" s="47">
        <v>1</v>
      </c>
      <c r="Q113" s="47">
        <v>1</v>
      </c>
      <c r="R113" s="47">
        <v>0.9</v>
      </c>
      <c r="S113" s="55">
        <f>P113+Q113+R113</f>
        <v>2.9</v>
      </c>
      <c r="T113" s="47">
        <v>1.3</v>
      </c>
      <c r="U113" s="47">
        <v>1</v>
      </c>
      <c r="V113" s="47">
        <v>0.5</v>
      </c>
      <c r="W113" s="46">
        <f>T113+U113+V113</f>
        <v>2.8</v>
      </c>
      <c r="X113" s="47">
        <v>1.3</v>
      </c>
      <c r="Y113" s="47">
        <v>1</v>
      </c>
      <c r="Z113" s="47">
        <v>0.6</v>
      </c>
      <c r="AA113" s="46">
        <f>X113+Y113+Z113</f>
        <v>2.9</v>
      </c>
      <c r="AB113" s="47">
        <v>1.3</v>
      </c>
      <c r="AC113" s="47">
        <v>1</v>
      </c>
      <c r="AD113" s="47">
        <v>0.6</v>
      </c>
      <c r="AE113" s="46">
        <f>AB113+AC113+AD113</f>
        <v>2.9</v>
      </c>
      <c r="AF113" s="47">
        <v>1.3</v>
      </c>
      <c r="AG113" s="47">
        <v>1</v>
      </c>
      <c r="AH113" s="47">
        <v>0.5</v>
      </c>
      <c r="AI113" s="46">
        <f>AF113+AG113+AH113</f>
        <v>2.8</v>
      </c>
      <c r="AJ113" s="47">
        <v>1.1</v>
      </c>
      <c r="AK113" s="47">
        <v>0.9</v>
      </c>
      <c r="AL113" s="47">
        <v>0.5</v>
      </c>
      <c r="AM113" s="46">
        <f>AJ113+AK113+AL113</f>
        <v>2.5</v>
      </c>
      <c r="AN113" s="47">
        <v>0.9</v>
      </c>
      <c r="AO113" s="47">
        <v>0.7</v>
      </c>
      <c r="AP113" s="47">
        <v>0.4</v>
      </c>
      <c r="AQ113" s="46">
        <f>AN113+AO113+AP113</f>
        <v>2</v>
      </c>
      <c r="AR113" s="47">
        <v>0.6</v>
      </c>
      <c r="AS113" s="47">
        <v>0.3</v>
      </c>
      <c r="AT113" s="47">
        <v>0.2</v>
      </c>
      <c r="AU113" s="46">
        <f>AR113+AS113+AT113</f>
        <v>1.1</v>
      </c>
      <c r="AV113" s="47">
        <v>0.3</v>
      </c>
      <c r="AW113" s="47">
        <v>0.1</v>
      </c>
      <c r="AX113" s="47">
        <v>0.1</v>
      </c>
      <c r="AY113" s="55">
        <f>AV113+AW113+AX113</f>
        <v>0.5</v>
      </c>
      <c r="AZ113" s="48">
        <f>AY113+AU113+AQ113+AM113+AI113+AE113+AA113+W113+S113+O113+K113+G113</f>
        <v>23.2</v>
      </c>
      <c r="BA113" s="47">
        <v>10</v>
      </c>
      <c r="BB113" s="48">
        <f>AZ113/BA113</f>
        <v>2.32</v>
      </c>
      <c r="BC113" s="48"/>
      <c r="BD113" s="48">
        <v>305</v>
      </c>
      <c r="BE113" s="48">
        <f>BB113*BD113</f>
        <v>707.6</v>
      </c>
      <c r="BF113" s="49">
        <f>BB113*BD113</f>
        <v>707.6</v>
      </c>
      <c r="BG113" s="48">
        <v>3.6</v>
      </c>
      <c r="BH113" s="48">
        <v>3.1</v>
      </c>
      <c r="BI113" s="48">
        <v>2.3</v>
      </c>
      <c r="BJ113" t="s" s="50">
        <v>52</v>
      </c>
      <c r="BK113" s="51"/>
      <c r="BL113" t="s" s="50">
        <v>54</v>
      </c>
      <c r="BM113" t="s" s="16">
        <v>62</v>
      </c>
      <c r="BN113" t="s" s="16">
        <v>59</v>
      </c>
      <c r="BO113" s="37"/>
      <c r="BP113" s="52"/>
      <c r="BQ113" s="48"/>
      <c r="BR113" s="48">
        <f>BF113</f>
        <v>707.6</v>
      </c>
      <c r="BS113" s="48"/>
      <c r="BT113" s="48"/>
      <c r="BU113" s="48"/>
      <c r="BV113" s="48"/>
      <c r="BW113" s="48"/>
      <c r="BX113" s="48"/>
      <c r="BY113" s="48"/>
      <c r="BZ113" s="56"/>
      <c r="CA113" s="48"/>
      <c r="CB113" s="48">
        <f>BG113</f>
        <v>3.6</v>
      </c>
      <c r="CC113" s="48"/>
      <c r="CD113" s="48"/>
      <c r="CE113" s="48"/>
      <c r="CF113" s="48"/>
      <c r="CG113" s="48"/>
      <c r="CH113" s="48"/>
      <c r="CI113" s="48"/>
      <c r="CJ113" s="56"/>
      <c r="CK113" s="48"/>
      <c r="CL113" s="48">
        <f>BH113</f>
        <v>3.1</v>
      </c>
      <c r="CM113" s="48"/>
      <c r="CN113" s="48"/>
      <c r="CO113" s="48"/>
      <c r="CP113" s="48"/>
      <c r="CQ113" s="48"/>
      <c r="CR113" s="48"/>
      <c r="CS113" s="48"/>
      <c r="CT113" t="s" s="50">
        <v>52</v>
      </c>
      <c r="CU113" t="s" s="16">
        <v>62</v>
      </c>
      <c r="CV113" s="37"/>
      <c r="CW113" s="37"/>
      <c r="CX113" s="37"/>
      <c r="CY113" s="37"/>
      <c r="CZ113" s="47">
        <v>17</v>
      </c>
      <c r="DA113" s="37"/>
      <c r="DB113" s="37"/>
      <c r="DC113" s="37"/>
      <c r="DD113" s="37"/>
      <c r="DE113" s="37"/>
      <c r="DF113" s="37"/>
      <c r="DG113" s="51"/>
      <c r="DH113" s="37"/>
      <c r="DI113" s="47">
        <v>55</v>
      </c>
      <c r="DJ113" s="53"/>
      <c r="DK113" s="48"/>
      <c r="DL113" s="48">
        <f>DI113</f>
        <v>55</v>
      </c>
      <c r="DM113" s="48"/>
      <c r="DN113" s="48"/>
      <c r="DO113" s="48"/>
      <c r="DP113" s="48"/>
      <c r="DQ113" s="48"/>
      <c r="DR113" s="48"/>
      <c r="DS113" s="48"/>
    </row>
    <row r="114" ht="13.55" customHeight="1">
      <c r="A114" t="s" s="19">
        <v>61</v>
      </c>
      <c r="B114" s="7"/>
      <c r="C114" t="s" s="45">
        <v>70</v>
      </c>
      <c r="D114" s="37"/>
      <c r="E114" s="37"/>
      <c r="F114" s="37"/>
      <c r="G114" s="46">
        <f>D114+E114+F114</f>
        <v>0</v>
      </c>
      <c r="H114" s="37"/>
      <c r="I114" s="37"/>
      <c r="J114" s="37"/>
      <c r="K114" s="46">
        <f>H114+I114+J114</f>
        <v>0</v>
      </c>
      <c r="L114" s="37"/>
      <c r="M114" s="37"/>
      <c r="N114" s="37"/>
      <c r="O114" s="46">
        <f>L114+M114+N114</f>
        <v>0</v>
      </c>
      <c r="P114" s="37"/>
      <c r="Q114" s="37"/>
      <c r="R114" s="37"/>
      <c r="S114" s="46">
        <f>P114+Q114+R114</f>
        <v>0</v>
      </c>
      <c r="T114" s="46"/>
      <c r="U114" s="46"/>
      <c r="V114" s="46"/>
      <c r="W114" s="46">
        <f>T114+U114+V114</f>
        <v>0</v>
      </c>
      <c r="X114" s="46"/>
      <c r="Y114" s="46"/>
      <c r="Z114" s="46"/>
      <c r="AA114" s="46">
        <f>X114+Y114+Z114</f>
        <v>0</v>
      </c>
      <c r="AB114" s="46"/>
      <c r="AC114" s="46"/>
      <c r="AD114" s="46"/>
      <c r="AE114" s="46">
        <f>AB114+AC114+AD114</f>
        <v>0</v>
      </c>
      <c r="AF114" s="37"/>
      <c r="AG114" s="37"/>
      <c r="AH114" s="37"/>
      <c r="AI114" s="46">
        <f>AF114+AG114+AH114</f>
        <v>0</v>
      </c>
      <c r="AJ114" s="37"/>
      <c r="AK114" s="37"/>
      <c r="AL114" s="37"/>
      <c r="AM114" s="46">
        <f>AJ114+AK114+AL114</f>
        <v>0</v>
      </c>
      <c r="AN114" s="46"/>
      <c r="AO114" s="46"/>
      <c r="AP114" s="46"/>
      <c r="AQ114" s="46">
        <f>AN114+AO114+AP114</f>
        <v>0</v>
      </c>
      <c r="AR114" s="37"/>
      <c r="AS114" s="37"/>
      <c r="AT114" s="37"/>
      <c r="AU114" s="46">
        <f>AR114+AS114+AT114</f>
        <v>0</v>
      </c>
      <c r="AV114" s="37"/>
      <c r="AW114" s="37"/>
      <c r="AX114" s="37"/>
      <c r="AY114" s="46">
        <f>AV114+AW114+AX114</f>
        <v>0</v>
      </c>
      <c r="AZ114" s="48">
        <f>AY114+AU114+AQ114+AM114+AI114+AE114+AA114+W114+S114+O114+K114+G114</f>
        <v>0</v>
      </c>
      <c r="BA114" s="47">
        <v>10</v>
      </c>
      <c r="BB114" s="48">
        <f>AZ114/BA114</f>
        <v>0</v>
      </c>
      <c r="BC114" t="s" s="25">
        <v>71</v>
      </c>
      <c r="BD114" s="48">
        <v>305</v>
      </c>
      <c r="BE114" s="48">
        <f>BB114*BD114</f>
        <v>0</v>
      </c>
      <c r="BF114" s="49">
        <v>549</v>
      </c>
      <c r="BG114" s="48">
        <v>3.52</v>
      </c>
      <c r="BH114" s="48">
        <v>3.1</v>
      </c>
      <c r="BI114" s="48">
        <v>1.86</v>
      </c>
      <c r="BJ114" t="s" s="50">
        <v>70</v>
      </c>
      <c r="BK114" s="51"/>
      <c r="BL114" s="51"/>
      <c r="BM114" s="47">
        <v>1</v>
      </c>
      <c r="BN114" s="37"/>
      <c r="BO114" s="37"/>
      <c r="BP114" s="52"/>
      <c r="BQ114" s="48"/>
      <c r="BR114" s="48"/>
      <c r="BS114" s="48"/>
      <c r="BT114" s="48"/>
      <c r="BU114" s="48"/>
      <c r="BV114" s="48"/>
      <c r="BW114" s="48">
        <f>BF114</f>
        <v>549</v>
      </c>
      <c r="BX114" s="48"/>
      <c r="BY114" s="48"/>
      <c r="BZ114" s="37"/>
      <c r="CA114" s="48"/>
      <c r="CB114" s="48"/>
      <c r="CC114" s="48"/>
      <c r="CD114" s="48"/>
      <c r="CE114" s="48"/>
      <c r="CF114" s="48"/>
      <c r="CG114" s="48">
        <f>BG114</f>
        <v>3.52</v>
      </c>
      <c r="CH114" s="48"/>
      <c r="CI114" s="48"/>
      <c r="CJ114" s="37"/>
      <c r="CK114" s="48"/>
      <c r="CL114" s="48"/>
      <c r="CM114" s="48"/>
      <c r="CN114" s="48"/>
      <c r="CO114" s="48"/>
      <c r="CP114" s="48"/>
      <c r="CQ114" s="48">
        <f>BH114</f>
        <v>3.1</v>
      </c>
      <c r="CR114" s="48"/>
      <c r="CS114" s="48"/>
      <c r="CT114" t="s" s="50">
        <v>70</v>
      </c>
      <c r="CU114" s="47">
        <v>1</v>
      </c>
      <c r="CV114" t="s" s="16">
        <v>61</v>
      </c>
      <c r="CW114" s="37"/>
      <c r="CX114" s="37"/>
      <c r="CY114" s="37"/>
      <c r="CZ114" s="37"/>
      <c r="DA114" s="37"/>
      <c r="DB114" s="37"/>
      <c r="DC114" s="37"/>
      <c r="DD114" s="47">
        <v>4</v>
      </c>
      <c r="DE114" s="37"/>
      <c r="DF114" s="37"/>
      <c r="DG114" s="51"/>
      <c r="DH114" s="37"/>
      <c r="DI114" s="47">
        <v>57</v>
      </c>
      <c r="DJ114" s="53"/>
      <c r="DK114" s="48"/>
      <c r="DL114" s="48"/>
      <c r="DM114" s="48"/>
      <c r="DN114" s="48"/>
      <c r="DO114" s="48"/>
      <c r="DP114" s="48"/>
      <c r="DQ114" s="48">
        <f>DI114</f>
        <v>57</v>
      </c>
      <c r="DR114" s="48"/>
      <c r="DS114" s="48"/>
    </row>
    <row r="115" ht="13.55" customHeight="1">
      <c r="A115" s="7"/>
      <c r="B115" t="s" s="19">
        <v>62</v>
      </c>
      <c r="C115" t="s" s="45">
        <v>70</v>
      </c>
      <c r="D115" s="37"/>
      <c r="E115" s="37"/>
      <c r="F115" s="37"/>
      <c r="G115" s="46">
        <f>D115+E115+F115</f>
        <v>0</v>
      </c>
      <c r="H115" s="37"/>
      <c r="I115" s="37"/>
      <c r="J115" s="37"/>
      <c r="K115" s="46">
        <f>H115+I115+J115</f>
        <v>0</v>
      </c>
      <c r="L115" s="37"/>
      <c r="M115" s="37"/>
      <c r="N115" s="37"/>
      <c r="O115" s="46">
        <f>L115+M115+N115</f>
        <v>0</v>
      </c>
      <c r="P115" s="37"/>
      <c r="Q115" s="37"/>
      <c r="R115" s="37"/>
      <c r="S115" s="46">
        <f>P115+Q115+R115</f>
        <v>0</v>
      </c>
      <c r="T115" s="47">
        <v>2</v>
      </c>
      <c r="U115" s="47">
        <v>1.5</v>
      </c>
      <c r="V115" s="47">
        <v>1.2</v>
      </c>
      <c r="W115" s="46">
        <f>T115+U115+V115</f>
        <v>4.7</v>
      </c>
      <c r="X115" s="47">
        <v>2</v>
      </c>
      <c r="Y115" s="47">
        <v>1.5</v>
      </c>
      <c r="Z115" s="47">
        <v>1.2</v>
      </c>
      <c r="AA115" s="46">
        <f>X115+Y115+Z115</f>
        <v>4.7</v>
      </c>
      <c r="AB115" s="47">
        <v>2</v>
      </c>
      <c r="AC115" s="47">
        <v>1.4</v>
      </c>
      <c r="AD115" s="47">
        <v>1.2</v>
      </c>
      <c r="AE115" s="46">
        <f>AB115+AC115+AD115</f>
        <v>4.6</v>
      </c>
      <c r="AF115" s="47">
        <v>2</v>
      </c>
      <c r="AG115" s="47">
        <v>1.4</v>
      </c>
      <c r="AH115" s="47">
        <v>1.2</v>
      </c>
      <c r="AI115" s="46">
        <f>AF115+AG115+AH115</f>
        <v>4.6</v>
      </c>
      <c r="AJ115" s="47">
        <v>2</v>
      </c>
      <c r="AK115" s="47">
        <v>1.3</v>
      </c>
      <c r="AL115" s="47">
        <v>1</v>
      </c>
      <c r="AM115" s="46">
        <f>AJ115+AK115+AL115</f>
        <v>4.3</v>
      </c>
      <c r="AN115" s="47">
        <v>2</v>
      </c>
      <c r="AO115" s="47">
        <v>1.1</v>
      </c>
      <c r="AP115" s="47">
        <v>0.9</v>
      </c>
      <c r="AQ115" s="46">
        <f>AN115+AO115+AP115</f>
        <v>4</v>
      </c>
      <c r="AR115" s="47">
        <v>2</v>
      </c>
      <c r="AS115" s="47">
        <v>1</v>
      </c>
      <c r="AT115" s="47">
        <v>0.6</v>
      </c>
      <c r="AU115" s="46">
        <f>AR115+AS115+AT115</f>
        <v>3.6</v>
      </c>
      <c r="AV115" s="47">
        <v>1.5</v>
      </c>
      <c r="AW115" s="47">
        <v>0.7</v>
      </c>
      <c r="AX115" s="47">
        <v>0.3</v>
      </c>
      <c r="AY115" s="46">
        <f>AV115+AW115+AX115</f>
        <v>2.5</v>
      </c>
      <c r="AZ115" s="48">
        <f>AY115+AU115+AQ115+AM115+AI115+AE115+AA115+W115+S115+O115+K115+G115</f>
        <v>33</v>
      </c>
      <c r="BA115" s="47">
        <v>8</v>
      </c>
      <c r="BB115" s="48">
        <f>AZ115/BA115</f>
        <v>4.125</v>
      </c>
      <c r="BC115" s="48"/>
      <c r="BD115" s="48">
        <v>305</v>
      </c>
      <c r="BE115" s="48">
        <f>BB115*BD115</f>
        <v>1258.125</v>
      </c>
      <c r="BF115" s="49">
        <f>BB115*BD115</f>
        <v>1258.125</v>
      </c>
      <c r="BG115" s="48">
        <v>3.7</v>
      </c>
      <c r="BH115" s="48">
        <v>3.35</v>
      </c>
      <c r="BI115" s="48">
        <v>2.87</v>
      </c>
      <c r="BJ115" t="s" s="50">
        <v>70</v>
      </c>
      <c r="BK115" s="51"/>
      <c r="BL115" t="s" s="50">
        <v>54</v>
      </c>
      <c r="BM115" t="s" s="16">
        <v>62</v>
      </c>
      <c r="BN115" s="37"/>
      <c r="BO115" s="48">
        <f>BP115</f>
        <v>1258.125</v>
      </c>
      <c r="BP115" s="52">
        <f>BF115</f>
        <v>1258.125</v>
      </c>
      <c r="BQ115" s="48">
        <f>BF115</f>
        <v>1258.125</v>
      </c>
      <c r="BR115" s="48"/>
      <c r="BS115" s="48"/>
      <c r="BT115" s="48"/>
      <c r="BU115" s="48"/>
      <c r="BV115" s="48"/>
      <c r="BW115" s="48"/>
      <c r="BX115" s="48"/>
      <c r="BY115" s="48"/>
      <c r="BZ115" s="52">
        <f>CA115</f>
        <v>3.7</v>
      </c>
      <c r="CA115" s="48">
        <f>BG115</f>
        <v>3.7</v>
      </c>
      <c r="CB115" s="48"/>
      <c r="CC115" s="48"/>
      <c r="CD115" s="48"/>
      <c r="CE115" s="48"/>
      <c r="CF115" s="48"/>
      <c r="CG115" s="48"/>
      <c r="CH115" s="48"/>
      <c r="CI115" s="48"/>
      <c r="CJ115" s="52">
        <f>CK115</f>
        <v>3.35</v>
      </c>
      <c r="CK115" s="48">
        <f>BH115</f>
        <v>3.35</v>
      </c>
      <c r="CL115" s="48"/>
      <c r="CM115" s="48"/>
      <c r="CN115" s="48"/>
      <c r="CO115" s="48"/>
      <c r="CP115" s="48"/>
      <c r="CQ115" s="48"/>
      <c r="CR115" s="48"/>
      <c r="CS115" s="48"/>
      <c r="CT115" t="s" s="50">
        <v>70</v>
      </c>
      <c r="CU115" t="s" s="16">
        <v>62</v>
      </c>
      <c r="CV115" s="37"/>
      <c r="CW115" s="37"/>
      <c r="CX115" s="37"/>
      <c r="CY115" s="47">
        <v>36</v>
      </c>
      <c r="CZ115" s="37"/>
      <c r="DA115" s="37"/>
      <c r="DB115" s="37"/>
      <c r="DC115" s="37"/>
      <c r="DD115" s="37"/>
      <c r="DE115" s="37"/>
      <c r="DF115" s="37"/>
      <c r="DG115" s="51"/>
      <c r="DH115" s="37"/>
      <c r="DI115" s="47">
        <v>69</v>
      </c>
      <c r="DJ115" s="53">
        <v>69</v>
      </c>
      <c r="DK115" s="48">
        <f>DI115</f>
        <v>69</v>
      </c>
      <c r="DL115" s="48"/>
      <c r="DM115" s="48"/>
      <c r="DN115" s="48"/>
      <c r="DO115" s="48"/>
      <c r="DP115" s="48"/>
      <c r="DQ115" s="48"/>
      <c r="DR115" s="48"/>
      <c r="DS115" s="48"/>
    </row>
    <row r="116" ht="13.55" customHeight="1">
      <c r="A116" t="s" s="54">
        <v>101</v>
      </c>
      <c r="B116" s="7"/>
      <c r="C116" t="s" s="45">
        <v>70</v>
      </c>
      <c r="D116" s="47">
        <v>0.9</v>
      </c>
      <c r="E116" s="47">
        <v>0.8</v>
      </c>
      <c r="F116" s="47">
        <v>0.4</v>
      </c>
      <c r="G116" s="46">
        <f>D116+E116+F116</f>
        <v>2.1</v>
      </c>
      <c r="H116" s="47">
        <v>1</v>
      </c>
      <c r="I116" s="47">
        <v>0.8</v>
      </c>
      <c r="J116" s="47">
        <v>0.4</v>
      </c>
      <c r="K116" s="46">
        <f>H116+I116+J116</f>
        <v>2.2</v>
      </c>
      <c r="L116" s="47">
        <v>0.9</v>
      </c>
      <c r="M116" s="47">
        <v>0.8</v>
      </c>
      <c r="N116" s="47">
        <v>0.4</v>
      </c>
      <c r="O116" s="46">
        <f>L116+M116+N116</f>
        <v>2.1</v>
      </c>
      <c r="P116" s="47">
        <v>0.9</v>
      </c>
      <c r="Q116" s="47">
        <v>0.8</v>
      </c>
      <c r="R116" s="47">
        <v>0.4</v>
      </c>
      <c r="S116" s="46">
        <f>P116+Q116+R116</f>
        <v>2.1</v>
      </c>
      <c r="T116" s="47">
        <v>0.9</v>
      </c>
      <c r="U116" s="47">
        <v>0.8</v>
      </c>
      <c r="V116" s="47">
        <v>0.4</v>
      </c>
      <c r="W116" s="46">
        <f>T116+U116+V116</f>
        <v>2.1</v>
      </c>
      <c r="X116" s="47">
        <v>0.9</v>
      </c>
      <c r="Y116" s="47">
        <v>0.7</v>
      </c>
      <c r="Z116" s="47">
        <v>0.4</v>
      </c>
      <c r="AA116" s="46">
        <f>X116+Y116+Z116</f>
        <v>2</v>
      </c>
      <c r="AB116" s="47">
        <v>0.9</v>
      </c>
      <c r="AC116" s="47">
        <v>0.7</v>
      </c>
      <c r="AD116" s="47">
        <v>0.4</v>
      </c>
      <c r="AE116" s="46">
        <f>AB116+AC116+AD116</f>
        <v>2</v>
      </c>
      <c r="AF116" s="47">
        <v>0.8</v>
      </c>
      <c r="AG116" s="47">
        <v>0.6</v>
      </c>
      <c r="AH116" s="47">
        <v>0.4</v>
      </c>
      <c r="AI116" s="46">
        <f>AF116+AG116+AH116</f>
        <v>1.8</v>
      </c>
      <c r="AJ116" s="37"/>
      <c r="AK116" s="37"/>
      <c r="AL116" s="37"/>
      <c r="AM116" s="46">
        <f>AJ116+AK116+AL116</f>
        <v>0</v>
      </c>
      <c r="AN116" s="46"/>
      <c r="AO116" s="46"/>
      <c r="AP116" s="46"/>
      <c r="AQ116" s="46">
        <f>AN116+AO116+AP116</f>
        <v>0</v>
      </c>
      <c r="AR116" s="37"/>
      <c r="AS116" s="37"/>
      <c r="AT116" s="37"/>
      <c r="AU116" s="46">
        <f>AR116+AS116+AT116</f>
        <v>0</v>
      </c>
      <c r="AV116" s="37"/>
      <c r="AW116" s="37"/>
      <c r="AX116" s="37"/>
      <c r="AY116" s="46">
        <f>AV116+AW116+AX116</f>
        <v>0</v>
      </c>
      <c r="AZ116" s="48">
        <f>AY116+AU116+AQ116+AM116+AI116+AE116+AA116+W116+S116+O116+K116+G116</f>
        <v>16.4</v>
      </c>
      <c r="BA116" s="47">
        <v>8</v>
      </c>
      <c r="BB116" s="48">
        <f>AZ116/BA116</f>
        <v>2.05</v>
      </c>
      <c r="BC116" t="s" s="25">
        <v>102</v>
      </c>
      <c r="BD116" s="48">
        <v>305</v>
      </c>
      <c r="BE116" s="48">
        <f>BB116*BD116</f>
        <v>625.25</v>
      </c>
      <c r="BF116" s="49">
        <f>BB116*BD116</f>
        <v>625.25</v>
      </c>
      <c r="BG116" s="48">
        <v>3.58</v>
      </c>
      <c r="BH116" s="48">
        <v>3</v>
      </c>
      <c r="BI116" s="48">
        <v>2.56</v>
      </c>
      <c r="BJ116" t="s" s="50">
        <v>70</v>
      </c>
      <c r="BK116" s="51"/>
      <c r="BL116" t="s" s="50">
        <v>62</v>
      </c>
      <c r="BM116" s="47">
        <v>2</v>
      </c>
      <c r="BN116" s="26"/>
      <c r="BO116" s="26"/>
      <c r="BP116" s="52"/>
      <c r="BQ116" s="48">
        <f>BF116</f>
        <v>625.25</v>
      </c>
      <c r="BR116" s="48"/>
      <c r="BS116" s="48"/>
      <c r="BT116" s="48"/>
      <c r="BU116" s="48"/>
      <c r="BV116" s="48"/>
      <c r="BW116" s="48"/>
      <c r="BX116" s="48"/>
      <c r="BY116" s="48"/>
      <c r="BZ116" s="89"/>
      <c r="CA116" s="48">
        <f>BG116</f>
        <v>3.58</v>
      </c>
      <c r="CB116" s="48"/>
      <c r="CC116" s="48"/>
      <c r="CD116" s="48"/>
      <c r="CE116" s="48"/>
      <c r="CF116" s="48"/>
      <c r="CG116" s="48"/>
      <c r="CH116" s="48"/>
      <c r="CI116" s="48"/>
      <c r="CJ116" s="89"/>
      <c r="CK116" s="48">
        <f>BH116</f>
        <v>3</v>
      </c>
      <c r="CL116" s="48"/>
      <c r="CM116" s="48"/>
      <c r="CN116" s="48"/>
      <c r="CO116" s="48"/>
      <c r="CP116" s="48"/>
      <c r="CQ116" s="48"/>
      <c r="CR116" s="48"/>
      <c r="CS116" s="48"/>
      <c r="CT116" t="s" s="50">
        <v>70</v>
      </c>
      <c r="CU116" s="47">
        <v>2</v>
      </c>
      <c r="CV116" t="s" s="25">
        <v>101</v>
      </c>
      <c r="CW116" s="37"/>
      <c r="CX116" s="37"/>
      <c r="CY116" s="37"/>
      <c r="CZ116" s="37"/>
      <c r="DA116" s="47">
        <v>16</v>
      </c>
      <c r="DB116" s="37"/>
      <c r="DC116" s="37"/>
      <c r="DD116" s="37"/>
      <c r="DE116" s="37"/>
      <c r="DF116" s="37"/>
      <c r="DG116" s="51"/>
      <c r="DH116" s="37"/>
      <c r="DI116" s="47">
        <v>58</v>
      </c>
      <c r="DJ116" s="53"/>
      <c r="DK116" s="48">
        <f>DI116</f>
        <v>58</v>
      </c>
      <c r="DL116" s="48"/>
      <c r="DM116" s="48"/>
      <c r="DN116" s="48"/>
      <c r="DO116" s="48"/>
      <c r="DP116" s="48"/>
      <c r="DQ116" s="48"/>
      <c r="DR116" s="48"/>
      <c r="DS116" s="48"/>
    </row>
    <row r="117" ht="13.55" customHeight="1">
      <c r="A117" t="s" s="54">
        <v>103</v>
      </c>
      <c r="B117" s="7"/>
      <c r="C117" t="s" s="45">
        <v>70</v>
      </c>
      <c r="D117" s="37"/>
      <c r="E117" s="37"/>
      <c r="F117" s="37"/>
      <c r="G117" s="46">
        <f>D117+E117+F117</f>
        <v>0</v>
      </c>
      <c r="H117" s="47">
        <v>2</v>
      </c>
      <c r="I117" s="47">
        <v>1</v>
      </c>
      <c r="J117" s="47">
        <v>1</v>
      </c>
      <c r="K117" s="46">
        <f>H117+I117+J117</f>
        <v>4</v>
      </c>
      <c r="L117" s="47">
        <v>2.2</v>
      </c>
      <c r="M117" s="47">
        <v>1</v>
      </c>
      <c r="N117" s="47">
        <v>1</v>
      </c>
      <c r="O117" s="46">
        <f>L117+M117+N117</f>
        <v>4.2</v>
      </c>
      <c r="P117" s="47">
        <v>2.2</v>
      </c>
      <c r="Q117" s="47">
        <v>1</v>
      </c>
      <c r="R117" s="47">
        <v>1</v>
      </c>
      <c r="S117" s="46">
        <f>P117+Q117+R117</f>
        <v>4.2</v>
      </c>
      <c r="T117" s="47">
        <v>2</v>
      </c>
      <c r="U117" s="47">
        <v>1</v>
      </c>
      <c r="V117" s="47">
        <v>1</v>
      </c>
      <c r="W117" s="46">
        <f>T117+U117+V117</f>
        <v>4</v>
      </c>
      <c r="X117" s="47">
        <v>2</v>
      </c>
      <c r="Y117" s="47">
        <v>1</v>
      </c>
      <c r="Z117" s="47">
        <v>1</v>
      </c>
      <c r="AA117" s="46">
        <f>X117+Y117+Z117</f>
        <v>4</v>
      </c>
      <c r="AB117" s="47">
        <v>2</v>
      </c>
      <c r="AC117" s="47">
        <v>1</v>
      </c>
      <c r="AD117" s="47">
        <v>1</v>
      </c>
      <c r="AE117" s="46">
        <f>AB117+AC117+AD117</f>
        <v>4</v>
      </c>
      <c r="AF117" s="47">
        <v>2</v>
      </c>
      <c r="AG117" s="47">
        <v>1</v>
      </c>
      <c r="AH117" s="47">
        <v>1</v>
      </c>
      <c r="AI117" s="46">
        <f>AF117+AG117+AH117</f>
        <v>4</v>
      </c>
      <c r="AJ117" s="47">
        <v>2</v>
      </c>
      <c r="AK117" s="47">
        <v>1</v>
      </c>
      <c r="AL117" s="47">
        <v>0.7</v>
      </c>
      <c r="AM117" s="46">
        <f>AJ117+AK117+AL117</f>
        <v>3.7</v>
      </c>
      <c r="AN117" s="47">
        <v>1.6</v>
      </c>
      <c r="AO117" s="47">
        <v>0.5</v>
      </c>
      <c r="AP117" s="47">
        <v>0.4</v>
      </c>
      <c r="AQ117" s="46">
        <f>AN117+AO117+AP117</f>
        <v>2.5</v>
      </c>
      <c r="AR117" s="47">
        <v>0.8</v>
      </c>
      <c r="AS117" s="47">
        <v>0.5</v>
      </c>
      <c r="AT117" s="47">
        <v>0.2</v>
      </c>
      <c r="AU117" s="46">
        <f>AR117+AS117+AT117</f>
        <v>1.5</v>
      </c>
      <c r="AV117" s="47">
        <v>0.6</v>
      </c>
      <c r="AW117" s="47">
        <v>0.4</v>
      </c>
      <c r="AX117" s="47">
        <v>0.1</v>
      </c>
      <c r="AY117" s="77">
        <f>AV117+AW117+AX117</f>
        <v>1.1</v>
      </c>
      <c r="AZ117" s="48">
        <f>AY117+AU117+AQ117+AM117+AI117+AE117+AA117+W117+S117+O117+K117+G117</f>
        <v>37.2</v>
      </c>
      <c r="BA117" s="47">
        <v>11</v>
      </c>
      <c r="BB117" s="48">
        <f>AZ117/BA117</f>
        <v>3.38181818181818</v>
      </c>
      <c r="BC117" t="s" s="25">
        <v>104</v>
      </c>
      <c r="BD117" s="48">
        <v>346</v>
      </c>
      <c r="BE117" s="48">
        <f>BB117*BD117</f>
        <v>1170.109090909090</v>
      </c>
      <c r="BF117" s="49">
        <v>1000.95</v>
      </c>
      <c r="BG117" s="48">
        <v>3.6</v>
      </c>
      <c r="BH117" s="48">
        <v>3.23</v>
      </c>
      <c r="BI117" s="48">
        <v>2.56</v>
      </c>
      <c r="BJ117" t="s" s="50">
        <v>70</v>
      </c>
      <c r="BK117" s="51"/>
      <c r="BL117" t="s" s="50">
        <v>62</v>
      </c>
      <c r="BM117" s="47">
        <v>2</v>
      </c>
      <c r="BN117" s="26"/>
      <c r="BO117" s="48">
        <f>BP117</f>
        <v>1000.95</v>
      </c>
      <c r="BP117" s="52">
        <f>BF117</f>
        <v>1000.95</v>
      </c>
      <c r="BQ117" s="48">
        <f>BF117</f>
        <v>1000.95</v>
      </c>
      <c r="BR117" s="48"/>
      <c r="BS117" s="48"/>
      <c r="BT117" s="48"/>
      <c r="BU117" s="48"/>
      <c r="BV117" s="48"/>
      <c r="BW117" s="48"/>
      <c r="BX117" s="48"/>
      <c r="BY117" s="48"/>
      <c r="BZ117" s="52">
        <f>CA117</f>
        <v>3.6</v>
      </c>
      <c r="CA117" s="48">
        <f>BG117</f>
        <v>3.6</v>
      </c>
      <c r="CB117" s="48"/>
      <c r="CC117" s="48"/>
      <c r="CD117" s="48"/>
      <c r="CE117" s="48"/>
      <c r="CF117" s="48"/>
      <c r="CG117" s="48"/>
      <c r="CH117" s="48"/>
      <c r="CI117" s="48"/>
      <c r="CJ117" s="52">
        <f>CK117</f>
        <v>3.23</v>
      </c>
      <c r="CK117" s="48">
        <f>BH117</f>
        <v>3.23</v>
      </c>
      <c r="CL117" s="48"/>
      <c r="CM117" s="48"/>
      <c r="CN117" s="48"/>
      <c r="CO117" s="48"/>
      <c r="CP117" s="48"/>
      <c r="CQ117" s="48"/>
      <c r="CR117" s="48"/>
      <c r="CS117" s="48"/>
      <c r="CT117" t="s" s="50">
        <v>70</v>
      </c>
      <c r="CU117" s="47">
        <v>2</v>
      </c>
      <c r="CV117" t="s" s="25">
        <v>103</v>
      </c>
      <c r="CW117" s="37"/>
      <c r="CX117" s="37"/>
      <c r="CY117" s="37"/>
      <c r="CZ117" s="37"/>
      <c r="DA117" s="47">
        <v>17</v>
      </c>
      <c r="DB117" s="37"/>
      <c r="DC117" s="37"/>
      <c r="DD117" s="37"/>
      <c r="DE117" s="37"/>
      <c r="DF117" s="37"/>
      <c r="DG117" s="51"/>
      <c r="DH117" s="37"/>
      <c r="DI117" s="47">
        <v>70</v>
      </c>
      <c r="DJ117" s="53">
        <v>70</v>
      </c>
      <c r="DK117" s="48">
        <f>DI117</f>
        <v>70</v>
      </c>
      <c r="DL117" s="48"/>
      <c r="DM117" s="48"/>
      <c r="DN117" s="48"/>
      <c r="DO117" s="48"/>
      <c r="DP117" s="48"/>
      <c r="DQ117" s="48"/>
      <c r="DR117" s="48"/>
      <c r="DS117" s="48"/>
    </row>
    <row r="118" ht="15.75" customHeight="1">
      <c r="A118" s="7"/>
      <c r="B118" s="7"/>
      <c r="C118" s="61"/>
      <c r="D118" s="90"/>
      <c r="E118" s="90"/>
      <c r="F118" s="90"/>
      <c r="G118" s="46"/>
      <c r="H118" s="90"/>
      <c r="I118" s="90"/>
      <c r="J118" s="90"/>
      <c r="K118" s="46"/>
      <c r="L118" s="90"/>
      <c r="M118" s="90"/>
      <c r="N118" s="90"/>
      <c r="O118" s="46"/>
      <c r="P118" s="90"/>
      <c r="Q118" s="90"/>
      <c r="R118" s="90"/>
      <c r="S118" s="46"/>
      <c r="T118" s="46"/>
      <c r="U118" s="46"/>
      <c r="V118" s="46"/>
      <c r="W118" s="46">
        <f>T118+U118+V118</f>
        <v>0</v>
      </c>
      <c r="X118" s="46"/>
      <c r="Y118" s="46"/>
      <c r="Z118" s="46"/>
      <c r="AA118" s="46"/>
      <c r="AB118" s="46"/>
      <c r="AC118" s="46"/>
      <c r="AD118" s="46"/>
      <c r="AE118" s="46"/>
      <c r="AF118" s="90"/>
      <c r="AG118" s="90"/>
      <c r="AH118" s="90"/>
      <c r="AI118" s="46"/>
      <c r="AJ118" s="90"/>
      <c r="AK118" s="90"/>
      <c r="AL118" s="90"/>
      <c r="AM118" s="46"/>
      <c r="AN118" s="46"/>
      <c r="AO118" s="46"/>
      <c r="AP118" s="46"/>
      <c r="AQ118" s="46"/>
      <c r="AR118" s="90"/>
      <c r="AS118" s="90"/>
      <c r="AT118" s="90"/>
      <c r="AU118" s="46"/>
      <c r="AV118" s="90"/>
      <c r="AW118" s="90"/>
      <c r="AX118" s="90"/>
      <c r="AY118" s="46"/>
      <c r="AZ118" s="48"/>
      <c r="BA118" s="37"/>
      <c r="BB118" s="48"/>
      <c r="BC118" s="48"/>
      <c r="BD118" s="48"/>
      <c r="BE118" s="48">
        <f>BB118*BD118</f>
        <v>0</v>
      </c>
      <c r="BF118" s="49">
        <f>BB118*BD118</f>
        <v>0</v>
      </c>
      <c r="BG118" s="48"/>
      <c r="BH118" s="48"/>
      <c r="BI118" s="48"/>
      <c r="BJ118" s="51"/>
      <c r="BK118" s="51"/>
      <c r="BL118" s="51"/>
      <c r="BM118" s="37"/>
      <c r="BN118" s="37"/>
      <c r="BO118" s="37"/>
      <c r="BP118" s="52"/>
      <c r="BQ118" s="48"/>
      <c r="BR118" s="48"/>
      <c r="BS118" s="48"/>
      <c r="BT118" s="48"/>
      <c r="BU118" s="48"/>
      <c r="BV118" s="48"/>
      <c r="BW118" s="48"/>
      <c r="BX118" s="48"/>
      <c r="BY118" s="48"/>
      <c r="BZ118" s="48"/>
      <c r="CA118" s="48"/>
      <c r="CB118" s="48"/>
      <c r="CC118" s="48"/>
      <c r="CD118" s="48"/>
      <c r="CE118" s="48"/>
      <c r="CF118" s="48"/>
      <c r="CG118" s="48"/>
      <c r="CH118" s="48"/>
      <c r="CI118" s="48"/>
      <c r="CJ118" s="48"/>
      <c r="CK118" s="48"/>
      <c r="CL118" s="48"/>
      <c r="CM118" s="48"/>
      <c r="CN118" s="48"/>
      <c r="CO118" s="48"/>
      <c r="CP118" s="48"/>
      <c r="CQ118" s="48"/>
      <c r="CR118" s="48"/>
      <c r="CS118" s="48"/>
      <c r="CT118" s="51"/>
      <c r="CU118" s="37"/>
      <c r="CV118" s="37"/>
      <c r="CW118" s="37"/>
      <c r="CX118" s="37"/>
      <c r="CY118" s="37"/>
      <c r="CZ118" s="37"/>
      <c r="DA118" s="37"/>
      <c r="DB118" s="37"/>
      <c r="DC118" s="37"/>
      <c r="DD118" s="37"/>
      <c r="DE118" s="37"/>
      <c r="DF118" s="37"/>
      <c r="DG118" s="51"/>
      <c r="DH118" s="37"/>
      <c r="DI118" s="37"/>
      <c r="DJ118" s="53"/>
      <c r="DK118" s="48"/>
      <c r="DL118" s="48"/>
      <c r="DM118" s="48"/>
      <c r="DN118" s="48"/>
      <c r="DO118" s="48"/>
      <c r="DP118" s="48"/>
      <c r="DQ118" s="48"/>
      <c r="DR118" s="48"/>
      <c r="DS118" s="48"/>
    </row>
    <row r="119" ht="15.75" customHeight="1">
      <c r="A119" s="7"/>
      <c r="B119" s="7"/>
      <c r="C119" s="61"/>
      <c r="D119" s="90">
        <f>SUM(D35:D117)</f>
        <v>11.4</v>
      </c>
      <c r="E119" s="90">
        <f>SUM(E35:E117)</f>
        <v>8.699999999999999</v>
      </c>
      <c r="F119" s="90">
        <f>SUM(F35:F117)</f>
        <v>6.6</v>
      </c>
      <c r="G119" s="90">
        <f>SUM(G35:G117)</f>
        <v>26.7</v>
      </c>
      <c r="H119" s="90">
        <f>SUM(H35:H117)</f>
        <v>22.5</v>
      </c>
      <c r="I119" s="90">
        <f>SUM(I35:I117)</f>
        <v>16.8</v>
      </c>
      <c r="J119" s="90">
        <f>SUM(J35:J117)</f>
        <v>13.7</v>
      </c>
      <c r="K119" s="90">
        <f>SUM(K35:K117)</f>
        <v>53</v>
      </c>
      <c r="L119" s="90">
        <f>SUM(L35:L117)</f>
        <v>65.59999999999999</v>
      </c>
      <c r="M119" s="90">
        <f>SUM(M35:M117)</f>
        <v>52.75</v>
      </c>
      <c r="N119" s="90">
        <f>SUM(N35:N117)</f>
        <v>41.35</v>
      </c>
      <c r="O119" s="90">
        <f>SUM(O35:O117)</f>
        <v>159.7</v>
      </c>
      <c r="P119" s="90">
        <f>SUM(P35:P117)</f>
        <v>71.8</v>
      </c>
      <c r="Q119" s="90">
        <f>SUM(Q35:Q117)</f>
        <v>56.9</v>
      </c>
      <c r="R119" s="90">
        <f>SUM(R35:R117)</f>
        <v>43</v>
      </c>
      <c r="S119" s="90">
        <f>SUM(S35:S117)</f>
        <v>171.7</v>
      </c>
      <c r="T119" s="90">
        <f>SUM(T35:T117)</f>
        <v>76.59999999999999</v>
      </c>
      <c r="U119" s="90">
        <f>SUM(U35:U117)</f>
        <v>60.3</v>
      </c>
      <c r="V119" s="90">
        <f>SUM(V35:V117)</f>
        <v>47</v>
      </c>
      <c r="W119" s="90">
        <f>SUM(W35:W117)</f>
        <v>183.9</v>
      </c>
      <c r="X119" s="90">
        <f>SUM(X35:X117)</f>
        <v>75.40000000000001</v>
      </c>
      <c r="Y119" s="90">
        <f>SUM(Y35:Y117)</f>
        <v>60.7</v>
      </c>
      <c r="Z119" s="90">
        <f>SUM(Z35:Z117)</f>
        <v>49.8</v>
      </c>
      <c r="AA119" s="90">
        <f>SUM(AA35:AA117)</f>
        <v>185.9</v>
      </c>
      <c r="AB119" s="90">
        <f>SUM(AB35:AB117)</f>
        <v>74.3</v>
      </c>
      <c r="AC119" s="90">
        <f>SUM(AC35:AC117)</f>
        <v>59</v>
      </c>
      <c r="AD119" s="90">
        <f>SUM(AD35:AD117)</f>
        <v>48.6</v>
      </c>
      <c r="AE119" s="90">
        <f>SUM(AE35:AE117)</f>
        <v>181.9</v>
      </c>
      <c r="AF119" s="90">
        <f>SUM(AF35:AF117)</f>
        <v>71.7</v>
      </c>
      <c r="AG119" s="90">
        <f>SUM(AG35:AG117)</f>
        <v>56.75</v>
      </c>
      <c r="AH119" s="90">
        <f>SUM(AH35:AH117)</f>
        <v>43.95</v>
      </c>
      <c r="AI119" s="90">
        <f>SUM(AI35:AI117)</f>
        <v>172.4</v>
      </c>
      <c r="AJ119" s="90">
        <f>SUM(AJ35:AJ117)</f>
        <v>63.1</v>
      </c>
      <c r="AK119" s="90">
        <f>SUM(AK35:AK117)</f>
        <v>50.1</v>
      </c>
      <c r="AL119" s="90">
        <f>SUM(AL35:AL117)</f>
        <v>34.6</v>
      </c>
      <c r="AM119" s="90">
        <f>SUM(AM35:AM117)</f>
        <v>147.8</v>
      </c>
      <c r="AN119" s="90">
        <f>SUM(AN35:AN117)</f>
        <v>53.5</v>
      </c>
      <c r="AO119" s="90">
        <f>SUM(AO35:AO117)</f>
        <v>38.6</v>
      </c>
      <c r="AP119" s="90">
        <f>SUM(AP35:AP117)</f>
        <v>25.6</v>
      </c>
      <c r="AQ119" s="90">
        <f>SUM(AQ35:AQ117)</f>
        <v>117.7</v>
      </c>
      <c r="AR119" s="90">
        <f>SUM(AR35:AR117)</f>
        <v>37.7</v>
      </c>
      <c r="AS119" s="90">
        <f>SUM(AS35:AS117)</f>
        <v>23.9</v>
      </c>
      <c r="AT119" s="90">
        <f>SUM(AT35:AT117)</f>
        <v>15.2</v>
      </c>
      <c r="AU119" s="90">
        <f>SUM(AU35:AU117)</f>
        <v>76.8</v>
      </c>
      <c r="AV119" s="90">
        <f>SUM(AV35:AV117)</f>
        <v>22.9</v>
      </c>
      <c r="AW119" s="90">
        <f>SUM(AW35:AW117)</f>
        <v>11.2</v>
      </c>
      <c r="AX119" s="90">
        <f>SUM(AX35:AX117)</f>
        <v>7.37</v>
      </c>
      <c r="AY119" s="90">
        <f>SUM(AY35:AY117)</f>
        <v>41.47</v>
      </c>
      <c r="AZ119" s="48">
        <f>AY119+AU119+AQ119+AM119+AI119+AE119+AA119+W119+S119+O119+K119+G119</f>
        <v>1518.97</v>
      </c>
      <c r="BA119" s="47">
        <v>10</v>
      </c>
      <c r="BB119" s="48">
        <f>AZ119/BA119</f>
        <v>151.897</v>
      </c>
      <c r="BC119" s="48"/>
      <c r="BD119" s="48"/>
      <c r="BE119" s="48">
        <f>BB119*BD119</f>
        <v>0</v>
      </c>
      <c r="BF119" s="49"/>
      <c r="BG119" s="48"/>
      <c r="BH119" s="48"/>
      <c r="BI119" s="48"/>
      <c r="BJ119" s="51"/>
      <c r="BK119" s="51"/>
      <c r="BL119" s="51"/>
      <c r="BM119" s="37"/>
      <c r="BN119" s="37"/>
      <c r="BO119" s="37"/>
      <c r="BP119" s="52"/>
      <c r="BQ119" s="48"/>
      <c r="BR119" s="48"/>
      <c r="BS119" s="48"/>
      <c r="BT119" s="48"/>
      <c r="BU119" s="48"/>
      <c r="BV119" s="48"/>
      <c r="BW119" s="48"/>
      <c r="BX119" s="48"/>
      <c r="BY119" s="48"/>
      <c r="BZ119" s="91"/>
      <c r="CA119" s="48"/>
      <c r="CB119" s="48"/>
      <c r="CC119" s="48"/>
      <c r="CD119" s="48"/>
      <c r="CE119" s="48"/>
      <c r="CF119" s="48"/>
      <c r="CG119" s="48"/>
      <c r="CH119" s="48"/>
      <c r="CI119" s="48"/>
      <c r="CJ119" s="91"/>
      <c r="CK119" s="48"/>
      <c r="CL119" s="48"/>
      <c r="CM119" s="48"/>
      <c r="CN119" s="48"/>
      <c r="CO119" s="48"/>
      <c r="CP119" s="48"/>
      <c r="CQ119" s="48"/>
      <c r="CR119" s="48"/>
      <c r="CS119" s="48"/>
      <c r="CT119" s="51"/>
      <c r="CU119" s="37"/>
      <c r="CV119" s="37"/>
      <c r="CW119" s="37"/>
      <c r="CX119" s="37"/>
      <c r="CY119" s="37"/>
      <c r="CZ119" s="37"/>
      <c r="DA119" s="37"/>
      <c r="DB119" s="37"/>
      <c r="DC119" s="37"/>
      <c r="DD119" s="37"/>
      <c r="DE119" s="37"/>
      <c r="DF119" s="37"/>
      <c r="DG119" s="51"/>
      <c r="DH119" s="37"/>
      <c r="DI119" s="37"/>
      <c r="DJ119" s="53"/>
      <c r="DK119" s="48"/>
      <c r="DL119" s="48"/>
      <c r="DM119" s="48"/>
      <c r="DN119" s="48"/>
      <c r="DO119" s="48"/>
      <c r="DP119" s="48"/>
      <c r="DQ119" s="48"/>
      <c r="DR119" s="48"/>
      <c r="DS119" s="48"/>
    </row>
    <row r="120" ht="15.75" customHeight="1">
      <c r="A120" s="7"/>
      <c r="B120" t="s" s="19">
        <v>63</v>
      </c>
      <c r="C120" t="s" s="45">
        <v>52</v>
      </c>
      <c r="D120" s="92"/>
      <c r="E120" s="92"/>
      <c r="F120" s="92"/>
      <c r="G120" s="46">
        <f>D120+E120+F120</f>
        <v>0</v>
      </c>
      <c r="H120" s="92"/>
      <c r="I120" s="92"/>
      <c r="J120" s="92"/>
      <c r="K120" s="46">
        <f>H120+I120+J120</f>
        <v>0</v>
      </c>
      <c r="L120" s="92">
        <v>1.1</v>
      </c>
      <c r="M120" s="92">
        <v>0.7</v>
      </c>
      <c r="N120" s="92">
        <v>0.6</v>
      </c>
      <c r="O120" s="46">
        <f>L120+M120+N120</f>
        <v>2.4</v>
      </c>
      <c r="P120" s="92">
        <v>1.2</v>
      </c>
      <c r="Q120" s="92">
        <v>0.7</v>
      </c>
      <c r="R120" s="92">
        <v>0.6</v>
      </c>
      <c r="S120" s="46">
        <f>P120+Q120+R120</f>
        <v>2.5</v>
      </c>
      <c r="T120" s="92">
        <v>1.2</v>
      </c>
      <c r="U120" s="92">
        <v>0.7</v>
      </c>
      <c r="V120" s="92">
        <v>0.7</v>
      </c>
      <c r="W120" s="46">
        <f>T120+U120+V120</f>
        <v>2.6</v>
      </c>
      <c r="X120" s="92">
        <v>1.2</v>
      </c>
      <c r="Y120" s="92">
        <v>1</v>
      </c>
      <c r="Z120" s="92">
        <v>0.6</v>
      </c>
      <c r="AA120" s="46">
        <f>X120+Y120+Z120</f>
        <v>2.8</v>
      </c>
      <c r="AB120" s="92">
        <v>1.2</v>
      </c>
      <c r="AC120" s="92">
        <v>1</v>
      </c>
      <c r="AD120" s="92">
        <v>0.5</v>
      </c>
      <c r="AE120" s="46">
        <f>AB120+AC120+AD120</f>
        <v>2.7</v>
      </c>
      <c r="AF120" s="92">
        <v>1.2</v>
      </c>
      <c r="AG120" s="92">
        <v>1</v>
      </c>
      <c r="AH120" s="92">
        <v>0.5</v>
      </c>
      <c r="AI120" s="46">
        <f>AF120+AG120+AH120</f>
        <v>2.7</v>
      </c>
      <c r="AJ120" s="47">
        <v>1</v>
      </c>
      <c r="AK120" s="47">
        <v>1</v>
      </c>
      <c r="AL120" s="47">
        <v>0.6</v>
      </c>
      <c r="AM120" s="46">
        <f>AJ120+AK120+AL120</f>
        <v>2.6</v>
      </c>
      <c r="AN120" s="47">
        <v>1</v>
      </c>
      <c r="AO120" s="47">
        <v>0.9</v>
      </c>
      <c r="AP120" s="47">
        <v>0.5</v>
      </c>
      <c r="AQ120" s="46">
        <f>AN120+AO120+AP120</f>
        <v>2.4</v>
      </c>
      <c r="AR120" s="47">
        <v>1</v>
      </c>
      <c r="AS120" s="47">
        <v>0.5</v>
      </c>
      <c r="AT120" s="47">
        <v>0.5</v>
      </c>
      <c r="AU120" s="46">
        <f>AR120+AS120+AT120</f>
        <v>2</v>
      </c>
      <c r="AV120" s="47">
        <v>1</v>
      </c>
      <c r="AW120" s="47">
        <v>0.3</v>
      </c>
      <c r="AX120" s="47">
        <v>0.3</v>
      </c>
      <c r="AY120" s="46">
        <f>AV120+AW120+AX120</f>
        <v>1.6</v>
      </c>
      <c r="AZ120" s="48">
        <f>AY120+AU120+AQ120+AM120+AI120+AE120+AA120+W120+S120+O120+K120+G120</f>
        <v>24.3</v>
      </c>
      <c r="BA120" s="47">
        <v>10</v>
      </c>
      <c r="BB120" s="48">
        <f>AZ120/BA120</f>
        <v>2.43</v>
      </c>
      <c r="BC120" s="48"/>
      <c r="BD120" s="48">
        <v>305</v>
      </c>
      <c r="BE120" s="48">
        <f>BB120*BD120</f>
        <v>741.15</v>
      </c>
      <c r="BF120" s="49">
        <f>BB120*BD120</f>
        <v>741.15</v>
      </c>
      <c r="BG120" s="48">
        <v>3.6</v>
      </c>
      <c r="BH120" s="48">
        <v>3.1</v>
      </c>
      <c r="BI120" s="48">
        <v>2.23</v>
      </c>
      <c r="BJ120" t="s" s="50">
        <v>52</v>
      </c>
      <c r="BK120" t="s" s="50">
        <v>51</v>
      </c>
      <c r="BL120" t="s" s="50">
        <v>62</v>
      </c>
      <c r="BM120" t="s" s="16">
        <v>63</v>
      </c>
      <c r="BN120" s="37"/>
      <c r="BO120" s="37"/>
      <c r="BP120" s="52"/>
      <c r="BQ120" s="48">
        <f>BF120</f>
        <v>741.15</v>
      </c>
      <c r="BR120" s="48"/>
      <c r="BS120" s="48"/>
      <c r="BT120" s="48"/>
      <c r="BU120" s="48"/>
      <c r="BV120" s="48"/>
      <c r="BW120" s="48"/>
      <c r="BX120" s="48"/>
      <c r="BY120" s="48"/>
      <c r="BZ120" s="93"/>
      <c r="CA120" s="48">
        <f>BG120</f>
        <v>3.6</v>
      </c>
      <c r="CB120" s="48"/>
      <c r="CC120" s="48"/>
      <c r="CD120" s="48"/>
      <c r="CE120" s="48"/>
      <c r="CF120" s="48"/>
      <c r="CG120" s="48"/>
      <c r="CH120" s="48"/>
      <c r="CI120" s="48"/>
      <c r="CJ120" s="93"/>
      <c r="CK120" s="48">
        <f>BH120</f>
        <v>3.1</v>
      </c>
      <c r="CL120" s="48"/>
      <c r="CM120" s="48"/>
      <c r="CN120" s="48"/>
      <c r="CO120" s="48"/>
      <c r="CP120" s="48"/>
      <c r="CQ120" s="48"/>
      <c r="CR120" s="48"/>
      <c r="CS120" s="48"/>
      <c r="CT120" t="s" s="50">
        <v>52</v>
      </c>
      <c r="CU120" t="s" s="16">
        <v>63</v>
      </c>
      <c r="CV120" s="37"/>
      <c r="CW120" s="37"/>
      <c r="CX120" s="37"/>
      <c r="CY120" s="37"/>
      <c r="CZ120" s="37"/>
      <c r="DA120" s="37"/>
      <c r="DB120" s="47">
        <v>9</v>
      </c>
      <c r="DC120" s="37"/>
      <c r="DD120" s="37"/>
      <c r="DE120" s="37"/>
      <c r="DF120" s="37"/>
      <c r="DG120" s="51"/>
      <c r="DH120" s="37"/>
      <c r="DI120" s="47">
        <v>63</v>
      </c>
      <c r="DJ120" s="53"/>
      <c r="DK120" s="48">
        <f>DI120</f>
        <v>63</v>
      </c>
      <c r="DL120" s="48"/>
      <c r="DM120" s="48"/>
      <c r="DN120" s="48"/>
      <c r="DO120" s="48"/>
      <c r="DP120" s="48"/>
      <c r="DQ120" s="48"/>
      <c r="DR120" s="48"/>
      <c r="DS120" s="48"/>
    </row>
    <row r="121" ht="15.75" customHeight="1">
      <c r="A121" s="7"/>
      <c r="B121" t="s" s="19">
        <v>105</v>
      </c>
      <c r="C121" s="61"/>
      <c r="D121" s="92"/>
      <c r="E121" s="92"/>
      <c r="F121" s="92"/>
      <c r="G121" s="46">
        <f>D121+E121+F121</f>
        <v>0</v>
      </c>
      <c r="H121" s="92"/>
      <c r="I121" s="92"/>
      <c r="J121" s="92"/>
      <c r="K121" s="46">
        <f>H121+I121+J121</f>
        <v>0</v>
      </c>
      <c r="L121" s="92"/>
      <c r="M121" s="92"/>
      <c r="N121" s="92"/>
      <c r="O121" s="46">
        <f>L121+M121+N121</f>
        <v>0</v>
      </c>
      <c r="P121" s="92"/>
      <c r="Q121" s="92"/>
      <c r="R121" s="92"/>
      <c r="S121" s="46">
        <f>P121+Q121+R121</f>
        <v>0</v>
      </c>
      <c r="T121" s="92">
        <v>2</v>
      </c>
      <c r="U121" s="92">
        <v>1</v>
      </c>
      <c r="V121" s="92">
        <v>0.8</v>
      </c>
      <c r="W121" s="46">
        <f>T121+U121+V121</f>
        <v>3.8</v>
      </c>
      <c r="X121" s="92">
        <v>2</v>
      </c>
      <c r="Y121" s="92">
        <v>1</v>
      </c>
      <c r="Z121" s="92">
        <v>0.7</v>
      </c>
      <c r="AA121" s="46">
        <f>X121+Y121+Z121</f>
        <v>3.7</v>
      </c>
      <c r="AB121" s="92">
        <v>1.5</v>
      </c>
      <c r="AC121" s="92">
        <v>1</v>
      </c>
      <c r="AD121" s="92">
        <v>0.7</v>
      </c>
      <c r="AE121" s="46">
        <f>AB121+AC121+AD121</f>
        <v>3.2</v>
      </c>
      <c r="AF121" s="92">
        <v>1.1</v>
      </c>
      <c r="AG121" s="92">
        <v>0.9</v>
      </c>
      <c r="AH121" s="92">
        <v>0.7</v>
      </c>
      <c r="AI121" s="46">
        <f>AF121+AG121+AH121</f>
        <v>2.7</v>
      </c>
      <c r="AJ121" s="92">
        <v>1</v>
      </c>
      <c r="AK121" s="92">
        <v>0.8</v>
      </c>
      <c r="AL121" s="92">
        <v>0.6</v>
      </c>
      <c r="AM121" s="46">
        <f>AJ121+AK121+AL121</f>
        <v>2.4</v>
      </c>
      <c r="AN121" s="92">
        <v>0.9</v>
      </c>
      <c r="AO121" s="92">
        <v>0.8</v>
      </c>
      <c r="AP121" s="92">
        <v>0.6</v>
      </c>
      <c r="AQ121" s="46">
        <f>AN121+AO121+AP121</f>
        <v>2.3</v>
      </c>
      <c r="AR121" s="92">
        <v>0.9</v>
      </c>
      <c r="AS121" s="92">
        <v>0.7</v>
      </c>
      <c r="AT121" s="92">
        <v>0.5</v>
      </c>
      <c r="AU121" s="46">
        <f>AR121+AS121+AT121</f>
        <v>2.1</v>
      </c>
      <c r="AV121" s="92">
        <v>0.6</v>
      </c>
      <c r="AW121" s="92">
        <v>0.4</v>
      </c>
      <c r="AX121" s="92">
        <v>0.2</v>
      </c>
      <c r="AY121" s="46">
        <f>AV121+AW121+AX121</f>
        <v>1.2</v>
      </c>
      <c r="AZ121" s="48">
        <f>AY121+AU121+AQ121+AM121+AI121+AE121+AA121+W121+S121+O121+K121+G121</f>
        <v>21.4</v>
      </c>
      <c r="BA121" s="47">
        <v>8</v>
      </c>
      <c r="BB121" s="48">
        <f>AZ121/BA121</f>
        <v>2.675</v>
      </c>
      <c r="BC121" s="48"/>
      <c r="BD121" s="48">
        <v>305</v>
      </c>
      <c r="BE121" s="48">
        <f>BB121*BD121</f>
        <v>815.875</v>
      </c>
      <c r="BF121" s="49">
        <f>BB121*BD121</f>
        <v>815.875</v>
      </c>
      <c r="BG121" s="48">
        <v>3.6</v>
      </c>
      <c r="BH121" s="48">
        <v>3.15</v>
      </c>
      <c r="BI121" s="48">
        <v>1.86</v>
      </c>
      <c r="BJ121" t="s" s="50">
        <v>70</v>
      </c>
      <c r="BK121" s="51"/>
      <c r="BL121" t="s" s="50">
        <v>63</v>
      </c>
      <c r="BM121" t="s" s="16">
        <v>105</v>
      </c>
      <c r="BN121" s="37"/>
      <c r="BO121" s="48">
        <f>BP121</f>
        <v>815.875</v>
      </c>
      <c r="BP121" s="52">
        <f>BF121</f>
        <v>815.875</v>
      </c>
      <c r="BQ121" s="48"/>
      <c r="BR121" s="48"/>
      <c r="BS121" s="48"/>
      <c r="BT121" s="48">
        <f>BF121</f>
        <v>815.875</v>
      </c>
      <c r="BU121" s="48"/>
      <c r="BV121" s="48"/>
      <c r="BW121" s="48"/>
      <c r="BX121" s="48"/>
      <c r="BY121" s="48"/>
      <c r="BZ121" s="52">
        <f>CD121</f>
        <v>3.6</v>
      </c>
      <c r="CA121" s="48"/>
      <c r="CB121" s="48"/>
      <c r="CC121" s="48"/>
      <c r="CD121" s="48">
        <f>BG121</f>
        <v>3.6</v>
      </c>
      <c r="CE121" s="48"/>
      <c r="CF121" s="48"/>
      <c r="CG121" s="48"/>
      <c r="CH121" s="48"/>
      <c r="CI121" s="48"/>
      <c r="CJ121" s="52">
        <f>CN121</f>
        <v>3.15</v>
      </c>
      <c r="CK121" s="48"/>
      <c r="CL121" s="48"/>
      <c r="CM121" s="48"/>
      <c r="CN121" s="48">
        <f>BH121</f>
        <v>3.15</v>
      </c>
      <c r="CO121" s="48"/>
      <c r="CP121" s="48"/>
      <c r="CQ121" s="48"/>
      <c r="CR121" s="48"/>
      <c r="CS121" s="48"/>
      <c r="CT121" t="s" s="50">
        <v>70</v>
      </c>
      <c r="CU121" t="s" s="16">
        <v>105</v>
      </c>
      <c r="CV121" s="37"/>
      <c r="CW121" s="37"/>
      <c r="CX121" s="37"/>
      <c r="CY121" s="37"/>
      <c r="CZ121" s="37"/>
      <c r="DA121" s="37"/>
      <c r="DB121" s="37"/>
      <c r="DC121" s="37"/>
      <c r="DD121" s="47">
        <v>5</v>
      </c>
      <c r="DE121" s="37"/>
      <c r="DF121" s="37"/>
      <c r="DG121" s="51"/>
      <c r="DH121" s="37"/>
      <c r="DI121" s="47">
        <v>67</v>
      </c>
      <c r="DJ121" s="53">
        <v>67</v>
      </c>
      <c r="DK121" s="48"/>
      <c r="DL121" s="48"/>
      <c r="DM121" s="48"/>
      <c r="DN121" s="48">
        <f>DI121</f>
        <v>67</v>
      </c>
      <c r="DO121" s="48"/>
      <c r="DP121" s="48"/>
      <c r="DQ121" s="48"/>
      <c r="DR121" s="48"/>
      <c r="DS121" s="48"/>
    </row>
    <row r="122" ht="15.75" customHeight="1">
      <c r="A122" s="7"/>
      <c r="B122" t="s" s="19">
        <v>105</v>
      </c>
      <c r="C122" s="94"/>
      <c r="D122" s="92"/>
      <c r="E122" s="92"/>
      <c r="F122" s="92"/>
      <c r="G122" s="46">
        <f>D122+E122+F122</f>
        <v>0</v>
      </c>
      <c r="H122" s="92"/>
      <c r="I122" s="92"/>
      <c r="J122" s="92"/>
      <c r="K122" s="46">
        <f>H122+I122+J122</f>
        <v>0</v>
      </c>
      <c r="L122" s="92">
        <v>0.85</v>
      </c>
      <c r="M122" s="92">
        <v>0.7</v>
      </c>
      <c r="N122" s="92">
        <v>0.4</v>
      </c>
      <c r="O122" s="46">
        <f>L122+M122+N122</f>
        <v>1.95</v>
      </c>
      <c r="P122" s="92">
        <v>0.9</v>
      </c>
      <c r="Q122" s="92">
        <v>0.7</v>
      </c>
      <c r="R122" s="92">
        <v>0.4</v>
      </c>
      <c r="S122" s="46">
        <f>P122+Q122+R122</f>
        <v>2</v>
      </c>
      <c r="T122" s="92">
        <v>1</v>
      </c>
      <c r="U122" s="92">
        <v>0.7</v>
      </c>
      <c r="V122" s="92">
        <v>0.7</v>
      </c>
      <c r="W122" s="46">
        <f>T122+U122+V122</f>
        <v>2.4</v>
      </c>
      <c r="X122" s="92">
        <v>1.1</v>
      </c>
      <c r="Y122" s="92">
        <v>0.7</v>
      </c>
      <c r="Z122" s="92">
        <v>0.7</v>
      </c>
      <c r="AA122" s="46">
        <f>X122+Y122+Z122</f>
        <v>2.5</v>
      </c>
      <c r="AB122" s="92">
        <v>1.1</v>
      </c>
      <c r="AC122" s="92">
        <v>0.7</v>
      </c>
      <c r="AD122" s="92">
        <v>0.7</v>
      </c>
      <c r="AE122" s="46">
        <f>AB122+AC122+AD122</f>
        <v>2.5</v>
      </c>
      <c r="AF122" s="92">
        <v>1.1</v>
      </c>
      <c r="AG122" s="92">
        <v>0.7</v>
      </c>
      <c r="AH122" s="92">
        <v>0.6</v>
      </c>
      <c r="AI122" s="46">
        <f>AF122+AG122+AH122</f>
        <v>2.4</v>
      </c>
      <c r="AJ122" s="92">
        <v>0.9</v>
      </c>
      <c r="AK122" s="92">
        <v>0.7</v>
      </c>
      <c r="AL122" s="92">
        <v>0.4</v>
      </c>
      <c r="AM122" s="46">
        <f>AJ122+AK122+AL122</f>
        <v>2</v>
      </c>
      <c r="AN122" s="92">
        <v>0.7</v>
      </c>
      <c r="AO122" s="92">
        <v>0.6</v>
      </c>
      <c r="AP122" s="92">
        <v>0.4</v>
      </c>
      <c r="AQ122" s="46">
        <f>AN122+AO122+AP122</f>
        <v>1.7</v>
      </c>
      <c r="AR122" s="92">
        <v>0.5</v>
      </c>
      <c r="AS122" s="92">
        <v>0.3</v>
      </c>
      <c r="AT122" s="92">
        <v>0.1</v>
      </c>
      <c r="AU122" s="46">
        <f>AR122+AS122+AT122</f>
        <v>0.9</v>
      </c>
      <c r="AV122" s="47">
        <v>0.1</v>
      </c>
      <c r="AW122" s="47">
        <v>0.1</v>
      </c>
      <c r="AX122" s="47">
        <v>0.1</v>
      </c>
      <c r="AY122" s="46">
        <f>AV122+AW122+AX122</f>
        <v>0.3</v>
      </c>
      <c r="AZ122" s="48">
        <f>AY122+AU122+AQ122+AM122+AI122+AE122+AA122+W122+S122+O122+K122+G122</f>
        <v>18.65</v>
      </c>
      <c r="BA122" s="47">
        <v>10</v>
      </c>
      <c r="BB122" s="48">
        <f>AZ122/BA122</f>
        <v>1.865</v>
      </c>
      <c r="BC122" s="48"/>
      <c r="BD122" s="48">
        <v>305</v>
      </c>
      <c r="BE122" s="48">
        <f>BB122*BD122</f>
        <v>568.825</v>
      </c>
      <c r="BF122" s="49">
        <f>BB122*BD122</f>
        <v>568.825</v>
      </c>
      <c r="BG122" s="48">
        <v>3.6</v>
      </c>
      <c r="BH122" s="48">
        <v>3.1</v>
      </c>
      <c r="BI122" s="48">
        <v>1.86</v>
      </c>
      <c r="BJ122" t="s" s="50">
        <v>70</v>
      </c>
      <c r="BK122" s="51"/>
      <c r="BL122" t="s" s="50">
        <v>63</v>
      </c>
      <c r="BM122" t="s" s="16">
        <v>105</v>
      </c>
      <c r="BN122" s="37"/>
      <c r="BO122" s="37"/>
      <c r="BP122" s="52"/>
      <c r="BQ122" s="48"/>
      <c r="BR122" s="48"/>
      <c r="BS122" s="48"/>
      <c r="BT122" s="48">
        <f>BF122</f>
        <v>568.825</v>
      </c>
      <c r="BU122" s="48"/>
      <c r="BV122" s="48"/>
      <c r="BW122" s="48"/>
      <c r="BX122" s="48"/>
      <c r="BY122" s="48"/>
      <c r="BZ122" s="93"/>
      <c r="CA122" s="48"/>
      <c r="CB122" s="48"/>
      <c r="CC122" s="48"/>
      <c r="CD122" s="48">
        <f>BG122</f>
        <v>3.6</v>
      </c>
      <c r="CE122" s="48"/>
      <c r="CF122" s="48"/>
      <c r="CG122" s="48"/>
      <c r="CH122" s="48"/>
      <c r="CI122" s="48"/>
      <c r="CJ122" s="93"/>
      <c r="CK122" s="48"/>
      <c r="CL122" s="48"/>
      <c r="CM122" s="48"/>
      <c r="CN122" s="48">
        <f>BH122</f>
        <v>3.1</v>
      </c>
      <c r="CO122" s="48"/>
      <c r="CP122" s="48"/>
      <c r="CQ122" s="48"/>
      <c r="CR122" s="48"/>
      <c r="CS122" s="48"/>
      <c r="CT122" t="s" s="50">
        <v>70</v>
      </c>
      <c r="CU122" t="s" s="16">
        <v>105</v>
      </c>
      <c r="CV122" s="37"/>
      <c r="CW122" s="37"/>
      <c r="CX122" s="37"/>
      <c r="CY122" s="37"/>
      <c r="CZ122" s="37"/>
      <c r="DA122" s="37"/>
      <c r="DB122" s="37"/>
      <c r="DC122" s="37"/>
      <c r="DD122" s="47">
        <v>6</v>
      </c>
      <c r="DE122" s="37"/>
      <c r="DF122" s="37"/>
      <c r="DG122" s="51"/>
      <c r="DH122" s="37"/>
      <c r="DI122" s="47">
        <v>62</v>
      </c>
      <c r="DJ122" s="53"/>
      <c r="DK122" s="48"/>
      <c r="DL122" s="48"/>
      <c r="DM122" s="48"/>
      <c r="DN122" s="48">
        <f>DI122</f>
        <v>62</v>
      </c>
      <c r="DO122" s="48"/>
      <c r="DP122" s="48"/>
      <c r="DQ122" s="48"/>
      <c r="DR122" s="48"/>
      <c r="DS122" s="48"/>
    </row>
    <row r="123" ht="15.75" customHeight="1">
      <c r="A123" s="7"/>
      <c r="B123" t="s" s="71">
        <v>63</v>
      </c>
      <c r="C123" t="s" s="72">
        <v>52</v>
      </c>
      <c r="D123" s="92">
        <v>0.5</v>
      </c>
      <c r="E123" s="92">
        <v>0.2</v>
      </c>
      <c r="F123" s="92">
        <v>0.1</v>
      </c>
      <c r="G123" s="46">
        <f>D123+E123+F123</f>
        <v>0.8</v>
      </c>
      <c r="H123" s="92"/>
      <c r="I123" s="92"/>
      <c r="J123" s="92"/>
      <c r="K123" s="46">
        <f>H123+I123+J123</f>
        <v>0</v>
      </c>
      <c r="L123" s="92">
        <v>1.4</v>
      </c>
      <c r="M123" s="92">
        <v>1</v>
      </c>
      <c r="N123" s="92">
        <v>0.6</v>
      </c>
      <c r="O123" s="46">
        <f>L123+M123+N123</f>
        <v>3</v>
      </c>
      <c r="P123" s="92">
        <v>1.5</v>
      </c>
      <c r="Q123" s="92">
        <v>1</v>
      </c>
      <c r="R123" s="92">
        <v>0.6</v>
      </c>
      <c r="S123" s="46">
        <f>P123+Q123+R123</f>
        <v>3.1</v>
      </c>
      <c r="T123" s="92">
        <v>1.5</v>
      </c>
      <c r="U123" s="92">
        <v>1</v>
      </c>
      <c r="V123" s="92">
        <v>0.7</v>
      </c>
      <c r="W123" s="46">
        <f>T123+U123+V123</f>
        <v>3.2</v>
      </c>
      <c r="X123" s="92">
        <v>1.4</v>
      </c>
      <c r="Y123" s="92">
        <v>1</v>
      </c>
      <c r="Z123" s="92">
        <v>0.6</v>
      </c>
      <c r="AA123" s="46">
        <f>X123+Y123+Z123</f>
        <v>3</v>
      </c>
      <c r="AB123" s="92">
        <v>1.4</v>
      </c>
      <c r="AC123" s="92">
        <v>1.1</v>
      </c>
      <c r="AD123" s="92">
        <v>0.6</v>
      </c>
      <c r="AE123" s="46">
        <f>AB123+AC123+AD123</f>
        <v>3.1</v>
      </c>
      <c r="AF123" s="92">
        <v>1.4</v>
      </c>
      <c r="AG123" s="92">
        <v>1</v>
      </c>
      <c r="AH123" s="92">
        <v>0.6</v>
      </c>
      <c r="AI123" s="46">
        <f>AF123+AG123+AH123</f>
        <v>3</v>
      </c>
      <c r="AJ123" s="92">
        <v>1.3</v>
      </c>
      <c r="AK123" s="92">
        <v>1</v>
      </c>
      <c r="AL123" s="92">
        <v>0.6</v>
      </c>
      <c r="AM123" s="46">
        <f>AJ123+AK123+AL123</f>
        <v>2.9</v>
      </c>
      <c r="AN123" s="92">
        <v>1.3</v>
      </c>
      <c r="AO123" s="92">
        <v>0.9</v>
      </c>
      <c r="AP123" s="92">
        <v>0.6</v>
      </c>
      <c r="AQ123" s="46">
        <f>AN123+AO123+AP123</f>
        <v>2.8</v>
      </c>
      <c r="AR123" s="92">
        <v>1.2</v>
      </c>
      <c r="AS123" s="92">
        <v>0.9</v>
      </c>
      <c r="AT123" s="92">
        <v>0.5</v>
      </c>
      <c r="AU123" s="46">
        <f>AR123+AS123+AT123</f>
        <v>2.6</v>
      </c>
      <c r="AV123" s="92">
        <v>1</v>
      </c>
      <c r="AW123" s="92">
        <v>0.6</v>
      </c>
      <c r="AX123" s="92">
        <v>0.4</v>
      </c>
      <c r="AY123" s="46">
        <f>AV123+AW123+AX123</f>
        <v>2</v>
      </c>
      <c r="AZ123" s="48">
        <f>AY123+AU123+AQ123+AM123+AI123+AE123+AA123+W123+S123+O123+K123+G123</f>
        <v>29.5</v>
      </c>
      <c r="BA123" s="47">
        <v>10</v>
      </c>
      <c r="BB123" s="48">
        <f>AZ123/BA123</f>
        <v>2.95</v>
      </c>
      <c r="BC123" t="s" s="60">
        <v>106</v>
      </c>
      <c r="BD123" s="48">
        <v>305</v>
      </c>
      <c r="BE123" s="48">
        <f>BB123*BD123</f>
        <v>899.75</v>
      </c>
      <c r="BF123" s="49">
        <v>875.35</v>
      </c>
      <c r="BG123" s="48">
        <v>3.6</v>
      </c>
      <c r="BH123" s="48">
        <v>3.1</v>
      </c>
      <c r="BI123" s="48">
        <v>2.56</v>
      </c>
      <c r="BJ123" t="s" s="76">
        <v>76</v>
      </c>
      <c r="BK123" s="51"/>
      <c r="BL123" t="s" s="50">
        <v>62</v>
      </c>
      <c r="BM123" t="s" s="16">
        <v>63</v>
      </c>
      <c r="BN123" t="s" s="16">
        <v>59</v>
      </c>
      <c r="BO123" s="37"/>
      <c r="BP123" s="52"/>
      <c r="BQ123" s="48">
        <f>BF123</f>
        <v>875.35</v>
      </c>
      <c r="BR123" s="48"/>
      <c r="BS123" s="48"/>
      <c r="BT123" s="48"/>
      <c r="BU123" s="48"/>
      <c r="BV123" s="48"/>
      <c r="BW123" s="48"/>
      <c r="BX123" s="48"/>
      <c r="BY123" s="48"/>
      <c r="BZ123" s="95"/>
      <c r="CA123" s="48">
        <f>BG123</f>
        <v>3.6</v>
      </c>
      <c r="CB123" s="48"/>
      <c r="CC123" s="48"/>
      <c r="CD123" s="48"/>
      <c r="CE123" s="48"/>
      <c r="CF123" s="48"/>
      <c r="CG123" s="48"/>
      <c r="CH123" s="48"/>
      <c r="CI123" s="48"/>
      <c r="CJ123" s="95"/>
      <c r="CK123" s="48">
        <f>BH123</f>
        <v>3.1</v>
      </c>
      <c r="CL123" s="48"/>
      <c r="CM123" s="48"/>
      <c r="CN123" s="48"/>
      <c r="CO123" s="48"/>
      <c r="CP123" s="48"/>
      <c r="CQ123" s="48"/>
      <c r="CR123" s="48"/>
      <c r="CS123" s="48"/>
      <c r="CT123" t="s" s="65">
        <v>76</v>
      </c>
      <c r="CU123" t="s" s="16">
        <v>63</v>
      </c>
      <c r="CV123" s="37"/>
      <c r="CW123" s="37"/>
      <c r="CX123" s="37"/>
      <c r="CY123" s="37"/>
      <c r="CZ123" s="37"/>
      <c r="DA123" s="47">
        <v>18</v>
      </c>
      <c r="DB123" s="37"/>
      <c r="DC123" s="37"/>
      <c r="DD123" s="37"/>
      <c r="DE123" s="37"/>
      <c r="DF123" s="37"/>
      <c r="DG123" s="66"/>
      <c r="DH123" s="37"/>
      <c r="DI123" s="47">
        <v>69</v>
      </c>
      <c r="DJ123" s="53"/>
      <c r="DK123" s="48">
        <f>DI123</f>
        <v>69</v>
      </c>
      <c r="DL123" s="48"/>
      <c r="DM123" s="48"/>
      <c r="DN123" s="48"/>
      <c r="DO123" s="48"/>
      <c r="DP123" s="48"/>
      <c r="DQ123" s="48"/>
      <c r="DR123" s="48"/>
      <c r="DS123" s="48"/>
    </row>
    <row r="124" ht="15.75" customHeight="1">
      <c r="A124" s="7"/>
      <c r="B124" t="s" s="19">
        <v>63</v>
      </c>
      <c r="C124" t="s" s="73">
        <v>52</v>
      </c>
      <c r="D124" s="92"/>
      <c r="E124" s="92"/>
      <c r="F124" s="92"/>
      <c r="G124" s="46">
        <f>D124+E124+F124</f>
        <v>0</v>
      </c>
      <c r="H124" s="92"/>
      <c r="I124" s="92"/>
      <c r="J124" s="92"/>
      <c r="K124" s="46">
        <f>H124+I124+J124</f>
        <v>0</v>
      </c>
      <c r="L124" s="92">
        <v>1.2</v>
      </c>
      <c r="M124" s="92">
        <v>0.6</v>
      </c>
      <c r="N124" s="92">
        <v>0.5</v>
      </c>
      <c r="O124" s="46">
        <f>L124+M124+N124</f>
        <v>2.3</v>
      </c>
      <c r="P124" s="92">
        <v>1.2</v>
      </c>
      <c r="Q124" s="92">
        <v>0.7</v>
      </c>
      <c r="R124" s="92">
        <v>0.6</v>
      </c>
      <c r="S124" s="46">
        <f>P124+Q124+R124</f>
        <v>2.5</v>
      </c>
      <c r="T124" s="92">
        <v>1.2</v>
      </c>
      <c r="U124" s="92">
        <v>0.7</v>
      </c>
      <c r="V124" s="92">
        <v>0.6</v>
      </c>
      <c r="W124" s="46">
        <f>T124+U124+V124</f>
        <v>2.5</v>
      </c>
      <c r="X124" s="92">
        <v>1.2</v>
      </c>
      <c r="Y124" s="92">
        <v>1</v>
      </c>
      <c r="Z124" s="92">
        <v>0.5</v>
      </c>
      <c r="AA124" s="46">
        <f>X124+Y124+Z124</f>
        <v>2.7</v>
      </c>
      <c r="AB124" s="92">
        <v>1.2</v>
      </c>
      <c r="AC124" s="92">
        <v>1</v>
      </c>
      <c r="AD124" s="92">
        <v>0.5</v>
      </c>
      <c r="AE124" s="46">
        <f>AB124+AC124+AD124</f>
        <v>2.7</v>
      </c>
      <c r="AF124" s="92">
        <v>1.2</v>
      </c>
      <c r="AG124" s="92">
        <v>1</v>
      </c>
      <c r="AH124" s="92">
        <v>0.5</v>
      </c>
      <c r="AI124" s="46">
        <f>AF124+AG124+AH124</f>
        <v>2.7</v>
      </c>
      <c r="AJ124" s="47">
        <v>1</v>
      </c>
      <c r="AK124" s="47">
        <v>1</v>
      </c>
      <c r="AL124" s="47">
        <v>0.6</v>
      </c>
      <c r="AM124" s="46">
        <f>AJ124+AK124+AL124</f>
        <v>2.6</v>
      </c>
      <c r="AN124" s="47">
        <v>1</v>
      </c>
      <c r="AO124" s="47">
        <v>0.9</v>
      </c>
      <c r="AP124" s="47">
        <v>0.5</v>
      </c>
      <c r="AQ124" s="46">
        <f>AN124+AO124+AP124</f>
        <v>2.4</v>
      </c>
      <c r="AR124" s="47">
        <v>1</v>
      </c>
      <c r="AS124" s="47">
        <v>0.5</v>
      </c>
      <c r="AT124" s="47">
        <v>0.5</v>
      </c>
      <c r="AU124" s="46">
        <f>AR124+AS124+AT124</f>
        <v>2</v>
      </c>
      <c r="AV124" s="47">
        <v>1</v>
      </c>
      <c r="AW124" s="47">
        <v>0.3</v>
      </c>
      <c r="AX124" s="47">
        <v>0.3</v>
      </c>
      <c r="AY124" s="77">
        <f>AV124+AW124+AX124</f>
        <v>1.6</v>
      </c>
      <c r="AZ124" s="48">
        <f>AY124+AU124+AQ124+AM124+AI124+AE124+AA124+W124+S124+O124+K124+G124</f>
        <v>24</v>
      </c>
      <c r="BA124" s="47">
        <v>10</v>
      </c>
      <c r="BB124" s="48">
        <f>AZ124/BA124</f>
        <v>2.4</v>
      </c>
      <c r="BC124" s="48"/>
      <c r="BD124" s="48">
        <v>305</v>
      </c>
      <c r="BE124" s="48">
        <f>BB124*BD124</f>
        <v>732</v>
      </c>
      <c r="BF124" s="49">
        <f>BB124*BD124</f>
        <v>732</v>
      </c>
      <c r="BG124" s="48">
        <v>3.6</v>
      </c>
      <c r="BH124" s="48">
        <v>3.1</v>
      </c>
      <c r="BI124" s="48">
        <v>2.56</v>
      </c>
      <c r="BJ124" t="s" s="65">
        <v>76</v>
      </c>
      <c r="BK124" s="51"/>
      <c r="BL124" t="s" s="50">
        <v>62</v>
      </c>
      <c r="BM124" t="s" s="16">
        <v>63</v>
      </c>
      <c r="BN124" s="37"/>
      <c r="BO124" s="37"/>
      <c r="BP124" s="52"/>
      <c r="BQ124" s="48">
        <f>BF124</f>
        <v>732</v>
      </c>
      <c r="BR124" s="48"/>
      <c r="BS124" s="48"/>
      <c r="BT124" s="48"/>
      <c r="BU124" s="48"/>
      <c r="BV124" s="48"/>
      <c r="BW124" s="48"/>
      <c r="BX124" s="48"/>
      <c r="BY124" s="48"/>
      <c r="BZ124" s="93"/>
      <c r="CA124" s="48">
        <f>BG124</f>
        <v>3.6</v>
      </c>
      <c r="CB124" s="48"/>
      <c r="CC124" s="48"/>
      <c r="CD124" s="48"/>
      <c r="CE124" s="48"/>
      <c r="CF124" s="48"/>
      <c r="CG124" s="48"/>
      <c r="CH124" s="48"/>
      <c r="CI124" s="48"/>
      <c r="CJ124" s="93"/>
      <c r="CK124" s="48">
        <f>BH124</f>
        <v>3.1</v>
      </c>
      <c r="CL124" s="48"/>
      <c r="CM124" s="48"/>
      <c r="CN124" s="48"/>
      <c r="CO124" s="48"/>
      <c r="CP124" s="48"/>
      <c r="CQ124" s="48"/>
      <c r="CR124" s="48"/>
      <c r="CS124" s="48"/>
      <c r="CT124" t="s" s="65">
        <v>76</v>
      </c>
      <c r="CU124" t="s" s="16">
        <v>63</v>
      </c>
      <c r="CV124" s="37"/>
      <c r="CW124" s="37"/>
      <c r="CX124" s="37"/>
      <c r="CY124" s="37"/>
      <c r="CZ124" s="37"/>
      <c r="DA124" s="47">
        <v>19</v>
      </c>
      <c r="DB124" s="37"/>
      <c r="DC124" s="37"/>
      <c r="DD124" s="37"/>
      <c r="DE124" s="37"/>
      <c r="DF124" s="37"/>
      <c r="DG124" s="66"/>
      <c r="DH124" s="37"/>
      <c r="DI124" s="47">
        <v>63</v>
      </c>
      <c r="DJ124" s="53"/>
      <c r="DK124" s="48">
        <f>DI124</f>
        <v>63</v>
      </c>
      <c r="DL124" s="48"/>
      <c r="DM124" s="48"/>
      <c r="DN124" s="48"/>
      <c r="DO124" s="48"/>
      <c r="DP124" s="48"/>
      <c r="DQ124" s="48"/>
      <c r="DR124" s="48"/>
      <c r="DS124" s="48"/>
    </row>
    <row r="125" ht="15.75" customHeight="1">
      <c r="A125" t="s" s="19">
        <v>61</v>
      </c>
      <c r="B125" s="7"/>
      <c r="C125" t="s" s="45">
        <v>52</v>
      </c>
      <c r="D125" s="92">
        <v>0.7</v>
      </c>
      <c r="E125" s="92">
        <v>0.5</v>
      </c>
      <c r="F125" s="92">
        <v>0.3</v>
      </c>
      <c r="G125" s="46">
        <f>D125+E125+F125</f>
        <v>1.5</v>
      </c>
      <c r="H125" s="92">
        <v>0.7</v>
      </c>
      <c r="I125" s="92">
        <v>0.5</v>
      </c>
      <c r="J125" s="92">
        <v>0.4</v>
      </c>
      <c r="K125" s="46">
        <f>H125+I125+J125</f>
        <v>1.6</v>
      </c>
      <c r="L125" s="92">
        <v>0.7</v>
      </c>
      <c r="M125" s="92">
        <v>0.5</v>
      </c>
      <c r="N125" s="92">
        <v>0.4</v>
      </c>
      <c r="O125" s="46">
        <f>L125+M125+N125</f>
        <v>1.6</v>
      </c>
      <c r="P125" s="92">
        <v>0.7</v>
      </c>
      <c r="Q125" s="92">
        <v>0.5</v>
      </c>
      <c r="R125" s="92">
        <v>0.4</v>
      </c>
      <c r="S125" s="46">
        <f>P125+Q125+R125</f>
        <v>1.6</v>
      </c>
      <c r="T125" s="92">
        <v>0.6</v>
      </c>
      <c r="U125" s="92">
        <v>0.5</v>
      </c>
      <c r="V125" s="92">
        <v>0.4</v>
      </c>
      <c r="W125" s="46">
        <f>T125+U125+V125</f>
        <v>1.5</v>
      </c>
      <c r="X125" s="92">
        <v>0.6</v>
      </c>
      <c r="Y125" s="92">
        <v>0.5</v>
      </c>
      <c r="Z125" s="92">
        <v>0.4</v>
      </c>
      <c r="AA125" s="46">
        <f>X125+Y125+Z125</f>
        <v>1.5</v>
      </c>
      <c r="AB125" s="92">
        <v>0.6</v>
      </c>
      <c r="AC125" s="92">
        <v>0.5</v>
      </c>
      <c r="AD125" s="92">
        <v>0.4</v>
      </c>
      <c r="AE125" s="46">
        <f>AB125+AC125+AD125</f>
        <v>1.5</v>
      </c>
      <c r="AF125" s="92"/>
      <c r="AG125" s="92"/>
      <c r="AH125" s="92"/>
      <c r="AI125" s="46">
        <f>AF125+AG125+AH125</f>
        <v>0</v>
      </c>
      <c r="AJ125" s="92"/>
      <c r="AK125" s="92"/>
      <c r="AL125" s="92"/>
      <c r="AM125" s="46">
        <f>AJ125+AK125+AL125</f>
        <v>0</v>
      </c>
      <c r="AN125" s="46"/>
      <c r="AO125" s="46"/>
      <c r="AP125" s="46"/>
      <c r="AQ125" s="46">
        <f>AN125+AO125+AP125</f>
        <v>0</v>
      </c>
      <c r="AR125" s="92"/>
      <c r="AS125" s="92"/>
      <c r="AT125" s="92"/>
      <c r="AU125" s="46">
        <f>AR125+AS125+AT125</f>
        <v>0</v>
      </c>
      <c r="AV125" s="92"/>
      <c r="AW125" s="92"/>
      <c r="AX125" s="92"/>
      <c r="AY125" s="46">
        <f>AV125+AW125+AX125</f>
        <v>0</v>
      </c>
      <c r="AZ125" s="48">
        <f>AY125+AU125+AQ125+AM125+AI125+AE125+AA125+W125+S125+O125+K125+G125</f>
        <v>10.8</v>
      </c>
      <c r="BA125" s="47">
        <v>7</v>
      </c>
      <c r="BB125" s="48">
        <f>AZ125/BA125</f>
        <v>1.54285714285714</v>
      </c>
      <c r="BC125" t="s" s="25">
        <v>71</v>
      </c>
      <c r="BD125" s="48">
        <v>305</v>
      </c>
      <c r="BE125" s="48">
        <f>BB125*BD125</f>
        <v>470.571428571428</v>
      </c>
      <c r="BF125" s="49">
        <v>472.8</v>
      </c>
      <c r="BG125" s="48">
        <v>3.57</v>
      </c>
      <c r="BH125" s="48">
        <v>3.06</v>
      </c>
      <c r="BI125" s="48">
        <v>1.6</v>
      </c>
      <c r="BJ125" t="s" s="50">
        <v>52</v>
      </c>
      <c r="BK125" s="51"/>
      <c r="BL125" t="s" s="50">
        <v>63</v>
      </c>
      <c r="BM125" s="47">
        <v>1</v>
      </c>
      <c r="BN125" t="s" s="16">
        <v>59</v>
      </c>
      <c r="BO125" s="37"/>
      <c r="BP125" s="52"/>
      <c r="BQ125" s="48"/>
      <c r="BR125" s="48"/>
      <c r="BS125" s="48"/>
      <c r="BT125" s="48"/>
      <c r="BU125" s="48">
        <f>BF125</f>
        <v>472.8</v>
      </c>
      <c r="BV125" s="48"/>
      <c r="BW125" s="48"/>
      <c r="BX125" s="48"/>
      <c r="BY125" s="48"/>
      <c r="BZ125" s="95"/>
      <c r="CA125" s="48"/>
      <c r="CB125" s="48"/>
      <c r="CC125" s="48"/>
      <c r="CD125" s="48"/>
      <c r="CE125" s="48">
        <f>BG125</f>
        <v>3.57</v>
      </c>
      <c r="CF125" s="48"/>
      <c r="CG125" s="48"/>
      <c r="CH125" s="48"/>
      <c r="CI125" s="48"/>
      <c r="CJ125" s="95"/>
      <c r="CK125" s="48"/>
      <c r="CL125" s="48"/>
      <c r="CM125" s="48"/>
      <c r="CN125" s="48"/>
      <c r="CO125" s="48">
        <f>BH125</f>
        <v>3.06</v>
      </c>
      <c r="CP125" s="48"/>
      <c r="CQ125" s="48"/>
      <c r="CR125" s="48"/>
      <c r="CS125" s="48"/>
      <c r="CT125" t="s" s="50">
        <v>52</v>
      </c>
      <c r="CU125" s="47">
        <v>1</v>
      </c>
      <c r="CV125" t="s" s="16">
        <v>61</v>
      </c>
      <c r="CW125" s="37"/>
      <c r="CX125" s="37"/>
      <c r="CY125" s="37"/>
      <c r="CZ125" s="37"/>
      <c r="DA125" s="37"/>
      <c r="DB125" s="37"/>
      <c r="DC125" s="37"/>
      <c r="DD125" s="37"/>
      <c r="DE125" s="47">
        <v>6</v>
      </c>
      <c r="DF125" s="37"/>
      <c r="DG125" s="51"/>
      <c r="DH125" s="37"/>
      <c r="DI125" s="47">
        <v>65</v>
      </c>
      <c r="DJ125" s="53"/>
      <c r="DK125" s="48"/>
      <c r="DL125" s="48"/>
      <c r="DM125" s="48"/>
      <c r="DN125" s="48"/>
      <c r="DO125" s="48">
        <f>DI125</f>
        <v>65</v>
      </c>
      <c r="DP125" s="48"/>
      <c r="DQ125" s="48"/>
      <c r="DR125" s="48"/>
      <c r="DS125" s="48"/>
    </row>
    <row r="126" ht="15.75" customHeight="1">
      <c r="A126" s="7"/>
      <c r="B126" t="s" s="19">
        <v>105</v>
      </c>
      <c r="C126" s="61"/>
      <c r="D126" s="92"/>
      <c r="E126" s="92"/>
      <c r="F126" s="92"/>
      <c r="G126" s="46">
        <f>D126+E126+F126</f>
        <v>0</v>
      </c>
      <c r="H126" s="92"/>
      <c r="I126" s="92"/>
      <c r="J126" s="92"/>
      <c r="K126" s="46">
        <f>H126+I126+J126</f>
        <v>0</v>
      </c>
      <c r="L126" s="92">
        <v>1</v>
      </c>
      <c r="M126" s="92">
        <v>0.3</v>
      </c>
      <c r="N126" s="92">
        <v>0.75</v>
      </c>
      <c r="O126" s="46">
        <f>L126+M126+N126</f>
        <v>2.05</v>
      </c>
      <c r="P126" s="92">
        <v>1</v>
      </c>
      <c r="Q126" s="92">
        <v>0.8</v>
      </c>
      <c r="R126" s="92">
        <v>0.4</v>
      </c>
      <c r="S126" s="46">
        <f>P126+Q126+R126</f>
        <v>2.2</v>
      </c>
      <c r="T126" s="92">
        <v>1.1</v>
      </c>
      <c r="U126" s="92">
        <v>0.9</v>
      </c>
      <c r="V126" s="92">
        <v>0.6</v>
      </c>
      <c r="W126" s="46">
        <f>T126+U126+V126</f>
        <v>2.6</v>
      </c>
      <c r="X126" s="92">
        <v>1.1</v>
      </c>
      <c r="Y126" s="92">
        <v>0.9</v>
      </c>
      <c r="Z126" s="92">
        <v>0.7</v>
      </c>
      <c r="AA126" s="46">
        <f>X126+Y126+Z126</f>
        <v>2.7</v>
      </c>
      <c r="AB126" s="92">
        <v>1.1</v>
      </c>
      <c r="AC126" s="92">
        <v>1</v>
      </c>
      <c r="AD126" s="92">
        <v>0.7</v>
      </c>
      <c r="AE126" s="46">
        <f>AB126+AC126+AD126</f>
        <v>2.8</v>
      </c>
      <c r="AF126" s="92">
        <v>1</v>
      </c>
      <c r="AG126" s="92">
        <v>0.9</v>
      </c>
      <c r="AH126" s="92">
        <v>0.7</v>
      </c>
      <c r="AI126" s="46">
        <f>AF126+AG126+AH126</f>
        <v>2.6</v>
      </c>
      <c r="AJ126" s="92">
        <v>0.9</v>
      </c>
      <c r="AK126" s="92">
        <v>0.8</v>
      </c>
      <c r="AL126" s="92">
        <v>0.5</v>
      </c>
      <c r="AM126" s="46">
        <f>AJ126+AK126+AL126</f>
        <v>2.2</v>
      </c>
      <c r="AN126" s="92">
        <v>0.3</v>
      </c>
      <c r="AO126" s="92">
        <v>0.2</v>
      </c>
      <c r="AP126" s="92">
        <v>0.2</v>
      </c>
      <c r="AQ126" s="46">
        <f>AN126+AO126+AP126</f>
        <v>0.7</v>
      </c>
      <c r="AR126" s="92">
        <v>0.2</v>
      </c>
      <c r="AS126" s="92">
        <v>0.1</v>
      </c>
      <c r="AT126" s="92">
        <v>0.1</v>
      </c>
      <c r="AU126" s="46">
        <f>AR126+AS126+AT126</f>
        <v>0.4</v>
      </c>
      <c r="AV126" s="47">
        <v>0.1</v>
      </c>
      <c r="AW126" s="47">
        <v>0.1</v>
      </c>
      <c r="AX126" s="47">
        <v>0.1</v>
      </c>
      <c r="AY126" s="46">
        <f>AV126+AW126+AX126</f>
        <v>0.3</v>
      </c>
      <c r="AZ126" s="48">
        <f>AY126+AU126+AQ126+AM126+AI126+AE126+AA126+W126+S126+O126+K126+G126</f>
        <v>18.55</v>
      </c>
      <c r="BA126" s="47">
        <v>10</v>
      </c>
      <c r="BB126" s="48">
        <f>AZ126/BA126</f>
        <v>1.855</v>
      </c>
      <c r="BC126" s="48"/>
      <c r="BD126" s="48">
        <v>305</v>
      </c>
      <c r="BE126" s="48">
        <f>BB126*BD126</f>
        <v>565.775</v>
      </c>
      <c r="BF126" s="49">
        <f>BB126*BD126</f>
        <v>565.775</v>
      </c>
      <c r="BG126" s="48">
        <v>3.6</v>
      </c>
      <c r="BH126" s="48">
        <v>3.1</v>
      </c>
      <c r="BI126" s="48">
        <v>1.86</v>
      </c>
      <c r="BJ126" t="s" s="50">
        <v>70</v>
      </c>
      <c r="BK126" s="51"/>
      <c r="BL126" t="s" s="50">
        <v>63</v>
      </c>
      <c r="BM126" t="s" s="16">
        <v>105</v>
      </c>
      <c r="BN126" s="37"/>
      <c r="BO126" s="37"/>
      <c r="BP126" s="52"/>
      <c r="BQ126" s="48"/>
      <c r="BR126" s="48"/>
      <c r="BS126" s="48"/>
      <c r="BT126" s="48">
        <f>BF126</f>
        <v>565.775</v>
      </c>
      <c r="BU126" s="48"/>
      <c r="BV126" s="48"/>
      <c r="BW126" s="48"/>
      <c r="BX126" s="48"/>
      <c r="BY126" s="48"/>
      <c r="BZ126" s="93"/>
      <c r="CA126" s="48"/>
      <c r="CB126" s="48"/>
      <c r="CC126" s="48"/>
      <c r="CD126" s="48">
        <f>BG126</f>
        <v>3.6</v>
      </c>
      <c r="CE126" s="48"/>
      <c r="CF126" s="48"/>
      <c r="CG126" s="48"/>
      <c r="CH126" s="48"/>
      <c r="CI126" s="48"/>
      <c r="CJ126" s="93"/>
      <c r="CK126" s="48"/>
      <c r="CL126" s="48"/>
      <c r="CM126" s="48"/>
      <c r="CN126" s="48">
        <f>BH126</f>
        <v>3.1</v>
      </c>
      <c r="CO126" s="48"/>
      <c r="CP126" s="48"/>
      <c r="CQ126" s="48"/>
      <c r="CR126" s="48"/>
      <c r="CS126" s="48"/>
      <c r="CT126" t="s" s="50">
        <v>70</v>
      </c>
      <c r="CU126" t="s" s="16">
        <v>105</v>
      </c>
      <c r="CV126" s="37"/>
      <c r="CW126" s="37"/>
      <c r="CX126" s="37"/>
      <c r="CY126" s="37"/>
      <c r="CZ126" s="37"/>
      <c r="DA126" s="37"/>
      <c r="DB126" s="37"/>
      <c r="DC126" s="37"/>
      <c r="DD126" s="47">
        <v>7</v>
      </c>
      <c r="DE126" s="37"/>
      <c r="DF126" s="37"/>
      <c r="DG126" s="51"/>
      <c r="DH126" s="37"/>
      <c r="DI126" s="47">
        <v>62</v>
      </c>
      <c r="DJ126" s="53"/>
      <c r="DK126" s="48"/>
      <c r="DL126" s="48"/>
      <c r="DM126" s="48"/>
      <c r="DN126" s="48">
        <f>DI126</f>
        <v>62</v>
      </c>
      <c r="DO126" s="48"/>
      <c r="DP126" s="48"/>
      <c r="DQ126" s="48"/>
      <c r="DR126" s="48"/>
      <c r="DS126" s="48"/>
    </row>
    <row r="127" ht="15.75" customHeight="1">
      <c r="A127" s="7"/>
      <c r="B127" t="s" s="19">
        <v>105</v>
      </c>
      <c r="C127" s="94"/>
      <c r="D127" s="92"/>
      <c r="E127" s="92"/>
      <c r="F127" s="92"/>
      <c r="G127" s="46">
        <f>D127+E127+F127</f>
        <v>0</v>
      </c>
      <c r="H127" s="92"/>
      <c r="I127" s="92"/>
      <c r="J127" s="92"/>
      <c r="K127" s="46">
        <f>H127+I127+J127</f>
        <v>0</v>
      </c>
      <c r="L127" s="92">
        <v>1.3</v>
      </c>
      <c r="M127" s="92">
        <v>0.6</v>
      </c>
      <c r="N127" s="92">
        <v>0.55</v>
      </c>
      <c r="O127" s="46">
        <f>L127+M127+N127</f>
        <v>2.45</v>
      </c>
      <c r="P127" s="92">
        <v>1.3</v>
      </c>
      <c r="Q127" s="92">
        <v>0.8</v>
      </c>
      <c r="R127" s="92">
        <v>0.4</v>
      </c>
      <c r="S127" s="46">
        <f>P127+Q127+R127</f>
        <v>2.5</v>
      </c>
      <c r="T127" s="92">
        <v>1.5</v>
      </c>
      <c r="U127" s="92">
        <v>0.8</v>
      </c>
      <c r="V127" s="92">
        <v>0.4</v>
      </c>
      <c r="W127" s="46">
        <f>T127+U127+V127</f>
        <v>2.7</v>
      </c>
      <c r="X127" s="92">
        <v>1.5</v>
      </c>
      <c r="Y127" s="92">
        <v>0.8</v>
      </c>
      <c r="Z127" s="92">
        <v>0.6</v>
      </c>
      <c r="AA127" s="46">
        <f>X127+Y127+Z127</f>
        <v>2.9</v>
      </c>
      <c r="AB127" s="92">
        <v>1.2</v>
      </c>
      <c r="AC127" s="92">
        <v>0.7</v>
      </c>
      <c r="AD127" s="92">
        <v>0.5</v>
      </c>
      <c r="AE127" s="46">
        <f>AB127+AC127+AD127</f>
        <v>2.4</v>
      </c>
      <c r="AF127" s="92">
        <v>0.9</v>
      </c>
      <c r="AG127" s="92">
        <v>0.7</v>
      </c>
      <c r="AH127" s="92">
        <v>0.5</v>
      </c>
      <c r="AI127" s="46">
        <f>AF127+AG127+AH127</f>
        <v>2.1</v>
      </c>
      <c r="AJ127" s="92">
        <v>1</v>
      </c>
      <c r="AK127" s="92">
        <v>0.4</v>
      </c>
      <c r="AL127" s="92">
        <v>0.4</v>
      </c>
      <c r="AM127" s="46">
        <f>AJ127+AK127+AL127</f>
        <v>1.8</v>
      </c>
      <c r="AN127" s="92">
        <v>0.6</v>
      </c>
      <c r="AO127" s="92">
        <v>0.4</v>
      </c>
      <c r="AP127" s="92">
        <v>0.2</v>
      </c>
      <c r="AQ127" s="46">
        <f>AN127+AO127+AP127</f>
        <v>1.2</v>
      </c>
      <c r="AR127" s="92">
        <v>0.1</v>
      </c>
      <c r="AS127" s="92">
        <v>0.1</v>
      </c>
      <c r="AT127" s="92">
        <v>0.1</v>
      </c>
      <c r="AU127" s="46">
        <f>AR127+AS127+AT127</f>
        <v>0.3</v>
      </c>
      <c r="AV127" s="92">
        <v>0.1</v>
      </c>
      <c r="AW127" s="92"/>
      <c r="AX127" s="92">
        <v>0.15</v>
      </c>
      <c r="AY127" s="46">
        <f>AV127+AW127+AX127</f>
        <v>0.25</v>
      </c>
      <c r="AZ127" s="48">
        <f>AY127+AU127+AQ127+AM127+AI127+AE127+AA127+W127+S127+O127+K127+G127</f>
        <v>18.6</v>
      </c>
      <c r="BA127" s="47">
        <v>10</v>
      </c>
      <c r="BB127" s="48">
        <f>AZ127/BA127</f>
        <v>1.86</v>
      </c>
      <c r="BC127" s="48"/>
      <c r="BD127" s="48">
        <v>305</v>
      </c>
      <c r="BE127" s="48">
        <f>BB127*BD127</f>
        <v>567.3</v>
      </c>
      <c r="BF127" s="49">
        <f>BB127*BD127</f>
        <v>567.3</v>
      </c>
      <c r="BG127" s="48">
        <v>3.6</v>
      </c>
      <c r="BH127" s="48">
        <v>3.1</v>
      </c>
      <c r="BI127" s="48">
        <v>1.86</v>
      </c>
      <c r="BJ127" t="s" s="50">
        <v>70</v>
      </c>
      <c r="BK127" s="51"/>
      <c r="BL127" t="s" s="50">
        <v>63</v>
      </c>
      <c r="BM127" t="s" s="16">
        <v>105</v>
      </c>
      <c r="BN127" s="37"/>
      <c r="BO127" s="37"/>
      <c r="BP127" s="52"/>
      <c r="BQ127" s="48"/>
      <c r="BR127" s="48"/>
      <c r="BS127" s="48"/>
      <c r="BT127" s="48">
        <f>BF127</f>
        <v>567.3</v>
      </c>
      <c r="BU127" s="48"/>
      <c r="BV127" s="48"/>
      <c r="BW127" s="48"/>
      <c r="BX127" s="48"/>
      <c r="BY127" s="48"/>
      <c r="BZ127" s="93"/>
      <c r="CA127" s="48"/>
      <c r="CB127" s="48"/>
      <c r="CC127" s="48"/>
      <c r="CD127" s="48">
        <f>BG127</f>
        <v>3.6</v>
      </c>
      <c r="CE127" s="48"/>
      <c r="CF127" s="48"/>
      <c r="CG127" s="48"/>
      <c r="CH127" s="48"/>
      <c r="CI127" s="48"/>
      <c r="CJ127" s="93"/>
      <c r="CK127" s="48"/>
      <c r="CL127" s="48"/>
      <c r="CM127" s="48"/>
      <c r="CN127" s="48">
        <f>BH127</f>
        <v>3.1</v>
      </c>
      <c r="CO127" s="48"/>
      <c r="CP127" s="48"/>
      <c r="CQ127" s="48"/>
      <c r="CR127" s="48"/>
      <c r="CS127" s="48"/>
      <c r="CT127" t="s" s="50">
        <v>70</v>
      </c>
      <c r="CU127" t="s" s="16">
        <v>105</v>
      </c>
      <c r="CV127" s="37"/>
      <c r="CW127" s="37"/>
      <c r="CX127" s="37"/>
      <c r="CY127" s="37"/>
      <c r="CZ127" s="37"/>
      <c r="DA127" s="37"/>
      <c r="DB127" s="37"/>
      <c r="DC127" s="37"/>
      <c r="DD127" s="47">
        <v>8</v>
      </c>
      <c r="DE127" s="37"/>
      <c r="DF127" s="37"/>
      <c r="DG127" s="51"/>
      <c r="DH127" s="37"/>
      <c r="DI127" s="47">
        <v>59</v>
      </c>
      <c r="DJ127" s="53"/>
      <c r="DK127" s="48"/>
      <c r="DL127" s="48"/>
      <c r="DM127" s="48"/>
      <c r="DN127" s="48">
        <f>DI127</f>
        <v>59</v>
      </c>
      <c r="DO127" s="48"/>
      <c r="DP127" s="48"/>
      <c r="DQ127" s="48"/>
      <c r="DR127" s="48"/>
      <c r="DS127" s="48"/>
    </row>
    <row r="128" ht="15.75" customHeight="1">
      <c r="A128" t="s" s="54">
        <v>107</v>
      </c>
      <c r="B128" s="74"/>
      <c r="C128" t="s" s="72">
        <v>52</v>
      </c>
      <c r="D128" s="92">
        <v>0.8</v>
      </c>
      <c r="E128" s="92">
        <v>0.5</v>
      </c>
      <c r="F128" s="92">
        <v>0.2</v>
      </c>
      <c r="G128" s="46">
        <f>D128+E128+F128</f>
        <v>1.5</v>
      </c>
      <c r="H128" s="92">
        <v>0.8</v>
      </c>
      <c r="I128" s="92">
        <v>0.5</v>
      </c>
      <c r="J128" s="92">
        <v>0.2</v>
      </c>
      <c r="K128" s="46">
        <f>H128+I128+J128</f>
        <v>1.5</v>
      </c>
      <c r="L128" s="92"/>
      <c r="M128" s="92"/>
      <c r="N128" s="92"/>
      <c r="O128" s="46">
        <f>L128+M128+N128</f>
        <v>0</v>
      </c>
      <c r="P128" s="92"/>
      <c r="Q128" s="92"/>
      <c r="R128" s="92"/>
      <c r="S128" s="46">
        <f>P128+Q128+R128</f>
        <v>0</v>
      </c>
      <c r="T128" s="46"/>
      <c r="U128" s="46"/>
      <c r="V128" s="46"/>
      <c r="W128" s="46">
        <f>T128+U128+V128</f>
        <v>0</v>
      </c>
      <c r="X128" s="46"/>
      <c r="Y128" s="46"/>
      <c r="Z128" s="46"/>
      <c r="AA128" s="46">
        <f>X128+Y128+Z128</f>
        <v>0</v>
      </c>
      <c r="AB128" s="46"/>
      <c r="AC128" s="46"/>
      <c r="AD128" s="46"/>
      <c r="AE128" s="46">
        <f>AB128+AC128+AD128</f>
        <v>0</v>
      </c>
      <c r="AF128" s="92"/>
      <c r="AG128" s="92"/>
      <c r="AH128" s="92"/>
      <c r="AI128" s="46">
        <f>AF128+AG128+AH128</f>
        <v>0</v>
      </c>
      <c r="AJ128" s="92"/>
      <c r="AK128" s="92"/>
      <c r="AL128" s="92"/>
      <c r="AM128" s="46">
        <f>AJ128+AK128+AL128</f>
        <v>0</v>
      </c>
      <c r="AN128" s="46"/>
      <c r="AO128" s="46"/>
      <c r="AP128" s="46"/>
      <c r="AQ128" s="46">
        <f>AN128+AO128+AP128</f>
        <v>0</v>
      </c>
      <c r="AR128" s="92"/>
      <c r="AS128" s="92"/>
      <c r="AT128" s="92"/>
      <c r="AU128" s="46">
        <f>AR128+AS128+AT128</f>
        <v>0</v>
      </c>
      <c r="AV128" s="92"/>
      <c r="AW128" s="92"/>
      <c r="AX128" s="92"/>
      <c r="AY128" s="46">
        <f>AV128+AW128+AX128</f>
        <v>0</v>
      </c>
      <c r="AZ128" s="48">
        <f>AY128+AU128+AQ128+AM128+AI128+AE128+AA128+W128+S128+O128+K128+G128</f>
        <v>3</v>
      </c>
      <c r="BA128" s="47">
        <v>2</v>
      </c>
      <c r="BB128" s="48">
        <f>AZ128/BA128</f>
        <v>1.5</v>
      </c>
      <c r="BC128" t="s" s="25">
        <v>71</v>
      </c>
      <c r="BD128" s="48">
        <v>305</v>
      </c>
      <c r="BE128" s="48">
        <f>BB128*BD128</f>
        <v>457.5</v>
      </c>
      <c r="BF128" s="49">
        <v>488</v>
      </c>
      <c r="BG128" s="48">
        <v>3.55</v>
      </c>
      <c r="BH128" s="48">
        <v>3.07</v>
      </c>
      <c r="BI128" s="48">
        <v>1.6</v>
      </c>
      <c r="BJ128" t="s" s="65">
        <v>52</v>
      </c>
      <c r="BK128" t="s" s="50">
        <v>51</v>
      </c>
      <c r="BL128" t="s" s="50">
        <v>63</v>
      </c>
      <c r="BM128" s="47">
        <v>1</v>
      </c>
      <c r="BN128" s="26"/>
      <c r="BO128" s="26"/>
      <c r="BP128" s="52"/>
      <c r="BQ128" s="48"/>
      <c r="BR128" s="48"/>
      <c r="BS128" s="48"/>
      <c r="BT128" s="48">
        <f>BF128</f>
        <v>488</v>
      </c>
      <c r="BU128" s="48"/>
      <c r="BV128" s="48"/>
      <c r="BW128" s="48"/>
      <c r="BX128" s="48"/>
      <c r="BY128" s="48"/>
      <c r="BZ128" s="93"/>
      <c r="CA128" s="48"/>
      <c r="CB128" s="48"/>
      <c r="CC128" s="48"/>
      <c r="CD128" s="48">
        <f>BG128</f>
        <v>3.55</v>
      </c>
      <c r="CE128" s="48"/>
      <c r="CF128" s="48"/>
      <c r="CG128" s="48"/>
      <c r="CH128" s="48"/>
      <c r="CI128" s="48"/>
      <c r="CJ128" s="93"/>
      <c r="CK128" s="48"/>
      <c r="CL128" s="48"/>
      <c r="CM128" s="48"/>
      <c r="CN128" s="48">
        <f>BH128</f>
        <v>3.07</v>
      </c>
      <c r="CO128" s="48"/>
      <c r="CP128" s="48"/>
      <c r="CQ128" s="48"/>
      <c r="CR128" s="48"/>
      <c r="CS128" s="48"/>
      <c r="CT128" t="s" s="65">
        <v>52</v>
      </c>
      <c r="CU128" s="47">
        <v>1</v>
      </c>
      <c r="CV128" t="s" s="25">
        <v>107</v>
      </c>
      <c r="CW128" s="37"/>
      <c r="CX128" s="37"/>
      <c r="CY128" s="37"/>
      <c r="CZ128" s="37"/>
      <c r="DA128" s="37"/>
      <c r="DB128" s="37"/>
      <c r="DC128" s="37"/>
      <c r="DD128" s="37"/>
      <c r="DE128" s="47">
        <v>7</v>
      </c>
      <c r="DF128" s="37"/>
      <c r="DG128" s="66"/>
      <c r="DH128" s="37"/>
      <c r="DI128" s="47">
        <v>68</v>
      </c>
      <c r="DJ128" s="53"/>
      <c r="DK128" s="48"/>
      <c r="DL128" s="48"/>
      <c r="DM128" s="48"/>
      <c r="DN128" s="48">
        <f>DI128</f>
        <v>68</v>
      </c>
      <c r="DO128" s="48"/>
      <c r="DP128" s="48"/>
      <c r="DQ128" s="48"/>
      <c r="DR128" s="48"/>
      <c r="DS128" s="48"/>
    </row>
    <row r="129" ht="15.75" customHeight="1">
      <c r="A129" s="7"/>
      <c r="B129" t="s" s="19">
        <v>63</v>
      </c>
      <c r="C129" t="s" s="73">
        <v>52</v>
      </c>
      <c r="D129" s="92"/>
      <c r="E129" s="92"/>
      <c r="F129" s="92"/>
      <c r="G129" s="46">
        <f>D129+E129+F129</f>
        <v>0</v>
      </c>
      <c r="H129" s="92"/>
      <c r="I129" s="92"/>
      <c r="J129" s="92"/>
      <c r="K129" s="46">
        <f>H129+I129+J129</f>
        <v>0</v>
      </c>
      <c r="L129" s="92">
        <v>1.2</v>
      </c>
      <c r="M129" s="92">
        <v>0.7</v>
      </c>
      <c r="N129" s="92">
        <v>0.6</v>
      </c>
      <c r="O129" s="46">
        <f>L129+M129+N129</f>
        <v>2.5</v>
      </c>
      <c r="P129" s="92">
        <v>1.2</v>
      </c>
      <c r="Q129" s="92">
        <v>0.7</v>
      </c>
      <c r="R129" s="92">
        <v>0.7</v>
      </c>
      <c r="S129" s="46">
        <f>P129+Q129+R129</f>
        <v>2.6</v>
      </c>
      <c r="T129" s="92">
        <v>1.2</v>
      </c>
      <c r="U129" s="92">
        <v>0.7</v>
      </c>
      <c r="V129" s="92">
        <v>0.7</v>
      </c>
      <c r="W129" s="46">
        <f>T129+U129+V129</f>
        <v>2.6</v>
      </c>
      <c r="X129" s="92">
        <v>1.1</v>
      </c>
      <c r="Y129" s="92">
        <v>1</v>
      </c>
      <c r="Z129" s="92">
        <v>0.5</v>
      </c>
      <c r="AA129" s="46">
        <f>X129+Y129+Z129</f>
        <v>2.6</v>
      </c>
      <c r="AB129" s="92">
        <v>1.2</v>
      </c>
      <c r="AC129" s="92">
        <v>1</v>
      </c>
      <c r="AD129" s="92">
        <v>0.5</v>
      </c>
      <c r="AE129" s="46">
        <f>AB129+AC129+AD129</f>
        <v>2.7</v>
      </c>
      <c r="AF129" s="92">
        <v>1.2</v>
      </c>
      <c r="AG129" s="92">
        <v>1</v>
      </c>
      <c r="AH129" s="92">
        <v>0.5</v>
      </c>
      <c r="AI129" s="46">
        <f>AF129+AG129+AH129</f>
        <v>2.7</v>
      </c>
      <c r="AJ129" s="47">
        <v>1</v>
      </c>
      <c r="AK129" s="47">
        <v>1</v>
      </c>
      <c r="AL129" s="47">
        <v>0.6</v>
      </c>
      <c r="AM129" s="46">
        <f>AJ129+AK129+AL129</f>
        <v>2.6</v>
      </c>
      <c r="AN129" s="47">
        <v>1</v>
      </c>
      <c r="AO129" s="47">
        <v>0.9</v>
      </c>
      <c r="AP129" s="47">
        <v>0.5</v>
      </c>
      <c r="AQ129" s="46">
        <f>AN129+AO129+AP129</f>
        <v>2.4</v>
      </c>
      <c r="AR129" s="47">
        <v>1</v>
      </c>
      <c r="AS129" s="47">
        <v>0.5</v>
      </c>
      <c r="AT129" s="47">
        <v>0.5</v>
      </c>
      <c r="AU129" s="46">
        <f>AR129+AS129+AT129</f>
        <v>2</v>
      </c>
      <c r="AV129" s="47">
        <v>1</v>
      </c>
      <c r="AW129" s="47">
        <v>0.3</v>
      </c>
      <c r="AX129" s="47">
        <v>0.3</v>
      </c>
      <c r="AY129" s="46">
        <f>AV129+AW129+AX129</f>
        <v>1.6</v>
      </c>
      <c r="AZ129" s="48">
        <f>AY129+AU129+AQ129+AM129+AI129+AE129+AA129+W129+S129+O129+K129+G129</f>
        <v>24.3</v>
      </c>
      <c r="BA129" s="47">
        <v>10</v>
      </c>
      <c r="BB129" s="48">
        <f>AZ129/BA129</f>
        <v>2.43</v>
      </c>
      <c r="BC129" s="48"/>
      <c r="BD129" s="48">
        <v>305</v>
      </c>
      <c r="BE129" s="48">
        <f>BB129*BD129</f>
        <v>741.15</v>
      </c>
      <c r="BF129" s="49">
        <f>BB129*BD129</f>
        <v>741.15</v>
      </c>
      <c r="BG129" s="48">
        <v>3.6</v>
      </c>
      <c r="BH129" s="48">
        <v>3.1</v>
      </c>
      <c r="BI129" s="48">
        <v>2.23</v>
      </c>
      <c r="BJ129" t="s" s="50">
        <v>52</v>
      </c>
      <c r="BK129" s="51"/>
      <c r="BL129" s="51"/>
      <c r="BM129" t="s" s="16">
        <v>63</v>
      </c>
      <c r="BN129" s="37"/>
      <c r="BO129" s="37"/>
      <c r="BP129" s="52"/>
      <c r="BQ129" s="48"/>
      <c r="BR129" s="48"/>
      <c r="BS129" s="48"/>
      <c r="BT129" s="48"/>
      <c r="BU129" s="48">
        <f>BF129</f>
        <v>741.15</v>
      </c>
      <c r="BV129" s="48"/>
      <c r="BW129" s="48"/>
      <c r="BX129" s="48"/>
      <c r="BY129" s="48"/>
      <c r="BZ129" s="93"/>
      <c r="CA129" s="48"/>
      <c r="CB129" s="48"/>
      <c r="CC129" s="48"/>
      <c r="CD129" s="48"/>
      <c r="CE129" s="48">
        <f>BG129</f>
        <v>3.6</v>
      </c>
      <c r="CF129" s="48"/>
      <c r="CG129" s="48"/>
      <c r="CH129" s="48"/>
      <c r="CI129" s="48"/>
      <c r="CJ129" s="93"/>
      <c r="CK129" s="48"/>
      <c r="CL129" s="48"/>
      <c r="CM129" s="48"/>
      <c r="CN129" s="48"/>
      <c r="CO129" s="48">
        <f>BH129</f>
        <v>3.1</v>
      </c>
      <c r="CP129" s="48"/>
      <c r="CQ129" s="48"/>
      <c r="CR129" s="48"/>
      <c r="CS129" s="48"/>
      <c r="CT129" t="s" s="50">
        <v>52</v>
      </c>
      <c r="CU129" t="s" s="16">
        <v>63</v>
      </c>
      <c r="CV129" s="37"/>
      <c r="CW129" s="37"/>
      <c r="CX129" s="37"/>
      <c r="CY129" s="37"/>
      <c r="CZ129" s="37"/>
      <c r="DA129" s="37"/>
      <c r="DB129" s="47">
        <v>10</v>
      </c>
      <c r="DC129" s="37"/>
      <c r="DD129" s="37"/>
      <c r="DE129" s="37"/>
      <c r="DF129" s="37"/>
      <c r="DG129" s="51"/>
      <c r="DH129" s="37"/>
      <c r="DI129" s="47">
        <v>56</v>
      </c>
      <c r="DJ129" s="53"/>
      <c r="DK129" s="48"/>
      <c r="DL129" s="48"/>
      <c r="DM129" s="48"/>
      <c r="DN129" s="48"/>
      <c r="DO129" s="48">
        <f>DI129</f>
        <v>56</v>
      </c>
      <c r="DP129" s="48"/>
      <c r="DQ129" s="48"/>
      <c r="DR129" s="48"/>
      <c r="DS129" s="48"/>
    </row>
    <row r="130" ht="15.75" customHeight="1">
      <c r="A130" s="7"/>
      <c r="B130" t="s" s="19">
        <v>105</v>
      </c>
      <c r="C130" s="61"/>
      <c r="D130" s="92"/>
      <c r="E130" s="92"/>
      <c r="F130" s="92"/>
      <c r="G130" s="46">
        <f>D130+E130+F130</f>
        <v>0</v>
      </c>
      <c r="H130" s="92"/>
      <c r="I130" s="92"/>
      <c r="J130" s="92"/>
      <c r="K130" s="46">
        <f>H130+I130+J130</f>
        <v>0</v>
      </c>
      <c r="L130" s="92">
        <v>0.7</v>
      </c>
      <c r="M130" s="92">
        <v>0.7</v>
      </c>
      <c r="N130" s="92">
        <v>0.15</v>
      </c>
      <c r="O130" s="46">
        <f>L130+M130+N130</f>
        <v>1.55</v>
      </c>
      <c r="P130" s="92">
        <v>0.4</v>
      </c>
      <c r="Q130" s="92">
        <v>0.25</v>
      </c>
      <c r="R130" s="92">
        <v>0.1</v>
      </c>
      <c r="S130" s="46">
        <f>P130+Q130+R130</f>
        <v>0.75</v>
      </c>
      <c r="T130" s="92">
        <v>0.7</v>
      </c>
      <c r="U130" s="92">
        <v>0.7</v>
      </c>
      <c r="V130" s="92">
        <v>0.7</v>
      </c>
      <c r="W130" s="46">
        <f>T130+U130+V130</f>
        <v>2.1</v>
      </c>
      <c r="X130" s="92">
        <v>0.7</v>
      </c>
      <c r="Y130" s="92">
        <v>0.7</v>
      </c>
      <c r="Z130" s="92">
        <v>0.7</v>
      </c>
      <c r="AA130" s="46">
        <f>X130+Y130+Z130</f>
        <v>2.1</v>
      </c>
      <c r="AB130" s="92">
        <v>1.1</v>
      </c>
      <c r="AC130" s="92">
        <v>0.7</v>
      </c>
      <c r="AD130" s="92">
        <v>0.7</v>
      </c>
      <c r="AE130" s="46">
        <f>AB130+AC130+AD130</f>
        <v>2.5</v>
      </c>
      <c r="AF130" s="92">
        <v>1.1</v>
      </c>
      <c r="AG130" s="92">
        <v>0.7</v>
      </c>
      <c r="AH130" s="92">
        <v>0.6</v>
      </c>
      <c r="AI130" s="46">
        <f>AF130+AG130+AH130</f>
        <v>2.4</v>
      </c>
      <c r="AJ130" s="92">
        <v>0.9</v>
      </c>
      <c r="AK130" s="92">
        <v>0.7</v>
      </c>
      <c r="AL130" s="92">
        <v>0.4</v>
      </c>
      <c r="AM130" s="46">
        <f>AJ130+AK130+AL130</f>
        <v>2</v>
      </c>
      <c r="AN130" s="92">
        <v>0.7</v>
      </c>
      <c r="AO130" s="92">
        <v>0.6</v>
      </c>
      <c r="AP130" s="92">
        <v>0.4</v>
      </c>
      <c r="AQ130" s="46">
        <f>AN130+AO130+AP130</f>
        <v>1.7</v>
      </c>
      <c r="AR130" s="92">
        <v>0.5</v>
      </c>
      <c r="AS130" s="92">
        <v>0.3</v>
      </c>
      <c r="AT130" s="92">
        <v>0.1</v>
      </c>
      <c r="AU130" s="46">
        <f>AR130+AS130+AT130</f>
        <v>0.9</v>
      </c>
      <c r="AV130" s="47">
        <v>0.1</v>
      </c>
      <c r="AW130" s="47">
        <v>0.1</v>
      </c>
      <c r="AX130" s="47">
        <v>0.1</v>
      </c>
      <c r="AY130" s="46">
        <f>AV130+AW130+AX130</f>
        <v>0.3</v>
      </c>
      <c r="AZ130" s="48">
        <f>AY130+AU130+AQ130+AM130+AI130+AE130+AA130+W130+S130+O130+K130+G130</f>
        <v>16.3</v>
      </c>
      <c r="BA130" s="47">
        <v>10</v>
      </c>
      <c r="BB130" s="48">
        <f>AZ130/BA130</f>
        <v>1.63</v>
      </c>
      <c r="BC130" s="48"/>
      <c r="BD130" s="48">
        <v>305</v>
      </c>
      <c r="BE130" s="48">
        <f>BB130*BD130</f>
        <v>497.15</v>
      </c>
      <c r="BF130" s="49">
        <f>BB130*BD130</f>
        <v>497.15</v>
      </c>
      <c r="BG130" s="48">
        <v>3.6</v>
      </c>
      <c r="BH130" s="48">
        <v>3</v>
      </c>
      <c r="BI130" s="48">
        <v>1.6</v>
      </c>
      <c r="BJ130" t="s" s="50">
        <v>52</v>
      </c>
      <c r="BK130" t="s" s="50">
        <v>51</v>
      </c>
      <c r="BL130" t="s" s="50">
        <v>63</v>
      </c>
      <c r="BM130" t="s" s="16">
        <v>105</v>
      </c>
      <c r="BN130" s="37"/>
      <c r="BO130" s="37"/>
      <c r="BP130" s="52"/>
      <c r="BQ130" s="48"/>
      <c r="BR130" s="48"/>
      <c r="BS130" s="48"/>
      <c r="BT130" s="48">
        <f>BF130</f>
        <v>497.15</v>
      </c>
      <c r="BU130" s="48"/>
      <c r="BV130" s="48"/>
      <c r="BW130" s="48"/>
      <c r="BX130" s="48"/>
      <c r="BY130" s="48"/>
      <c r="BZ130" s="93"/>
      <c r="CA130" s="48"/>
      <c r="CB130" s="48"/>
      <c r="CC130" s="48"/>
      <c r="CD130" s="48">
        <f>BG130</f>
        <v>3.6</v>
      </c>
      <c r="CE130" s="48"/>
      <c r="CF130" s="48"/>
      <c r="CG130" s="48"/>
      <c r="CH130" s="48"/>
      <c r="CI130" s="48"/>
      <c r="CJ130" s="93"/>
      <c r="CK130" s="48"/>
      <c r="CL130" s="48"/>
      <c r="CM130" s="48"/>
      <c r="CN130" s="48">
        <f>BH130</f>
        <v>3</v>
      </c>
      <c r="CO130" s="48"/>
      <c r="CP130" s="48"/>
      <c r="CQ130" s="48"/>
      <c r="CR130" s="48"/>
      <c r="CS130" s="48"/>
      <c r="CT130" t="s" s="50">
        <v>52</v>
      </c>
      <c r="CU130" t="s" s="16">
        <v>105</v>
      </c>
      <c r="CV130" s="37"/>
      <c r="CW130" s="37"/>
      <c r="CX130" s="37"/>
      <c r="CY130" s="37"/>
      <c r="CZ130" s="37"/>
      <c r="DA130" s="37"/>
      <c r="DB130" s="37"/>
      <c r="DC130" s="37"/>
      <c r="DD130" s="37"/>
      <c r="DE130" s="47">
        <v>8</v>
      </c>
      <c r="DF130" s="37"/>
      <c r="DG130" s="51"/>
      <c r="DH130" s="37"/>
      <c r="DI130" s="47">
        <v>61</v>
      </c>
      <c r="DJ130" s="53"/>
      <c r="DK130" s="48"/>
      <c r="DL130" s="48"/>
      <c r="DM130" s="48"/>
      <c r="DN130" s="48">
        <f>DI130</f>
        <v>61</v>
      </c>
      <c r="DO130" s="48"/>
      <c r="DP130" s="48"/>
      <c r="DQ130" s="48"/>
      <c r="DR130" s="48"/>
      <c r="DS130" s="48"/>
    </row>
    <row r="131" ht="15.75" customHeight="1">
      <c r="A131" s="7"/>
      <c r="B131" t="s" s="19">
        <v>63</v>
      </c>
      <c r="C131" t="s" s="45">
        <v>53</v>
      </c>
      <c r="D131" s="92"/>
      <c r="E131" s="92"/>
      <c r="F131" s="92"/>
      <c r="G131" s="46">
        <f>D131+E131+F131</f>
        <v>0</v>
      </c>
      <c r="H131" s="92"/>
      <c r="I131" s="92"/>
      <c r="J131" s="92"/>
      <c r="K131" s="46">
        <f>H131+I131+J131</f>
        <v>0</v>
      </c>
      <c r="L131" s="92">
        <v>0.1</v>
      </c>
      <c r="M131" s="92">
        <v>0.02</v>
      </c>
      <c r="N131" s="92">
        <v>0.03</v>
      </c>
      <c r="O131" s="46">
        <f>L131+M131+N131</f>
        <v>0.15</v>
      </c>
      <c r="P131" s="92">
        <v>0.1</v>
      </c>
      <c r="Q131" s="92">
        <v>0.001</v>
      </c>
      <c r="R131" s="92">
        <v>0.05</v>
      </c>
      <c r="S131" s="46">
        <f>P131+Q131+R131</f>
        <v>0.151</v>
      </c>
      <c r="T131" s="46"/>
      <c r="U131" s="46"/>
      <c r="V131" s="46"/>
      <c r="W131" s="46">
        <f>T131+U131+V131</f>
        <v>0</v>
      </c>
      <c r="X131" s="46"/>
      <c r="Y131" s="46"/>
      <c r="Z131" s="46"/>
      <c r="AA131" s="46">
        <f>X131+Y131+Z131</f>
        <v>0</v>
      </c>
      <c r="AB131" s="46"/>
      <c r="AC131" s="46"/>
      <c r="AD131" s="46"/>
      <c r="AE131" s="46">
        <f>AB131+AC131+AD131</f>
        <v>0</v>
      </c>
      <c r="AF131" s="92"/>
      <c r="AG131" s="92"/>
      <c r="AH131" s="92"/>
      <c r="AI131" s="46">
        <f>AF131+AG131+AH131</f>
        <v>0</v>
      </c>
      <c r="AJ131" s="96"/>
      <c r="AK131" s="96"/>
      <c r="AL131" s="96"/>
      <c r="AM131" s="55">
        <f>AJ131+AK131+AL131</f>
        <v>0</v>
      </c>
      <c r="AN131" s="55"/>
      <c r="AO131" s="55"/>
      <c r="AP131" s="55"/>
      <c r="AQ131" s="46">
        <f>AN131+AO131+AP131</f>
        <v>0</v>
      </c>
      <c r="AR131" s="96"/>
      <c r="AS131" s="96"/>
      <c r="AT131" s="96"/>
      <c r="AU131" s="55">
        <f>AR131+AS131+AT131</f>
        <v>0</v>
      </c>
      <c r="AV131" s="96"/>
      <c r="AW131" s="96"/>
      <c r="AX131" s="96"/>
      <c r="AY131" s="55">
        <f>AV131+AW131+AX131</f>
        <v>0</v>
      </c>
      <c r="AZ131" s="48">
        <f>AY131+AU131+AQ131+AM131+AI131+AE131+AA131+W131+S131+O131+K131+G131</f>
        <v>0.301</v>
      </c>
      <c r="BA131" s="47">
        <v>10</v>
      </c>
      <c r="BB131" s="48">
        <f>AZ131/BA131</f>
        <v>0.0301</v>
      </c>
      <c r="BC131" s="48"/>
      <c r="BD131" s="48">
        <v>305</v>
      </c>
      <c r="BE131" s="48">
        <f>BB131*BD131</f>
        <v>9.1805</v>
      </c>
      <c r="BF131" s="49">
        <f>BB131*BD131</f>
        <v>9.1805</v>
      </c>
      <c r="BG131" s="48">
        <v>3.6</v>
      </c>
      <c r="BH131" s="48">
        <v>3</v>
      </c>
      <c r="BI131" s="48"/>
      <c r="BJ131" t="s" s="50">
        <v>53</v>
      </c>
      <c r="BK131" s="51"/>
      <c r="BL131" t="s" s="50">
        <v>62</v>
      </c>
      <c r="BM131" t="s" s="16">
        <v>63</v>
      </c>
      <c r="BN131" t="s" s="16">
        <v>59</v>
      </c>
      <c r="BO131" s="37"/>
      <c r="BP131" s="52"/>
      <c r="BQ131" s="48"/>
      <c r="BR131" s="48"/>
      <c r="BS131" s="48">
        <f>BF131</f>
        <v>9.1805</v>
      </c>
      <c r="BT131" s="48"/>
      <c r="BU131" s="48"/>
      <c r="BV131" s="48"/>
      <c r="BW131" s="48"/>
      <c r="BX131" s="48"/>
      <c r="BY131" s="48"/>
      <c r="BZ131" s="95"/>
      <c r="CA131" s="48"/>
      <c r="CB131" s="48"/>
      <c r="CC131" s="48">
        <f>BG131</f>
        <v>3.6</v>
      </c>
      <c r="CD131" s="48"/>
      <c r="CE131" s="48"/>
      <c r="CF131" s="48"/>
      <c r="CG131" s="48"/>
      <c r="CH131" s="48"/>
      <c r="CI131" s="48"/>
      <c r="CJ131" s="95"/>
      <c r="CK131" s="48"/>
      <c r="CL131" s="48"/>
      <c r="CM131" s="48">
        <f>BH131</f>
        <v>3</v>
      </c>
      <c r="CN131" s="48"/>
      <c r="CO131" s="48"/>
      <c r="CP131" s="48"/>
      <c r="CQ131" s="48"/>
      <c r="CR131" s="48"/>
      <c r="CS131" s="48"/>
      <c r="CT131" t="s" s="50">
        <v>53</v>
      </c>
      <c r="CU131" t="s" s="16">
        <v>63</v>
      </c>
      <c r="CV131" s="37"/>
      <c r="CW131" s="37"/>
      <c r="CX131" s="37"/>
      <c r="CY131" s="37"/>
      <c r="CZ131" s="37"/>
      <c r="DA131" s="37"/>
      <c r="DB131" s="37"/>
      <c r="DC131" s="47">
        <v>4</v>
      </c>
      <c r="DD131" s="37"/>
      <c r="DE131" s="37"/>
      <c r="DF131" s="37"/>
      <c r="DG131" s="51"/>
      <c r="DH131" s="37"/>
      <c r="DI131" s="47">
        <v>48</v>
      </c>
      <c r="DJ131" s="53"/>
      <c r="DK131" s="48"/>
      <c r="DL131" s="48"/>
      <c r="DM131" s="48">
        <f>DI131</f>
        <v>48</v>
      </c>
      <c r="DN131" s="48"/>
      <c r="DO131" s="48"/>
      <c r="DP131" s="48"/>
      <c r="DQ131" s="48"/>
      <c r="DR131" s="48"/>
      <c r="DS131" s="48"/>
    </row>
    <row r="132" ht="15.75" customHeight="1">
      <c r="A132" s="7"/>
      <c r="B132" t="s" s="19">
        <v>63</v>
      </c>
      <c r="C132" t="s" s="45">
        <v>52</v>
      </c>
      <c r="D132" s="92"/>
      <c r="E132" s="92"/>
      <c r="F132" s="92"/>
      <c r="G132" s="46">
        <f>D132+E132+F132</f>
        <v>0</v>
      </c>
      <c r="H132" s="92"/>
      <c r="I132" s="92"/>
      <c r="J132" s="92"/>
      <c r="K132" s="46">
        <f>H132+I132+J132</f>
        <v>0</v>
      </c>
      <c r="L132" s="92"/>
      <c r="M132" s="92"/>
      <c r="N132" s="92"/>
      <c r="O132" s="46">
        <f>L132+M132+N132</f>
        <v>0</v>
      </c>
      <c r="P132" s="92">
        <v>1</v>
      </c>
      <c r="Q132" s="92">
        <v>0.7</v>
      </c>
      <c r="R132" s="92">
        <v>0.6</v>
      </c>
      <c r="S132" s="46">
        <f>P132+Q132+R132</f>
        <v>2.3</v>
      </c>
      <c r="T132" s="92">
        <v>1</v>
      </c>
      <c r="U132" s="92">
        <v>0.7</v>
      </c>
      <c r="V132" s="92">
        <v>0.6</v>
      </c>
      <c r="W132" s="46">
        <f>T132+U132+V132</f>
        <v>2.3</v>
      </c>
      <c r="X132" s="92">
        <v>1.2</v>
      </c>
      <c r="Y132" s="92">
        <v>1</v>
      </c>
      <c r="Z132" s="92">
        <v>0.5</v>
      </c>
      <c r="AA132" s="46">
        <f>X132+Y132+Z132</f>
        <v>2.7</v>
      </c>
      <c r="AB132" s="92">
        <v>1.2</v>
      </c>
      <c r="AC132" s="92">
        <v>1</v>
      </c>
      <c r="AD132" s="92">
        <v>0.5</v>
      </c>
      <c r="AE132" s="46">
        <f>AB132+AC132+AD132</f>
        <v>2.7</v>
      </c>
      <c r="AF132" s="92">
        <v>1.2</v>
      </c>
      <c r="AG132" s="92">
        <v>1</v>
      </c>
      <c r="AH132" s="92">
        <v>0.5</v>
      </c>
      <c r="AI132" s="46">
        <f>AF132+AG132+AH132</f>
        <v>2.7</v>
      </c>
      <c r="AJ132" s="47">
        <v>1</v>
      </c>
      <c r="AK132" s="47">
        <v>1</v>
      </c>
      <c r="AL132" s="47">
        <v>0.6</v>
      </c>
      <c r="AM132" s="46">
        <f>AJ132+AK132+AL132</f>
        <v>2.6</v>
      </c>
      <c r="AN132" s="47">
        <v>1</v>
      </c>
      <c r="AO132" s="47">
        <v>0.9</v>
      </c>
      <c r="AP132" s="47">
        <v>0.5</v>
      </c>
      <c r="AQ132" s="46">
        <f>AN132+AO132+AP132</f>
        <v>2.4</v>
      </c>
      <c r="AR132" s="47">
        <v>0.9</v>
      </c>
      <c r="AS132" s="47">
        <v>0.5</v>
      </c>
      <c r="AT132" s="47">
        <v>0.5</v>
      </c>
      <c r="AU132" s="46">
        <f>AR132+AS132+AT132</f>
        <v>1.9</v>
      </c>
      <c r="AV132" s="47">
        <v>0.5</v>
      </c>
      <c r="AW132" s="47">
        <v>0.3</v>
      </c>
      <c r="AX132" s="47">
        <v>0.3</v>
      </c>
      <c r="AY132" s="46">
        <f>AV132+AW132+AX132</f>
        <v>1.1</v>
      </c>
      <c r="AZ132" s="48">
        <f>AY132+AU132+AQ132+AM132+AI132+AE132+AA132+W132+S132+O132+K132+G132</f>
        <v>20.7</v>
      </c>
      <c r="BA132" s="47">
        <v>9</v>
      </c>
      <c r="BB132" s="48">
        <f>AZ132/BA132</f>
        <v>2.3</v>
      </c>
      <c r="BC132" t="s" s="84">
        <v>108</v>
      </c>
      <c r="BD132" s="48">
        <v>305</v>
      </c>
      <c r="BE132" s="48">
        <f>BB132*BD132</f>
        <v>701.5</v>
      </c>
      <c r="BF132" s="49">
        <f>BB132*BD132</f>
        <v>701.5</v>
      </c>
      <c r="BG132" s="48">
        <v>3.58</v>
      </c>
      <c r="BH132" s="48">
        <v>3</v>
      </c>
      <c r="BI132" s="48">
        <v>2.23</v>
      </c>
      <c r="BJ132" t="s" s="50">
        <v>52</v>
      </c>
      <c r="BK132" s="51"/>
      <c r="BL132" t="s" s="50">
        <v>62</v>
      </c>
      <c r="BM132" t="s" s="16">
        <v>63</v>
      </c>
      <c r="BN132" t="s" s="16">
        <v>59</v>
      </c>
      <c r="BO132" s="37"/>
      <c r="BP132" s="52"/>
      <c r="BQ132" s="48"/>
      <c r="BR132" s="48">
        <f>BF132</f>
        <v>701.5</v>
      </c>
      <c r="BS132" s="48"/>
      <c r="BT132" s="48"/>
      <c r="BU132" s="48"/>
      <c r="BV132" s="48"/>
      <c r="BW132" s="48"/>
      <c r="BX132" s="48"/>
      <c r="BY132" s="48"/>
      <c r="BZ132" s="95"/>
      <c r="CA132" s="48"/>
      <c r="CB132" s="48">
        <f>BG132</f>
        <v>3.58</v>
      </c>
      <c r="CC132" s="48"/>
      <c r="CD132" s="48"/>
      <c r="CE132" s="48"/>
      <c r="CF132" s="48"/>
      <c r="CG132" s="48"/>
      <c r="CH132" s="48"/>
      <c r="CI132" s="48"/>
      <c r="CJ132" s="95"/>
      <c r="CK132" s="48"/>
      <c r="CL132" s="48">
        <f>BH132</f>
        <v>3</v>
      </c>
      <c r="CM132" s="48"/>
      <c r="CN132" s="48"/>
      <c r="CO132" s="48"/>
      <c r="CP132" s="48"/>
      <c r="CQ132" s="48"/>
      <c r="CR132" s="48"/>
      <c r="CS132" s="48"/>
      <c r="CT132" t="s" s="50">
        <v>52</v>
      </c>
      <c r="CU132" t="s" s="16">
        <v>63</v>
      </c>
      <c r="CV132" s="37"/>
      <c r="CW132" s="37"/>
      <c r="CX132" s="37"/>
      <c r="CY132" s="37"/>
      <c r="CZ132" s="37"/>
      <c r="DA132" s="37"/>
      <c r="DB132" s="47">
        <v>11</v>
      </c>
      <c r="DC132" s="37"/>
      <c r="DD132" s="37"/>
      <c r="DE132" s="37"/>
      <c r="DF132" s="37"/>
      <c r="DG132" s="51"/>
      <c r="DH132" s="37"/>
      <c r="DI132" s="47">
        <v>60</v>
      </c>
      <c r="DJ132" s="53"/>
      <c r="DK132" s="48"/>
      <c r="DL132" s="48">
        <f>DI132</f>
        <v>60</v>
      </c>
      <c r="DM132" s="48"/>
      <c r="DN132" s="48"/>
      <c r="DO132" s="48"/>
      <c r="DP132" s="48"/>
      <c r="DQ132" s="48"/>
      <c r="DR132" s="48"/>
      <c r="DS132" s="48"/>
    </row>
    <row r="133" ht="15.75" customHeight="1">
      <c r="A133" t="s" s="54">
        <v>109</v>
      </c>
      <c r="B133" s="7"/>
      <c r="C133" t="s" s="45">
        <v>70</v>
      </c>
      <c r="D133" s="92"/>
      <c r="E133" s="92"/>
      <c r="F133" s="92"/>
      <c r="G133" s="46">
        <f>D133+E133+F133</f>
        <v>0</v>
      </c>
      <c r="H133" s="92"/>
      <c r="I133" s="92"/>
      <c r="J133" s="92"/>
      <c r="K133" s="46">
        <f>H133+I133+J133</f>
        <v>0</v>
      </c>
      <c r="L133" s="92"/>
      <c r="M133" s="92"/>
      <c r="N133" s="92"/>
      <c r="O133" s="46">
        <f>L133+M133+N133</f>
        <v>0</v>
      </c>
      <c r="P133" s="92"/>
      <c r="Q133" s="92"/>
      <c r="R133" s="92"/>
      <c r="S133" s="46">
        <f>P133+Q133+R133</f>
        <v>0</v>
      </c>
      <c r="T133" s="92">
        <v>2</v>
      </c>
      <c r="U133" s="92">
        <v>1</v>
      </c>
      <c r="V133" s="92">
        <v>0.8</v>
      </c>
      <c r="W133" s="46">
        <f>T133+U133+V133</f>
        <v>3.8</v>
      </c>
      <c r="X133" s="92">
        <v>2</v>
      </c>
      <c r="Y133" s="92">
        <v>1</v>
      </c>
      <c r="Z133" s="92">
        <v>0.7</v>
      </c>
      <c r="AA133" s="46">
        <f>X133+Y133+Z133</f>
        <v>3.7</v>
      </c>
      <c r="AB133" s="92">
        <v>1.5</v>
      </c>
      <c r="AC133" s="92">
        <v>1</v>
      </c>
      <c r="AD133" s="92">
        <v>0.7</v>
      </c>
      <c r="AE133" s="46">
        <f>AB133+AC133+AD133</f>
        <v>3.2</v>
      </c>
      <c r="AF133" s="92">
        <v>1.1</v>
      </c>
      <c r="AG133" s="92">
        <v>0.9</v>
      </c>
      <c r="AH133" s="92">
        <v>0.7</v>
      </c>
      <c r="AI133" s="46">
        <f>AF133+AG133+AH133</f>
        <v>2.7</v>
      </c>
      <c r="AJ133" s="92">
        <v>1</v>
      </c>
      <c r="AK133" s="92">
        <v>0.8</v>
      </c>
      <c r="AL133" s="92">
        <v>0.6</v>
      </c>
      <c r="AM133" s="46">
        <f>AJ133+AK133+AL133</f>
        <v>2.4</v>
      </c>
      <c r="AN133" s="92">
        <v>0.9</v>
      </c>
      <c r="AO133" s="92">
        <v>0.8</v>
      </c>
      <c r="AP133" s="92">
        <v>0.6</v>
      </c>
      <c r="AQ133" s="46">
        <f>AN133+AO133+AP133</f>
        <v>2.3</v>
      </c>
      <c r="AR133" s="92">
        <v>0.9</v>
      </c>
      <c r="AS133" s="92">
        <v>0.7</v>
      </c>
      <c r="AT133" s="92">
        <v>0.5</v>
      </c>
      <c r="AU133" s="46">
        <f>AR133+AS133+AT133</f>
        <v>2.1</v>
      </c>
      <c r="AV133" s="92">
        <v>0.6</v>
      </c>
      <c r="AW133" s="92">
        <v>0.4</v>
      </c>
      <c r="AX133" s="92">
        <v>0.2</v>
      </c>
      <c r="AY133" s="46">
        <f>AV133+AW133+AX133</f>
        <v>1.2</v>
      </c>
      <c r="AZ133" s="48">
        <f>AY133+AU133+AQ133+AM133+AI133+AE133+AA133+W133+S133+O133+K133+G133</f>
        <v>21.4</v>
      </c>
      <c r="BA133" s="47">
        <v>8</v>
      </c>
      <c r="BB133" s="48">
        <f>AZ133/BA133</f>
        <v>2.675</v>
      </c>
      <c r="BC133" t="s" s="25">
        <v>71</v>
      </c>
      <c r="BD133" s="48">
        <v>305</v>
      </c>
      <c r="BE133" s="48">
        <f>BB133*BD133</f>
        <v>815.875</v>
      </c>
      <c r="BF133" s="49">
        <f>BB133*BD133</f>
        <v>815.875</v>
      </c>
      <c r="BG133" s="48">
        <v>3.64</v>
      </c>
      <c r="BH133" s="48">
        <v>3.18</v>
      </c>
      <c r="BI133" s="48">
        <v>1.86</v>
      </c>
      <c r="BJ133" t="s" s="50">
        <v>70</v>
      </c>
      <c r="BK133" s="51"/>
      <c r="BL133" t="s" s="50">
        <v>63</v>
      </c>
      <c r="BM133" s="47">
        <v>1</v>
      </c>
      <c r="BN133" s="26"/>
      <c r="BO133" s="48">
        <f>BP133</f>
        <v>815.875</v>
      </c>
      <c r="BP133" s="52">
        <f>BF133</f>
        <v>815.875</v>
      </c>
      <c r="BQ133" s="48"/>
      <c r="BR133" s="48"/>
      <c r="BS133" s="48"/>
      <c r="BT133" s="48">
        <f>BF133</f>
        <v>815.875</v>
      </c>
      <c r="BU133" s="48"/>
      <c r="BV133" s="48"/>
      <c r="BW133" s="48"/>
      <c r="BX133" s="48"/>
      <c r="BY133" s="48"/>
      <c r="BZ133" s="52">
        <f>CD133</f>
        <v>3.64</v>
      </c>
      <c r="CA133" s="48"/>
      <c r="CB133" s="48"/>
      <c r="CC133" s="48"/>
      <c r="CD133" s="48">
        <f>BG133</f>
        <v>3.64</v>
      </c>
      <c r="CE133" s="48"/>
      <c r="CF133" s="48"/>
      <c r="CG133" s="48"/>
      <c r="CH133" s="48"/>
      <c r="CI133" s="48"/>
      <c r="CJ133" s="52">
        <f>CN133</f>
        <v>3.18</v>
      </c>
      <c r="CK133" s="48"/>
      <c r="CL133" s="48"/>
      <c r="CM133" s="48"/>
      <c r="CN133" s="48">
        <f>BH133</f>
        <v>3.18</v>
      </c>
      <c r="CO133" s="48"/>
      <c r="CP133" s="48"/>
      <c r="CQ133" s="48"/>
      <c r="CR133" s="48"/>
      <c r="CS133" s="48"/>
      <c r="CT133" t="s" s="50">
        <v>70</v>
      </c>
      <c r="CU133" s="47">
        <v>1</v>
      </c>
      <c r="CV133" t="s" s="25">
        <v>109</v>
      </c>
      <c r="CW133" s="37"/>
      <c r="CX133" s="37"/>
      <c r="CY133" s="37"/>
      <c r="CZ133" s="37"/>
      <c r="DA133" s="37"/>
      <c r="DB133" s="37"/>
      <c r="DC133" s="37"/>
      <c r="DD133" s="47">
        <v>9</v>
      </c>
      <c r="DE133" s="37"/>
      <c r="DF133" s="37"/>
      <c r="DG133" s="51"/>
      <c r="DH133" s="37"/>
      <c r="DI133" s="47">
        <v>67</v>
      </c>
      <c r="DJ133" s="53">
        <v>67</v>
      </c>
      <c r="DK133" s="48"/>
      <c r="DL133" s="48"/>
      <c r="DM133" s="48"/>
      <c r="DN133" s="48">
        <f>DI133</f>
        <v>67</v>
      </c>
      <c r="DO133" s="48"/>
      <c r="DP133" s="48"/>
      <c r="DQ133" s="48"/>
      <c r="DR133" s="48"/>
      <c r="DS133" s="48"/>
    </row>
    <row r="134" ht="15.75" customHeight="1">
      <c r="A134" t="s" s="54">
        <v>110</v>
      </c>
      <c r="B134" s="7"/>
      <c r="C134" t="s" s="45">
        <v>52</v>
      </c>
      <c r="D134" s="92">
        <v>0.7</v>
      </c>
      <c r="E134" s="92">
        <v>0.3</v>
      </c>
      <c r="F134" s="92">
        <v>0.3</v>
      </c>
      <c r="G134" s="46">
        <f>D134+E134+F134</f>
        <v>1.3</v>
      </c>
      <c r="H134" s="92">
        <v>0.7</v>
      </c>
      <c r="I134" s="92">
        <v>0.3</v>
      </c>
      <c r="J134" s="92">
        <v>0.3</v>
      </c>
      <c r="K134" s="46">
        <f>H134+I134+J134</f>
        <v>1.3</v>
      </c>
      <c r="L134" s="92">
        <v>0.4</v>
      </c>
      <c r="M134" s="92">
        <v>0.2</v>
      </c>
      <c r="N134" s="92">
        <v>0.1</v>
      </c>
      <c r="O134" s="46">
        <f>L134+M134+N134</f>
        <v>0.7</v>
      </c>
      <c r="P134" s="92">
        <v>0.1</v>
      </c>
      <c r="Q134" s="92"/>
      <c r="R134" s="92">
        <v>0.1</v>
      </c>
      <c r="S134" s="46">
        <f>P134+Q134+R134</f>
        <v>0.2</v>
      </c>
      <c r="T134" s="46"/>
      <c r="U134" s="46"/>
      <c r="V134" s="46"/>
      <c r="W134" s="46">
        <f>T134+U134+V134</f>
        <v>0</v>
      </c>
      <c r="X134" s="46"/>
      <c r="Y134" s="46"/>
      <c r="Z134" s="46"/>
      <c r="AA134" s="46">
        <f>X134+Y134+Z134</f>
        <v>0</v>
      </c>
      <c r="AB134" s="46"/>
      <c r="AC134" s="46"/>
      <c r="AD134" s="46"/>
      <c r="AE134" s="46">
        <f>AB134+AC134+AD134</f>
        <v>0</v>
      </c>
      <c r="AF134" s="92"/>
      <c r="AG134" s="92"/>
      <c r="AH134" s="92"/>
      <c r="AI134" s="46">
        <f>AF134+AG134+AH134</f>
        <v>0</v>
      </c>
      <c r="AJ134" s="92"/>
      <c r="AK134" s="92"/>
      <c r="AL134" s="92"/>
      <c r="AM134" s="46">
        <f>AJ134+AK134+AL134</f>
        <v>0</v>
      </c>
      <c r="AN134" s="46"/>
      <c r="AO134" s="46"/>
      <c r="AP134" s="46"/>
      <c r="AQ134" s="46">
        <f>AN134+AO134+AP134</f>
        <v>0</v>
      </c>
      <c r="AR134" s="92"/>
      <c r="AS134" s="92"/>
      <c r="AT134" s="92"/>
      <c r="AU134" s="46">
        <f>AR134+AS134+AT134</f>
        <v>0</v>
      </c>
      <c r="AV134" s="92"/>
      <c r="AW134" s="92"/>
      <c r="AX134" s="92"/>
      <c r="AY134" s="46">
        <f>AV134+AW134+AX134</f>
        <v>0</v>
      </c>
      <c r="AZ134" s="48">
        <f>AY134+AU134+AQ134+AM134+AI134+AE134+AA134+W134+S134+O134+K134+G134</f>
        <v>3.5</v>
      </c>
      <c r="BA134" s="47">
        <v>4</v>
      </c>
      <c r="BB134" s="48">
        <f>AZ134/BA134</f>
        <v>0.875</v>
      </c>
      <c r="BC134" t="s" s="25">
        <v>71</v>
      </c>
      <c r="BD134" s="48">
        <v>305</v>
      </c>
      <c r="BE134" s="48">
        <f>BB134*BD134</f>
        <v>266.875</v>
      </c>
      <c r="BF134" s="49">
        <v>457.5</v>
      </c>
      <c r="BG134" s="48">
        <v>3.55</v>
      </c>
      <c r="BH134" s="48">
        <v>3.07</v>
      </c>
      <c r="BI134" s="48">
        <v>1.6</v>
      </c>
      <c r="BJ134" t="s" s="50">
        <v>52</v>
      </c>
      <c r="BK134" t="s" s="50">
        <v>51</v>
      </c>
      <c r="BL134" t="s" s="50">
        <v>63</v>
      </c>
      <c r="BM134" s="47">
        <v>1</v>
      </c>
      <c r="BN134" s="26"/>
      <c r="BO134" s="26"/>
      <c r="BP134" s="52"/>
      <c r="BQ134" s="48"/>
      <c r="BR134" s="48"/>
      <c r="BS134" s="48"/>
      <c r="BT134" s="48">
        <f>BF134</f>
        <v>457.5</v>
      </c>
      <c r="BU134" s="48"/>
      <c r="BV134" s="48"/>
      <c r="BW134" s="48"/>
      <c r="BX134" s="48"/>
      <c r="BY134" s="48"/>
      <c r="BZ134" s="93"/>
      <c r="CA134" s="48"/>
      <c r="CB134" s="48"/>
      <c r="CC134" s="48"/>
      <c r="CD134" s="48">
        <f>BG134</f>
        <v>3.55</v>
      </c>
      <c r="CE134" s="48"/>
      <c r="CF134" s="48"/>
      <c r="CG134" s="48"/>
      <c r="CH134" s="48"/>
      <c r="CI134" s="48"/>
      <c r="CJ134" s="93"/>
      <c r="CK134" s="48"/>
      <c r="CL134" s="48"/>
      <c r="CM134" s="48"/>
      <c r="CN134" s="48">
        <f>BH134</f>
        <v>3.07</v>
      </c>
      <c r="CO134" s="48"/>
      <c r="CP134" s="48"/>
      <c r="CQ134" s="48"/>
      <c r="CR134" s="48"/>
      <c r="CS134" s="48"/>
      <c r="CT134" t="s" s="50">
        <v>52</v>
      </c>
      <c r="CU134" s="47">
        <v>1</v>
      </c>
      <c r="CV134" t="s" s="25">
        <v>110</v>
      </c>
      <c r="CW134" s="37"/>
      <c r="CX134" s="37"/>
      <c r="CY134" s="37"/>
      <c r="CZ134" s="37"/>
      <c r="DA134" s="37"/>
      <c r="DB134" s="37"/>
      <c r="DC134" s="37"/>
      <c r="DD134" s="37"/>
      <c r="DE134" s="47">
        <v>9</v>
      </c>
      <c r="DF134" s="37"/>
      <c r="DG134" s="51"/>
      <c r="DH134" s="37"/>
      <c r="DI134" s="47">
        <v>61</v>
      </c>
      <c r="DJ134" s="53"/>
      <c r="DK134" s="48"/>
      <c r="DL134" s="48"/>
      <c r="DM134" s="48"/>
      <c r="DN134" s="48">
        <f>DI134</f>
        <v>61</v>
      </c>
      <c r="DO134" s="48"/>
      <c r="DP134" s="48"/>
      <c r="DQ134" s="48"/>
      <c r="DR134" s="48"/>
      <c r="DS134" s="48"/>
    </row>
    <row r="135" ht="15.75" customHeight="1">
      <c r="A135" s="7"/>
      <c r="B135" t="s" s="19">
        <v>105</v>
      </c>
      <c r="C135" s="61"/>
      <c r="D135" s="92"/>
      <c r="E135" s="92"/>
      <c r="F135" s="92"/>
      <c r="G135" s="46">
        <f>D135+E135+F135</f>
        <v>0</v>
      </c>
      <c r="H135" s="92"/>
      <c r="I135" s="92"/>
      <c r="J135" s="92"/>
      <c r="K135" s="46">
        <f>H135+I135+J135</f>
        <v>0</v>
      </c>
      <c r="L135" s="92">
        <v>1</v>
      </c>
      <c r="M135" s="92">
        <v>0.9</v>
      </c>
      <c r="N135" s="92">
        <v>0.5</v>
      </c>
      <c r="O135" s="46">
        <f>L135+M135+N135</f>
        <v>2.4</v>
      </c>
      <c r="P135" s="92">
        <v>1</v>
      </c>
      <c r="Q135" s="92">
        <v>0.9</v>
      </c>
      <c r="R135" s="92">
        <v>0.6</v>
      </c>
      <c r="S135" s="46">
        <f>P135+Q135+R135</f>
        <v>2.5</v>
      </c>
      <c r="T135" s="92">
        <v>1.1</v>
      </c>
      <c r="U135" s="92">
        <v>0.9</v>
      </c>
      <c r="V135" s="92">
        <v>0.6</v>
      </c>
      <c r="W135" s="46">
        <f>T135+U135+V135</f>
        <v>2.6</v>
      </c>
      <c r="X135" s="92">
        <v>1.1</v>
      </c>
      <c r="Y135" s="92">
        <v>0.9</v>
      </c>
      <c r="Z135" s="92">
        <v>0.7</v>
      </c>
      <c r="AA135" s="46">
        <f>X135+Y135+Z135</f>
        <v>2.7</v>
      </c>
      <c r="AB135" s="92">
        <v>1.1</v>
      </c>
      <c r="AC135" s="92">
        <v>1</v>
      </c>
      <c r="AD135" s="92">
        <v>0.7</v>
      </c>
      <c r="AE135" s="46">
        <f>AB135+AC135+AD135</f>
        <v>2.8</v>
      </c>
      <c r="AF135" s="92">
        <v>1</v>
      </c>
      <c r="AG135" s="92">
        <v>0.9</v>
      </c>
      <c r="AH135" s="92">
        <v>0.7</v>
      </c>
      <c r="AI135" s="46">
        <f>AF135+AG135+AH135</f>
        <v>2.6</v>
      </c>
      <c r="AJ135" s="92">
        <v>0.9</v>
      </c>
      <c r="AK135" s="92">
        <v>0.8</v>
      </c>
      <c r="AL135" s="92">
        <v>0.3</v>
      </c>
      <c r="AM135" s="46">
        <f>AJ135+AK135+AL135</f>
        <v>2</v>
      </c>
      <c r="AN135" s="92">
        <v>0.3</v>
      </c>
      <c r="AO135" s="92">
        <v>0.2</v>
      </c>
      <c r="AP135" s="92">
        <v>0.1</v>
      </c>
      <c r="AQ135" s="46">
        <f>AN135+AO135+AP135</f>
        <v>0.6</v>
      </c>
      <c r="AR135" s="92">
        <v>0.1</v>
      </c>
      <c r="AS135" s="92">
        <v>0.1</v>
      </c>
      <c r="AT135" s="92">
        <v>0.1</v>
      </c>
      <c r="AU135" s="46">
        <f>AR135+AS135+AT135</f>
        <v>0.3</v>
      </c>
      <c r="AV135" s="47">
        <v>0.1</v>
      </c>
      <c r="AW135" s="37"/>
      <c r="AX135" s="47">
        <v>0.1</v>
      </c>
      <c r="AY135" s="46">
        <f>AV135+AW135+AX135</f>
        <v>0.2</v>
      </c>
      <c r="AZ135" s="48">
        <f>AY135+AU135+AQ135+AM135+AI135+AE135+AA135+W135+S135+O135+K135+G135</f>
        <v>18.7</v>
      </c>
      <c r="BA135" s="47">
        <v>10</v>
      </c>
      <c r="BB135" s="48">
        <f>AZ135/BA135</f>
        <v>1.87</v>
      </c>
      <c r="BC135" s="48"/>
      <c r="BD135" s="48">
        <v>305</v>
      </c>
      <c r="BE135" s="48">
        <f>BB135*BD135</f>
        <v>570.35</v>
      </c>
      <c r="BF135" s="49">
        <f>BB135*BD135</f>
        <v>570.35</v>
      </c>
      <c r="BG135" s="48">
        <v>3.6</v>
      </c>
      <c r="BH135" s="48">
        <v>3.1</v>
      </c>
      <c r="BI135" s="48">
        <v>1.86</v>
      </c>
      <c r="BJ135" t="s" s="50">
        <v>70</v>
      </c>
      <c r="BK135" s="51"/>
      <c r="BL135" s="51"/>
      <c r="BM135" t="s" s="16">
        <v>105</v>
      </c>
      <c r="BN135" s="37"/>
      <c r="BO135" s="37"/>
      <c r="BP135" s="52"/>
      <c r="BQ135" s="48"/>
      <c r="BR135" s="48"/>
      <c r="BS135" s="48"/>
      <c r="BT135" s="48"/>
      <c r="BU135" s="48"/>
      <c r="BV135" s="48"/>
      <c r="BW135" s="48">
        <f>BF135</f>
        <v>570.35</v>
      </c>
      <c r="BX135" s="48"/>
      <c r="BY135" s="48"/>
      <c r="BZ135" s="93"/>
      <c r="CA135" s="48"/>
      <c r="CB135" s="48"/>
      <c r="CC135" s="48"/>
      <c r="CD135" s="48"/>
      <c r="CE135" s="48"/>
      <c r="CF135" s="48"/>
      <c r="CG135" s="48">
        <f>BG135</f>
        <v>3.6</v>
      </c>
      <c r="CH135" s="48"/>
      <c r="CI135" s="48"/>
      <c r="CJ135" s="93"/>
      <c r="CK135" s="48"/>
      <c r="CL135" s="48"/>
      <c r="CM135" s="48"/>
      <c r="CN135" s="48"/>
      <c r="CO135" s="48"/>
      <c r="CP135" s="48"/>
      <c r="CQ135" s="48">
        <f>BH135</f>
        <v>3.1</v>
      </c>
      <c r="CR135" s="48"/>
      <c r="CS135" s="48"/>
      <c r="CT135" t="s" s="50">
        <v>70</v>
      </c>
      <c r="CU135" t="s" s="16">
        <v>105</v>
      </c>
      <c r="CV135" s="37"/>
      <c r="CW135" s="37"/>
      <c r="CX135" s="37"/>
      <c r="CY135" s="37"/>
      <c r="CZ135" s="37"/>
      <c r="DA135" s="37"/>
      <c r="DB135" s="37"/>
      <c r="DC135" s="37"/>
      <c r="DD135" s="47">
        <v>10</v>
      </c>
      <c r="DE135" s="37"/>
      <c r="DF135" s="37"/>
      <c r="DG135" s="51"/>
      <c r="DH135" s="37"/>
      <c r="DI135" s="47">
        <v>58</v>
      </c>
      <c r="DJ135" s="53"/>
      <c r="DK135" s="48"/>
      <c r="DL135" s="48"/>
      <c r="DM135" s="48"/>
      <c r="DN135" s="48"/>
      <c r="DO135" s="48"/>
      <c r="DP135" s="48"/>
      <c r="DQ135" s="48">
        <f>DI135</f>
        <v>58</v>
      </c>
      <c r="DR135" s="48"/>
      <c r="DS135" s="48"/>
    </row>
    <row r="136" ht="15.75" customHeight="1">
      <c r="A136" s="7"/>
      <c r="B136" t="s" s="19">
        <v>63</v>
      </c>
      <c r="C136" t="s" s="45">
        <v>70</v>
      </c>
      <c r="D136" s="92"/>
      <c r="E136" s="92"/>
      <c r="F136" s="92"/>
      <c r="G136" s="46">
        <f>D136+E136+F136</f>
        <v>0</v>
      </c>
      <c r="H136" s="92"/>
      <c r="I136" s="92"/>
      <c r="J136" s="92"/>
      <c r="K136" s="46">
        <f>H136+I136+J136</f>
        <v>0</v>
      </c>
      <c r="L136" s="92">
        <v>1.8</v>
      </c>
      <c r="M136" s="92">
        <v>1</v>
      </c>
      <c r="N136" s="92">
        <v>0.5</v>
      </c>
      <c r="O136" s="46">
        <f>L136+M136+N136</f>
        <v>3.3</v>
      </c>
      <c r="P136" s="92">
        <v>1.8</v>
      </c>
      <c r="Q136" s="92">
        <v>1.2</v>
      </c>
      <c r="R136" s="92">
        <v>0.4</v>
      </c>
      <c r="S136" s="46">
        <f>P136+Q136+R136</f>
        <v>3.4</v>
      </c>
      <c r="T136" s="92">
        <v>1.8</v>
      </c>
      <c r="U136" s="92">
        <v>1.3</v>
      </c>
      <c r="V136" s="92">
        <v>0.6</v>
      </c>
      <c r="W136" s="46">
        <f>T136+U136+V136</f>
        <v>3.7</v>
      </c>
      <c r="X136" s="92">
        <v>1.8</v>
      </c>
      <c r="Y136" s="92">
        <v>1.2</v>
      </c>
      <c r="Z136" s="92">
        <v>0.4</v>
      </c>
      <c r="AA136" s="46">
        <f>X136+Y136+Z136</f>
        <v>3.4</v>
      </c>
      <c r="AB136" s="92">
        <v>1.6</v>
      </c>
      <c r="AC136" s="92">
        <v>1</v>
      </c>
      <c r="AD136" s="92">
        <v>0.4</v>
      </c>
      <c r="AE136" s="46">
        <f>AB136+AC136+AD136</f>
        <v>3</v>
      </c>
      <c r="AF136" s="92">
        <v>1.5</v>
      </c>
      <c r="AG136" s="92">
        <v>0.6</v>
      </c>
      <c r="AH136" s="92">
        <v>0.3</v>
      </c>
      <c r="AI136" s="46">
        <f>AF136+AG136+AH136</f>
        <v>2.4</v>
      </c>
      <c r="AJ136" s="92">
        <v>1</v>
      </c>
      <c r="AK136" s="92">
        <v>0.6</v>
      </c>
      <c r="AL136" s="92">
        <v>0.5</v>
      </c>
      <c r="AM136" s="46">
        <f>AJ136+AK136+AL136</f>
        <v>2.1</v>
      </c>
      <c r="AN136" s="92">
        <v>1</v>
      </c>
      <c r="AO136" s="92">
        <v>0.6</v>
      </c>
      <c r="AP136" s="92">
        <v>0.5</v>
      </c>
      <c r="AQ136" s="46">
        <f>AN136+AO136+AP136</f>
        <v>2.1</v>
      </c>
      <c r="AR136" s="92">
        <v>0.8</v>
      </c>
      <c r="AS136" s="92">
        <v>0.5</v>
      </c>
      <c r="AT136" s="92">
        <v>0.35</v>
      </c>
      <c r="AU136" s="46">
        <f>AR136+AS136+AT136</f>
        <v>1.65</v>
      </c>
      <c r="AV136" s="92">
        <v>1</v>
      </c>
      <c r="AW136" s="92">
        <v>0.4</v>
      </c>
      <c r="AX136" s="92">
        <v>0.4</v>
      </c>
      <c r="AY136" s="46">
        <f>AV136+AW136+AX136</f>
        <v>1.8</v>
      </c>
      <c r="AZ136" s="48">
        <f>AY136+AU136+AQ136+AM136+AI136+AE136+AA136+W136+S136+O136+K136+G136</f>
        <v>26.85</v>
      </c>
      <c r="BA136" s="47">
        <v>10</v>
      </c>
      <c r="BB136" s="48">
        <f>AZ136/BA136</f>
        <v>2.685</v>
      </c>
      <c r="BC136" s="48"/>
      <c r="BD136" s="48">
        <v>305</v>
      </c>
      <c r="BE136" s="48">
        <f>BB136*BD136</f>
        <v>818.925</v>
      </c>
      <c r="BF136" s="49">
        <f>BB136*BD136</f>
        <v>818.925</v>
      </c>
      <c r="BG136" s="48">
        <v>3.6</v>
      </c>
      <c r="BH136" s="48">
        <v>3.2</v>
      </c>
      <c r="BI136" s="48">
        <v>2.56</v>
      </c>
      <c r="BJ136" t="s" s="76">
        <v>70</v>
      </c>
      <c r="BK136" s="51"/>
      <c r="BL136" s="51"/>
      <c r="BM136" t="s" s="16">
        <v>63</v>
      </c>
      <c r="BN136" s="37"/>
      <c r="BO136" s="37"/>
      <c r="BP136" s="52">
        <f>BF136</f>
        <v>818.925</v>
      </c>
      <c r="BQ136" s="48"/>
      <c r="BR136" s="48"/>
      <c r="BS136" s="48"/>
      <c r="BT136" s="48">
        <f>BF136</f>
        <v>818.925</v>
      </c>
      <c r="BU136" s="48"/>
      <c r="BV136" s="48"/>
      <c r="BW136" s="48"/>
      <c r="BX136" s="48"/>
      <c r="BY136" s="48"/>
      <c r="BZ136" s="93"/>
      <c r="CA136" s="48"/>
      <c r="CB136" s="48"/>
      <c r="CC136" s="48"/>
      <c r="CD136" s="48">
        <f>BG136</f>
        <v>3.6</v>
      </c>
      <c r="CE136" s="48"/>
      <c r="CF136" s="48"/>
      <c r="CG136" s="48"/>
      <c r="CH136" s="48"/>
      <c r="CI136" s="48"/>
      <c r="CJ136" s="93"/>
      <c r="CK136" s="48"/>
      <c r="CL136" s="48"/>
      <c r="CM136" s="48"/>
      <c r="CN136" s="48">
        <f>BH136</f>
        <v>3.2</v>
      </c>
      <c r="CO136" s="48"/>
      <c r="CP136" s="48"/>
      <c r="CQ136" s="48"/>
      <c r="CR136" s="48"/>
      <c r="CS136" s="48"/>
      <c r="CT136" t="s" s="50">
        <v>70</v>
      </c>
      <c r="CU136" t="s" s="16">
        <v>63</v>
      </c>
      <c r="CV136" s="37"/>
      <c r="CW136" s="37"/>
      <c r="CX136" s="37"/>
      <c r="CY136" s="37"/>
      <c r="CZ136" s="37"/>
      <c r="DA136" s="47">
        <v>20</v>
      </c>
      <c r="DB136" s="37"/>
      <c r="DC136" s="37"/>
      <c r="DD136" s="37"/>
      <c r="DE136" s="37"/>
      <c r="DF136" s="37"/>
      <c r="DG136" s="51"/>
      <c r="DH136" s="37"/>
      <c r="DI136" s="47">
        <v>69</v>
      </c>
      <c r="DJ136" s="53"/>
      <c r="DK136" s="48"/>
      <c r="DL136" s="48"/>
      <c r="DM136" s="48"/>
      <c r="DN136" s="48">
        <f>DI136</f>
        <v>69</v>
      </c>
      <c r="DO136" s="48"/>
      <c r="DP136" s="48"/>
      <c r="DQ136" s="48"/>
      <c r="DR136" s="48"/>
      <c r="DS136" s="48"/>
    </row>
    <row r="137" ht="15.75" customHeight="1">
      <c r="A137" s="7"/>
      <c r="B137" t="s" s="19">
        <v>105</v>
      </c>
      <c r="C137" s="61"/>
      <c r="D137" s="92"/>
      <c r="E137" s="92"/>
      <c r="F137" s="92"/>
      <c r="G137" s="46">
        <f>D137+E137+F137</f>
        <v>0</v>
      </c>
      <c r="H137" s="92"/>
      <c r="I137" s="92"/>
      <c r="J137" s="92"/>
      <c r="K137" s="46">
        <f>H137+I137+J137</f>
        <v>0</v>
      </c>
      <c r="L137" s="92">
        <v>0.6</v>
      </c>
      <c r="M137" s="92">
        <v>0.35</v>
      </c>
      <c r="N137" s="92">
        <v>0.2</v>
      </c>
      <c r="O137" s="46">
        <f>L137+M137+N137</f>
        <v>1.15</v>
      </c>
      <c r="P137" s="92">
        <v>0.5</v>
      </c>
      <c r="Q137" s="92">
        <v>0.3</v>
      </c>
      <c r="R137" s="92">
        <v>0.5</v>
      </c>
      <c r="S137" s="46">
        <f>P137+Q137+R137</f>
        <v>1.3</v>
      </c>
      <c r="T137" s="92">
        <v>0.7</v>
      </c>
      <c r="U137" s="92">
        <v>0.7</v>
      </c>
      <c r="V137" s="92">
        <v>0.7</v>
      </c>
      <c r="W137" s="46">
        <f>T137+U137+V137</f>
        <v>2.1</v>
      </c>
      <c r="X137" s="92">
        <v>0.7</v>
      </c>
      <c r="Y137" s="92">
        <v>0.7</v>
      </c>
      <c r="Z137" s="92">
        <v>0.7</v>
      </c>
      <c r="AA137" s="46">
        <f>X137+Y137+Z137</f>
        <v>2.1</v>
      </c>
      <c r="AB137" s="92">
        <v>1.1</v>
      </c>
      <c r="AC137" s="92">
        <v>0.7</v>
      </c>
      <c r="AD137" s="92">
        <v>0.7</v>
      </c>
      <c r="AE137" s="46">
        <f>AB137+AC137+AD137</f>
        <v>2.5</v>
      </c>
      <c r="AF137" s="92">
        <v>1.1</v>
      </c>
      <c r="AG137" s="92">
        <v>0.7</v>
      </c>
      <c r="AH137" s="92">
        <v>0.6</v>
      </c>
      <c r="AI137" s="46">
        <f>AF137+AG137+AH137</f>
        <v>2.4</v>
      </c>
      <c r="AJ137" s="92">
        <v>0.9</v>
      </c>
      <c r="AK137" s="92">
        <v>0.7</v>
      </c>
      <c r="AL137" s="92">
        <v>0.4</v>
      </c>
      <c r="AM137" s="46">
        <f>AJ137+AK137+AL137</f>
        <v>2</v>
      </c>
      <c r="AN137" s="92">
        <v>0.7</v>
      </c>
      <c r="AO137" s="92">
        <v>0.6</v>
      </c>
      <c r="AP137" s="92">
        <v>0.4</v>
      </c>
      <c r="AQ137" s="46">
        <f>AN137+AO137+AP137</f>
        <v>1.7</v>
      </c>
      <c r="AR137" s="92">
        <v>0.5</v>
      </c>
      <c r="AS137" s="92">
        <v>0.3</v>
      </c>
      <c r="AT137" s="92">
        <v>0.1</v>
      </c>
      <c r="AU137" s="46">
        <f>AR137+AS137+AT137</f>
        <v>0.9</v>
      </c>
      <c r="AV137" s="47">
        <v>0.1</v>
      </c>
      <c r="AW137" s="47">
        <v>0.1</v>
      </c>
      <c r="AX137" s="47">
        <v>0.1</v>
      </c>
      <c r="AY137" s="46">
        <f>AV137+AW137+AX137</f>
        <v>0.3</v>
      </c>
      <c r="AZ137" s="48">
        <f>AY137+AU137+AQ137+AM137+AI137+AE137+AA137+W137+S137+O137+K137+G137</f>
        <v>16.45</v>
      </c>
      <c r="BA137" s="47">
        <v>10</v>
      </c>
      <c r="BB137" s="48">
        <f>AZ137/BA137</f>
        <v>1.645</v>
      </c>
      <c r="BC137" s="48"/>
      <c r="BD137" s="48">
        <v>305</v>
      </c>
      <c r="BE137" s="48">
        <f>BB137*BD137</f>
        <v>501.725</v>
      </c>
      <c r="BF137" s="49">
        <f>BB137*BD137</f>
        <v>501.725</v>
      </c>
      <c r="BG137" s="48">
        <v>3.6</v>
      </c>
      <c r="BH137" s="48">
        <v>3.1</v>
      </c>
      <c r="BI137" s="48">
        <v>1.6</v>
      </c>
      <c r="BJ137" t="s" s="50">
        <v>52</v>
      </c>
      <c r="BK137" s="51"/>
      <c r="BL137" s="51"/>
      <c r="BM137" t="s" s="16">
        <v>105</v>
      </c>
      <c r="BN137" s="37"/>
      <c r="BO137" s="37"/>
      <c r="BP137" s="52"/>
      <c r="BQ137" s="48"/>
      <c r="BR137" s="48"/>
      <c r="BS137" s="48"/>
      <c r="BT137" s="48"/>
      <c r="BU137" s="48"/>
      <c r="BV137" s="48"/>
      <c r="BW137" s="48"/>
      <c r="BX137" s="48">
        <f>BF137</f>
        <v>501.725</v>
      </c>
      <c r="BY137" s="48"/>
      <c r="BZ137" s="93"/>
      <c r="CA137" s="48"/>
      <c r="CB137" s="48"/>
      <c r="CC137" s="48"/>
      <c r="CD137" s="48"/>
      <c r="CE137" s="48"/>
      <c r="CF137" s="48"/>
      <c r="CG137" s="48"/>
      <c r="CH137" s="48">
        <f>BG137</f>
        <v>3.6</v>
      </c>
      <c r="CI137" s="48"/>
      <c r="CJ137" s="93"/>
      <c r="CK137" s="48"/>
      <c r="CL137" s="48"/>
      <c r="CM137" s="48"/>
      <c r="CN137" s="48"/>
      <c r="CO137" s="48"/>
      <c r="CP137" s="48"/>
      <c r="CQ137" s="48"/>
      <c r="CR137" s="48">
        <f>BH137</f>
        <v>3.1</v>
      </c>
      <c r="CS137" s="48"/>
      <c r="CT137" t="s" s="50">
        <v>52</v>
      </c>
      <c r="CU137" t="s" s="16">
        <v>105</v>
      </c>
      <c r="CV137" s="37"/>
      <c r="CW137" s="37"/>
      <c r="CX137" s="37"/>
      <c r="CY137" s="37"/>
      <c r="CZ137" s="37"/>
      <c r="DA137" s="37"/>
      <c r="DB137" s="37"/>
      <c r="DC137" s="37"/>
      <c r="DD137" s="37"/>
      <c r="DE137" s="47">
        <v>10</v>
      </c>
      <c r="DF137" s="37"/>
      <c r="DG137" s="51"/>
      <c r="DH137" s="37"/>
      <c r="DI137" s="47">
        <v>53</v>
      </c>
      <c r="DJ137" s="53"/>
      <c r="DK137" s="48"/>
      <c r="DL137" s="48"/>
      <c r="DM137" s="48"/>
      <c r="DN137" s="48"/>
      <c r="DO137" s="48"/>
      <c r="DP137" s="48"/>
      <c r="DQ137" s="48"/>
      <c r="DR137" s="48">
        <f>DI137</f>
        <v>53</v>
      </c>
      <c r="DS137" s="48"/>
    </row>
    <row r="138" ht="15.75" customHeight="1">
      <c r="A138" s="7"/>
      <c r="B138" t="s" s="19">
        <v>63</v>
      </c>
      <c r="C138" t="s" s="45">
        <v>52</v>
      </c>
      <c r="D138" s="92"/>
      <c r="E138" s="92"/>
      <c r="F138" s="92"/>
      <c r="G138" s="46">
        <f>D138+E138+F138</f>
        <v>0</v>
      </c>
      <c r="H138" s="92"/>
      <c r="I138" s="92"/>
      <c r="J138" s="92"/>
      <c r="K138" s="46">
        <f>H138+I138+J138</f>
        <v>0</v>
      </c>
      <c r="L138" s="92">
        <v>1.2</v>
      </c>
      <c r="M138" s="92">
        <v>0.7</v>
      </c>
      <c r="N138" s="92">
        <v>0.5</v>
      </c>
      <c r="O138" s="46">
        <f>L138+M138+N138</f>
        <v>2.4</v>
      </c>
      <c r="P138" s="92">
        <v>1.2</v>
      </c>
      <c r="Q138" s="92">
        <v>0.7</v>
      </c>
      <c r="R138" s="92">
        <v>0.6</v>
      </c>
      <c r="S138" s="46">
        <f>P138+Q138+R138</f>
        <v>2.5</v>
      </c>
      <c r="T138" s="92">
        <v>1.2</v>
      </c>
      <c r="U138" s="92">
        <v>1</v>
      </c>
      <c r="V138" s="92">
        <v>0.5</v>
      </c>
      <c r="W138" s="46">
        <f>T138+U138+V138</f>
        <v>2.7</v>
      </c>
      <c r="X138" s="92">
        <v>1.2</v>
      </c>
      <c r="Y138" s="92">
        <v>1</v>
      </c>
      <c r="Z138" s="92">
        <v>0.5</v>
      </c>
      <c r="AA138" s="46">
        <f>X138+Y138+Z138</f>
        <v>2.7</v>
      </c>
      <c r="AB138" s="92">
        <v>1.2</v>
      </c>
      <c r="AC138" s="92">
        <v>1</v>
      </c>
      <c r="AD138" s="92">
        <v>0.5</v>
      </c>
      <c r="AE138" s="46">
        <f>AB138+AC138+AD138</f>
        <v>2.7</v>
      </c>
      <c r="AF138" s="92">
        <v>1.2</v>
      </c>
      <c r="AG138" s="92">
        <v>1</v>
      </c>
      <c r="AH138" s="92">
        <v>0.5</v>
      </c>
      <c r="AI138" s="46">
        <f>AF138+AG138+AH138</f>
        <v>2.7</v>
      </c>
      <c r="AJ138" s="47">
        <v>1</v>
      </c>
      <c r="AK138" s="47">
        <v>1</v>
      </c>
      <c r="AL138" s="47">
        <v>0.6</v>
      </c>
      <c r="AM138" s="46">
        <f>AJ138+AK138+AL138</f>
        <v>2.6</v>
      </c>
      <c r="AN138" s="47">
        <v>1</v>
      </c>
      <c r="AO138" s="47">
        <v>0.9</v>
      </c>
      <c r="AP138" s="47">
        <v>0.5</v>
      </c>
      <c r="AQ138" s="46">
        <f>AN138+AO138+AP138</f>
        <v>2.4</v>
      </c>
      <c r="AR138" s="47">
        <v>1</v>
      </c>
      <c r="AS138" s="47">
        <v>0.5</v>
      </c>
      <c r="AT138" s="47">
        <v>0.5</v>
      </c>
      <c r="AU138" s="46">
        <f>AR138+AS138+AT138</f>
        <v>2</v>
      </c>
      <c r="AV138" s="47">
        <v>1</v>
      </c>
      <c r="AW138" s="47">
        <v>0.3</v>
      </c>
      <c r="AX138" s="47">
        <v>0.3</v>
      </c>
      <c r="AY138" s="77">
        <f>AV138+AW138+AX138</f>
        <v>1.6</v>
      </c>
      <c r="AZ138" s="48">
        <f>AY138+AU138+AQ138+AM138+AI138+AE138+AA138+W138+S138+O138+K138+G138</f>
        <v>24.3</v>
      </c>
      <c r="BA138" s="47">
        <v>10</v>
      </c>
      <c r="BB138" s="48">
        <f>AZ138/BA138</f>
        <v>2.43</v>
      </c>
      <c r="BC138" s="48"/>
      <c r="BD138" s="48">
        <v>305</v>
      </c>
      <c r="BE138" s="48">
        <f>BB138*BD138</f>
        <v>741.15</v>
      </c>
      <c r="BF138" s="49">
        <f>BB138*BD138</f>
        <v>741.15</v>
      </c>
      <c r="BG138" s="48">
        <v>3.6</v>
      </c>
      <c r="BH138" s="48">
        <v>3.1</v>
      </c>
      <c r="BI138" s="48">
        <v>2.23</v>
      </c>
      <c r="BJ138" t="s" s="50">
        <v>52</v>
      </c>
      <c r="BK138" t="s" s="50">
        <v>51</v>
      </c>
      <c r="BL138" t="s" s="50">
        <v>62</v>
      </c>
      <c r="BM138" t="s" s="16">
        <v>63</v>
      </c>
      <c r="BN138" s="37"/>
      <c r="BO138" s="37"/>
      <c r="BP138" s="52"/>
      <c r="BQ138" s="48">
        <f>BF138</f>
        <v>741.15</v>
      </c>
      <c r="BR138" s="48"/>
      <c r="BS138" s="48"/>
      <c r="BT138" s="48"/>
      <c r="BU138" s="48"/>
      <c r="BV138" s="48"/>
      <c r="BW138" s="48"/>
      <c r="BX138" s="48"/>
      <c r="BY138" s="48"/>
      <c r="BZ138" s="93"/>
      <c r="CA138" s="48">
        <f>BG138</f>
        <v>3.6</v>
      </c>
      <c r="CB138" s="48"/>
      <c r="CC138" s="48"/>
      <c r="CD138" s="48"/>
      <c r="CE138" s="48"/>
      <c r="CF138" s="48"/>
      <c r="CG138" s="48"/>
      <c r="CH138" s="48"/>
      <c r="CI138" s="48"/>
      <c r="CJ138" s="93"/>
      <c r="CK138" s="48">
        <f>BH138</f>
        <v>3.1</v>
      </c>
      <c r="CL138" s="48"/>
      <c r="CM138" s="48"/>
      <c r="CN138" s="48"/>
      <c r="CO138" s="48"/>
      <c r="CP138" s="48"/>
      <c r="CQ138" s="48"/>
      <c r="CR138" s="48"/>
      <c r="CS138" s="48"/>
      <c r="CT138" t="s" s="50">
        <v>52</v>
      </c>
      <c r="CU138" t="s" s="16">
        <v>63</v>
      </c>
      <c r="CV138" s="37"/>
      <c r="CW138" s="37"/>
      <c r="CX138" s="37"/>
      <c r="CY138" s="37"/>
      <c r="CZ138" s="37"/>
      <c r="DA138" s="37"/>
      <c r="DB138" s="47">
        <v>12</v>
      </c>
      <c r="DC138" s="37"/>
      <c r="DD138" s="37"/>
      <c r="DE138" s="37"/>
      <c r="DF138" s="37"/>
      <c r="DG138" s="51"/>
      <c r="DH138" s="37"/>
      <c r="DI138" s="47">
        <v>63</v>
      </c>
      <c r="DJ138" s="53"/>
      <c r="DK138" s="48">
        <f>DI138</f>
        <v>63</v>
      </c>
      <c r="DL138" s="48"/>
      <c r="DM138" s="48"/>
      <c r="DN138" s="48"/>
      <c r="DO138" s="48"/>
      <c r="DP138" s="48"/>
      <c r="DQ138" s="48"/>
      <c r="DR138" s="48"/>
      <c r="DS138" s="48"/>
    </row>
    <row r="139" ht="15.75" customHeight="1">
      <c r="A139" s="7"/>
      <c r="B139" t="s" s="19">
        <v>105</v>
      </c>
      <c r="C139" s="61"/>
      <c r="D139" s="92"/>
      <c r="E139" s="92"/>
      <c r="F139" s="92"/>
      <c r="G139" s="46">
        <f>D139+E139+F139</f>
        <v>0</v>
      </c>
      <c r="H139" s="92"/>
      <c r="I139" s="92"/>
      <c r="J139" s="92"/>
      <c r="K139" s="46">
        <f>H139+I139+J139</f>
        <v>0</v>
      </c>
      <c r="L139" s="92">
        <v>0.8</v>
      </c>
      <c r="M139" s="92">
        <v>0.2</v>
      </c>
      <c r="N139" s="92">
        <v>0.3</v>
      </c>
      <c r="O139" s="46">
        <f>L139+M139+N139</f>
        <v>1.3</v>
      </c>
      <c r="P139" s="92">
        <v>0.6</v>
      </c>
      <c r="Q139" s="92">
        <v>0.3</v>
      </c>
      <c r="R139" s="92">
        <v>0.2</v>
      </c>
      <c r="S139" s="46">
        <f>P139+Q139+R139</f>
        <v>1.1</v>
      </c>
      <c r="T139" s="92">
        <v>0.7</v>
      </c>
      <c r="U139" s="92">
        <v>0.7</v>
      </c>
      <c r="V139" s="92">
        <v>0.7</v>
      </c>
      <c r="W139" s="46">
        <f>T139+U139+V139</f>
        <v>2.1</v>
      </c>
      <c r="X139" s="92">
        <v>0.7</v>
      </c>
      <c r="Y139" s="92">
        <v>0.7</v>
      </c>
      <c r="Z139" s="92">
        <v>0.7</v>
      </c>
      <c r="AA139" s="46">
        <f>X139+Y139+Z139</f>
        <v>2.1</v>
      </c>
      <c r="AB139" s="92">
        <v>1.1</v>
      </c>
      <c r="AC139" s="92">
        <v>0.7</v>
      </c>
      <c r="AD139" s="92">
        <v>0.7</v>
      </c>
      <c r="AE139" s="46">
        <f>AB139+AC139+AD139</f>
        <v>2.5</v>
      </c>
      <c r="AF139" s="92">
        <v>1.1</v>
      </c>
      <c r="AG139" s="92">
        <v>0.7</v>
      </c>
      <c r="AH139" s="92">
        <v>0.6</v>
      </c>
      <c r="AI139" s="46">
        <f>AF139+AG139+AH139</f>
        <v>2.4</v>
      </c>
      <c r="AJ139" s="92">
        <v>0.9</v>
      </c>
      <c r="AK139" s="92">
        <v>0.7</v>
      </c>
      <c r="AL139" s="92">
        <v>0.4</v>
      </c>
      <c r="AM139" s="46">
        <f>AJ139+AK139+AL139</f>
        <v>2</v>
      </c>
      <c r="AN139" s="92">
        <v>0.7</v>
      </c>
      <c r="AO139" s="92">
        <v>0.6</v>
      </c>
      <c r="AP139" s="92">
        <v>0.4</v>
      </c>
      <c r="AQ139" s="46">
        <f>AN139+AO139+AP139</f>
        <v>1.7</v>
      </c>
      <c r="AR139" s="92">
        <v>0.5</v>
      </c>
      <c r="AS139" s="92">
        <v>0.3</v>
      </c>
      <c r="AT139" s="92">
        <v>0.1</v>
      </c>
      <c r="AU139" s="46">
        <f>AR139+AS139+AT139</f>
        <v>0.9</v>
      </c>
      <c r="AV139" s="47">
        <v>0.1</v>
      </c>
      <c r="AW139" s="47">
        <v>0.1</v>
      </c>
      <c r="AX139" s="47">
        <v>0.1</v>
      </c>
      <c r="AY139" s="46">
        <f>AV139+AW139+AX139</f>
        <v>0.3</v>
      </c>
      <c r="AZ139" s="48">
        <f>AY139+AU139+AQ139+AM139+AI139+AE139+AA139+W139+S139+O139+K139+G139</f>
        <v>16.4</v>
      </c>
      <c r="BA139" s="47">
        <v>10</v>
      </c>
      <c r="BB139" s="48">
        <f>AZ139/BA139</f>
        <v>1.64</v>
      </c>
      <c r="BC139" s="48"/>
      <c r="BD139" s="48">
        <v>305</v>
      </c>
      <c r="BE139" s="48">
        <f>BB139*BD139</f>
        <v>500.2</v>
      </c>
      <c r="BF139" s="49">
        <f>BB139*BD139</f>
        <v>500.2</v>
      </c>
      <c r="BG139" s="48">
        <v>3.6</v>
      </c>
      <c r="BH139" s="48">
        <v>3.1</v>
      </c>
      <c r="BI139" s="48">
        <v>1.6</v>
      </c>
      <c r="BJ139" t="s" s="50">
        <v>52</v>
      </c>
      <c r="BK139" s="51"/>
      <c r="BL139" t="s" s="50">
        <v>63</v>
      </c>
      <c r="BM139" t="s" s="16">
        <v>105</v>
      </c>
      <c r="BN139" t="s" s="16">
        <v>59</v>
      </c>
      <c r="BO139" s="37"/>
      <c r="BP139" s="52"/>
      <c r="BQ139" s="48"/>
      <c r="BR139" s="48"/>
      <c r="BS139" s="48"/>
      <c r="BT139" s="48"/>
      <c r="BU139" s="48">
        <f>BF139</f>
        <v>500.2</v>
      </c>
      <c r="BV139" s="48"/>
      <c r="BW139" s="48"/>
      <c r="BX139" s="48"/>
      <c r="BY139" s="48"/>
      <c r="BZ139" s="95"/>
      <c r="CA139" s="48"/>
      <c r="CB139" s="48"/>
      <c r="CC139" s="48"/>
      <c r="CD139" s="48"/>
      <c r="CE139" s="48">
        <f>BG139</f>
        <v>3.6</v>
      </c>
      <c r="CF139" s="48"/>
      <c r="CG139" s="48"/>
      <c r="CH139" s="48"/>
      <c r="CI139" s="48"/>
      <c r="CJ139" s="95"/>
      <c r="CK139" s="48"/>
      <c r="CL139" s="48"/>
      <c r="CM139" s="48"/>
      <c r="CN139" s="48"/>
      <c r="CO139" s="48">
        <f>BH139</f>
        <v>3.1</v>
      </c>
      <c r="CP139" s="48"/>
      <c r="CQ139" s="48"/>
      <c r="CR139" s="48"/>
      <c r="CS139" s="48"/>
      <c r="CT139" t="s" s="50">
        <v>52</v>
      </c>
      <c r="CU139" t="s" s="16">
        <v>105</v>
      </c>
      <c r="CV139" s="37"/>
      <c r="CW139" s="37"/>
      <c r="CX139" s="37"/>
      <c r="CY139" s="37"/>
      <c r="CZ139" s="37"/>
      <c r="DA139" s="37"/>
      <c r="DB139" s="37"/>
      <c r="DC139" s="37"/>
      <c r="DD139" s="37"/>
      <c r="DE139" s="47">
        <v>11</v>
      </c>
      <c r="DF139" s="37"/>
      <c r="DG139" s="51"/>
      <c r="DH139" s="37"/>
      <c r="DI139" s="47">
        <v>53</v>
      </c>
      <c r="DJ139" s="53"/>
      <c r="DK139" s="48"/>
      <c r="DL139" s="48"/>
      <c r="DM139" s="48"/>
      <c r="DN139" s="48"/>
      <c r="DO139" s="48">
        <f>DI139</f>
        <v>53</v>
      </c>
      <c r="DP139" s="48"/>
      <c r="DQ139" s="48"/>
      <c r="DR139" s="48"/>
      <c r="DS139" s="48"/>
    </row>
    <row r="140" ht="15.75" customHeight="1">
      <c r="A140" s="7"/>
      <c r="B140" t="s" s="19">
        <v>105</v>
      </c>
      <c r="C140" s="94"/>
      <c r="D140" s="92"/>
      <c r="E140" s="92"/>
      <c r="F140" s="92"/>
      <c r="G140" s="46">
        <f>D140+E140+F140</f>
        <v>0</v>
      </c>
      <c r="H140" s="92"/>
      <c r="I140" s="92"/>
      <c r="J140" s="92"/>
      <c r="K140" s="46">
        <f>H140+I140+J140</f>
        <v>0</v>
      </c>
      <c r="L140" s="92"/>
      <c r="M140" s="92"/>
      <c r="N140" s="92"/>
      <c r="O140" s="46">
        <f>L140+M140+N140</f>
        <v>0</v>
      </c>
      <c r="P140" s="92"/>
      <c r="Q140" s="92"/>
      <c r="R140" s="92"/>
      <c r="S140" s="46">
        <f>P140+Q140+R140</f>
        <v>0</v>
      </c>
      <c r="T140" s="92">
        <v>2</v>
      </c>
      <c r="U140" s="92">
        <v>1</v>
      </c>
      <c r="V140" s="92">
        <v>0.8</v>
      </c>
      <c r="W140" s="46">
        <f>T140+U140+V140</f>
        <v>3.8</v>
      </c>
      <c r="X140" s="92">
        <v>2</v>
      </c>
      <c r="Y140" s="92">
        <v>1</v>
      </c>
      <c r="Z140" s="92">
        <v>0.7</v>
      </c>
      <c r="AA140" s="46">
        <f>X140+Y140+Z140</f>
        <v>3.7</v>
      </c>
      <c r="AB140" s="92">
        <v>1.5</v>
      </c>
      <c r="AC140" s="92">
        <v>1</v>
      </c>
      <c r="AD140" s="92">
        <v>0.7</v>
      </c>
      <c r="AE140" s="46">
        <f>AB140+AC140+AD140</f>
        <v>3.2</v>
      </c>
      <c r="AF140" s="92">
        <v>1.1</v>
      </c>
      <c r="AG140" s="92">
        <v>0.9</v>
      </c>
      <c r="AH140" s="92">
        <v>0.7</v>
      </c>
      <c r="AI140" s="46">
        <f>AF140+AG140+AH140</f>
        <v>2.7</v>
      </c>
      <c r="AJ140" s="92">
        <v>1</v>
      </c>
      <c r="AK140" s="92">
        <v>0.8</v>
      </c>
      <c r="AL140" s="92">
        <v>0.6</v>
      </c>
      <c r="AM140" s="46">
        <f>AJ140+AK140+AL140</f>
        <v>2.4</v>
      </c>
      <c r="AN140" s="92">
        <v>0.9</v>
      </c>
      <c r="AO140" s="92">
        <v>0.8</v>
      </c>
      <c r="AP140" s="92">
        <v>0.6</v>
      </c>
      <c r="AQ140" s="46">
        <f>AN140+AO140+AP140</f>
        <v>2.3</v>
      </c>
      <c r="AR140" s="92">
        <v>0.9</v>
      </c>
      <c r="AS140" s="92">
        <v>0.7</v>
      </c>
      <c r="AT140" s="92">
        <v>0.5</v>
      </c>
      <c r="AU140" s="46">
        <f>AR140+AS140+AT140</f>
        <v>2.1</v>
      </c>
      <c r="AV140" s="92">
        <v>0.6</v>
      </c>
      <c r="AW140" s="92">
        <v>0.4</v>
      </c>
      <c r="AX140" s="92">
        <v>0.2</v>
      </c>
      <c r="AY140" s="46">
        <f>AV140+AW140+AX140</f>
        <v>1.2</v>
      </c>
      <c r="AZ140" s="48">
        <f>AY140+AU140+AQ140+AM140+AI140+AE140+AA140+W140+S140+O140+K140+G140</f>
        <v>21.4</v>
      </c>
      <c r="BA140" s="47">
        <v>8</v>
      </c>
      <c r="BB140" s="48">
        <f>AZ140/BA140</f>
        <v>2.675</v>
      </c>
      <c r="BC140" s="48"/>
      <c r="BD140" s="48">
        <v>305</v>
      </c>
      <c r="BE140" s="48">
        <f>BB140*BD140</f>
        <v>815.875</v>
      </c>
      <c r="BF140" s="49">
        <f>BB140*BD140</f>
        <v>815.875</v>
      </c>
      <c r="BG140" s="48">
        <v>3.6</v>
      </c>
      <c r="BH140" s="48">
        <v>3.15</v>
      </c>
      <c r="BI140" s="48">
        <v>1.86</v>
      </c>
      <c r="BJ140" t="s" s="50">
        <v>70</v>
      </c>
      <c r="BK140" s="51"/>
      <c r="BL140" t="s" s="50">
        <v>63</v>
      </c>
      <c r="BM140" t="s" s="16">
        <v>105</v>
      </c>
      <c r="BN140" s="37"/>
      <c r="BO140" s="48">
        <f>BP140</f>
        <v>815.875</v>
      </c>
      <c r="BP140" s="52">
        <f>BF140</f>
        <v>815.875</v>
      </c>
      <c r="BQ140" s="48"/>
      <c r="BR140" s="48"/>
      <c r="BS140" s="48"/>
      <c r="BT140" s="48">
        <f>BF140</f>
        <v>815.875</v>
      </c>
      <c r="BU140" s="48"/>
      <c r="BV140" s="48"/>
      <c r="BW140" s="48"/>
      <c r="BX140" s="48"/>
      <c r="BY140" s="48"/>
      <c r="BZ140" s="52">
        <f>CD140</f>
        <v>3.6</v>
      </c>
      <c r="CA140" s="48"/>
      <c r="CB140" s="48"/>
      <c r="CC140" s="48"/>
      <c r="CD140" s="48">
        <f>BG140</f>
        <v>3.6</v>
      </c>
      <c r="CE140" s="48"/>
      <c r="CF140" s="48"/>
      <c r="CG140" s="48"/>
      <c r="CH140" s="48"/>
      <c r="CI140" s="48"/>
      <c r="CJ140" s="52">
        <f>CN140</f>
        <v>3.15</v>
      </c>
      <c r="CK140" s="48"/>
      <c r="CL140" s="48"/>
      <c r="CM140" s="48"/>
      <c r="CN140" s="48">
        <f>BH140</f>
        <v>3.15</v>
      </c>
      <c r="CO140" s="48"/>
      <c r="CP140" s="48"/>
      <c r="CQ140" s="48"/>
      <c r="CR140" s="48"/>
      <c r="CS140" s="48"/>
      <c r="CT140" t="s" s="50">
        <v>70</v>
      </c>
      <c r="CU140" t="s" s="16">
        <v>105</v>
      </c>
      <c r="CV140" s="37"/>
      <c r="CW140" s="37"/>
      <c r="CX140" s="37"/>
      <c r="CY140" s="37"/>
      <c r="CZ140" s="37"/>
      <c r="DA140" s="37"/>
      <c r="DB140" s="37"/>
      <c r="DC140" s="37"/>
      <c r="DD140" s="47">
        <v>11</v>
      </c>
      <c r="DE140" s="37"/>
      <c r="DF140" s="37"/>
      <c r="DG140" s="51"/>
      <c r="DH140" s="37"/>
      <c r="DI140" s="47">
        <v>65</v>
      </c>
      <c r="DJ140" s="53">
        <f>DI140</f>
        <v>65</v>
      </c>
      <c r="DK140" s="48"/>
      <c r="DL140" s="48"/>
      <c r="DM140" s="48"/>
      <c r="DN140" s="48">
        <f>DI140</f>
        <v>65</v>
      </c>
      <c r="DO140" s="48"/>
      <c r="DP140" s="48"/>
      <c r="DQ140" s="48"/>
      <c r="DR140" s="48"/>
      <c r="DS140" s="48"/>
    </row>
    <row r="141" ht="15.75" customHeight="1">
      <c r="A141" s="7"/>
      <c r="B141" t="s" s="71">
        <v>63</v>
      </c>
      <c r="C141" t="s" s="97">
        <v>70</v>
      </c>
      <c r="D141" s="92">
        <v>1</v>
      </c>
      <c r="E141" s="92">
        <v>1</v>
      </c>
      <c r="F141" s="92">
        <v>0.5</v>
      </c>
      <c r="G141" s="46">
        <f>D141+E141+F141</f>
        <v>2.5</v>
      </c>
      <c r="H141" s="92">
        <v>0.9</v>
      </c>
      <c r="I141" s="92">
        <v>0.7</v>
      </c>
      <c r="J141" s="92">
        <v>0.3</v>
      </c>
      <c r="K141" s="46">
        <f>H141+I141+J141</f>
        <v>1.9</v>
      </c>
      <c r="L141" s="92">
        <v>1.5</v>
      </c>
      <c r="M141" s="92">
        <v>1</v>
      </c>
      <c r="N141" s="92">
        <v>0.5</v>
      </c>
      <c r="O141" s="46">
        <f>L141+M141+N141</f>
        <v>3</v>
      </c>
      <c r="P141" s="92">
        <v>1.5</v>
      </c>
      <c r="Q141" s="92">
        <v>1</v>
      </c>
      <c r="R141" s="92">
        <v>1</v>
      </c>
      <c r="S141" s="46">
        <f>P141+Q141+R141</f>
        <v>3.5</v>
      </c>
      <c r="T141" s="92">
        <v>1.5</v>
      </c>
      <c r="U141" s="92">
        <v>1</v>
      </c>
      <c r="V141" s="92">
        <v>1</v>
      </c>
      <c r="W141" s="46">
        <f>T141+U141+V141</f>
        <v>3.5</v>
      </c>
      <c r="X141" s="92">
        <v>1.5</v>
      </c>
      <c r="Y141" s="92">
        <v>1</v>
      </c>
      <c r="Z141" s="92">
        <v>1</v>
      </c>
      <c r="AA141" s="46">
        <f>X141+Y141+Z141</f>
        <v>3.5</v>
      </c>
      <c r="AB141" s="92">
        <v>1.5</v>
      </c>
      <c r="AC141" s="92">
        <v>1</v>
      </c>
      <c r="AD141" s="92">
        <v>0.6</v>
      </c>
      <c r="AE141" s="46">
        <f>AB141+AC141+AD141</f>
        <v>3.1</v>
      </c>
      <c r="AF141" s="92">
        <v>1.5</v>
      </c>
      <c r="AG141" s="92">
        <v>1</v>
      </c>
      <c r="AH141" s="92">
        <v>0.5</v>
      </c>
      <c r="AI141" s="46">
        <f>AF141+AG141+AH141</f>
        <v>3</v>
      </c>
      <c r="AJ141" s="92">
        <v>1.2</v>
      </c>
      <c r="AK141" s="92">
        <v>1</v>
      </c>
      <c r="AL141" s="92">
        <v>0.6</v>
      </c>
      <c r="AM141" s="55">
        <f>AJ141+AK141+AL141</f>
        <v>2.8</v>
      </c>
      <c r="AN141" s="92">
        <v>0.5</v>
      </c>
      <c r="AO141" s="92">
        <v>0.2</v>
      </c>
      <c r="AP141" s="92">
        <v>0.1</v>
      </c>
      <c r="AQ141" s="46">
        <f>AN141+AO141+AP141</f>
        <v>0.8</v>
      </c>
      <c r="AR141" s="92">
        <v>0.3</v>
      </c>
      <c r="AS141" s="92">
        <v>0.1</v>
      </c>
      <c r="AT141" s="92">
        <v>0.1</v>
      </c>
      <c r="AU141" s="46">
        <f>AR141+AS141+AT141</f>
        <v>0.5</v>
      </c>
      <c r="AV141" s="92">
        <v>0.1</v>
      </c>
      <c r="AW141" s="92">
        <v>0.1</v>
      </c>
      <c r="AX141" s="92">
        <v>0.1</v>
      </c>
      <c r="AY141" s="55">
        <f>AV141+AW141+AX141</f>
        <v>0.3</v>
      </c>
      <c r="AZ141" s="48">
        <f>AY141+AU141+AQ141+AM141+AI141+AE141+AA141+W141+S141+O141+K141+G141</f>
        <v>28.4</v>
      </c>
      <c r="BA141" s="47">
        <v>12</v>
      </c>
      <c r="BB141" s="48">
        <f>AZ141/BA141</f>
        <v>2.36666666666667</v>
      </c>
      <c r="BC141" t="s" s="16">
        <v>111</v>
      </c>
      <c r="BD141" s="48">
        <v>305</v>
      </c>
      <c r="BE141" s="48">
        <f>BB141*BD141</f>
        <v>721.8333333333341</v>
      </c>
      <c r="BF141" s="49">
        <v>732</v>
      </c>
      <c r="BG141" s="48">
        <v>3.6</v>
      </c>
      <c r="BH141" s="48">
        <v>3</v>
      </c>
      <c r="BI141" s="48">
        <v>2.56</v>
      </c>
      <c r="BJ141" t="s" s="98">
        <v>70</v>
      </c>
      <c r="BK141" s="51"/>
      <c r="BL141" t="s" s="50">
        <v>62</v>
      </c>
      <c r="BM141" t="s" s="16">
        <v>63</v>
      </c>
      <c r="BN141" t="s" s="16">
        <v>59</v>
      </c>
      <c r="BO141" s="37"/>
      <c r="BP141" s="52"/>
      <c r="BQ141" s="48">
        <f>BF141</f>
        <v>732</v>
      </c>
      <c r="BR141" s="48"/>
      <c r="BS141" s="48"/>
      <c r="BT141" s="48"/>
      <c r="BU141" s="48"/>
      <c r="BV141" s="48"/>
      <c r="BW141" s="48"/>
      <c r="BX141" s="48"/>
      <c r="BY141" s="48"/>
      <c r="BZ141" s="95"/>
      <c r="CA141" s="48">
        <f>BG141</f>
        <v>3.6</v>
      </c>
      <c r="CB141" s="48"/>
      <c r="CC141" s="48"/>
      <c r="CD141" s="48"/>
      <c r="CE141" s="48"/>
      <c r="CF141" s="48"/>
      <c r="CG141" s="48"/>
      <c r="CH141" s="48"/>
      <c r="CI141" s="48"/>
      <c r="CJ141" s="95"/>
      <c r="CK141" s="48">
        <f>BH141</f>
        <v>3</v>
      </c>
      <c r="CL141" s="48"/>
      <c r="CM141" s="48"/>
      <c r="CN141" s="48"/>
      <c r="CO141" s="48"/>
      <c r="CP141" s="48"/>
      <c r="CQ141" s="48"/>
      <c r="CR141" s="48"/>
      <c r="CS141" s="48"/>
      <c r="CT141" t="s" s="98">
        <v>70</v>
      </c>
      <c r="CU141" t="s" s="16">
        <v>63</v>
      </c>
      <c r="CV141" s="37"/>
      <c r="CW141" s="37"/>
      <c r="CX141" s="37"/>
      <c r="CY141" s="37"/>
      <c r="CZ141" s="37"/>
      <c r="DA141" s="47">
        <v>21</v>
      </c>
      <c r="DB141" s="37"/>
      <c r="DC141" s="37"/>
      <c r="DD141" s="37"/>
      <c r="DE141" s="37"/>
      <c r="DF141" s="37"/>
      <c r="DG141" s="99"/>
      <c r="DH141" s="37"/>
      <c r="DI141" s="47">
        <v>60</v>
      </c>
      <c r="DJ141" s="53"/>
      <c r="DK141" s="48">
        <f>DI141</f>
        <v>60</v>
      </c>
      <c r="DL141" s="48"/>
      <c r="DM141" s="48"/>
      <c r="DN141" s="48"/>
      <c r="DO141" s="48"/>
      <c r="DP141" s="48"/>
      <c r="DQ141" s="48"/>
      <c r="DR141" s="48"/>
      <c r="DS141" s="48"/>
    </row>
    <row r="142" ht="15.75" customHeight="1">
      <c r="A142" s="7"/>
      <c r="B142" t="s" s="19">
        <v>63</v>
      </c>
      <c r="C142" t="s" s="73">
        <v>70</v>
      </c>
      <c r="D142" s="92"/>
      <c r="E142" s="92"/>
      <c r="F142" s="92"/>
      <c r="G142" s="46">
        <f>D142+E142+F142</f>
        <v>0</v>
      </c>
      <c r="H142" s="92">
        <v>2.5</v>
      </c>
      <c r="I142" s="92">
        <v>2</v>
      </c>
      <c r="J142" s="92">
        <v>1</v>
      </c>
      <c r="K142" s="46">
        <f>H142+I142+J142</f>
        <v>5.5</v>
      </c>
      <c r="L142" s="92">
        <v>2.6</v>
      </c>
      <c r="M142" s="92">
        <v>2.3</v>
      </c>
      <c r="N142" s="92">
        <v>1</v>
      </c>
      <c r="O142" s="46">
        <f>L142+M142+N142</f>
        <v>5.9</v>
      </c>
      <c r="P142" s="92">
        <v>2.6</v>
      </c>
      <c r="Q142" s="92">
        <v>2.3</v>
      </c>
      <c r="R142" s="92">
        <v>1</v>
      </c>
      <c r="S142" s="46">
        <f>P142+Q142+R142</f>
        <v>5.9</v>
      </c>
      <c r="T142" s="92">
        <v>2.5</v>
      </c>
      <c r="U142" s="92">
        <v>2.2</v>
      </c>
      <c r="V142" s="92">
        <v>1</v>
      </c>
      <c r="W142" s="46">
        <f>T142+U142+V142</f>
        <v>5.7</v>
      </c>
      <c r="X142" s="92">
        <v>2</v>
      </c>
      <c r="Y142" s="92">
        <v>2</v>
      </c>
      <c r="Z142" s="92">
        <v>1</v>
      </c>
      <c r="AA142" s="46">
        <f>X142+Y142+Z142</f>
        <v>5</v>
      </c>
      <c r="AB142" s="92">
        <v>2</v>
      </c>
      <c r="AC142" s="92">
        <v>2</v>
      </c>
      <c r="AD142" s="92">
        <v>1</v>
      </c>
      <c r="AE142" s="46">
        <f>AB142+AC142+AD142</f>
        <v>5</v>
      </c>
      <c r="AF142" s="92">
        <v>2</v>
      </c>
      <c r="AG142" s="92">
        <v>1.5</v>
      </c>
      <c r="AH142" s="92">
        <v>1</v>
      </c>
      <c r="AI142" s="46">
        <f>AF142+AG142+AH142</f>
        <v>4.5</v>
      </c>
      <c r="AJ142" s="92">
        <v>2</v>
      </c>
      <c r="AK142" s="92">
        <v>1</v>
      </c>
      <c r="AL142" s="92">
        <v>1</v>
      </c>
      <c r="AM142" s="46">
        <f>AJ142+AK142+AL142</f>
        <v>4</v>
      </c>
      <c r="AN142" s="92">
        <v>1.8</v>
      </c>
      <c r="AO142" s="92">
        <v>1</v>
      </c>
      <c r="AP142" s="92">
        <v>0.6</v>
      </c>
      <c r="AQ142" s="46">
        <f>AN142+AO142+AP142</f>
        <v>3.4</v>
      </c>
      <c r="AR142" s="92">
        <v>1.2</v>
      </c>
      <c r="AS142" s="92">
        <v>0.2</v>
      </c>
      <c r="AT142" s="92">
        <v>0.2</v>
      </c>
      <c r="AU142" s="46">
        <f>AR142+AS142+AT142</f>
        <v>1.6</v>
      </c>
      <c r="AV142" s="92">
        <v>0.1</v>
      </c>
      <c r="AW142" s="92">
        <v>0.04</v>
      </c>
      <c r="AX142" s="92">
        <v>0.03</v>
      </c>
      <c r="AY142" s="77">
        <f>AV142+AW142+AX142</f>
        <v>0.17</v>
      </c>
      <c r="AZ142" s="48">
        <f>AY142+AU142+AQ142+AM142+AI142+AE142+AA142+W142+S142+O142+K142+G142</f>
        <v>46.67</v>
      </c>
      <c r="BA142" s="47">
        <v>11</v>
      </c>
      <c r="BB142" s="48">
        <f>AZ142/BA142</f>
        <v>4.24272727272727</v>
      </c>
      <c r="BC142" s="48"/>
      <c r="BD142" s="48">
        <v>305</v>
      </c>
      <c r="BE142" s="48">
        <f>BB142*BD142</f>
        <v>1294.031818181820</v>
      </c>
      <c r="BF142" s="49">
        <f>BB142*BD142</f>
        <v>1294.031818181820</v>
      </c>
      <c r="BG142" s="48">
        <v>3.75</v>
      </c>
      <c r="BH142" s="48">
        <v>3.35</v>
      </c>
      <c r="BI142" s="48">
        <v>2.56</v>
      </c>
      <c r="BJ142" t="s" s="50">
        <v>70</v>
      </c>
      <c r="BK142" s="51"/>
      <c r="BL142" t="s" s="50">
        <v>62</v>
      </c>
      <c r="BM142" t="s" s="16">
        <v>63</v>
      </c>
      <c r="BN142" s="37"/>
      <c r="BO142" s="48">
        <f>BP142</f>
        <v>1294.031818181820</v>
      </c>
      <c r="BP142" s="52">
        <f>BF142</f>
        <v>1294.031818181820</v>
      </c>
      <c r="BQ142" s="48">
        <f>BF142</f>
        <v>1294.031818181820</v>
      </c>
      <c r="BR142" s="48"/>
      <c r="BS142" s="48"/>
      <c r="BT142" s="48"/>
      <c r="BU142" s="48"/>
      <c r="BV142" s="48"/>
      <c r="BW142" s="48"/>
      <c r="BX142" s="48"/>
      <c r="BY142" s="48"/>
      <c r="BZ142" s="52">
        <f>CA142</f>
        <v>3.75</v>
      </c>
      <c r="CA142" s="48">
        <f>BG142</f>
        <v>3.75</v>
      </c>
      <c r="CB142" s="48"/>
      <c r="CC142" s="48"/>
      <c r="CD142" s="48"/>
      <c r="CE142" s="48"/>
      <c r="CF142" s="48"/>
      <c r="CG142" s="48"/>
      <c r="CH142" s="48"/>
      <c r="CI142" s="48"/>
      <c r="CJ142" s="52">
        <f>CK142</f>
        <v>3.35</v>
      </c>
      <c r="CK142" s="48">
        <f>BH142</f>
        <v>3.35</v>
      </c>
      <c r="CL142" s="48"/>
      <c r="CM142" s="48"/>
      <c r="CN142" s="48"/>
      <c r="CO142" s="48"/>
      <c r="CP142" s="48"/>
      <c r="CQ142" s="48"/>
      <c r="CR142" s="48"/>
      <c r="CS142" s="48"/>
      <c r="CT142" t="s" s="50">
        <v>70</v>
      </c>
      <c r="CU142" t="s" s="16">
        <v>63</v>
      </c>
      <c r="CV142" s="37"/>
      <c r="CW142" s="37"/>
      <c r="CX142" s="37"/>
      <c r="CY142" s="37"/>
      <c r="CZ142" s="37"/>
      <c r="DA142" s="47">
        <v>22</v>
      </c>
      <c r="DB142" s="37"/>
      <c r="DC142" s="37"/>
      <c r="DD142" s="37"/>
      <c r="DE142" s="37"/>
      <c r="DF142" s="37"/>
      <c r="DG142" s="51"/>
      <c r="DH142" s="37"/>
      <c r="DI142" s="47">
        <v>68</v>
      </c>
      <c r="DJ142" s="53">
        <f>DI142</f>
        <v>68</v>
      </c>
      <c r="DK142" s="48">
        <f>DI142</f>
        <v>68</v>
      </c>
      <c r="DL142" s="48"/>
      <c r="DM142" s="48"/>
      <c r="DN142" s="48"/>
      <c r="DO142" s="48"/>
      <c r="DP142" s="48"/>
      <c r="DQ142" s="48"/>
      <c r="DR142" s="48"/>
      <c r="DS142" s="48"/>
    </row>
    <row r="143" ht="15.75" customHeight="1">
      <c r="A143" s="7"/>
      <c r="B143" t="s" s="19">
        <v>105</v>
      </c>
      <c r="C143" s="61"/>
      <c r="D143" s="92"/>
      <c r="E143" s="92"/>
      <c r="F143" s="92"/>
      <c r="G143" s="46">
        <f>D143+E143+F143</f>
        <v>0</v>
      </c>
      <c r="H143" s="92"/>
      <c r="I143" s="92"/>
      <c r="J143" s="92"/>
      <c r="K143" s="46">
        <f>H143+I143+J143</f>
        <v>0</v>
      </c>
      <c r="L143" s="92"/>
      <c r="M143" s="92"/>
      <c r="N143" s="92"/>
      <c r="O143" s="46">
        <f>L143+M143+N143</f>
        <v>0</v>
      </c>
      <c r="P143" s="92"/>
      <c r="Q143" s="92"/>
      <c r="R143" s="92"/>
      <c r="S143" s="46">
        <f>P143+Q143+R143</f>
        <v>0</v>
      </c>
      <c r="T143" s="92">
        <v>0.8</v>
      </c>
      <c r="U143" s="92">
        <v>0.6</v>
      </c>
      <c r="V143" s="92">
        <v>0.4</v>
      </c>
      <c r="W143" s="46">
        <f>T143+U143+V143</f>
        <v>1.8</v>
      </c>
      <c r="X143" s="92">
        <v>0.8</v>
      </c>
      <c r="Y143" s="92">
        <v>0.6</v>
      </c>
      <c r="Z143" s="92">
        <v>0.4</v>
      </c>
      <c r="AA143" s="46">
        <f>X143+Y143+Z143</f>
        <v>1.8</v>
      </c>
      <c r="AB143" s="92">
        <v>0.8</v>
      </c>
      <c r="AC143" s="92">
        <v>0.6</v>
      </c>
      <c r="AD143" s="92">
        <v>0.4</v>
      </c>
      <c r="AE143" s="46">
        <f>AB143+AC143+AD143</f>
        <v>1.8</v>
      </c>
      <c r="AF143" s="92">
        <v>0.8</v>
      </c>
      <c r="AG143" s="92">
        <v>0.6</v>
      </c>
      <c r="AH143" s="92">
        <v>0.4</v>
      </c>
      <c r="AI143" s="46">
        <f>AF143+AG143+AH143</f>
        <v>1.8</v>
      </c>
      <c r="AJ143" s="92">
        <v>0.6</v>
      </c>
      <c r="AK143" s="92">
        <v>0.6</v>
      </c>
      <c r="AL143" s="92">
        <v>0.4</v>
      </c>
      <c r="AM143" s="46">
        <f>AJ143+AK143+AL143</f>
        <v>1.6</v>
      </c>
      <c r="AN143" s="92">
        <v>0.6</v>
      </c>
      <c r="AO143" s="92">
        <v>0.5</v>
      </c>
      <c r="AP143" s="92">
        <v>0.4</v>
      </c>
      <c r="AQ143" s="46">
        <f>AN143+AO143+AP143</f>
        <v>1.5</v>
      </c>
      <c r="AR143" s="92">
        <v>0.6</v>
      </c>
      <c r="AS143" s="92">
        <v>0.5</v>
      </c>
      <c r="AT143" s="92">
        <v>0.4</v>
      </c>
      <c r="AU143" s="46">
        <f>AR143+AS143+AT143</f>
        <v>1.5</v>
      </c>
      <c r="AV143" s="92">
        <v>0.6</v>
      </c>
      <c r="AW143" s="92">
        <v>0.5</v>
      </c>
      <c r="AX143" s="92">
        <v>0.3</v>
      </c>
      <c r="AY143" s="46">
        <f>AV143+AW143+AX143</f>
        <v>1.4</v>
      </c>
      <c r="AZ143" s="48">
        <f>AY143+AU143+AQ143+AM143+AI143+AE143+AA143+W143+S143+O143+K143+G143</f>
        <v>13.2</v>
      </c>
      <c r="BA143" s="47">
        <v>7</v>
      </c>
      <c r="BB143" s="48">
        <f>AZ143/BA143</f>
        <v>1.88571428571429</v>
      </c>
      <c r="BC143" s="49">
        <v>233</v>
      </c>
      <c r="BD143" s="48">
        <v>305</v>
      </c>
      <c r="BE143" s="48">
        <f>BB143*BD143</f>
        <v>575.142857142858</v>
      </c>
      <c r="BF143" s="49">
        <f>BB143*BD143</f>
        <v>575.142857142858</v>
      </c>
      <c r="BG143" s="48">
        <v>3.6</v>
      </c>
      <c r="BH143" s="48">
        <v>3.1</v>
      </c>
      <c r="BI143" s="48">
        <v>1.86</v>
      </c>
      <c r="BJ143" t="s" s="50">
        <v>70</v>
      </c>
      <c r="BK143" s="51"/>
      <c r="BL143" t="s" s="50">
        <v>63</v>
      </c>
      <c r="BM143" t="s" s="16">
        <v>105</v>
      </c>
      <c r="BN143" t="s" s="16">
        <v>112</v>
      </c>
      <c r="BO143" s="37"/>
      <c r="BP143" s="52"/>
      <c r="BQ143" s="48"/>
      <c r="BR143" s="48"/>
      <c r="BS143" s="48"/>
      <c r="BT143" s="48">
        <f>BF143</f>
        <v>575.142857142858</v>
      </c>
      <c r="BU143" s="48"/>
      <c r="BV143" s="48"/>
      <c r="BW143" s="48"/>
      <c r="BX143" s="48"/>
      <c r="BY143" s="48"/>
      <c r="BZ143" s="93"/>
      <c r="CA143" s="48"/>
      <c r="CB143" s="48"/>
      <c r="CC143" s="48"/>
      <c r="CD143" s="48">
        <f>BG143</f>
        <v>3.6</v>
      </c>
      <c r="CE143" s="48"/>
      <c r="CF143" s="48"/>
      <c r="CG143" s="48"/>
      <c r="CH143" s="48"/>
      <c r="CI143" s="48"/>
      <c r="CJ143" s="93"/>
      <c r="CK143" s="48"/>
      <c r="CL143" s="48"/>
      <c r="CM143" s="48"/>
      <c r="CN143" s="48">
        <f>BH143</f>
        <v>3.1</v>
      </c>
      <c r="CO143" s="48"/>
      <c r="CP143" s="48"/>
      <c r="CQ143" s="48"/>
      <c r="CR143" s="48"/>
      <c r="CS143" s="48"/>
      <c r="CT143" t="s" s="50">
        <v>70</v>
      </c>
      <c r="CU143" t="s" s="16">
        <v>105</v>
      </c>
      <c r="CV143" t="s" s="16">
        <v>112</v>
      </c>
      <c r="CW143" s="37"/>
      <c r="CX143" s="37"/>
      <c r="CY143" s="37"/>
      <c r="CZ143" s="37"/>
      <c r="DA143" s="37"/>
      <c r="DB143" s="37"/>
      <c r="DC143" s="37"/>
      <c r="DD143" s="47">
        <v>12</v>
      </c>
      <c r="DE143" s="37"/>
      <c r="DF143" s="37"/>
      <c r="DG143" s="51"/>
      <c r="DH143" s="37"/>
      <c r="DI143" s="47">
        <v>60</v>
      </c>
      <c r="DJ143" s="53"/>
      <c r="DK143" s="48"/>
      <c r="DL143" s="48"/>
      <c r="DM143" s="48"/>
      <c r="DN143" s="48">
        <f>DI143</f>
        <v>60</v>
      </c>
      <c r="DO143" s="48"/>
      <c r="DP143" s="48"/>
      <c r="DQ143" s="48"/>
      <c r="DR143" s="48"/>
      <c r="DS143" s="48"/>
    </row>
    <row r="144" ht="15.75" customHeight="1">
      <c r="A144" s="7"/>
      <c r="B144" t="s" s="19">
        <v>63</v>
      </c>
      <c r="C144" t="s" s="45">
        <v>52</v>
      </c>
      <c r="D144" s="92">
        <v>0.6</v>
      </c>
      <c r="E144" s="92">
        <v>0.6</v>
      </c>
      <c r="F144" s="92">
        <v>0.1</v>
      </c>
      <c r="G144" s="46">
        <f>D144+E144+F144</f>
        <v>1.3</v>
      </c>
      <c r="H144" s="92">
        <v>0.6</v>
      </c>
      <c r="I144" s="92">
        <v>0.4</v>
      </c>
      <c r="J144" s="92">
        <v>0.1</v>
      </c>
      <c r="K144" s="46">
        <f>H144+I144+J144</f>
        <v>1.1</v>
      </c>
      <c r="L144" s="92"/>
      <c r="M144" s="92"/>
      <c r="N144" s="92"/>
      <c r="O144" s="46">
        <f>L144+M144+N144</f>
        <v>0</v>
      </c>
      <c r="P144" s="92">
        <v>0.8</v>
      </c>
      <c r="Q144" s="92">
        <v>0.8</v>
      </c>
      <c r="R144" s="92">
        <v>0.8</v>
      </c>
      <c r="S144" s="46">
        <f>P144+Q144+R144</f>
        <v>2.4</v>
      </c>
      <c r="T144" s="92">
        <v>1.2</v>
      </c>
      <c r="U144" s="92">
        <v>1</v>
      </c>
      <c r="V144" s="92">
        <v>0.5</v>
      </c>
      <c r="W144" s="46">
        <f>T144+U144+V144</f>
        <v>2.7</v>
      </c>
      <c r="X144" s="92">
        <v>1.2</v>
      </c>
      <c r="Y144" s="92">
        <v>1</v>
      </c>
      <c r="Z144" s="92">
        <v>0.5</v>
      </c>
      <c r="AA144" s="46">
        <f>X144+Y144+Z144</f>
        <v>2.7</v>
      </c>
      <c r="AB144" s="92">
        <v>1.2</v>
      </c>
      <c r="AC144" s="92">
        <v>1</v>
      </c>
      <c r="AD144" s="92">
        <v>0.5</v>
      </c>
      <c r="AE144" s="46">
        <f>AB144+AC144+AD144</f>
        <v>2.7</v>
      </c>
      <c r="AF144" s="92">
        <v>1.2</v>
      </c>
      <c r="AG144" s="92">
        <v>1</v>
      </c>
      <c r="AH144" s="92">
        <v>0.5</v>
      </c>
      <c r="AI144" s="46">
        <f>AF144+AG144+AH144</f>
        <v>2.7</v>
      </c>
      <c r="AJ144" s="47">
        <v>1</v>
      </c>
      <c r="AK144" s="47">
        <v>1</v>
      </c>
      <c r="AL144" s="47">
        <v>0.6</v>
      </c>
      <c r="AM144" s="46">
        <f>AJ144+AK144+AL144</f>
        <v>2.6</v>
      </c>
      <c r="AN144" s="47">
        <v>1</v>
      </c>
      <c r="AO144" s="47">
        <v>0.9</v>
      </c>
      <c r="AP144" s="47">
        <v>0.5</v>
      </c>
      <c r="AQ144" s="46">
        <f>AN144+AO144+AP144</f>
        <v>2.4</v>
      </c>
      <c r="AR144" s="47">
        <v>1</v>
      </c>
      <c r="AS144" s="47">
        <v>0.5</v>
      </c>
      <c r="AT144" s="47">
        <v>0.5</v>
      </c>
      <c r="AU144" s="46">
        <f>AR144+AS144+AT144</f>
        <v>2</v>
      </c>
      <c r="AV144" s="47">
        <v>1</v>
      </c>
      <c r="AW144" s="47">
        <v>0.3</v>
      </c>
      <c r="AX144" s="47">
        <v>0.3</v>
      </c>
      <c r="AY144" s="77">
        <f>AV144+AW144+AX144</f>
        <v>1.6</v>
      </c>
      <c r="AZ144" s="48">
        <f>AY144+AU144+AQ144+AM144+AI144+AE144+AA144+W144+S144+O144+K144+G144</f>
        <v>24.2</v>
      </c>
      <c r="BA144" s="47">
        <v>11</v>
      </c>
      <c r="BB144" s="48">
        <f>AZ144/BA144</f>
        <v>2.2</v>
      </c>
      <c r="BC144" s="49">
        <v>262</v>
      </c>
      <c r="BD144" s="48">
        <v>305</v>
      </c>
      <c r="BE144" s="48">
        <f>BB144*BD144</f>
        <v>671</v>
      </c>
      <c r="BF144" s="49">
        <v>738.1</v>
      </c>
      <c r="BG144" s="48">
        <v>3.6</v>
      </c>
      <c r="BH144" s="48">
        <v>3.1</v>
      </c>
      <c r="BI144" s="48">
        <v>2.23</v>
      </c>
      <c r="BJ144" t="s" s="50">
        <v>52</v>
      </c>
      <c r="BK144" t="s" s="50">
        <v>51</v>
      </c>
      <c r="BL144" t="s" s="50">
        <v>62</v>
      </c>
      <c r="BM144" t="s" s="16">
        <v>63</v>
      </c>
      <c r="BN144" s="37"/>
      <c r="BO144" s="37"/>
      <c r="BP144" s="52"/>
      <c r="BQ144" s="48">
        <f>BF144</f>
        <v>738.1</v>
      </c>
      <c r="BR144" s="48"/>
      <c r="BS144" s="48"/>
      <c r="BT144" s="48"/>
      <c r="BU144" s="48"/>
      <c r="BV144" s="48"/>
      <c r="BW144" s="48"/>
      <c r="BX144" s="48"/>
      <c r="BY144" s="48"/>
      <c r="BZ144" s="93"/>
      <c r="CA144" s="48">
        <f>BG144</f>
        <v>3.6</v>
      </c>
      <c r="CB144" s="48"/>
      <c r="CC144" s="48"/>
      <c r="CD144" s="48"/>
      <c r="CE144" s="48"/>
      <c r="CF144" s="48"/>
      <c r="CG144" s="48"/>
      <c r="CH144" s="48"/>
      <c r="CI144" s="48"/>
      <c r="CJ144" s="93"/>
      <c r="CK144" s="48">
        <f>BH144</f>
        <v>3.1</v>
      </c>
      <c r="CL144" s="48"/>
      <c r="CM144" s="48"/>
      <c r="CN144" s="48"/>
      <c r="CO144" s="48"/>
      <c r="CP144" s="48"/>
      <c r="CQ144" s="48"/>
      <c r="CR144" s="48"/>
      <c r="CS144" s="48"/>
      <c r="CT144" t="s" s="50">
        <v>52</v>
      </c>
      <c r="CU144" t="s" s="16">
        <v>63</v>
      </c>
      <c r="CV144" s="37"/>
      <c r="CW144" s="37"/>
      <c r="CX144" s="37"/>
      <c r="CY144" s="37"/>
      <c r="CZ144" s="37"/>
      <c r="DA144" s="37"/>
      <c r="DB144" s="47">
        <v>13</v>
      </c>
      <c r="DC144" s="37"/>
      <c r="DD144" s="37"/>
      <c r="DE144" s="37"/>
      <c r="DF144" s="37"/>
      <c r="DG144" s="51"/>
      <c r="DH144" s="37"/>
      <c r="DI144" s="47">
        <v>63</v>
      </c>
      <c r="DJ144" s="53"/>
      <c r="DK144" s="48">
        <f>DI144</f>
        <v>63</v>
      </c>
      <c r="DL144" s="48"/>
      <c r="DM144" s="48"/>
      <c r="DN144" s="48"/>
      <c r="DO144" s="48"/>
      <c r="DP144" s="48"/>
      <c r="DQ144" s="48"/>
      <c r="DR144" s="48"/>
      <c r="DS144" s="48"/>
    </row>
    <row r="145" ht="15.75" customHeight="1">
      <c r="A145" s="7"/>
      <c r="B145" t="s" s="19">
        <v>105</v>
      </c>
      <c r="C145" s="61"/>
      <c r="D145" s="92"/>
      <c r="E145" s="92"/>
      <c r="F145" s="92"/>
      <c r="G145" s="46">
        <f>D145+E145+F145</f>
        <v>0</v>
      </c>
      <c r="H145" s="92"/>
      <c r="I145" s="92"/>
      <c r="J145" s="92"/>
      <c r="K145" s="46">
        <f>H145+I145+J145</f>
        <v>0</v>
      </c>
      <c r="L145" s="92">
        <v>1</v>
      </c>
      <c r="M145" s="92">
        <v>0.5</v>
      </c>
      <c r="N145" s="92">
        <v>0.35</v>
      </c>
      <c r="O145" s="46">
        <f>L145+M145+N145</f>
        <v>1.85</v>
      </c>
      <c r="P145" s="92">
        <v>0.8</v>
      </c>
      <c r="Q145" s="92">
        <v>0.55</v>
      </c>
      <c r="R145" s="92">
        <v>0.25</v>
      </c>
      <c r="S145" s="46">
        <f>P145+Q145+R145</f>
        <v>1.6</v>
      </c>
      <c r="T145" s="92">
        <v>1.1</v>
      </c>
      <c r="U145" s="92">
        <v>0.9</v>
      </c>
      <c r="V145" s="92">
        <v>0.6</v>
      </c>
      <c r="W145" s="46">
        <f>T145+U145+V145</f>
        <v>2.6</v>
      </c>
      <c r="X145" s="92">
        <v>1.1</v>
      </c>
      <c r="Y145" s="92">
        <v>0.9</v>
      </c>
      <c r="Z145" s="92">
        <v>0.7</v>
      </c>
      <c r="AA145" s="46">
        <f>X145+Y145+Z145</f>
        <v>2.7</v>
      </c>
      <c r="AB145" s="92">
        <v>1.1</v>
      </c>
      <c r="AC145" s="92">
        <v>1</v>
      </c>
      <c r="AD145" s="92">
        <v>0.7</v>
      </c>
      <c r="AE145" s="46">
        <f>AB145+AC145+AD145</f>
        <v>2.8</v>
      </c>
      <c r="AF145" s="92">
        <v>1</v>
      </c>
      <c r="AG145" s="92">
        <v>0.9</v>
      </c>
      <c r="AH145" s="92">
        <v>0.7</v>
      </c>
      <c r="AI145" s="46">
        <f>AF145+AG145+AH145</f>
        <v>2.6</v>
      </c>
      <c r="AJ145" s="92">
        <v>0.9</v>
      </c>
      <c r="AK145" s="92">
        <v>0.8</v>
      </c>
      <c r="AL145" s="92">
        <v>0.5</v>
      </c>
      <c r="AM145" s="46">
        <f>AJ145+AK145+AL145</f>
        <v>2.2</v>
      </c>
      <c r="AN145" s="92">
        <v>0.3</v>
      </c>
      <c r="AO145" s="92">
        <v>0.2</v>
      </c>
      <c r="AP145" s="92">
        <v>0.2</v>
      </c>
      <c r="AQ145" s="46">
        <f>AN145+AO145+AP145</f>
        <v>0.7</v>
      </c>
      <c r="AR145" s="92">
        <v>0.2</v>
      </c>
      <c r="AS145" s="92">
        <v>0.1</v>
      </c>
      <c r="AT145" s="92">
        <v>0.1</v>
      </c>
      <c r="AU145" s="46">
        <f>AR145+AS145+AT145</f>
        <v>0.4</v>
      </c>
      <c r="AV145" s="47">
        <v>0.1</v>
      </c>
      <c r="AW145" s="47">
        <v>0.1</v>
      </c>
      <c r="AX145" s="47">
        <v>0.1</v>
      </c>
      <c r="AY145" s="46">
        <f>AV145+AW145+AX145</f>
        <v>0.3</v>
      </c>
      <c r="AZ145" s="48">
        <f>AY145+AU145+AQ145+AM145+AI145+AE145+AA145+W145+S145+O145+K145+G145</f>
        <v>17.75</v>
      </c>
      <c r="BA145" s="47">
        <v>10</v>
      </c>
      <c r="BB145" s="48">
        <f>AZ145/BA145</f>
        <v>1.775</v>
      </c>
      <c r="BC145" s="48"/>
      <c r="BD145" s="48">
        <v>305</v>
      </c>
      <c r="BE145" s="48">
        <f>BB145*BD145</f>
        <v>541.375</v>
      </c>
      <c r="BF145" s="49">
        <f>BB145*BD145</f>
        <v>541.375</v>
      </c>
      <c r="BG145" s="48">
        <v>3.6</v>
      </c>
      <c r="BH145" s="48">
        <v>3.1</v>
      </c>
      <c r="BI145" s="48">
        <v>1.86</v>
      </c>
      <c r="BJ145" t="s" s="50">
        <v>70</v>
      </c>
      <c r="BK145" s="51"/>
      <c r="BL145" t="s" s="50">
        <v>63</v>
      </c>
      <c r="BM145" t="s" s="16">
        <v>105</v>
      </c>
      <c r="BN145" s="37"/>
      <c r="BO145" s="37"/>
      <c r="BP145" s="52"/>
      <c r="BQ145" s="48"/>
      <c r="BR145" s="48"/>
      <c r="BS145" s="48"/>
      <c r="BT145" s="48">
        <f>BF145</f>
        <v>541.375</v>
      </c>
      <c r="BU145" s="48"/>
      <c r="BV145" s="48"/>
      <c r="BW145" s="48"/>
      <c r="BX145" s="48"/>
      <c r="BY145" s="48"/>
      <c r="BZ145" s="93"/>
      <c r="CA145" s="48"/>
      <c r="CB145" s="48"/>
      <c r="CC145" s="48"/>
      <c r="CD145" s="48">
        <f>BG145</f>
        <v>3.6</v>
      </c>
      <c r="CE145" s="48"/>
      <c r="CF145" s="48"/>
      <c r="CG145" s="48"/>
      <c r="CH145" s="48"/>
      <c r="CI145" s="48"/>
      <c r="CJ145" s="93"/>
      <c r="CK145" s="48"/>
      <c r="CL145" s="48"/>
      <c r="CM145" s="48"/>
      <c r="CN145" s="48">
        <f>BH145</f>
        <v>3.1</v>
      </c>
      <c r="CO145" s="48"/>
      <c r="CP145" s="48"/>
      <c r="CQ145" s="48"/>
      <c r="CR145" s="48"/>
      <c r="CS145" s="48"/>
      <c r="CT145" t="s" s="50">
        <v>70</v>
      </c>
      <c r="CU145" t="s" s="16">
        <v>105</v>
      </c>
      <c r="CV145" s="37"/>
      <c r="CW145" s="37"/>
      <c r="CX145" s="37"/>
      <c r="CY145" s="37"/>
      <c r="CZ145" s="37"/>
      <c r="DA145" s="37"/>
      <c r="DB145" s="37"/>
      <c r="DC145" s="37"/>
      <c r="DD145" s="47">
        <v>13</v>
      </c>
      <c r="DE145" s="37"/>
      <c r="DF145" s="37"/>
      <c r="DG145" s="51"/>
      <c r="DH145" s="37"/>
      <c r="DI145" s="47">
        <v>61</v>
      </c>
      <c r="DJ145" s="53"/>
      <c r="DK145" s="48"/>
      <c r="DL145" s="48"/>
      <c r="DM145" s="48"/>
      <c r="DN145" s="48">
        <f>DI145</f>
        <v>61</v>
      </c>
      <c r="DO145" s="48"/>
      <c r="DP145" s="48"/>
      <c r="DQ145" s="48"/>
      <c r="DR145" s="48"/>
      <c r="DS145" s="48"/>
    </row>
    <row r="146" ht="15.75" customHeight="1">
      <c r="A146" t="s" s="54">
        <v>113</v>
      </c>
      <c r="B146" s="7"/>
      <c r="C146" t="s" s="45">
        <v>52</v>
      </c>
      <c r="D146" s="92">
        <v>0.5</v>
      </c>
      <c r="E146" s="92">
        <v>0.5</v>
      </c>
      <c r="F146" s="92">
        <v>0.5</v>
      </c>
      <c r="G146" s="46">
        <f>D146+E146+F146</f>
        <v>1.5</v>
      </c>
      <c r="H146" s="92">
        <v>0.5</v>
      </c>
      <c r="I146" s="92">
        <v>0.5</v>
      </c>
      <c r="J146" s="92">
        <v>0.4</v>
      </c>
      <c r="K146" s="46">
        <f>H146+I146+J146</f>
        <v>1.4</v>
      </c>
      <c r="L146" s="92">
        <v>0.5</v>
      </c>
      <c r="M146" s="92">
        <v>0.5</v>
      </c>
      <c r="N146" s="92">
        <v>0.5</v>
      </c>
      <c r="O146" s="46">
        <f>L146+M146+N146</f>
        <v>1.5</v>
      </c>
      <c r="P146" s="92">
        <v>0.5</v>
      </c>
      <c r="Q146" s="92">
        <v>0.5</v>
      </c>
      <c r="R146" s="92">
        <v>0.5</v>
      </c>
      <c r="S146" s="46">
        <f>P146+Q146+R146</f>
        <v>1.5</v>
      </c>
      <c r="T146" s="92">
        <v>0.5</v>
      </c>
      <c r="U146" s="92">
        <v>0.5</v>
      </c>
      <c r="V146" s="92">
        <v>0.4</v>
      </c>
      <c r="W146" s="46">
        <f>T146+U146+V146</f>
        <v>1.4</v>
      </c>
      <c r="X146" s="92">
        <v>0.5</v>
      </c>
      <c r="Y146" s="92">
        <v>0.5</v>
      </c>
      <c r="Z146" s="92">
        <v>0.4</v>
      </c>
      <c r="AA146" s="46">
        <f>X146+Y146+Z146</f>
        <v>1.4</v>
      </c>
      <c r="AB146" s="92">
        <v>0.5</v>
      </c>
      <c r="AC146" s="92">
        <v>0.5</v>
      </c>
      <c r="AD146" s="92">
        <v>0.4</v>
      </c>
      <c r="AE146" s="46">
        <f>AB146+AC146+AD146</f>
        <v>1.4</v>
      </c>
      <c r="AF146" s="92"/>
      <c r="AG146" s="92"/>
      <c r="AH146" s="92"/>
      <c r="AI146" s="46">
        <f>AF146+AG146+AH146</f>
        <v>0</v>
      </c>
      <c r="AJ146" s="92"/>
      <c r="AK146" s="92"/>
      <c r="AL146" s="92"/>
      <c r="AM146" s="46">
        <f>AJ146+AK146+AL146</f>
        <v>0</v>
      </c>
      <c r="AN146" s="46"/>
      <c r="AO146" s="46"/>
      <c r="AP146" s="46"/>
      <c r="AQ146" s="46">
        <f>AN146+AO146+AP146</f>
        <v>0</v>
      </c>
      <c r="AR146" s="92"/>
      <c r="AS146" s="92"/>
      <c r="AT146" s="92"/>
      <c r="AU146" s="46">
        <f>AR146+AS146+AT146</f>
        <v>0</v>
      </c>
      <c r="AV146" s="92"/>
      <c r="AW146" s="92"/>
      <c r="AX146" s="92"/>
      <c r="AY146" s="46">
        <f>AV146+AW146+AX146</f>
        <v>0</v>
      </c>
      <c r="AZ146" s="48">
        <f>AY146+AU146+AQ146+AM146+AI146+AE146+AA146+W146+S146+O146+K146+G146</f>
        <v>10.1</v>
      </c>
      <c r="BA146" s="47">
        <v>7</v>
      </c>
      <c r="BB146" s="48">
        <f>AZ146/BA146</f>
        <v>1.44285714285714</v>
      </c>
      <c r="BC146" t="s" s="25">
        <v>114</v>
      </c>
      <c r="BD146" s="48">
        <v>305</v>
      </c>
      <c r="BE146" s="48">
        <f>BB146*BD146</f>
        <v>440.071428571428</v>
      </c>
      <c r="BF146" s="49">
        <v>457.5</v>
      </c>
      <c r="BG146" s="48">
        <v>3.5</v>
      </c>
      <c r="BH146" s="48">
        <v>3</v>
      </c>
      <c r="BI146" s="48">
        <v>1.6</v>
      </c>
      <c r="BJ146" t="s" s="50">
        <v>52</v>
      </c>
      <c r="BK146" t="s" s="50">
        <v>51</v>
      </c>
      <c r="BL146" t="s" s="50">
        <v>63</v>
      </c>
      <c r="BM146" s="47">
        <v>1</v>
      </c>
      <c r="BN146" s="26"/>
      <c r="BO146" s="26"/>
      <c r="BP146" s="52"/>
      <c r="BQ146" s="48"/>
      <c r="BR146" s="48"/>
      <c r="BS146" s="48"/>
      <c r="BT146" s="48">
        <f>BF146</f>
        <v>457.5</v>
      </c>
      <c r="BU146" s="48"/>
      <c r="BV146" s="48"/>
      <c r="BW146" s="48"/>
      <c r="BX146" s="48"/>
      <c r="BY146" s="48"/>
      <c r="BZ146" s="93"/>
      <c r="CA146" s="48"/>
      <c r="CB146" s="48"/>
      <c r="CC146" s="48"/>
      <c r="CD146" s="48">
        <f>BG146</f>
        <v>3.5</v>
      </c>
      <c r="CE146" s="48"/>
      <c r="CF146" s="48"/>
      <c r="CG146" s="48"/>
      <c r="CH146" s="48"/>
      <c r="CI146" s="48"/>
      <c r="CJ146" s="93"/>
      <c r="CK146" s="48"/>
      <c r="CL146" s="48"/>
      <c r="CM146" s="48"/>
      <c r="CN146" s="48">
        <f>BH146</f>
        <v>3</v>
      </c>
      <c r="CO146" s="48"/>
      <c r="CP146" s="48"/>
      <c r="CQ146" s="48"/>
      <c r="CR146" s="48"/>
      <c r="CS146" s="48"/>
      <c r="CT146" t="s" s="50">
        <v>52</v>
      </c>
      <c r="CU146" s="47">
        <v>1</v>
      </c>
      <c r="CV146" t="s" s="25">
        <v>113</v>
      </c>
      <c r="CW146" s="37"/>
      <c r="CX146" s="37"/>
      <c r="CY146" s="37"/>
      <c r="CZ146" s="37"/>
      <c r="DA146" s="37"/>
      <c r="DB146" s="37"/>
      <c r="DC146" s="37"/>
      <c r="DD146" s="37"/>
      <c r="DE146" s="47">
        <v>12</v>
      </c>
      <c r="DF146" s="37"/>
      <c r="DG146" s="51"/>
      <c r="DH146" s="37"/>
      <c r="DI146" s="47">
        <v>59</v>
      </c>
      <c r="DJ146" s="53"/>
      <c r="DK146" s="48"/>
      <c r="DL146" s="48"/>
      <c r="DM146" s="48"/>
      <c r="DN146" s="48">
        <f>DI146</f>
        <v>59</v>
      </c>
      <c r="DO146" s="48"/>
      <c r="DP146" s="48"/>
      <c r="DQ146" s="48"/>
      <c r="DR146" s="48"/>
      <c r="DS146" s="48"/>
    </row>
    <row r="147" ht="15.75" customHeight="1">
      <c r="A147" s="7"/>
      <c r="B147" t="s" s="19">
        <v>63</v>
      </c>
      <c r="C147" t="s" s="45">
        <v>70</v>
      </c>
      <c r="D147" s="92"/>
      <c r="E147" s="92"/>
      <c r="F147" s="92"/>
      <c r="G147" s="46">
        <f>D147+E147+F147</f>
        <v>0</v>
      </c>
      <c r="H147" s="92"/>
      <c r="I147" s="92"/>
      <c r="J147" s="92"/>
      <c r="K147" s="46">
        <f>H147+I147+J147</f>
        <v>0</v>
      </c>
      <c r="L147" s="92">
        <v>1.2</v>
      </c>
      <c r="M147" s="92">
        <v>1</v>
      </c>
      <c r="N147" s="92">
        <v>0.4</v>
      </c>
      <c r="O147" s="46">
        <f>L147+M147+N147</f>
        <v>2.6</v>
      </c>
      <c r="P147" s="92">
        <v>1.2</v>
      </c>
      <c r="Q147" s="92">
        <v>1</v>
      </c>
      <c r="R147" s="92">
        <v>0.4</v>
      </c>
      <c r="S147" s="46">
        <f>P147+Q147+R147</f>
        <v>2.6</v>
      </c>
      <c r="T147" s="92">
        <v>1.2</v>
      </c>
      <c r="U147" s="92">
        <v>0.7</v>
      </c>
      <c r="V147" s="92">
        <v>0.6</v>
      </c>
      <c r="W147" s="46">
        <f>T147+U147+V147</f>
        <v>2.5</v>
      </c>
      <c r="X147" s="92">
        <v>1.2</v>
      </c>
      <c r="Y147" s="92">
        <v>1</v>
      </c>
      <c r="Z147" s="92">
        <v>0.5</v>
      </c>
      <c r="AA147" s="46">
        <f>X147+Y147+Z147</f>
        <v>2.7</v>
      </c>
      <c r="AB147" s="92">
        <v>1.2</v>
      </c>
      <c r="AC147" s="92">
        <v>1</v>
      </c>
      <c r="AD147" s="92">
        <v>0.5</v>
      </c>
      <c r="AE147" s="46">
        <f>AB147+AC147+AD147</f>
        <v>2.7</v>
      </c>
      <c r="AF147" s="92">
        <v>1.2</v>
      </c>
      <c r="AG147" s="92">
        <v>1</v>
      </c>
      <c r="AH147" s="92">
        <v>0.5</v>
      </c>
      <c r="AI147" s="46">
        <f>AF147+AG147+AH147</f>
        <v>2.7</v>
      </c>
      <c r="AJ147" s="47">
        <v>1</v>
      </c>
      <c r="AK147" s="47">
        <v>1</v>
      </c>
      <c r="AL147" s="47">
        <v>0.6</v>
      </c>
      <c r="AM147" s="46">
        <f>AJ147+AK147+AL147</f>
        <v>2.6</v>
      </c>
      <c r="AN147" s="47">
        <v>1</v>
      </c>
      <c r="AO147" s="47">
        <v>0.9</v>
      </c>
      <c r="AP147" s="47">
        <v>0.5</v>
      </c>
      <c r="AQ147" s="46">
        <f>AN147+AO147+AP147</f>
        <v>2.4</v>
      </c>
      <c r="AR147" s="47">
        <v>1</v>
      </c>
      <c r="AS147" s="47">
        <v>0.5</v>
      </c>
      <c r="AT147" s="47">
        <v>0.5</v>
      </c>
      <c r="AU147" s="46">
        <f>AR147+AS147+AT147</f>
        <v>2</v>
      </c>
      <c r="AV147" s="47">
        <v>0.3</v>
      </c>
      <c r="AW147" s="47">
        <v>0.3</v>
      </c>
      <c r="AX147" s="47">
        <v>0.3</v>
      </c>
      <c r="AY147" s="46">
        <f>AV147+AW147+AX147</f>
        <v>0.9</v>
      </c>
      <c r="AZ147" s="49">
        <f>AY147+AU147+AQ147+AM147+AI147+AE147+AA147+W147+S147+O147+K147+G147</f>
        <v>23.7</v>
      </c>
      <c r="BA147" s="79">
        <v>10</v>
      </c>
      <c r="BB147" s="49">
        <f>AZ147/BA147</f>
        <v>2.37</v>
      </c>
      <c r="BC147" t="s" s="84">
        <v>115</v>
      </c>
      <c r="BD147" s="49">
        <v>305</v>
      </c>
      <c r="BE147" s="48">
        <f>BB147*BD147</f>
        <v>722.85</v>
      </c>
      <c r="BF147" s="49">
        <f>BB147*BD147</f>
        <v>722.85</v>
      </c>
      <c r="BG147" s="48">
        <v>3.6</v>
      </c>
      <c r="BH147" s="48">
        <v>3</v>
      </c>
      <c r="BI147" s="48">
        <v>2.56</v>
      </c>
      <c r="BJ147" t="s" s="50">
        <v>70</v>
      </c>
      <c r="BK147" s="51"/>
      <c r="BL147" t="s" s="50">
        <v>62</v>
      </c>
      <c r="BM147" t="s" s="16">
        <v>63</v>
      </c>
      <c r="BN147" s="37"/>
      <c r="BO147" s="37"/>
      <c r="BP147" s="52"/>
      <c r="BQ147" s="48">
        <f>BF147</f>
        <v>722.85</v>
      </c>
      <c r="BR147" s="48"/>
      <c r="BS147" s="48"/>
      <c r="BT147" s="48"/>
      <c r="BU147" s="48"/>
      <c r="BV147" s="48"/>
      <c r="BW147" s="48"/>
      <c r="BX147" s="48"/>
      <c r="BY147" s="48"/>
      <c r="BZ147" s="92"/>
      <c r="CA147" s="48">
        <f>BG147</f>
        <v>3.6</v>
      </c>
      <c r="CB147" s="48"/>
      <c r="CC147" s="48"/>
      <c r="CD147" s="48"/>
      <c r="CE147" s="48"/>
      <c r="CF147" s="48"/>
      <c r="CG147" s="48"/>
      <c r="CH147" s="48"/>
      <c r="CI147" s="48"/>
      <c r="CJ147" s="92"/>
      <c r="CK147" s="48">
        <f>BH147</f>
        <v>3</v>
      </c>
      <c r="CL147" s="48"/>
      <c r="CM147" s="48"/>
      <c r="CN147" s="48"/>
      <c r="CO147" s="48"/>
      <c r="CP147" s="48"/>
      <c r="CQ147" s="48"/>
      <c r="CR147" s="48"/>
      <c r="CS147" s="48"/>
      <c r="CT147" t="s" s="50">
        <v>70</v>
      </c>
      <c r="CU147" t="s" s="16">
        <v>63</v>
      </c>
      <c r="CV147" s="37"/>
      <c r="CW147" s="37"/>
      <c r="CX147" s="37"/>
      <c r="CY147" s="37"/>
      <c r="CZ147" s="37"/>
      <c r="DA147" s="47">
        <v>23</v>
      </c>
      <c r="DB147" s="37"/>
      <c r="DC147" s="37"/>
      <c r="DD147" s="37"/>
      <c r="DE147" s="37"/>
      <c r="DF147" s="37"/>
      <c r="DG147" s="51"/>
      <c r="DH147" s="37"/>
      <c r="DI147" s="47">
        <v>63</v>
      </c>
      <c r="DJ147" s="53"/>
      <c r="DK147" s="48">
        <f>DI147</f>
        <v>63</v>
      </c>
      <c r="DL147" s="48"/>
      <c r="DM147" s="48"/>
      <c r="DN147" s="48"/>
      <c r="DO147" s="48"/>
      <c r="DP147" s="48"/>
      <c r="DQ147" s="48"/>
      <c r="DR147" s="48"/>
      <c r="DS147" s="48"/>
    </row>
    <row r="148" ht="15.75" customHeight="1">
      <c r="A148" s="7"/>
      <c r="B148" t="s" s="19">
        <v>63</v>
      </c>
      <c r="C148" t="s" s="45">
        <v>52</v>
      </c>
      <c r="D148" s="92"/>
      <c r="E148" s="92"/>
      <c r="F148" s="92"/>
      <c r="G148" s="46">
        <f>D148+E148+F148</f>
        <v>0</v>
      </c>
      <c r="H148" s="92"/>
      <c r="I148" s="92"/>
      <c r="J148" s="92"/>
      <c r="K148" s="46">
        <f>H148+I148+J148</f>
        <v>0</v>
      </c>
      <c r="L148" s="92">
        <v>1.2</v>
      </c>
      <c r="M148" s="92">
        <v>0.7</v>
      </c>
      <c r="N148" s="92">
        <v>0.6</v>
      </c>
      <c r="O148" s="46">
        <f>L148+M148+N148</f>
        <v>2.5</v>
      </c>
      <c r="P148" s="92">
        <v>1.2</v>
      </c>
      <c r="Q148" s="92">
        <v>0.7</v>
      </c>
      <c r="R148" s="92">
        <v>0.6</v>
      </c>
      <c r="S148" s="46">
        <f>P148+Q148+R148</f>
        <v>2.5</v>
      </c>
      <c r="T148" s="92">
        <v>1.2</v>
      </c>
      <c r="U148" s="92">
        <v>0.9</v>
      </c>
      <c r="V148" s="92">
        <v>0.5</v>
      </c>
      <c r="W148" s="46">
        <f>T148+U148+V148</f>
        <v>2.6</v>
      </c>
      <c r="X148" s="92">
        <v>1.2</v>
      </c>
      <c r="Y148" s="92">
        <v>1</v>
      </c>
      <c r="Z148" s="92">
        <v>0.5</v>
      </c>
      <c r="AA148" s="46">
        <f>X148+Y148+Z148</f>
        <v>2.7</v>
      </c>
      <c r="AB148" s="92">
        <v>1.2</v>
      </c>
      <c r="AC148" s="92">
        <v>1</v>
      </c>
      <c r="AD148" s="92">
        <v>0.5</v>
      </c>
      <c r="AE148" s="46">
        <f>AB148+AC148+AD148</f>
        <v>2.7</v>
      </c>
      <c r="AF148" s="92">
        <v>1.2</v>
      </c>
      <c r="AG148" s="92">
        <v>1</v>
      </c>
      <c r="AH148" s="92">
        <v>0.5</v>
      </c>
      <c r="AI148" s="46">
        <f>AF148+AG148+AH148</f>
        <v>2.7</v>
      </c>
      <c r="AJ148" s="47">
        <v>1</v>
      </c>
      <c r="AK148" s="47">
        <v>1</v>
      </c>
      <c r="AL148" s="47">
        <v>0.6</v>
      </c>
      <c r="AM148" s="46">
        <f>AJ148+AK148+AL148</f>
        <v>2.6</v>
      </c>
      <c r="AN148" s="47">
        <v>1</v>
      </c>
      <c r="AO148" s="47">
        <v>0.9</v>
      </c>
      <c r="AP148" s="47">
        <v>0.5</v>
      </c>
      <c r="AQ148" s="46">
        <f>AN148+AO148+AP148</f>
        <v>2.4</v>
      </c>
      <c r="AR148" s="47">
        <v>0.8</v>
      </c>
      <c r="AS148" s="47">
        <v>0.5</v>
      </c>
      <c r="AT148" s="47">
        <v>0.5</v>
      </c>
      <c r="AU148" s="46">
        <f>AR148+AS148+AT148</f>
        <v>1.8</v>
      </c>
      <c r="AV148" s="47">
        <v>0.3</v>
      </c>
      <c r="AW148" s="47">
        <v>0.2</v>
      </c>
      <c r="AX148" s="47">
        <v>0.3</v>
      </c>
      <c r="AY148" s="46">
        <f>AV148+AW148+AX148</f>
        <v>0.8</v>
      </c>
      <c r="AZ148" s="48">
        <f>AY148+AU148+AQ148+AM148+AI148+AE148+AA148+W148+S148+O148+K148+G148</f>
        <v>23.3</v>
      </c>
      <c r="BA148" s="47">
        <v>10</v>
      </c>
      <c r="BB148" s="48">
        <f>AZ148/BA148</f>
        <v>2.33</v>
      </c>
      <c r="BC148" s="48"/>
      <c r="BD148" s="48">
        <v>305</v>
      </c>
      <c r="BE148" s="48">
        <f>BB148*BD148</f>
        <v>710.65</v>
      </c>
      <c r="BF148" s="49">
        <f>BB148*BD148</f>
        <v>710.65</v>
      </c>
      <c r="BG148" s="48">
        <v>3.5</v>
      </c>
      <c r="BH148" s="48">
        <v>3</v>
      </c>
      <c r="BI148" s="48">
        <v>2.23</v>
      </c>
      <c r="BJ148" t="s" s="50">
        <v>52</v>
      </c>
      <c r="BK148" s="51"/>
      <c r="BL148" s="51"/>
      <c r="BM148" t="s" s="16">
        <v>63</v>
      </c>
      <c r="BN148" s="37"/>
      <c r="BO148" s="37"/>
      <c r="BP148" s="52"/>
      <c r="BQ148" s="48"/>
      <c r="BR148" s="48"/>
      <c r="BS148" s="48"/>
      <c r="BT148" s="48"/>
      <c r="BU148" s="48">
        <f>BF148</f>
        <v>710.65</v>
      </c>
      <c r="BV148" s="48"/>
      <c r="BW148" s="48"/>
      <c r="BX148" s="48"/>
      <c r="BY148" s="48"/>
      <c r="BZ148" s="93"/>
      <c r="CA148" s="48"/>
      <c r="CB148" s="48"/>
      <c r="CC148" s="48"/>
      <c r="CD148" s="48"/>
      <c r="CE148" s="48">
        <f>BG148</f>
        <v>3.5</v>
      </c>
      <c r="CF148" s="48"/>
      <c r="CG148" s="48"/>
      <c r="CH148" s="48"/>
      <c r="CI148" s="48"/>
      <c r="CJ148" s="93"/>
      <c r="CK148" s="48"/>
      <c r="CL148" s="48"/>
      <c r="CM148" s="48"/>
      <c r="CN148" s="48"/>
      <c r="CO148" s="48">
        <f>BH148</f>
        <v>3</v>
      </c>
      <c r="CP148" s="48"/>
      <c r="CQ148" s="48"/>
      <c r="CR148" s="48"/>
      <c r="CS148" s="48"/>
      <c r="CT148" t="s" s="50">
        <v>52</v>
      </c>
      <c r="CU148" t="s" s="16">
        <v>63</v>
      </c>
      <c r="CV148" s="37"/>
      <c r="CW148" s="37"/>
      <c r="CX148" s="37"/>
      <c r="CY148" s="37"/>
      <c r="CZ148" s="37"/>
      <c r="DA148" s="37"/>
      <c r="DB148" s="47">
        <v>14</v>
      </c>
      <c r="DC148" s="37"/>
      <c r="DD148" s="37"/>
      <c r="DE148" s="37"/>
      <c r="DF148" s="37"/>
      <c r="DG148" s="51"/>
      <c r="DH148" s="37"/>
      <c r="DI148" s="47">
        <v>53</v>
      </c>
      <c r="DJ148" s="53"/>
      <c r="DK148" s="48"/>
      <c r="DL148" s="48"/>
      <c r="DM148" s="48"/>
      <c r="DN148" s="48"/>
      <c r="DO148" s="48">
        <f>DI148</f>
        <v>53</v>
      </c>
      <c r="DP148" s="48"/>
      <c r="DQ148" s="48"/>
      <c r="DR148" s="48"/>
      <c r="DS148" s="48"/>
    </row>
    <row r="149" ht="15.75" customHeight="1">
      <c r="A149" s="7"/>
      <c r="B149" t="s" s="19">
        <v>105</v>
      </c>
      <c r="C149" s="61"/>
      <c r="D149" s="92"/>
      <c r="E149" s="92"/>
      <c r="F149" s="92"/>
      <c r="G149" s="46">
        <f>D149+E149+F149</f>
        <v>0</v>
      </c>
      <c r="H149" s="92"/>
      <c r="I149" s="92"/>
      <c r="J149" s="92"/>
      <c r="K149" s="46">
        <f>H149+I149+J149</f>
        <v>0</v>
      </c>
      <c r="L149" s="92">
        <v>1.6</v>
      </c>
      <c r="M149" s="92">
        <v>1</v>
      </c>
      <c r="N149" s="92">
        <v>0.7</v>
      </c>
      <c r="O149" s="46">
        <f>L149+M149+N149</f>
        <v>3.3</v>
      </c>
      <c r="P149" s="92">
        <v>1.6</v>
      </c>
      <c r="Q149" s="92">
        <v>1.2</v>
      </c>
      <c r="R149" s="92">
        <v>0.8</v>
      </c>
      <c r="S149" s="46">
        <f>P149+Q149+R149</f>
        <v>3.6</v>
      </c>
      <c r="T149" s="92">
        <v>1.6</v>
      </c>
      <c r="U149" s="92">
        <v>1.1</v>
      </c>
      <c r="V149" s="92">
        <v>0.8</v>
      </c>
      <c r="W149" s="46">
        <f>T149+U149+V149</f>
        <v>3.5</v>
      </c>
      <c r="X149" s="92">
        <v>1.6</v>
      </c>
      <c r="Y149" s="92">
        <v>1</v>
      </c>
      <c r="Z149" s="92">
        <v>0.8</v>
      </c>
      <c r="AA149" s="46">
        <f>X149+Y149+Z149</f>
        <v>3.4</v>
      </c>
      <c r="AB149" s="92">
        <v>1.6</v>
      </c>
      <c r="AC149" s="92">
        <v>1</v>
      </c>
      <c r="AD149" s="92">
        <v>0.7</v>
      </c>
      <c r="AE149" s="46">
        <f>AB149+AC149+AD149</f>
        <v>3.3</v>
      </c>
      <c r="AF149" s="92">
        <v>1.5</v>
      </c>
      <c r="AG149" s="92">
        <v>0.9</v>
      </c>
      <c r="AH149" s="92">
        <v>0.6</v>
      </c>
      <c r="AI149" s="46">
        <f>AF149+AG149+AH149</f>
        <v>3</v>
      </c>
      <c r="AJ149" s="92">
        <v>1.4</v>
      </c>
      <c r="AK149" s="92">
        <v>0.7</v>
      </c>
      <c r="AL149" s="92">
        <v>0.5</v>
      </c>
      <c r="AM149" s="46">
        <f>AJ149+AK149+AL149</f>
        <v>2.6</v>
      </c>
      <c r="AN149" s="92">
        <v>1.3</v>
      </c>
      <c r="AO149" s="92">
        <v>0.6</v>
      </c>
      <c r="AP149" s="92">
        <v>0.4</v>
      </c>
      <c r="AQ149" s="46">
        <f>AN149+AO149+AP149</f>
        <v>2.3</v>
      </c>
      <c r="AR149" s="92">
        <v>1.1</v>
      </c>
      <c r="AS149" s="92">
        <v>0.6</v>
      </c>
      <c r="AT149" s="92">
        <v>0.3</v>
      </c>
      <c r="AU149" s="46">
        <f>AR149+AS149+AT149</f>
        <v>2</v>
      </c>
      <c r="AV149" s="92">
        <v>1</v>
      </c>
      <c r="AW149" s="92">
        <v>0.5</v>
      </c>
      <c r="AX149" s="92">
        <v>0.3</v>
      </c>
      <c r="AY149" s="46">
        <f>AV149+AW149+AX149</f>
        <v>1.8</v>
      </c>
      <c r="AZ149" s="48">
        <f>AY149+AU149+AQ149+AM149+AI149+AE149+AA149+W149+S149+O149+K149+G149</f>
        <v>28.8</v>
      </c>
      <c r="BA149" s="47">
        <v>2</v>
      </c>
      <c r="BB149" s="48">
        <f>AZ149/BA149</f>
        <v>14.4</v>
      </c>
      <c r="BC149" t="s" s="84">
        <v>116</v>
      </c>
      <c r="BD149" s="48">
        <v>305</v>
      </c>
      <c r="BE149" s="48">
        <f>BB149*BD149</f>
        <v>4392</v>
      </c>
      <c r="BF149" s="49">
        <v>1004</v>
      </c>
      <c r="BG149" s="48">
        <v>3.6</v>
      </c>
      <c r="BH149" s="48">
        <v>3.15</v>
      </c>
      <c r="BI149" s="48">
        <v>1.86</v>
      </c>
      <c r="BJ149" t="s" s="50">
        <v>70</v>
      </c>
      <c r="BK149" s="51"/>
      <c r="BL149" t="s" s="50">
        <v>63</v>
      </c>
      <c r="BM149" t="s" s="16">
        <v>105</v>
      </c>
      <c r="BN149" s="37"/>
      <c r="BO149" s="48">
        <f>BP149</f>
        <v>1004</v>
      </c>
      <c r="BP149" s="52">
        <f>BF149</f>
        <v>1004</v>
      </c>
      <c r="BQ149" s="48"/>
      <c r="BR149" s="48"/>
      <c r="BS149" s="48"/>
      <c r="BT149" s="48">
        <f>BF149</f>
        <v>1004</v>
      </c>
      <c r="BU149" s="48"/>
      <c r="BV149" s="48"/>
      <c r="BW149" s="48"/>
      <c r="BX149" s="48"/>
      <c r="BY149" s="48"/>
      <c r="BZ149" s="52">
        <f>CD149</f>
        <v>3.6</v>
      </c>
      <c r="CA149" s="48"/>
      <c r="CB149" s="48"/>
      <c r="CC149" s="48"/>
      <c r="CD149" s="48">
        <f>BG149</f>
        <v>3.6</v>
      </c>
      <c r="CE149" s="48"/>
      <c r="CF149" s="48"/>
      <c r="CG149" s="48"/>
      <c r="CH149" s="48"/>
      <c r="CI149" s="48"/>
      <c r="CJ149" s="52">
        <f>CN149</f>
        <v>3.15</v>
      </c>
      <c r="CK149" s="48"/>
      <c r="CL149" s="48"/>
      <c r="CM149" s="48"/>
      <c r="CN149" s="48">
        <f>BH149</f>
        <v>3.15</v>
      </c>
      <c r="CO149" s="48"/>
      <c r="CP149" s="48"/>
      <c r="CQ149" s="48"/>
      <c r="CR149" s="48"/>
      <c r="CS149" s="48"/>
      <c r="CT149" t="s" s="50">
        <v>70</v>
      </c>
      <c r="CU149" t="s" s="16">
        <v>105</v>
      </c>
      <c r="CV149" t="s" s="25">
        <v>117</v>
      </c>
      <c r="CW149" s="37"/>
      <c r="CX149" s="37"/>
      <c r="CY149" s="37"/>
      <c r="CZ149" s="37"/>
      <c r="DA149" s="37"/>
      <c r="DB149" s="37"/>
      <c r="DC149" s="37"/>
      <c r="DD149" s="47">
        <v>14</v>
      </c>
      <c r="DE149" s="37"/>
      <c r="DF149" s="37"/>
      <c r="DG149" s="51"/>
      <c r="DH149" s="37"/>
      <c r="DI149" s="79">
        <v>67</v>
      </c>
      <c r="DJ149" s="53">
        <f>DI149</f>
        <v>67</v>
      </c>
      <c r="DK149" s="48"/>
      <c r="DL149" s="48"/>
      <c r="DM149" s="48"/>
      <c r="DN149" s="48">
        <f>DI149</f>
        <v>67</v>
      </c>
      <c r="DO149" s="48"/>
      <c r="DP149" s="48"/>
      <c r="DQ149" s="48"/>
      <c r="DR149" s="48"/>
      <c r="DS149" s="48"/>
    </row>
    <row r="150" ht="15.75" customHeight="1">
      <c r="A150" t="s" s="54">
        <v>118</v>
      </c>
      <c r="B150" s="7"/>
      <c r="C150" t="s" s="45">
        <v>70</v>
      </c>
      <c r="D150" s="92">
        <v>0.9</v>
      </c>
      <c r="E150" s="92">
        <v>0.6</v>
      </c>
      <c r="F150" s="92">
        <v>0.5</v>
      </c>
      <c r="G150" s="46">
        <f>D150+E150+F150</f>
        <v>2</v>
      </c>
      <c r="H150" s="92">
        <v>0.9</v>
      </c>
      <c r="I150" s="92">
        <v>0.6</v>
      </c>
      <c r="J150" s="92">
        <v>0.4</v>
      </c>
      <c r="K150" s="46">
        <f>H150+I150+J150</f>
        <v>1.9</v>
      </c>
      <c r="L150" s="92">
        <v>0.8</v>
      </c>
      <c r="M150" s="92">
        <v>0.5</v>
      </c>
      <c r="N150" s="92">
        <v>0.3</v>
      </c>
      <c r="O150" s="46">
        <f>L150+M150+N150</f>
        <v>1.6</v>
      </c>
      <c r="P150" s="92">
        <v>0.7</v>
      </c>
      <c r="Q150" s="92">
        <v>0.4</v>
      </c>
      <c r="R150" s="92">
        <v>0.3</v>
      </c>
      <c r="S150" s="46">
        <f>P150+Q150+R150</f>
        <v>1.4</v>
      </c>
      <c r="T150" s="92">
        <v>0.6</v>
      </c>
      <c r="U150" s="92">
        <v>0.3</v>
      </c>
      <c r="V150" s="92">
        <v>0.2</v>
      </c>
      <c r="W150" s="46">
        <f>T150+U150+V150</f>
        <v>1.1</v>
      </c>
      <c r="X150" s="92">
        <v>0.5</v>
      </c>
      <c r="Y150" s="92">
        <v>0.2</v>
      </c>
      <c r="Z150" s="92">
        <v>0.2</v>
      </c>
      <c r="AA150" s="46">
        <f>X150+Y150+Z150</f>
        <v>0.9</v>
      </c>
      <c r="AB150" s="92">
        <v>0.5</v>
      </c>
      <c r="AC150" s="92">
        <v>0.2</v>
      </c>
      <c r="AD150" s="92">
        <v>0.2</v>
      </c>
      <c r="AE150" s="46">
        <f>AB150+AC150+AD150</f>
        <v>0.9</v>
      </c>
      <c r="AF150" s="92">
        <v>0.4</v>
      </c>
      <c r="AG150" s="92">
        <v>0.2</v>
      </c>
      <c r="AH150" s="92">
        <v>0.2</v>
      </c>
      <c r="AI150" s="46">
        <f>AF150+AG150+AH150</f>
        <v>0.8</v>
      </c>
      <c r="AJ150" s="92">
        <v>0.4</v>
      </c>
      <c r="AK150" s="92">
        <v>0.2</v>
      </c>
      <c r="AL150" s="92">
        <v>0.2</v>
      </c>
      <c r="AM150" s="46">
        <f>AJ150+AK150+AL150</f>
        <v>0.8</v>
      </c>
      <c r="AN150" s="92">
        <v>0.3</v>
      </c>
      <c r="AO150" s="92">
        <v>0.2</v>
      </c>
      <c r="AP150" s="92">
        <v>0.1</v>
      </c>
      <c r="AQ150" s="46">
        <f>AN150+AO150+AP150</f>
        <v>0.6</v>
      </c>
      <c r="AR150" s="92">
        <v>0.3</v>
      </c>
      <c r="AS150" s="92">
        <v>0.1</v>
      </c>
      <c r="AT150" s="92">
        <v>0.1</v>
      </c>
      <c r="AU150" s="46">
        <f>AR150+AS150+AT150</f>
        <v>0.5</v>
      </c>
      <c r="AV150" s="92">
        <v>0.1</v>
      </c>
      <c r="AW150" s="92">
        <v>0.1</v>
      </c>
      <c r="AX150" s="92">
        <v>0.1</v>
      </c>
      <c r="AY150" s="46">
        <f>AV150+AW150+AX150</f>
        <v>0.3</v>
      </c>
      <c r="AZ150" s="48">
        <f>AY150+AU150+AQ150+AM150+AI150+AE150+AA150+W150+S150+O150+K150+G150</f>
        <v>12.8</v>
      </c>
      <c r="BA150" s="47">
        <v>2</v>
      </c>
      <c r="BB150" s="48">
        <f>AZ150/BA150</f>
        <v>6.4</v>
      </c>
      <c r="BC150" t="s" s="84">
        <v>116</v>
      </c>
      <c r="BD150" s="48">
        <v>305</v>
      </c>
      <c r="BE150" s="48">
        <f>BB150*BD150</f>
        <v>1952</v>
      </c>
      <c r="BF150" s="49">
        <v>875.35</v>
      </c>
      <c r="BG150" s="48">
        <v>3.57</v>
      </c>
      <c r="BH150" s="48">
        <v>3.1</v>
      </c>
      <c r="BI150" s="48">
        <v>1.86</v>
      </c>
      <c r="BJ150" t="s" s="50">
        <v>70</v>
      </c>
      <c r="BK150" s="51"/>
      <c r="BL150" t="s" s="50">
        <v>63</v>
      </c>
      <c r="BM150" s="47">
        <v>1</v>
      </c>
      <c r="BN150" s="26"/>
      <c r="BO150" s="48">
        <f>BP150</f>
        <v>875.35</v>
      </c>
      <c r="BP150" s="52">
        <f>BF150</f>
        <v>875.35</v>
      </c>
      <c r="BQ150" s="48"/>
      <c r="BR150" s="48"/>
      <c r="BS150" s="48"/>
      <c r="BT150" s="48">
        <f>BF150</f>
        <v>875.35</v>
      </c>
      <c r="BU150" s="48"/>
      <c r="BV150" s="48"/>
      <c r="BW150" s="48"/>
      <c r="BX150" s="48"/>
      <c r="BY150" s="48"/>
      <c r="BZ150" s="52">
        <f>CD150</f>
        <v>3.57</v>
      </c>
      <c r="CA150" s="48"/>
      <c r="CB150" s="48"/>
      <c r="CC150" s="48"/>
      <c r="CD150" s="48">
        <f>BG150</f>
        <v>3.57</v>
      </c>
      <c r="CE150" s="48"/>
      <c r="CF150" s="48"/>
      <c r="CG150" s="48"/>
      <c r="CH150" s="48"/>
      <c r="CI150" s="48"/>
      <c r="CJ150" s="52">
        <f>CN150</f>
        <v>3.1</v>
      </c>
      <c r="CK150" s="48"/>
      <c r="CL150" s="48"/>
      <c r="CM150" s="48"/>
      <c r="CN150" s="48">
        <f>BH150</f>
        <v>3.1</v>
      </c>
      <c r="CO150" s="48"/>
      <c r="CP150" s="48"/>
      <c r="CQ150" s="48"/>
      <c r="CR150" s="48"/>
      <c r="CS150" s="48"/>
      <c r="CT150" t="s" s="50">
        <v>70</v>
      </c>
      <c r="CU150" s="47">
        <v>1</v>
      </c>
      <c r="CV150" t="s" s="25">
        <v>118</v>
      </c>
      <c r="CW150" s="37"/>
      <c r="CX150" s="37"/>
      <c r="CY150" s="37"/>
      <c r="CZ150" s="37"/>
      <c r="DA150" s="37"/>
      <c r="DB150" s="37"/>
      <c r="DC150" s="37"/>
      <c r="DD150" s="47">
        <v>15</v>
      </c>
      <c r="DE150" s="37"/>
      <c r="DF150" s="37"/>
      <c r="DG150" s="51"/>
      <c r="DH150" s="37"/>
      <c r="DI150" s="47">
        <v>65</v>
      </c>
      <c r="DJ150" s="53">
        <f>DI150</f>
        <v>65</v>
      </c>
      <c r="DK150" s="48"/>
      <c r="DL150" s="48"/>
      <c r="DM150" s="48"/>
      <c r="DN150" s="48">
        <f>DI150</f>
        <v>65</v>
      </c>
      <c r="DO150" s="48"/>
      <c r="DP150" s="48"/>
      <c r="DQ150" s="48"/>
      <c r="DR150" s="48"/>
      <c r="DS150" s="48"/>
    </row>
    <row r="151" ht="15.75" customHeight="1">
      <c r="A151" s="7"/>
      <c r="B151" t="s" s="19">
        <v>63</v>
      </c>
      <c r="C151" t="s" s="45">
        <v>52</v>
      </c>
      <c r="D151" s="92"/>
      <c r="E151" s="92"/>
      <c r="F151" s="92"/>
      <c r="G151" s="46">
        <f>D151+E151+F151</f>
        <v>0</v>
      </c>
      <c r="H151" s="92"/>
      <c r="I151" s="92"/>
      <c r="J151" s="92"/>
      <c r="K151" s="46">
        <f>H151+I151+J151</f>
        <v>0</v>
      </c>
      <c r="L151" s="92">
        <v>1</v>
      </c>
      <c r="M151" s="92">
        <v>0.9</v>
      </c>
      <c r="N151" s="92">
        <v>0.6</v>
      </c>
      <c r="O151" s="46">
        <f>L151+M151+N151</f>
        <v>2.5</v>
      </c>
      <c r="P151" s="92">
        <v>1.2</v>
      </c>
      <c r="Q151" s="92">
        <v>1</v>
      </c>
      <c r="R151" s="92">
        <v>0.5</v>
      </c>
      <c r="S151" s="46">
        <f>P151+Q151+R151</f>
        <v>2.7</v>
      </c>
      <c r="T151" s="92">
        <v>1.2</v>
      </c>
      <c r="U151" s="92">
        <v>1</v>
      </c>
      <c r="V151" s="92">
        <v>0.6</v>
      </c>
      <c r="W151" s="46">
        <f>T151+U151+V151</f>
        <v>2.8</v>
      </c>
      <c r="X151" s="92">
        <v>1.2</v>
      </c>
      <c r="Y151" s="92">
        <v>1</v>
      </c>
      <c r="Z151" s="92">
        <v>0.6</v>
      </c>
      <c r="AA151" s="46">
        <f>X151+Y151+Z151</f>
        <v>2.8</v>
      </c>
      <c r="AB151" s="92">
        <v>1.2</v>
      </c>
      <c r="AC151" s="92">
        <v>1</v>
      </c>
      <c r="AD151" s="92">
        <v>0.6</v>
      </c>
      <c r="AE151" s="46">
        <f>AB151+AC151+AD151</f>
        <v>2.8</v>
      </c>
      <c r="AF151" s="92">
        <v>1.2</v>
      </c>
      <c r="AG151" s="92">
        <v>1</v>
      </c>
      <c r="AH151" s="92">
        <v>0.5</v>
      </c>
      <c r="AI151" s="46">
        <f>AF151+AG151+AH151</f>
        <v>2.7</v>
      </c>
      <c r="AJ151" s="47">
        <v>1</v>
      </c>
      <c r="AK151" s="47">
        <v>1</v>
      </c>
      <c r="AL151" s="47">
        <v>0.6</v>
      </c>
      <c r="AM151" s="46">
        <f>AJ151+AK151+AL151</f>
        <v>2.6</v>
      </c>
      <c r="AN151" s="47">
        <v>1</v>
      </c>
      <c r="AO151" s="47">
        <v>0.9</v>
      </c>
      <c r="AP151" s="47">
        <v>0.5</v>
      </c>
      <c r="AQ151" s="46">
        <f>AN151+AO151+AP151</f>
        <v>2.4</v>
      </c>
      <c r="AR151" s="47">
        <v>1</v>
      </c>
      <c r="AS151" s="47">
        <v>0.5</v>
      </c>
      <c r="AT151" s="47">
        <v>0.5</v>
      </c>
      <c r="AU151" s="46">
        <f>AR151+AS151+AT151</f>
        <v>2</v>
      </c>
      <c r="AV151" s="47">
        <v>1</v>
      </c>
      <c r="AW151" s="47">
        <v>0.4</v>
      </c>
      <c r="AX151" s="47">
        <v>0.3</v>
      </c>
      <c r="AY151" s="46">
        <f>AV151+AW151+AX151</f>
        <v>1.7</v>
      </c>
      <c r="AZ151" s="48">
        <f>AY151+AU151+AQ151+AM151+AI151+AE151+AA151+W151+S151+O151+K151+G151</f>
        <v>25</v>
      </c>
      <c r="BA151" s="47">
        <v>10</v>
      </c>
      <c r="BB151" s="48">
        <f>AZ151/BA151</f>
        <v>2.5</v>
      </c>
      <c r="BC151" s="48"/>
      <c r="BD151" s="48">
        <v>305</v>
      </c>
      <c r="BE151" s="48">
        <f>BB151*BD151</f>
        <v>762.5</v>
      </c>
      <c r="BF151" s="49">
        <f>BB151*BD151</f>
        <v>762.5</v>
      </c>
      <c r="BG151" s="48">
        <v>3.6</v>
      </c>
      <c r="BH151" s="48">
        <v>3.1</v>
      </c>
      <c r="BI151" s="48">
        <v>2.23</v>
      </c>
      <c r="BJ151" t="s" s="50">
        <v>52</v>
      </c>
      <c r="BK151" t="s" s="50">
        <v>51</v>
      </c>
      <c r="BL151" t="s" s="50">
        <v>62</v>
      </c>
      <c r="BM151" t="s" s="16">
        <v>63</v>
      </c>
      <c r="BN151" s="37"/>
      <c r="BO151" s="37"/>
      <c r="BP151" s="52"/>
      <c r="BQ151" s="48">
        <f>BF151</f>
        <v>762.5</v>
      </c>
      <c r="BR151" s="48"/>
      <c r="BS151" s="48"/>
      <c r="BT151" s="48"/>
      <c r="BU151" s="48"/>
      <c r="BV151" s="48"/>
      <c r="BW151" s="48"/>
      <c r="BX151" s="48"/>
      <c r="BY151" s="48"/>
      <c r="BZ151" s="92"/>
      <c r="CA151" s="48">
        <f>BG151</f>
        <v>3.6</v>
      </c>
      <c r="CB151" s="48"/>
      <c r="CC151" s="48"/>
      <c r="CD151" s="48"/>
      <c r="CE151" s="48"/>
      <c r="CF151" s="48"/>
      <c r="CG151" s="48"/>
      <c r="CH151" s="48"/>
      <c r="CI151" s="48"/>
      <c r="CJ151" s="92"/>
      <c r="CK151" s="48">
        <f>BH151</f>
        <v>3.1</v>
      </c>
      <c r="CL151" s="48"/>
      <c r="CM151" s="48"/>
      <c r="CN151" s="48"/>
      <c r="CO151" s="48"/>
      <c r="CP151" s="48"/>
      <c r="CQ151" s="48"/>
      <c r="CR151" s="48"/>
      <c r="CS151" s="48"/>
      <c r="CT151" t="s" s="50">
        <v>52</v>
      </c>
      <c r="CU151" t="s" s="16">
        <v>63</v>
      </c>
      <c r="CV151" s="37"/>
      <c r="CW151" s="37"/>
      <c r="CX151" s="37"/>
      <c r="CY151" s="37"/>
      <c r="CZ151" s="37"/>
      <c r="DA151" s="37"/>
      <c r="DB151" s="47">
        <v>15</v>
      </c>
      <c r="DC151" s="37"/>
      <c r="DD151" s="37"/>
      <c r="DE151" s="37"/>
      <c r="DF151" s="37"/>
      <c r="DG151" s="51"/>
      <c r="DH151" s="37"/>
      <c r="DI151" s="47">
        <v>63</v>
      </c>
      <c r="DJ151" s="53"/>
      <c r="DK151" s="48">
        <f>DI151</f>
        <v>63</v>
      </c>
      <c r="DL151" s="48"/>
      <c r="DM151" s="48"/>
      <c r="DN151" s="48"/>
      <c r="DO151" s="48"/>
      <c r="DP151" s="48"/>
      <c r="DQ151" s="48"/>
      <c r="DR151" s="48"/>
      <c r="DS151" s="48"/>
    </row>
    <row r="152" ht="15.75" customHeight="1">
      <c r="A152" s="7"/>
      <c r="B152" t="s" s="19">
        <v>105</v>
      </c>
      <c r="C152" s="61"/>
      <c r="D152" s="92"/>
      <c r="E152" s="92"/>
      <c r="F152" s="92"/>
      <c r="G152" s="46">
        <f>D152+E152+F152</f>
        <v>0</v>
      </c>
      <c r="H152" s="92"/>
      <c r="I152" s="92"/>
      <c r="J152" s="92"/>
      <c r="K152" s="46">
        <f>H152+I152+J152</f>
        <v>0</v>
      </c>
      <c r="L152" s="92">
        <v>0.4</v>
      </c>
      <c r="M152" s="92">
        <v>0.2</v>
      </c>
      <c r="N152" s="92">
        <v>0.15</v>
      </c>
      <c r="O152" s="46">
        <f>L152+M152+N152</f>
        <v>0.75</v>
      </c>
      <c r="P152" s="92">
        <v>0.3</v>
      </c>
      <c r="Q152" s="92">
        <v>0.1</v>
      </c>
      <c r="R152" s="92">
        <v>0.1</v>
      </c>
      <c r="S152" s="46">
        <f>P152+Q152+R152</f>
        <v>0.5</v>
      </c>
      <c r="T152" s="92">
        <v>0.9</v>
      </c>
      <c r="U152" s="92">
        <v>0.7</v>
      </c>
      <c r="V152" s="92">
        <v>0.7</v>
      </c>
      <c r="W152" s="46">
        <f>T152+U152+V152</f>
        <v>2.3</v>
      </c>
      <c r="X152" s="92">
        <v>0.9</v>
      </c>
      <c r="Y152" s="92">
        <v>0.7</v>
      </c>
      <c r="Z152" s="92">
        <v>0.7</v>
      </c>
      <c r="AA152" s="46">
        <f>X152+Y152+Z152</f>
        <v>2.3</v>
      </c>
      <c r="AB152" s="92">
        <v>1.1</v>
      </c>
      <c r="AC152" s="92">
        <v>0.7</v>
      </c>
      <c r="AD152" s="92">
        <v>0.7</v>
      </c>
      <c r="AE152" s="46">
        <f>AB152+AC152+AD152</f>
        <v>2.5</v>
      </c>
      <c r="AF152" s="92">
        <v>1.1</v>
      </c>
      <c r="AG152" s="92">
        <v>0.7</v>
      </c>
      <c r="AH152" s="92">
        <v>0.6</v>
      </c>
      <c r="AI152" s="46">
        <f>AF152+AG152+AH152</f>
        <v>2.4</v>
      </c>
      <c r="AJ152" s="92">
        <v>0.9</v>
      </c>
      <c r="AK152" s="92">
        <v>0.7</v>
      </c>
      <c r="AL152" s="92">
        <v>0.4</v>
      </c>
      <c r="AM152" s="46">
        <f>AJ152+AK152+AL152</f>
        <v>2</v>
      </c>
      <c r="AN152" s="92">
        <v>0.7</v>
      </c>
      <c r="AO152" s="92">
        <v>0.6</v>
      </c>
      <c r="AP152" s="92">
        <v>0.4</v>
      </c>
      <c r="AQ152" s="46">
        <f>AN152+AO152+AP152</f>
        <v>1.7</v>
      </c>
      <c r="AR152" s="92">
        <v>0.5</v>
      </c>
      <c r="AS152" s="92">
        <v>0.3</v>
      </c>
      <c r="AT152" s="92">
        <v>0.1</v>
      </c>
      <c r="AU152" s="46">
        <f>AR152+AS152+AT152</f>
        <v>0.9</v>
      </c>
      <c r="AV152" s="47">
        <v>0.1</v>
      </c>
      <c r="AW152" s="47">
        <v>0.1</v>
      </c>
      <c r="AX152" s="47">
        <v>0.1</v>
      </c>
      <c r="AY152" s="46">
        <f>AV152+AW152+AX152</f>
        <v>0.3</v>
      </c>
      <c r="AZ152" s="48">
        <f>AY152+AU152+AQ152+AM152+AI152+AE152+AA152+W152+S152+O152+K152+G152</f>
        <v>15.65</v>
      </c>
      <c r="BA152" s="47">
        <v>10</v>
      </c>
      <c r="BB152" s="48">
        <f>AZ152/BA152</f>
        <v>1.565</v>
      </c>
      <c r="BC152" s="48"/>
      <c r="BD152" s="48">
        <v>305</v>
      </c>
      <c r="BE152" s="48">
        <f>BB152*BD152</f>
        <v>477.325</v>
      </c>
      <c r="BF152" s="49">
        <v>1487.5</v>
      </c>
      <c r="BG152" s="48">
        <v>3.7</v>
      </c>
      <c r="BH152" s="48">
        <v>3.2</v>
      </c>
      <c r="BI152" s="48">
        <v>1.6</v>
      </c>
      <c r="BJ152" t="s" s="50">
        <v>52</v>
      </c>
      <c r="BK152" t="s" s="50">
        <v>51</v>
      </c>
      <c r="BL152" t="s" s="50">
        <v>63</v>
      </c>
      <c r="BM152" t="s" s="16">
        <v>105</v>
      </c>
      <c r="BN152" t="s" s="16">
        <v>59</v>
      </c>
      <c r="BO152" s="37"/>
      <c r="BP152" s="52"/>
      <c r="BQ152" s="48"/>
      <c r="BR152" s="48"/>
      <c r="BS152" s="48"/>
      <c r="BT152" s="48">
        <f>BF152</f>
        <v>1487.5</v>
      </c>
      <c r="BU152" s="48"/>
      <c r="BV152" s="48"/>
      <c r="BW152" s="48"/>
      <c r="BX152" s="48"/>
      <c r="BY152" s="48"/>
      <c r="BZ152" s="100"/>
      <c r="CA152" s="48"/>
      <c r="CB152" s="48"/>
      <c r="CC152" s="48"/>
      <c r="CD152" s="48">
        <f>BG152</f>
        <v>3.7</v>
      </c>
      <c r="CE152" s="48"/>
      <c r="CF152" s="48"/>
      <c r="CG152" s="48"/>
      <c r="CH152" s="48"/>
      <c r="CI152" s="48"/>
      <c r="CJ152" s="100"/>
      <c r="CK152" s="48"/>
      <c r="CL152" s="48"/>
      <c r="CM152" s="48"/>
      <c r="CN152" s="48">
        <f>BH152</f>
        <v>3.2</v>
      </c>
      <c r="CO152" s="48"/>
      <c r="CP152" s="48"/>
      <c r="CQ152" s="48"/>
      <c r="CR152" s="48"/>
      <c r="CS152" s="48"/>
      <c r="CT152" t="s" s="50">
        <v>52</v>
      </c>
      <c r="CU152" t="s" s="16">
        <v>105</v>
      </c>
      <c r="CV152" s="37"/>
      <c r="CW152" s="37"/>
      <c r="CX152" s="37"/>
      <c r="CY152" s="37"/>
      <c r="CZ152" s="37"/>
      <c r="DA152" s="37"/>
      <c r="DB152" s="37"/>
      <c r="DC152" s="37"/>
      <c r="DD152" s="37"/>
      <c r="DE152" s="47">
        <v>13</v>
      </c>
      <c r="DF152" s="37"/>
      <c r="DG152" s="51"/>
      <c r="DH152" s="37"/>
      <c r="DI152" s="47">
        <v>58</v>
      </c>
      <c r="DJ152" s="53"/>
      <c r="DK152" s="48"/>
      <c r="DL152" s="48"/>
      <c r="DM152" s="48"/>
      <c r="DN152" s="48">
        <f>DI152</f>
        <v>58</v>
      </c>
      <c r="DO152" s="48"/>
      <c r="DP152" s="48"/>
      <c r="DQ152" s="48"/>
      <c r="DR152" s="48"/>
      <c r="DS152" s="48"/>
    </row>
    <row r="153" ht="15.75" customHeight="1">
      <c r="A153" s="7"/>
      <c r="B153" t="s" s="19">
        <v>105</v>
      </c>
      <c r="C153" s="61"/>
      <c r="D153" s="92"/>
      <c r="E153" s="92"/>
      <c r="F153" s="92"/>
      <c r="G153" s="46">
        <f>D153+E153+F153</f>
        <v>0</v>
      </c>
      <c r="H153" s="92"/>
      <c r="I153" s="92"/>
      <c r="J153" s="92"/>
      <c r="K153" s="46">
        <f>H153+I153+J153</f>
        <v>0</v>
      </c>
      <c r="L153" s="92">
        <v>1.2</v>
      </c>
      <c r="M153" s="92">
        <v>0.8</v>
      </c>
      <c r="N153" s="92">
        <v>0.4</v>
      </c>
      <c r="O153" s="46">
        <f>L153+M153+N153</f>
        <v>2.4</v>
      </c>
      <c r="P153" s="92">
        <v>1.2</v>
      </c>
      <c r="Q153" s="92">
        <v>1</v>
      </c>
      <c r="R153" s="92">
        <v>0.4</v>
      </c>
      <c r="S153" s="46">
        <f>P153+Q153+R153</f>
        <v>2.6</v>
      </c>
      <c r="T153" s="92">
        <v>1.2</v>
      </c>
      <c r="U153" s="92">
        <v>1</v>
      </c>
      <c r="V153" s="92">
        <v>0.4</v>
      </c>
      <c r="W153" s="46">
        <f>T153+U153+V153</f>
        <v>2.6</v>
      </c>
      <c r="X153" s="92">
        <v>1.5</v>
      </c>
      <c r="Y153" s="92">
        <v>0.8</v>
      </c>
      <c r="Z153" s="92">
        <v>0.6</v>
      </c>
      <c r="AA153" s="46">
        <f>X153+Y153+Z153</f>
        <v>2.9</v>
      </c>
      <c r="AB153" s="92">
        <v>1.2</v>
      </c>
      <c r="AC153" s="92">
        <v>0.7</v>
      </c>
      <c r="AD153" s="92">
        <v>0.5</v>
      </c>
      <c r="AE153" s="46">
        <f>AB153+AC153+AD153</f>
        <v>2.4</v>
      </c>
      <c r="AF153" s="92">
        <v>0.9</v>
      </c>
      <c r="AG153" s="92">
        <v>0.7</v>
      </c>
      <c r="AH153" s="92">
        <v>0.5</v>
      </c>
      <c r="AI153" s="46">
        <f>AF153+AG153+AH153</f>
        <v>2.1</v>
      </c>
      <c r="AJ153" s="92">
        <v>1</v>
      </c>
      <c r="AK153" s="92">
        <v>0.4</v>
      </c>
      <c r="AL153" s="92">
        <v>0.4</v>
      </c>
      <c r="AM153" s="46">
        <f>AJ153+AK153+AL153</f>
        <v>1.8</v>
      </c>
      <c r="AN153" s="92">
        <v>0.7</v>
      </c>
      <c r="AO153" s="92">
        <v>0.4</v>
      </c>
      <c r="AP153" s="92">
        <v>0.1</v>
      </c>
      <c r="AQ153" s="46">
        <f>AN153+AO153+AP153</f>
        <v>1.2</v>
      </c>
      <c r="AR153" s="92">
        <v>0.2</v>
      </c>
      <c r="AS153" s="92">
        <v>0.1</v>
      </c>
      <c r="AT153" s="92">
        <v>0.1</v>
      </c>
      <c r="AU153" s="46">
        <f>AR153+AS153+AT153</f>
        <v>0.4</v>
      </c>
      <c r="AV153" s="92">
        <v>0.1</v>
      </c>
      <c r="AW153" s="92">
        <v>0.1</v>
      </c>
      <c r="AX153" s="92">
        <v>0.1</v>
      </c>
      <c r="AY153" s="46">
        <f>AV153+AW153+AX153</f>
        <v>0.3</v>
      </c>
      <c r="AZ153" s="48">
        <f>AY153+AU153+AQ153+AM153+AI153+AE153+AA153+W153+S153+O153+K153+G153</f>
        <v>18.7</v>
      </c>
      <c r="BA153" s="47">
        <v>10</v>
      </c>
      <c r="BB153" s="48">
        <f>AZ153/BA153</f>
        <v>1.87</v>
      </c>
      <c r="BC153" s="48"/>
      <c r="BD153" s="48">
        <v>305</v>
      </c>
      <c r="BE153" s="48">
        <f>BB153*BD153</f>
        <v>570.35</v>
      </c>
      <c r="BF153" s="49">
        <f>BB153*BD153</f>
        <v>570.35</v>
      </c>
      <c r="BG153" s="48">
        <v>3.6</v>
      </c>
      <c r="BH153" s="48">
        <v>3.1</v>
      </c>
      <c r="BI153" s="48">
        <v>1.86</v>
      </c>
      <c r="BJ153" t="s" s="50">
        <v>70</v>
      </c>
      <c r="BK153" s="51"/>
      <c r="BL153" t="s" s="50">
        <v>63</v>
      </c>
      <c r="BM153" t="s" s="16">
        <v>105</v>
      </c>
      <c r="BN153" s="37"/>
      <c r="BO153" s="37"/>
      <c r="BP153" s="52"/>
      <c r="BQ153" s="48"/>
      <c r="BR153" s="48"/>
      <c r="BS153" s="48"/>
      <c r="BT153" s="48">
        <f>BF153</f>
        <v>570.35</v>
      </c>
      <c r="BU153" s="48"/>
      <c r="BV153" s="48"/>
      <c r="BW153" s="48"/>
      <c r="BX153" s="48"/>
      <c r="BY153" s="48"/>
      <c r="BZ153" s="93"/>
      <c r="CA153" s="48"/>
      <c r="CB153" s="48"/>
      <c r="CC153" s="48"/>
      <c r="CD153" s="48">
        <f>BG153</f>
        <v>3.6</v>
      </c>
      <c r="CE153" s="48"/>
      <c r="CF153" s="48"/>
      <c r="CG153" s="48"/>
      <c r="CH153" s="48"/>
      <c r="CI153" s="48"/>
      <c r="CJ153" s="93"/>
      <c r="CK153" s="48"/>
      <c r="CL153" s="48"/>
      <c r="CM153" s="48"/>
      <c r="CN153" s="48">
        <f>BH153</f>
        <v>3.1</v>
      </c>
      <c r="CO153" s="48"/>
      <c r="CP153" s="48"/>
      <c r="CQ153" s="48"/>
      <c r="CR153" s="48"/>
      <c r="CS153" s="48"/>
      <c r="CT153" t="s" s="50">
        <v>70</v>
      </c>
      <c r="CU153" t="s" s="16">
        <v>105</v>
      </c>
      <c r="CV153" s="37"/>
      <c r="CW153" s="37"/>
      <c r="CX153" s="37"/>
      <c r="CY153" s="37"/>
      <c r="CZ153" s="37"/>
      <c r="DA153" s="37"/>
      <c r="DB153" s="37"/>
      <c r="DC153" s="37"/>
      <c r="DD153" s="47">
        <v>16</v>
      </c>
      <c r="DE153" s="37"/>
      <c r="DF153" s="37"/>
      <c r="DG153" s="51"/>
      <c r="DH153" s="37"/>
      <c r="DI153" s="47">
        <v>59</v>
      </c>
      <c r="DJ153" s="53"/>
      <c r="DK153" s="48"/>
      <c r="DL153" s="48"/>
      <c r="DM153" s="48"/>
      <c r="DN153" s="48">
        <f>DI153</f>
        <v>59</v>
      </c>
      <c r="DO153" s="48"/>
      <c r="DP153" s="48"/>
      <c r="DQ153" s="48"/>
      <c r="DR153" s="48"/>
      <c r="DS153" s="48"/>
    </row>
    <row r="154" ht="15.75" customHeight="1">
      <c r="A154" s="7"/>
      <c r="B154" t="s" s="19">
        <v>105</v>
      </c>
      <c r="C154" s="61"/>
      <c r="D154" s="92"/>
      <c r="E154" s="92"/>
      <c r="F154" s="92"/>
      <c r="G154" s="46">
        <f>D154+E154+F154</f>
        <v>0</v>
      </c>
      <c r="H154" s="92"/>
      <c r="I154" s="92"/>
      <c r="J154" s="92"/>
      <c r="K154" s="46">
        <f>H154+I154+J154</f>
        <v>0</v>
      </c>
      <c r="L154" s="92">
        <v>0.2</v>
      </c>
      <c r="M154" s="92">
        <v>0.1</v>
      </c>
      <c r="N154" s="92">
        <v>0.05</v>
      </c>
      <c r="O154" s="46">
        <f>L154+M154+N154</f>
        <v>0.35</v>
      </c>
      <c r="P154" s="92">
        <v>0.5</v>
      </c>
      <c r="Q154" s="92">
        <v>0.3</v>
      </c>
      <c r="R154" s="92">
        <v>0.3</v>
      </c>
      <c r="S154" s="46">
        <f>P154+Q154+R154</f>
        <v>1.1</v>
      </c>
      <c r="T154" s="92">
        <v>1</v>
      </c>
      <c r="U154" s="92">
        <v>0.7</v>
      </c>
      <c r="V154" s="92">
        <v>0.7</v>
      </c>
      <c r="W154" s="46">
        <f>T154+U154+V154</f>
        <v>2.4</v>
      </c>
      <c r="X154" s="92">
        <v>1</v>
      </c>
      <c r="Y154" s="92">
        <v>0.7</v>
      </c>
      <c r="Z154" s="92">
        <v>0.7</v>
      </c>
      <c r="AA154" s="46">
        <f>X154+Y154+Z154</f>
        <v>2.4</v>
      </c>
      <c r="AB154" s="92">
        <v>1.1</v>
      </c>
      <c r="AC154" s="92">
        <v>0.7</v>
      </c>
      <c r="AD154" s="92">
        <v>0.7</v>
      </c>
      <c r="AE154" s="46">
        <f>AB154+AC154+AD154</f>
        <v>2.5</v>
      </c>
      <c r="AF154" s="92">
        <v>1.1</v>
      </c>
      <c r="AG154" s="92">
        <v>0.7</v>
      </c>
      <c r="AH154" s="92">
        <v>0.6</v>
      </c>
      <c r="AI154" s="46">
        <f>AF154+AG154+AH154</f>
        <v>2.4</v>
      </c>
      <c r="AJ154" s="92">
        <v>0.9</v>
      </c>
      <c r="AK154" s="92">
        <v>0.7</v>
      </c>
      <c r="AL154" s="92">
        <v>0.4</v>
      </c>
      <c r="AM154" s="46">
        <f>AJ154+AK154+AL154</f>
        <v>2</v>
      </c>
      <c r="AN154" s="92">
        <v>0.7</v>
      </c>
      <c r="AO154" s="92">
        <v>0.6</v>
      </c>
      <c r="AP154" s="92">
        <v>0.4</v>
      </c>
      <c r="AQ154" s="46">
        <f>AN154+AO154+AP154</f>
        <v>1.7</v>
      </c>
      <c r="AR154" s="92">
        <v>0.6</v>
      </c>
      <c r="AS154" s="92">
        <v>0.3</v>
      </c>
      <c r="AT154" s="92">
        <v>0.1</v>
      </c>
      <c r="AU154" s="46">
        <f>AR154+AS154+AT154</f>
        <v>1</v>
      </c>
      <c r="AV154" s="47">
        <v>0.1</v>
      </c>
      <c r="AW154" s="47">
        <v>0.1</v>
      </c>
      <c r="AX154" s="47">
        <v>0.1</v>
      </c>
      <c r="AY154" s="46">
        <f>AV154+AW154+AX154</f>
        <v>0.3</v>
      </c>
      <c r="AZ154" s="48">
        <f>AY154+AU154+AQ154+AM154+AI154+AE154+AA154+W154+S154+O154+K154+G154</f>
        <v>16.15</v>
      </c>
      <c r="BA154" s="47">
        <v>9</v>
      </c>
      <c r="BB154" s="48">
        <f>AZ154/BA154</f>
        <v>1.79444444444444</v>
      </c>
      <c r="BC154" s="48"/>
      <c r="BD154" s="48">
        <v>305</v>
      </c>
      <c r="BE154" s="48">
        <f>BB154*BD154</f>
        <v>547.305555555554</v>
      </c>
      <c r="BF154" s="49">
        <f>BB154*BD154</f>
        <v>547.305555555554</v>
      </c>
      <c r="BG154" s="48">
        <v>3.6</v>
      </c>
      <c r="BH154" s="48">
        <v>3.1</v>
      </c>
      <c r="BI154" s="48">
        <v>1.6</v>
      </c>
      <c r="BJ154" t="s" s="50">
        <v>52</v>
      </c>
      <c r="BK154" t="s" s="50">
        <v>51</v>
      </c>
      <c r="BL154" t="s" s="50">
        <v>63</v>
      </c>
      <c r="BM154" t="s" s="16">
        <v>105</v>
      </c>
      <c r="BN154" s="37"/>
      <c r="BO154" s="37"/>
      <c r="BP154" s="52"/>
      <c r="BQ154" s="48"/>
      <c r="BR154" s="48"/>
      <c r="BS154" s="48"/>
      <c r="BT154" s="48">
        <f>BF154</f>
        <v>547.305555555554</v>
      </c>
      <c r="BU154" s="48"/>
      <c r="BV154" s="48"/>
      <c r="BW154" s="48"/>
      <c r="BX154" s="48"/>
      <c r="BY154" s="48"/>
      <c r="BZ154" s="93"/>
      <c r="CA154" s="48"/>
      <c r="CB154" s="48"/>
      <c r="CC154" s="48"/>
      <c r="CD154" s="48">
        <f>BG154</f>
        <v>3.6</v>
      </c>
      <c r="CE154" s="48"/>
      <c r="CF154" s="48"/>
      <c r="CG154" s="48"/>
      <c r="CH154" s="48"/>
      <c r="CI154" s="48"/>
      <c r="CJ154" s="93"/>
      <c r="CK154" s="48"/>
      <c r="CL154" s="48"/>
      <c r="CM154" s="48"/>
      <c r="CN154" s="48">
        <f>BH154</f>
        <v>3.1</v>
      </c>
      <c r="CO154" s="48"/>
      <c r="CP154" s="48"/>
      <c r="CQ154" s="48"/>
      <c r="CR154" s="48"/>
      <c r="CS154" s="48"/>
      <c r="CT154" t="s" s="50">
        <v>52</v>
      </c>
      <c r="CU154" t="s" s="16">
        <v>105</v>
      </c>
      <c r="CV154" s="37"/>
      <c r="CW154" s="37"/>
      <c r="CX154" s="37"/>
      <c r="CY154" s="37"/>
      <c r="CZ154" s="37"/>
      <c r="DA154" s="37"/>
      <c r="DB154" s="37"/>
      <c r="DC154" s="37"/>
      <c r="DD154" s="37"/>
      <c r="DE154" s="47">
        <v>14</v>
      </c>
      <c r="DF154" s="37"/>
      <c r="DG154" s="51"/>
      <c r="DH154" s="37"/>
      <c r="DI154" s="47">
        <v>59</v>
      </c>
      <c r="DJ154" s="53"/>
      <c r="DK154" s="48"/>
      <c r="DL154" s="48"/>
      <c r="DM154" s="48"/>
      <c r="DN154" s="48">
        <f>DI154</f>
        <v>59</v>
      </c>
      <c r="DO154" s="48"/>
      <c r="DP154" s="48"/>
      <c r="DQ154" s="48"/>
      <c r="DR154" s="48"/>
      <c r="DS154" s="48"/>
    </row>
    <row r="155" ht="15.75" customHeight="1">
      <c r="A155" s="7"/>
      <c r="B155" t="s" s="19">
        <v>105</v>
      </c>
      <c r="C155" s="61"/>
      <c r="D155" s="92"/>
      <c r="E155" s="92"/>
      <c r="F155" s="92"/>
      <c r="G155" s="46">
        <f>D155+E155+F155</f>
        <v>0</v>
      </c>
      <c r="H155" s="92"/>
      <c r="I155" s="92"/>
      <c r="J155" s="92"/>
      <c r="K155" s="46">
        <f>H155+I155+J155</f>
        <v>0</v>
      </c>
      <c r="L155" s="92">
        <v>1.3</v>
      </c>
      <c r="M155" s="92">
        <v>0.6</v>
      </c>
      <c r="N155" s="92">
        <v>0.4</v>
      </c>
      <c r="O155" s="46">
        <f>L155+M155+N155</f>
        <v>2.3</v>
      </c>
      <c r="P155" s="92">
        <v>1.3</v>
      </c>
      <c r="Q155" s="92">
        <v>0.6</v>
      </c>
      <c r="R155" s="92">
        <v>0.4</v>
      </c>
      <c r="S155" s="46">
        <f>P155+Q155+R155</f>
        <v>2.3</v>
      </c>
      <c r="T155" s="92">
        <v>1.1</v>
      </c>
      <c r="U155" s="92">
        <v>0.9</v>
      </c>
      <c r="V155" s="92">
        <v>0.6</v>
      </c>
      <c r="W155" s="46">
        <f>T155+U155+V155</f>
        <v>2.6</v>
      </c>
      <c r="X155" s="92">
        <v>1.1</v>
      </c>
      <c r="Y155" s="92">
        <v>0.9</v>
      </c>
      <c r="Z155" s="92">
        <v>0.7</v>
      </c>
      <c r="AA155" s="46">
        <f>X155+Y155+Z155</f>
        <v>2.7</v>
      </c>
      <c r="AB155" s="92">
        <v>1.1</v>
      </c>
      <c r="AC155" s="92">
        <v>1</v>
      </c>
      <c r="AD155" s="92">
        <v>0.7</v>
      </c>
      <c r="AE155" s="46">
        <f>AB155+AC155+AD155</f>
        <v>2.8</v>
      </c>
      <c r="AF155" s="92">
        <v>1</v>
      </c>
      <c r="AG155" s="92">
        <v>0.9</v>
      </c>
      <c r="AH155" s="92">
        <v>0.7</v>
      </c>
      <c r="AI155" s="46">
        <f>AF155+AG155+AH155</f>
        <v>2.6</v>
      </c>
      <c r="AJ155" s="92">
        <v>0.9</v>
      </c>
      <c r="AK155" s="92">
        <v>0.8</v>
      </c>
      <c r="AL155" s="92">
        <v>0.5</v>
      </c>
      <c r="AM155" s="46">
        <f>AJ155+AK155+AL155</f>
        <v>2.2</v>
      </c>
      <c r="AN155" s="92">
        <v>0.3</v>
      </c>
      <c r="AO155" s="92">
        <v>0.2</v>
      </c>
      <c r="AP155" s="92">
        <v>0.2</v>
      </c>
      <c r="AQ155" s="46">
        <f>AN155+AO155+AP155</f>
        <v>0.7</v>
      </c>
      <c r="AR155" s="92">
        <v>0.2</v>
      </c>
      <c r="AS155" s="92">
        <v>0.1</v>
      </c>
      <c r="AT155" s="92">
        <v>0.1</v>
      </c>
      <c r="AU155" s="46">
        <f>AR155+AS155+AT155</f>
        <v>0.4</v>
      </c>
      <c r="AV155" s="47">
        <v>0.1</v>
      </c>
      <c r="AW155" s="47">
        <v>0.1</v>
      </c>
      <c r="AX155" s="47">
        <v>0.1</v>
      </c>
      <c r="AY155" s="46">
        <f>AV155+AW155+AX155</f>
        <v>0.3</v>
      </c>
      <c r="AZ155" s="48">
        <f>AY155+AU155+AQ155+AM155+AI155+AE155+AA155+W155+S155+O155+K155+G155</f>
        <v>18.9</v>
      </c>
      <c r="BA155" s="47">
        <v>10</v>
      </c>
      <c r="BB155" s="48">
        <f>AZ155/BA155</f>
        <v>1.89</v>
      </c>
      <c r="BC155" s="48"/>
      <c r="BD155" s="48">
        <v>305</v>
      </c>
      <c r="BE155" s="48">
        <f>BB155*BD155</f>
        <v>576.45</v>
      </c>
      <c r="BF155" s="49">
        <f>BB155*BD155</f>
        <v>576.45</v>
      </c>
      <c r="BG155" s="48">
        <v>3.6</v>
      </c>
      <c r="BH155" s="48">
        <v>3.1</v>
      </c>
      <c r="BI155" s="48">
        <v>1.86</v>
      </c>
      <c r="BJ155" t="s" s="50">
        <v>51</v>
      </c>
      <c r="BK155" s="51"/>
      <c r="BL155" t="s" s="50">
        <v>63</v>
      </c>
      <c r="BM155" t="s" s="16">
        <v>105</v>
      </c>
      <c r="BN155" s="37"/>
      <c r="BO155" s="37"/>
      <c r="BP155" s="52"/>
      <c r="BQ155" s="48"/>
      <c r="BR155" s="48"/>
      <c r="BS155" s="48"/>
      <c r="BT155" s="48">
        <f>BF155</f>
        <v>576.45</v>
      </c>
      <c r="BU155" s="48"/>
      <c r="BV155" s="48"/>
      <c r="BW155" s="48"/>
      <c r="BX155" s="48"/>
      <c r="BY155" s="48"/>
      <c r="BZ155" s="93"/>
      <c r="CA155" s="48"/>
      <c r="CB155" s="48"/>
      <c r="CC155" s="48"/>
      <c r="CD155" s="48">
        <f>BG155</f>
        <v>3.6</v>
      </c>
      <c r="CE155" s="48"/>
      <c r="CF155" s="48"/>
      <c r="CG155" s="48"/>
      <c r="CH155" s="48"/>
      <c r="CI155" s="48"/>
      <c r="CJ155" s="93"/>
      <c r="CK155" s="48"/>
      <c r="CL155" s="48"/>
      <c r="CM155" s="48"/>
      <c r="CN155" s="48">
        <f>BH155</f>
        <v>3.1</v>
      </c>
      <c r="CO155" s="48"/>
      <c r="CP155" s="48"/>
      <c r="CQ155" s="48"/>
      <c r="CR155" s="48"/>
      <c r="CS155" s="48"/>
      <c r="CT155" t="s" s="50">
        <v>51</v>
      </c>
      <c r="CU155" t="s" s="16">
        <v>105</v>
      </c>
      <c r="CV155" s="37"/>
      <c r="CW155" s="37"/>
      <c r="CX155" s="37"/>
      <c r="CY155" s="37"/>
      <c r="CZ155" s="37"/>
      <c r="DA155" s="37"/>
      <c r="DB155" s="37"/>
      <c r="DC155" s="37"/>
      <c r="DD155" s="47">
        <v>17</v>
      </c>
      <c r="DE155" s="37"/>
      <c r="DF155" s="37"/>
      <c r="DG155" s="51"/>
      <c r="DH155" s="37"/>
      <c r="DI155" s="47">
        <v>59</v>
      </c>
      <c r="DJ155" s="53"/>
      <c r="DK155" s="48"/>
      <c r="DL155" s="48"/>
      <c r="DM155" s="48"/>
      <c r="DN155" s="48">
        <f>DI155</f>
        <v>59</v>
      </c>
      <c r="DO155" s="48"/>
      <c r="DP155" s="48"/>
      <c r="DQ155" s="48"/>
      <c r="DR155" s="48"/>
      <c r="DS155" s="48"/>
    </row>
    <row r="156" ht="15.75" customHeight="1">
      <c r="A156" s="7"/>
      <c r="B156" t="s" s="19">
        <v>105</v>
      </c>
      <c r="C156" s="61"/>
      <c r="D156" s="92"/>
      <c r="E156" s="92"/>
      <c r="F156" s="92"/>
      <c r="G156" s="46">
        <f>D156+E156+F156</f>
        <v>0</v>
      </c>
      <c r="H156" s="92"/>
      <c r="I156" s="92"/>
      <c r="J156" s="92"/>
      <c r="K156" s="46">
        <f>H156+I156+J156</f>
        <v>0</v>
      </c>
      <c r="L156" s="92">
        <v>0.5</v>
      </c>
      <c r="M156" s="92">
        <v>0.35</v>
      </c>
      <c r="N156" s="92">
        <v>0.3</v>
      </c>
      <c r="O156" s="46">
        <f>L156+M156+N156</f>
        <v>1.15</v>
      </c>
      <c r="P156" s="92">
        <v>0.6</v>
      </c>
      <c r="Q156" s="92">
        <v>0.3</v>
      </c>
      <c r="R156" s="92">
        <v>0.25</v>
      </c>
      <c r="S156" s="46">
        <f>P156+Q156+R156</f>
        <v>1.15</v>
      </c>
      <c r="T156" s="92">
        <v>0.7</v>
      </c>
      <c r="U156" s="92">
        <v>0.7</v>
      </c>
      <c r="V156" s="92">
        <v>0.7</v>
      </c>
      <c r="W156" s="46">
        <f>T156+U156+V156</f>
        <v>2.1</v>
      </c>
      <c r="X156" s="92">
        <v>0.7</v>
      </c>
      <c r="Y156" s="92">
        <v>0.7</v>
      </c>
      <c r="Z156" s="92">
        <v>0.7</v>
      </c>
      <c r="AA156" s="46">
        <f>X156+Y156+Z156</f>
        <v>2.1</v>
      </c>
      <c r="AB156" s="92">
        <v>1.1</v>
      </c>
      <c r="AC156" s="92">
        <v>0.7</v>
      </c>
      <c r="AD156" s="92">
        <v>0.7</v>
      </c>
      <c r="AE156" s="46">
        <f>AB156+AC156+AD156</f>
        <v>2.5</v>
      </c>
      <c r="AF156" s="92">
        <v>1.1</v>
      </c>
      <c r="AG156" s="92">
        <v>0.7</v>
      </c>
      <c r="AH156" s="92">
        <v>0.6</v>
      </c>
      <c r="AI156" s="46">
        <f>AF156+AG156+AH156</f>
        <v>2.4</v>
      </c>
      <c r="AJ156" s="92">
        <v>0.9</v>
      </c>
      <c r="AK156" s="92">
        <v>0.7</v>
      </c>
      <c r="AL156" s="92">
        <v>0.4</v>
      </c>
      <c r="AM156" s="46">
        <f>AJ156+AK156+AL156</f>
        <v>2</v>
      </c>
      <c r="AN156" s="92">
        <v>0.7</v>
      </c>
      <c r="AO156" s="92">
        <v>0.6</v>
      </c>
      <c r="AP156" s="92">
        <v>0.4</v>
      </c>
      <c r="AQ156" s="46">
        <f>AN156+AO156+AP156</f>
        <v>1.7</v>
      </c>
      <c r="AR156" s="92">
        <v>0.5</v>
      </c>
      <c r="AS156" s="92">
        <v>0.3</v>
      </c>
      <c r="AT156" s="92">
        <v>0.1</v>
      </c>
      <c r="AU156" s="46">
        <f>AR156+AS156+AT156</f>
        <v>0.9</v>
      </c>
      <c r="AV156" s="47">
        <v>0.1</v>
      </c>
      <c r="AW156" s="47">
        <v>0.1</v>
      </c>
      <c r="AX156" s="47">
        <v>0.1</v>
      </c>
      <c r="AY156" s="46">
        <f>AV156+AW156+AX156</f>
        <v>0.3</v>
      </c>
      <c r="AZ156" s="48">
        <f>AY156+AU156+AQ156+AM156+AI156+AE156+AA156+W156+S156+O156+K156+G156</f>
        <v>16.3</v>
      </c>
      <c r="BA156" s="47">
        <v>10</v>
      </c>
      <c r="BB156" s="48">
        <f>AZ156/BA156</f>
        <v>1.63</v>
      </c>
      <c r="BC156" s="48"/>
      <c r="BD156" s="48">
        <v>305</v>
      </c>
      <c r="BE156" s="48">
        <f>BB156*BD156</f>
        <v>497.15</v>
      </c>
      <c r="BF156" s="49">
        <f>BB156*BD156</f>
        <v>497.15</v>
      </c>
      <c r="BG156" s="48">
        <v>3.6</v>
      </c>
      <c r="BH156" s="48">
        <v>3.1</v>
      </c>
      <c r="BI156" s="48">
        <v>1.6</v>
      </c>
      <c r="BJ156" t="s" s="50">
        <v>52</v>
      </c>
      <c r="BK156" s="51"/>
      <c r="BL156" t="s" s="50">
        <v>63</v>
      </c>
      <c r="BM156" t="s" s="16">
        <v>105</v>
      </c>
      <c r="BN156" t="s" s="16">
        <v>59</v>
      </c>
      <c r="BO156" s="37"/>
      <c r="BP156" s="52"/>
      <c r="BQ156" s="48"/>
      <c r="BR156" s="48"/>
      <c r="BS156" s="48"/>
      <c r="BT156" s="48"/>
      <c r="BU156" s="48">
        <f>BF156</f>
        <v>497.15</v>
      </c>
      <c r="BV156" s="48"/>
      <c r="BW156" s="48"/>
      <c r="BX156" s="48"/>
      <c r="BY156" s="48"/>
      <c r="BZ156" s="95"/>
      <c r="CA156" s="48"/>
      <c r="CB156" s="48"/>
      <c r="CC156" s="48"/>
      <c r="CD156" s="48"/>
      <c r="CE156" s="48">
        <f>BG156</f>
        <v>3.6</v>
      </c>
      <c r="CF156" s="48"/>
      <c r="CG156" s="48"/>
      <c r="CH156" s="48"/>
      <c r="CI156" s="48"/>
      <c r="CJ156" s="95"/>
      <c r="CK156" s="48"/>
      <c r="CL156" s="48"/>
      <c r="CM156" s="48"/>
      <c r="CN156" s="48"/>
      <c r="CO156" s="48">
        <f>BH156</f>
        <v>3.1</v>
      </c>
      <c r="CP156" s="48"/>
      <c r="CQ156" s="48"/>
      <c r="CR156" s="48"/>
      <c r="CS156" s="48"/>
      <c r="CT156" t="s" s="50">
        <v>52</v>
      </c>
      <c r="CU156" t="s" s="16">
        <v>105</v>
      </c>
      <c r="CV156" s="37"/>
      <c r="CW156" s="37"/>
      <c r="CX156" s="37"/>
      <c r="CY156" s="37"/>
      <c r="CZ156" s="37"/>
      <c r="DA156" s="37"/>
      <c r="DB156" s="37"/>
      <c r="DC156" s="37"/>
      <c r="DD156" s="37"/>
      <c r="DE156" s="47">
        <v>15</v>
      </c>
      <c r="DF156" s="37"/>
      <c r="DG156" s="51"/>
      <c r="DH156" s="37"/>
      <c r="DI156" s="47">
        <v>53</v>
      </c>
      <c r="DJ156" s="53"/>
      <c r="DK156" s="48"/>
      <c r="DL156" s="48"/>
      <c r="DM156" s="48"/>
      <c r="DN156" s="48"/>
      <c r="DO156" s="48">
        <f>DI156</f>
        <v>53</v>
      </c>
      <c r="DP156" s="48"/>
      <c r="DQ156" s="48"/>
      <c r="DR156" s="48"/>
      <c r="DS156" s="48"/>
    </row>
    <row r="157" ht="15.75" customHeight="1">
      <c r="A157" s="7"/>
      <c r="B157" t="s" s="19">
        <v>63</v>
      </c>
      <c r="C157" t="s" s="45">
        <v>52</v>
      </c>
      <c r="D157" s="92"/>
      <c r="E157" s="92"/>
      <c r="F157" s="92"/>
      <c r="G157" s="46">
        <f>D157+E157+F157</f>
        <v>0</v>
      </c>
      <c r="H157" s="92">
        <v>0</v>
      </c>
      <c r="I157" s="92"/>
      <c r="J157" s="92"/>
      <c r="K157" s="46">
        <f>H157+I157+J157</f>
        <v>0</v>
      </c>
      <c r="L157" s="92">
        <v>1.95</v>
      </c>
      <c r="M157" s="92">
        <v>0.7</v>
      </c>
      <c r="N157" s="92">
        <v>0.8</v>
      </c>
      <c r="O157" s="46">
        <f>L157+M157+N157</f>
        <v>3.45</v>
      </c>
      <c r="P157" s="92">
        <v>1.2</v>
      </c>
      <c r="Q157" s="92">
        <v>1</v>
      </c>
      <c r="R157" s="92">
        <v>0.5</v>
      </c>
      <c r="S157" s="46">
        <f>P157+Q157+R157</f>
        <v>2.7</v>
      </c>
      <c r="T157" s="92">
        <v>1.2</v>
      </c>
      <c r="U157" s="92">
        <v>1</v>
      </c>
      <c r="V157" s="92">
        <v>0.5</v>
      </c>
      <c r="W157" s="46">
        <f>T157+U157+V157</f>
        <v>2.7</v>
      </c>
      <c r="X157" s="92">
        <v>1.2</v>
      </c>
      <c r="Y157" s="92">
        <v>1</v>
      </c>
      <c r="Z157" s="92">
        <v>0.5</v>
      </c>
      <c r="AA157" s="46">
        <f>X157+Y157+Z157</f>
        <v>2.7</v>
      </c>
      <c r="AB157" s="92">
        <v>1.2</v>
      </c>
      <c r="AC157" s="92">
        <v>1</v>
      </c>
      <c r="AD157" s="92">
        <v>0.5</v>
      </c>
      <c r="AE157" s="46">
        <f>AB157+AC157+AD157</f>
        <v>2.7</v>
      </c>
      <c r="AF157" s="92">
        <v>1.2</v>
      </c>
      <c r="AG157" s="92">
        <v>1</v>
      </c>
      <c r="AH157" s="92">
        <v>0.5</v>
      </c>
      <c r="AI157" s="46">
        <f>AF157+AG157+AH157</f>
        <v>2.7</v>
      </c>
      <c r="AJ157" s="47">
        <v>1</v>
      </c>
      <c r="AK157" s="47">
        <v>1</v>
      </c>
      <c r="AL157" s="47">
        <v>0.6</v>
      </c>
      <c r="AM157" s="46">
        <f>AJ157+AK157+AL157</f>
        <v>2.6</v>
      </c>
      <c r="AN157" s="47">
        <v>1</v>
      </c>
      <c r="AO157" s="47">
        <v>0.9</v>
      </c>
      <c r="AP157" s="47">
        <v>0.5</v>
      </c>
      <c r="AQ157" s="46">
        <f>AN157+AO157+AP157</f>
        <v>2.4</v>
      </c>
      <c r="AR157" s="47">
        <v>1</v>
      </c>
      <c r="AS157" s="47">
        <v>0.5</v>
      </c>
      <c r="AT157" s="47">
        <v>0.5</v>
      </c>
      <c r="AU157" s="46">
        <f>AR157+AS157+AT157</f>
        <v>2</v>
      </c>
      <c r="AV157" s="47">
        <v>0.5</v>
      </c>
      <c r="AW157" s="47">
        <v>0.3</v>
      </c>
      <c r="AX157" s="47">
        <v>0.3</v>
      </c>
      <c r="AY157" s="55">
        <f>AV157+AW157+AX157</f>
        <v>1.1</v>
      </c>
      <c r="AZ157" s="48">
        <f>AY157+AU157+AQ157+AM157+AI157+AE157+AA157+W157+S157+O157+K157+G157</f>
        <v>25.05</v>
      </c>
      <c r="BA157" s="47">
        <v>10</v>
      </c>
      <c r="BB157" s="48">
        <f>AZ157/BA157</f>
        <v>2.505</v>
      </c>
      <c r="BC157" s="48"/>
      <c r="BD157" s="48">
        <v>305</v>
      </c>
      <c r="BE157" s="48">
        <f>BB157*BD157</f>
        <v>764.025</v>
      </c>
      <c r="BF157" s="49">
        <f>BB157*BD157</f>
        <v>764.025</v>
      </c>
      <c r="BG157" s="48">
        <v>3.6</v>
      </c>
      <c r="BH157" s="48">
        <v>3.1</v>
      </c>
      <c r="BI157" s="48">
        <v>2.23</v>
      </c>
      <c r="BJ157" t="s" s="50">
        <v>52</v>
      </c>
      <c r="BK157" s="51"/>
      <c r="BL157" t="s" s="50">
        <v>62</v>
      </c>
      <c r="BM157" t="s" s="16">
        <v>63</v>
      </c>
      <c r="BN157" t="s" s="16">
        <v>59</v>
      </c>
      <c r="BO157" s="37"/>
      <c r="BP157" s="52"/>
      <c r="BQ157" s="48"/>
      <c r="BR157" s="48">
        <f>BF157</f>
        <v>764.025</v>
      </c>
      <c r="BS157" s="48"/>
      <c r="BT157" s="48"/>
      <c r="BU157" s="48"/>
      <c r="BV157" s="48"/>
      <c r="BW157" s="48"/>
      <c r="BX157" s="48"/>
      <c r="BY157" s="48"/>
      <c r="BZ157" s="92"/>
      <c r="CA157" s="48"/>
      <c r="CB157" s="48">
        <f>BG157</f>
        <v>3.6</v>
      </c>
      <c r="CC157" s="48"/>
      <c r="CD157" s="48"/>
      <c r="CE157" s="48"/>
      <c r="CF157" s="48"/>
      <c r="CG157" s="48"/>
      <c r="CH157" s="48"/>
      <c r="CI157" s="48"/>
      <c r="CJ157" s="92"/>
      <c r="CK157" s="48"/>
      <c r="CL157" s="48">
        <f>BH157</f>
        <v>3.1</v>
      </c>
      <c r="CM157" s="48"/>
      <c r="CN157" s="48"/>
      <c r="CO157" s="48"/>
      <c r="CP157" s="48"/>
      <c r="CQ157" s="48"/>
      <c r="CR157" s="48"/>
      <c r="CS157" s="48"/>
      <c r="CT157" t="s" s="50">
        <v>52</v>
      </c>
      <c r="CU157" t="s" s="16">
        <v>63</v>
      </c>
      <c r="CV157" s="37"/>
      <c r="CW157" s="37"/>
      <c r="CX157" s="37"/>
      <c r="CY157" s="37"/>
      <c r="CZ157" s="37"/>
      <c r="DA157" s="37"/>
      <c r="DB157" s="47">
        <v>16</v>
      </c>
      <c r="DC157" s="37"/>
      <c r="DD157" s="37"/>
      <c r="DE157" s="37"/>
      <c r="DF157" s="37"/>
      <c r="DG157" s="51"/>
      <c r="DH157" s="37"/>
      <c r="DI157" s="47">
        <v>60</v>
      </c>
      <c r="DJ157" s="53"/>
      <c r="DK157" s="48"/>
      <c r="DL157" s="48">
        <f>DI157</f>
        <v>60</v>
      </c>
      <c r="DM157" s="48"/>
      <c r="DN157" s="48"/>
      <c r="DO157" s="48"/>
      <c r="DP157" s="48"/>
      <c r="DQ157" s="48"/>
      <c r="DR157" s="48"/>
      <c r="DS157" s="48"/>
    </row>
    <row r="158" ht="15.75" customHeight="1">
      <c r="A158" t="s" s="54">
        <v>119</v>
      </c>
      <c r="B158" s="7"/>
      <c r="C158" t="s" s="45">
        <v>70</v>
      </c>
      <c r="D158" s="92">
        <v>0.8</v>
      </c>
      <c r="E158" s="92">
        <v>0.5</v>
      </c>
      <c r="F158" s="92">
        <v>0.4</v>
      </c>
      <c r="G158" s="46">
        <f>D158+E158+F158</f>
        <v>1.7</v>
      </c>
      <c r="H158" s="92">
        <v>0.8</v>
      </c>
      <c r="I158" s="92">
        <v>0.4</v>
      </c>
      <c r="J158" s="92">
        <v>0.3</v>
      </c>
      <c r="K158" s="46">
        <f>H158+I158+J158</f>
        <v>1.5</v>
      </c>
      <c r="L158" s="92">
        <v>0.5</v>
      </c>
      <c r="M158" s="92">
        <v>0.3</v>
      </c>
      <c r="N158" s="92">
        <v>0.2</v>
      </c>
      <c r="O158" s="46">
        <f>L158+M158+N158</f>
        <v>1</v>
      </c>
      <c r="P158" s="92">
        <v>0.3</v>
      </c>
      <c r="Q158" s="92">
        <v>0.1</v>
      </c>
      <c r="R158" s="92">
        <v>0.1</v>
      </c>
      <c r="S158" s="46">
        <f>P158+Q158+R158</f>
        <v>0.5</v>
      </c>
      <c r="T158" s="46"/>
      <c r="U158" s="46"/>
      <c r="V158" s="46"/>
      <c r="W158" s="46">
        <f>T158+U158+V158</f>
        <v>0</v>
      </c>
      <c r="X158" s="46"/>
      <c r="Y158" s="46"/>
      <c r="Z158" s="46"/>
      <c r="AA158" s="46">
        <f>X158+Y158+Z158</f>
        <v>0</v>
      </c>
      <c r="AB158" s="46"/>
      <c r="AC158" s="46"/>
      <c r="AD158" s="46"/>
      <c r="AE158" s="46">
        <f>AB158+AC158+AD158</f>
        <v>0</v>
      </c>
      <c r="AF158" s="92"/>
      <c r="AG158" s="92"/>
      <c r="AH158" s="92"/>
      <c r="AI158" s="46">
        <f>AF158+AG158+AH158</f>
        <v>0</v>
      </c>
      <c r="AJ158" s="92"/>
      <c r="AK158" s="92"/>
      <c r="AL158" s="92"/>
      <c r="AM158" s="46">
        <f>AJ158+AK158+AL158</f>
        <v>0</v>
      </c>
      <c r="AN158" s="46"/>
      <c r="AO158" s="46"/>
      <c r="AP158" s="46"/>
      <c r="AQ158" s="46">
        <f>AN158+AO158+AP158</f>
        <v>0</v>
      </c>
      <c r="AR158" s="92"/>
      <c r="AS158" s="92"/>
      <c r="AT158" s="92"/>
      <c r="AU158" s="46">
        <f>AR158+AS158+AT158</f>
        <v>0</v>
      </c>
      <c r="AV158" s="92"/>
      <c r="AW158" s="92"/>
      <c r="AX158" s="92"/>
      <c r="AY158" s="46">
        <f>AV158+AW158+AX158</f>
        <v>0</v>
      </c>
      <c r="AZ158" s="48">
        <f>AY158+AU158+AQ158+AM158+AI158+AE158+AA158+W158+S158+O158+K158+G158</f>
        <v>4.7</v>
      </c>
      <c r="BA158" s="47">
        <v>4</v>
      </c>
      <c r="BB158" s="48">
        <f>AZ158/BA158</f>
        <v>1.175</v>
      </c>
      <c r="BC158" t="s" s="25">
        <v>71</v>
      </c>
      <c r="BD158" s="48">
        <v>305</v>
      </c>
      <c r="BE158" s="48">
        <f>BB158*BD158</f>
        <v>358.375</v>
      </c>
      <c r="BF158" s="49">
        <v>549</v>
      </c>
      <c r="BG158" s="48">
        <v>3.5</v>
      </c>
      <c r="BH158" s="48">
        <v>3.1</v>
      </c>
      <c r="BI158" s="48">
        <v>1.86</v>
      </c>
      <c r="BJ158" t="s" s="50">
        <v>70</v>
      </c>
      <c r="BK158" s="51"/>
      <c r="BL158" t="s" s="50">
        <v>63</v>
      </c>
      <c r="BM158" s="47">
        <v>1</v>
      </c>
      <c r="BN158" s="26"/>
      <c r="BO158" s="26"/>
      <c r="BP158" s="52"/>
      <c r="BQ158" s="48"/>
      <c r="BR158" s="48"/>
      <c r="BS158" s="48"/>
      <c r="BT158" s="48">
        <f>BF158</f>
        <v>549</v>
      </c>
      <c r="BU158" s="48"/>
      <c r="BV158" s="48"/>
      <c r="BW158" s="48"/>
      <c r="BX158" s="48"/>
      <c r="BY158" s="48"/>
      <c r="BZ158" s="92"/>
      <c r="CA158" s="48"/>
      <c r="CB158" s="48"/>
      <c r="CC158" s="48"/>
      <c r="CD158" s="48">
        <f>BG158</f>
        <v>3.5</v>
      </c>
      <c r="CE158" s="48"/>
      <c r="CF158" s="48"/>
      <c r="CG158" s="48"/>
      <c r="CH158" s="48"/>
      <c r="CI158" s="48"/>
      <c r="CJ158" s="92"/>
      <c r="CK158" s="48"/>
      <c r="CL158" s="48"/>
      <c r="CM158" s="48"/>
      <c r="CN158" s="48">
        <f>BH158</f>
        <v>3.1</v>
      </c>
      <c r="CO158" s="48"/>
      <c r="CP158" s="48"/>
      <c r="CQ158" s="48"/>
      <c r="CR158" s="48"/>
      <c r="CS158" s="48"/>
      <c r="CT158" t="s" s="50">
        <v>70</v>
      </c>
      <c r="CU158" s="47">
        <v>1</v>
      </c>
      <c r="CV158" t="s" s="25">
        <v>119</v>
      </c>
      <c r="CW158" s="37"/>
      <c r="CX158" s="37"/>
      <c r="CY158" s="37"/>
      <c r="CZ158" s="37"/>
      <c r="DA158" s="37"/>
      <c r="DB158" s="37"/>
      <c r="DC158" s="37"/>
      <c r="DD158" s="47">
        <v>18</v>
      </c>
      <c r="DE158" s="37"/>
      <c r="DF158" s="37"/>
      <c r="DG158" s="51"/>
      <c r="DH158" s="37"/>
      <c r="DI158" s="47">
        <v>59</v>
      </c>
      <c r="DJ158" s="53"/>
      <c r="DK158" s="48"/>
      <c r="DL158" s="48"/>
      <c r="DM158" s="48"/>
      <c r="DN158" s="48">
        <f>DI158</f>
        <v>59</v>
      </c>
      <c r="DO158" s="48"/>
      <c r="DP158" s="48"/>
      <c r="DQ158" s="48"/>
      <c r="DR158" s="48"/>
      <c r="DS158" s="48"/>
    </row>
    <row r="159" ht="15.75" customHeight="1">
      <c r="A159" t="s" s="54">
        <v>120</v>
      </c>
      <c r="B159" s="7"/>
      <c r="C159" t="s" s="45">
        <v>70</v>
      </c>
      <c r="D159" s="92">
        <v>0.6</v>
      </c>
      <c r="E159" s="92">
        <v>0.6</v>
      </c>
      <c r="F159" s="92">
        <v>0.5</v>
      </c>
      <c r="G159" s="46">
        <f>D159+E159+F159</f>
        <v>1.7</v>
      </c>
      <c r="H159" s="92">
        <v>0.6</v>
      </c>
      <c r="I159" s="92">
        <v>0.6</v>
      </c>
      <c r="J159" s="92">
        <v>0.5</v>
      </c>
      <c r="K159" s="46">
        <f>H159+I159+J159</f>
        <v>1.7</v>
      </c>
      <c r="L159" s="92">
        <v>0.5</v>
      </c>
      <c r="M159" s="92">
        <v>0.3</v>
      </c>
      <c r="N159" s="92">
        <v>0.2</v>
      </c>
      <c r="O159" s="46">
        <f>L159+M159+N159</f>
        <v>1</v>
      </c>
      <c r="P159" s="92">
        <v>0.3</v>
      </c>
      <c r="Q159" s="92">
        <v>0.1</v>
      </c>
      <c r="R159" s="92">
        <v>0.1</v>
      </c>
      <c r="S159" s="46">
        <f>P159+Q159+R159</f>
        <v>0.5</v>
      </c>
      <c r="T159" s="46"/>
      <c r="U159" s="46"/>
      <c r="V159" s="46"/>
      <c r="W159" s="46">
        <f>T159+U159+V159</f>
        <v>0</v>
      </c>
      <c r="X159" s="46"/>
      <c r="Y159" s="46"/>
      <c r="Z159" s="46"/>
      <c r="AA159" s="46">
        <f>X159+Y159+Z159</f>
        <v>0</v>
      </c>
      <c r="AB159" s="46"/>
      <c r="AC159" s="46"/>
      <c r="AD159" s="46"/>
      <c r="AE159" s="46">
        <f>AB159+AC159+AD159</f>
        <v>0</v>
      </c>
      <c r="AF159" s="92"/>
      <c r="AG159" s="92"/>
      <c r="AH159" s="92"/>
      <c r="AI159" s="46">
        <f>AF159+AG159+AH159</f>
        <v>0</v>
      </c>
      <c r="AJ159" s="92"/>
      <c r="AK159" s="92"/>
      <c r="AL159" s="92"/>
      <c r="AM159" s="46">
        <f>AJ159+AK159+AL159</f>
        <v>0</v>
      </c>
      <c r="AN159" s="46"/>
      <c r="AO159" s="46"/>
      <c r="AP159" s="46"/>
      <c r="AQ159" s="46">
        <f>AN159+AO159+AP159</f>
        <v>0</v>
      </c>
      <c r="AR159" s="92"/>
      <c r="AS159" s="92"/>
      <c r="AT159" s="92"/>
      <c r="AU159" s="46">
        <f>AR159+AS159+AT159</f>
        <v>0</v>
      </c>
      <c r="AV159" s="92"/>
      <c r="AW159" s="92"/>
      <c r="AX159" s="92"/>
      <c r="AY159" s="46">
        <f>AV159+AW159+AX159</f>
        <v>0</v>
      </c>
      <c r="AZ159" s="48">
        <f>AY159+AU159+AQ159+AM159+AI159+AE159+AA159+W159+S159+O159+K159+G159</f>
        <v>4.9</v>
      </c>
      <c r="BA159" s="47">
        <v>4</v>
      </c>
      <c r="BB159" s="48">
        <f>AZ159/BA159</f>
        <v>1.225</v>
      </c>
      <c r="BC159" t="s" s="25">
        <v>71</v>
      </c>
      <c r="BD159" s="48">
        <v>305</v>
      </c>
      <c r="BE159" s="48">
        <f>BB159*BD159</f>
        <v>373.625</v>
      </c>
      <c r="BF159" s="49">
        <v>549</v>
      </c>
      <c r="BG159" s="48">
        <v>3.5</v>
      </c>
      <c r="BH159" s="48">
        <v>3.1</v>
      </c>
      <c r="BI159" s="48">
        <v>1.86</v>
      </c>
      <c r="BJ159" t="s" s="50">
        <v>70</v>
      </c>
      <c r="BK159" s="51"/>
      <c r="BL159" t="s" s="50">
        <v>63</v>
      </c>
      <c r="BM159" s="47">
        <v>1</v>
      </c>
      <c r="BN159" s="26"/>
      <c r="BO159" s="26"/>
      <c r="BP159" s="52"/>
      <c r="BQ159" s="48"/>
      <c r="BR159" s="48"/>
      <c r="BS159" s="48"/>
      <c r="BT159" s="48">
        <f>BF159</f>
        <v>549</v>
      </c>
      <c r="BU159" s="48"/>
      <c r="BV159" s="48"/>
      <c r="BW159" s="48"/>
      <c r="BX159" s="48"/>
      <c r="BY159" s="48"/>
      <c r="BZ159" s="92"/>
      <c r="CA159" s="48"/>
      <c r="CB159" s="48"/>
      <c r="CC159" s="48"/>
      <c r="CD159" s="48">
        <f>BG159</f>
        <v>3.5</v>
      </c>
      <c r="CE159" s="48"/>
      <c r="CF159" s="48"/>
      <c r="CG159" s="48"/>
      <c r="CH159" s="48"/>
      <c r="CI159" s="48"/>
      <c r="CJ159" s="92"/>
      <c r="CK159" s="48"/>
      <c r="CL159" s="48"/>
      <c r="CM159" s="48"/>
      <c r="CN159" s="48">
        <f>BH159</f>
        <v>3.1</v>
      </c>
      <c r="CO159" s="48"/>
      <c r="CP159" s="48"/>
      <c r="CQ159" s="48"/>
      <c r="CR159" s="48"/>
      <c r="CS159" s="48"/>
      <c r="CT159" t="s" s="50">
        <v>70</v>
      </c>
      <c r="CU159" s="47">
        <v>1</v>
      </c>
      <c r="CV159" t="s" s="25">
        <v>120</v>
      </c>
      <c r="CW159" s="37"/>
      <c r="CX159" s="37"/>
      <c r="CY159" s="37"/>
      <c r="CZ159" s="37"/>
      <c r="DA159" s="37"/>
      <c r="DB159" s="37"/>
      <c r="DC159" s="37"/>
      <c r="DD159" s="47">
        <v>19</v>
      </c>
      <c r="DE159" s="37"/>
      <c r="DF159" s="37"/>
      <c r="DG159" s="51"/>
      <c r="DH159" s="37"/>
      <c r="DI159" s="47">
        <v>59</v>
      </c>
      <c r="DJ159" s="53"/>
      <c r="DK159" s="48"/>
      <c r="DL159" s="48"/>
      <c r="DM159" s="48"/>
      <c r="DN159" s="48">
        <f>DI159</f>
        <v>59</v>
      </c>
      <c r="DO159" s="48"/>
      <c r="DP159" s="48"/>
      <c r="DQ159" s="48"/>
      <c r="DR159" s="48"/>
      <c r="DS159" s="48"/>
    </row>
    <row r="160" ht="15.75" customHeight="1">
      <c r="A160" s="7"/>
      <c r="B160" t="s" s="19">
        <v>105</v>
      </c>
      <c r="C160" s="61"/>
      <c r="D160" s="92"/>
      <c r="E160" s="92"/>
      <c r="F160" s="92"/>
      <c r="G160" s="46">
        <f>D160+E160+F160</f>
        <v>0</v>
      </c>
      <c r="H160" s="92"/>
      <c r="I160" s="92"/>
      <c r="J160" s="92"/>
      <c r="K160" s="46">
        <f>H160+I160+J160</f>
        <v>0</v>
      </c>
      <c r="L160" s="92">
        <v>1.2</v>
      </c>
      <c r="M160" s="92">
        <v>0.75</v>
      </c>
      <c r="N160" s="92">
        <v>0.6</v>
      </c>
      <c r="O160" s="46">
        <f>L160+M160+N160</f>
        <v>2.55</v>
      </c>
      <c r="P160" s="92">
        <v>1.2</v>
      </c>
      <c r="Q160" s="92">
        <v>0.8</v>
      </c>
      <c r="R160" s="92">
        <v>0.6</v>
      </c>
      <c r="S160" s="46">
        <f>P160+Q160+R160</f>
        <v>2.6</v>
      </c>
      <c r="T160" s="92">
        <v>1.5</v>
      </c>
      <c r="U160" s="92">
        <v>0.8</v>
      </c>
      <c r="V160" s="92">
        <v>0.4</v>
      </c>
      <c r="W160" s="46">
        <f>T160+U160+V160</f>
        <v>2.7</v>
      </c>
      <c r="X160" s="92">
        <v>1.5</v>
      </c>
      <c r="Y160" s="92">
        <v>0.8</v>
      </c>
      <c r="Z160" s="92">
        <v>0.6</v>
      </c>
      <c r="AA160" s="46">
        <f>X160+Y160+Z160</f>
        <v>2.9</v>
      </c>
      <c r="AB160" s="92">
        <v>1.2</v>
      </c>
      <c r="AC160" s="92">
        <v>0.7</v>
      </c>
      <c r="AD160" s="92">
        <v>0.5</v>
      </c>
      <c r="AE160" s="46">
        <f>AB160+AC160+AD160</f>
        <v>2.4</v>
      </c>
      <c r="AF160" s="92">
        <v>0.9</v>
      </c>
      <c r="AG160" s="92">
        <v>0.7</v>
      </c>
      <c r="AH160" s="92">
        <v>0.5</v>
      </c>
      <c r="AI160" s="46">
        <f>AF160+AG160+AH160</f>
        <v>2.1</v>
      </c>
      <c r="AJ160" s="92">
        <v>1</v>
      </c>
      <c r="AK160" s="92">
        <v>0.4</v>
      </c>
      <c r="AL160" s="92">
        <v>0.4</v>
      </c>
      <c r="AM160" s="46">
        <f>AJ160+AK160+AL160</f>
        <v>1.8</v>
      </c>
      <c r="AN160" s="92">
        <v>0.6</v>
      </c>
      <c r="AO160" s="92">
        <v>0.4</v>
      </c>
      <c r="AP160" s="92">
        <v>0.2</v>
      </c>
      <c r="AQ160" s="46">
        <f>AN160+AO160+AP160</f>
        <v>1.2</v>
      </c>
      <c r="AR160" s="92">
        <v>0.1</v>
      </c>
      <c r="AS160" s="92">
        <v>0.1</v>
      </c>
      <c r="AT160" s="92">
        <v>0.1</v>
      </c>
      <c r="AU160" s="46">
        <f>AR160+AS160+AT160</f>
        <v>0.3</v>
      </c>
      <c r="AV160" s="92">
        <v>0.1</v>
      </c>
      <c r="AW160" s="92">
        <v>0.1</v>
      </c>
      <c r="AX160" s="92">
        <v>0.1</v>
      </c>
      <c r="AY160" s="46">
        <f>AV160+AW160+AX160</f>
        <v>0.3</v>
      </c>
      <c r="AZ160" s="48">
        <f>AY160+AU160+AQ160+AM160+AI160+AE160+AA160+W160+S160+O160+K160+G160</f>
        <v>18.85</v>
      </c>
      <c r="BA160" s="47">
        <v>10</v>
      </c>
      <c r="BB160" s="48">
        <f>AZ160/BA160</f>
        <v>1.885</v>
      </c>
      <c r="BC160" s="48"/>
      <c r="BD160" s="48">
        <v>305</v>
      </c>
      <c r="BE160" s="48">
        <f>BB160*BD160</f>
        <v>574.925</v>
      </c>
      <c r="BF160" s="49">
        <f>BB160*BD160</f>
        <v>574.925</v>
      </c>
      <c r="BG160" s="48">
        <v>3.6</v>
      </c>
      <c r="BH160" s="48">
        <v>3.1</v>
      </c>
      <c r="BI160" s="48">
        <v>1.86</v>
      </c>
      <c r="BJ160" t="s" s="50">
        <v>51</v>
      </c>
      <c r="BK160" s="51"/>
      <c r="BL160" t="s" s="50">
        <v>92</v>
      </c>
      <c r="BM160" t="s" s="16">
        <v>105</v>
      </c>
      <c r="BN160" s="37"/>
      <c r="BO160" s="37"/>
      <c r="BP160" s="52"/>
      <c r="BQ160" s="48">
        <f>BF160</f>
        <v>574.925</v>
      </c>
      <c r="BR160" s="48"/>
      <c r="BS160" s="48"/>
      <c r="BT160" s="48"/>
      <c r="BU160" s="48"/>
      <c r="BV160" s="48"/>
      <c r="BW160" s="48"/>
      <c r="BX160" s="48"/>
      <c r="BY160" s="48"/>
      <c r="BZ160" s="92"/>
      <c r="CA160" s="48">
        <f>BG160</f>
        <v>3.6</v>
      </c>
      <c r="CB160" s="48"/>
      <c r="CC160" s="48"/>
      <c r="CD160" s="48"/>
      <c r="CE160" s="48"/>
      <c r="CF160" s="48"/>
      <c r="CG160" s="48"/>
      <c r="CH160" s="48"/>
      <c r="CI160" s="48"/>
      <c r="CJ160" s="92"/>
      <c r="CK160" s="48">
        <f>BH160</f>
        <v>3.1</v>
      </c>
      <c r="CL160" s="48"/>
      <c r="CM160" s="48"/>
      <c r="CN160" s="48"/>
      <c r="CO160" s="48"/>
      <c r="CP160" s="48"/>
      <c r="CQ160" s="48"/>
      <c r="CR160" s="48"/>
      <c r="CS160" s="48"/>
      <c r="CT160" t="s" s="50">
        <v>51</v>
      </c>
      <c r="CU160" t="s" s="16">
        <v>105</v>
      </c>
      <c r="CV160" s="37"/>
      <c r="CW160" s="37"/>
      <c r="CX160" s="37"/>
      <c r="CY160" s="37"/>
      <c r="CZ160" s="37"/>
      <c r="DA160" s="37"/>
      <c r="DB160" s="37"/>
      <c r="DC160" s="37"/>
      <c r="DD160" s="47">
        <v>20</v>
      </c>
      <c r="DE160" s="37"/>
      <c r="DF160" s="37"/>
      <c r="DG160" s="51"/>
      <c r="DH160" s="37"/>
      <c r="DI160" s="47">
        <v>63</v>
      </c>
      <c r="DJ160" s="53"/>
      <c r="DK160" s="48">
        <f>DI160</f>
        <v>63</v>
      </c>
      <c r="DL160" s="48"/>
      <c r="DM160" s="48"/>
      <c r="DN160" s="48"/>
      <c r="DO160" s="48"/>
      <c r="DP160" s="48"/>
      <c r="DQ160" s="48"/>
      <c r="DR160" s="48"/>
      <c r="DS160" s="48"/>
    </row>
    <row r="161" ht="15.75" customHeight="1">
      <c r="A161" s="7"/>
      <c r="B161" t="s" s="19">
        <v>105</v>
      </c>
      <c r="C161" s="61"/>
      <c r="D161" s="92"/>
      <c r="E161" s="92"/>
      <c r="F161" s="92"/>
      <c r="G161" s="46">
        <f>D161+E161+F161</f>
        <v>0</v>
      </c>
      <c r="H161" s="92"/>
      <c r="I161" s="92"/>
      <c r="J161" s="92"/>
      <c r="K161" s="46">
        <f>H161+I161+J161</f>
        <v>0</v>
      </c>
      <c r="L161" s="92">
        <v>0.5</v>
      </c>
      <c r="M161" s="92">
        <v>0.3</v>
      </c>
      <c r="N161" s="92">
        <v>0.2</v>
      </c>
      <c r="O161" s="46">
        <f>L161+M161+N161</f>
        <v>1</v>
      </c>
      <c r="P161" s="92">
        <v>0.4</v>
      </c>
      <c r="Q161" s="92">
        <v>0.25</v>
      </c>
      <c r="R161" s="92">
        <v>0.2</v>
      </c>
      <c r="S161" s="46">
        <f>P161+Q161+R161</f>
        <v>0.85</v>
      </c>
      <c r="T161" s="92">
        <v>0.7</v>
      </c>
      <c r="U161" s="92">
        <v>0.7</v>
      </c>
      <c r="V161" s="92">
        <v>0.7</v>
      </c>
      <c r="W161" s="46">
        <f>T161+U161+V161</f>
        <v>2.1</v>
      </c>
      <c r="X161" s="92">
        <v>0.7</v>
      </c>
      <c r="Y161" s="92">
        <v>0.7</v>
      </c>
      <c r="Z161" s="92">
        <v>0.7</v>
      </c>
      <c r="AA161" s="46">
        <f>X161+Y161+Z161</f>
        <v>2.1</v>
      </c>
      <c r="AB161" s="92">
        <v>1.1</v>
      </c>
      <c r="AC161" s="92">
        <v>0.7</v>
      </c>
      <c r="AD161" s="92">
        <v>0.7</v>
      </c>
      <c r="AE161" s="46">
        <f>AB161+AC161+AD161</f>
        <v>2.5</v>
      </c>
      <c r="AF161" s="92">
        <v>1.1</v>
      </c>
      <c r="AG161" s="92">
        <v>0.7</v>
      </c>
      <c r="AH161" s="92">
        <v>0.6</v>
      </c>
      <c r="AI161" s="46">
        <f>AF161+AG161+AH161</f>
        <v>2.4</v>
      </c>
      <c r="AJ161" s="92">
        <v>0.9</v>
      </c>
      <c r="AK161" s="92">
        <v>0.7</v>
      </c>
      <c r="AL161" s="92">
        <v>0.4</v>
      </c>
      <c r="AM161" s="46">
        <f>AJ161+AK161+AL161</f>
        <v>2</v>
      </c>
      <c r="AN161" s="92">
        <v>0.7</v>
      </c>
      <c r="AO161" s="92">
        <v>0.6</v>
      </c>
      <c r="AP161" s="92">
        <v>0.4</v>
      </c>
      <c r="AQ161" s="46">
        <f>AN161+AO161+AP161</f>
        <v>1.7</v>
      </c>
      <c r="AR161" s="92">
        <v>0.5</v>
      </c>
      <c r="AS161" s="92">
        <v>0.3</v>
      </c>
      <c r="AT161" s="92">
        <v>0.1</v>
      </c>
      <c r="AU161" s="46">
        <f>AR161+AS161+AT161</f>
        <v>0.9</v>
      </c>
      <c r="AV161" s="47">
        <v>0.1</v>
      </c>
      <c r="AW161" s="47">
        <v>0.1</v>
      </c>
      <c r="AX161" s="47">
        <v>0.1</v>
      </c>
      <c r="AY161" s="46">
        <f>AV161+AW161+AX161</f>
        <v>0.3</v>
      </c>
      <c r="AZ161" s="48">
        <f>AY161+AU161+AQ161+AM161+AI161+AE161+AA161+W161+S161+O161+K161+G161</f>
        <v>15.85</v>
      </c>
      <c r="BA161" s="47">
        <v>10</v>
      </c>
      <c r="BB161" s="48">
        <f>AZ161/BA161</f>
        <v>1.585</v>
      </c>
      <c r="BC161" s="48"/>
      <c r="BD161" s="48">
        <v>305</v>
      </c>
      <c r="BE161" s="48">
        <f>BB161*BD161</f>
        <v>483.425</v>
      </c>
      <c r="BF161" s="49">
        <f>BB161*BD161</f>
        <v>483.425</v>
      </c>
      <c r="BG161" s="48">
        <v>3.6</v>
      </c>
      <c r="BH161" s="48">
        <v>3</v>
      </c>
      <c r="BI161" s="48">
        <v>1.6</v>
      </c>
      <c r="BJ161" t="s" s="50">
        <v>52</v>
      </c>
      <c r="BK161" t="s" s="50">
        <v>51</v>
      </c>
      <c r="BL161" t="s" s="50">
        <v>63</v>
      </c>
      <c r="BM161" t="s" s="16">
        <v>105</v>
      </c>
      <c r="BN161" s="37"/>
      <c r="BO161" s="37"/>
      <c r="BP161" s="52"/>
      <c r="BQ161" s="48"/>
      <c r="BR161" s="48"/>
      <c r="BS161" s="48"/>
      <c r="BT161" s="48">
        <f>BF161</f>
        <v>483.425</v>
      </c>
      <c r="BU161" s="48"/>
      <c r="BV161" s="48"/>
      <c r="BW161" s="48"/>
      <c r="BX161" s="48"/>
      <c r="BY161" s="48"/>
      <c r="BZ161" s="93"/>
      <c r="CA161" s="48"/>
      <c r="CB161" s="48"/>
      <c r="CC161" s="48"/>
      <c r="CD161" s="48">
        <f>BG161</f>
        <v>3.6</v>
      </c>
      <c r="CE161" s="48"/>
      <c r="CF161" s="48"/>
      <c r="CG161" s="48"/>
      <c r="CH161" s="48"/>
      <c r="CI161" s="48"/>
      <c r="CJ161" s="93"/>
      <c r="CK161" s="48"/>
      <c r="CL161" s="48"/>
      <c r="CM161" s="48"/>
      <c r="CN161" s="48">
        <f>BH161</f>
        <v>3</v>
      </c>
      <c r="CO161" s="48"/>
      <c r="CP161" s="48"/>
      <c r="CQ161" s="48"/>
      <c r="CR161" s="48"/>
      <c r="CS161" s="48"/>
      <c r="CT161" t="s" s="50">
        <v>52</v>
      </c>
      <c r="CU161" t="s" s="16">
        <v>105</v>
      </c>
      <c r="CV161" s="37"/>
      <c r="CW161" s="37"/>
      <c r="CX161" s="37"/>
      <c r="CY161" s="37"/>
      <c r="CZ161" s="37"/>
      <c r="DA161" s="37"/>
      <c r="DB161" s="37"/>
      <c r="DC161" s="37"/>
      <c r="DD161" s="37"/>
      <c r="DE161" s="47">
        <v>16</v>
      </c>
      <c r="DF161" s="37"/>
      <c r="DG161" s="51"/>
      <c r="DH161" s="37"/>
      <c r="DI161" s="47">
        <v>59</v>
      </c>
      <c r="DJ161" s="53"/>
      <c r="DK161" s="48"/>
      <c r="DL161" s="48"/>
      <c r="DM161" s="48"/>
      <c r="DN161" s="48">
        <f>DI161</f>
        <v>59</v>
      </c>
      <c r="DO161" s="48"/>
      <c r="DP161" s="48"/>
      <c r="DQ161" s="48"/>
      <c r="DR161" s="48"/>
      <c r="DS161" s="48"/>
    </row>
    <row r="162" ht="15.75" customHeight="1">
      <c r="A162" s="7"/>
      <c r="B162" s="7"/>
      <c r="C162" s="61"/>
      <c r="D162" s="92">
        <f>SUM(D120:D161)</f>
        <v>7.1</v>
      </c>
      <c r="E162" s="92">
        <f>SUM(E120:E161)</f>
        <v>5.3</v>
      </c>
      <c r="F162" s="92">
        <f>SUM(F120:F161)</f>
        <v>3.4</v>
      </c>
      <c r="G162" s="92">
        <f>SUM(G120:G161)</f>
        <v>15.8</v>
      </c>
      <c r="H162" s="92">
        <f>SUM(H120:H161)</f>
        <v>9</v>
      </c>
      <c r="I162" s="92">
        <f>SUM(I120:I161)</f>
        <v>6.5</v>
      </c>
      <c r="J162" s="92">
        <f>SUM(J120:J161)</f>
        <v>3.9</v>
      </c>
      <c r="K162" s="92">
        <f>SUM(K120:K161)</f>
        <v>19.4</v>
      </c>
      <c r="L162" s="92">
        <f>SUM(L120:L161)</f>
        <v>35</v>
      </c>
      <c r="M162" s="92">
        <f>SUM(M120:M161)</f>
        <v>21.97</v>
      </c>
      <c r="N162" s="92">
        <f>SUM(N120:N161)</f>
        <v>14.93</v>
      </c>
      <c r="O162" s="92">
        <f>SUM(O120:O161)</f>
        <v>71.90000000000001</v>
      </c>
      <c r="P162" s="92">
        <f>SUM(P120:P161)</f>
        <v>35.1</v>
      </c>
      <c r="Q162" s="92">
        <f>SUM(Q120:Q161)</f>
        <v>24.251</v>
      </c>
      <c r="R162" s="92">
        <f>SUM(R120:R161)</f>
        <v>16.35</v>
      </c>
      <c r="S162" s="92">
        <f>SUM(S120:S161)</f>
        <v>75.70099999999999</v>
      </c>
      <c r="T162" s="92">
        <f>SUM(T120:T161)</f>
        <v>44.2</v>
      </c>
      <c r="U162" s="92">
        <f>SUM(U120:U161)</f>
        <v>31.7</v>
      </c>
      <c r="V162" s="92">
        <f>SUM(V120:V161)</f>
        <v>22.9</v>
      </c>
      <c r="W162" s="92">
        <f>SUM(W120:W161)</f>
        <v>98.8</v>
      </c>
      <c r="X162" s="92">
        <f>SUM(X120:X161)</f>
        <v>44</v>
      </c>
      <c r="Y162" s="92">
        <f>SUM(Y120:Y161)</f>
        <v>32.6</v>
      </c>
      <c r="Z162" s="92">
        <f>SUM(Z120:Z161)</f>
        <v>22.7</v>
      </c>
      <c r="AA162" s="92">
        <f>SUM(AA120:AA161)</f>
        <v>99.3</v>
      </c>
      <c r="AB162" s="92">
        <f>SUM(AB120:AB161)</f>
        <v>43.8</v>
      </c>
      <c r="AC162" s="92">
        <f>SUM(AC120:AC161)</f>
        <v>32.6</v>
      </c>
      <c r="AD162" s="92">
        <f>SUM(AD120:AD161)</f>
        <v>21.8</v>
      </c>
      <c r="AE162" s="92">
        <f>SUM(AE120:AE161)</f>
        <v>98.2</v>
      </c>
      <c r="AF162" s="92">
        <f>SUM(AF120:AF161)</f>
        <v>39.9</v>
      </c>
      <c r="AG162" s="92">
        <f>SUM(AG120:AG161)</f>
        <v>29.8</v>
      </c>
      <c r="AH162" s="92">
        <f>SUM(AH120:AH161)</f>
        <v>19.8</v>
      </c>
      <c r="AI162" s="92">
        <f>SUM(AI120:AI161)</f>
        <v>89.5</v>
      </c>
      <c r="AJ162" s="92">
        <f>SUM(AJ120:AJ161)</f>
        <v>34.7</v>
      </c>
      <c r="AK162" s="92">
        <f>SUM(AK120:AK161)</f>
        <v>27.5</v>
      </c>
      <c r="AL162" s="92">
        <f>SUM(AL120:AL161)</f>
        <v>17.8</v>
      </c>
      <c r="AM162" s="92">
        <f>SUM(AM120:AM161)</f>
        <v>80</v>
      </c>
      <c r="AN162" s="92">
        <f>SUM(AN120:AN161)</f>
        <v>28.2</v>
      </c>
      <c r="AO162" s="92">
        <f>SUM(AO120:AO161)</f>
        <v>22.2</v>
      </c>
      <c r="AP162" s="92">
        <f>SUM(AP120:AP161)</f>
        <v>13.9</v>
      </c>
      <c r="AQ162" s="92">
        <f>SUM(AQ120:AQ161)</f>
        <v>64.3</v>
      </c>
      <c r="AR162" s="92">
        <f>SUM(AR120:AR161)</f>
        <v>23.1</v>
      </c>
      <c r="AS162" s="92">
        <f>SUM(AS120:AS161)</f>
        <v>13.1</v>
      </c>
      <c r="AT162" s="92">
        <f>SUM(AT120:AT161)</f>
        <v>9.949999999999999</v>
      </c>
      <c r="AU162" s="92">
        <f>SUM(AU120:AU161)</f>
        <v>46.15</v>
      </c>
      <c r="AV162" s="92">
        <f>SUM(AV120:AV161)</f>
        <v>14.8</v>
      </c>
      <c r="AW162" s="92">
        <f>SUM(AW120:AW161)</f>
        <v>7.74</v>
      </c>
      <c r="AX162" s="92">
        <f>SUM(AX120:AX161)</f>
        <v>6.78</v>
      </c>
      <c r="AY162" s="92">
        <f>SUM(AY120:AY161)</f>
        <v>29.32</v>
      </c>
      <c r="AZ162" s="91">
        <f>AY162+AU162+AQ162+AM162+AI162+AE162+AA162+W162+S162+O162+K162+G162</f>
        <v>788.371</v>
      </c>
      <c r="BA162" s="47">
        <v>10</v>
      </c>
      <c r="BB162" s="91">
        <f>AZ162/BA162</f>
        <v>78.83710000000001</v>
      </c>
      <c r="BC162" s="91"/>
      <c r="BD162" s="91"/>
      <c r="BE162" s="48">
        <f>BB162*BD162</f>
        <v>0</v>
      </c>
      <c r="BF162" s="49">
        <f>BB162*BD162</f>
        <v>0</v>
      </c>
      <c r="BG162" s="91"/>
      <c r="BH162" s="91"/>
      <c r="BI162" s="48"/>
      <c r="BJ162" s="51"/>
      <c r="BK162" s="51"/>
      <c r="BL162" s="51"/>
      <c r="BM162" s="37"/>
      <c r="BN162" s="37"/>
      <c r="BO162" s="37"/>
      <c r="BP162" s="52"/>
      <c r="BQ162" s="48"/>
      <c r="BR162" s="48"/>
      <c r="BS162" s="48"/>
      <c r="BT162" s="48"/>
      <c r="BU162" s="48"/>
      <c r="BV162" s="48"/>
      <c r="BW162" s="48"/>
      <c r="BX162" s="48"/>
      <c r="BY162" s="48"/>
      <c r="BZ162" s="92"/>
      <c r="CA162" s="48"/>
      <c r="CB162" s="48"/>
      <c r="CC162" s="48"/>
      <c r="CD162" s="48"/>
      <c r="CE162" s="48"/>
      <c r="CF162" s="48"/>
      <c r="CG162" s="48"/>
      <c r="CH162" s="48"/>
      <c r="CI162" s="48"/>
      <c r="CJ162" s="92"/>
      <c r="CK162" s="48"/>
      <c r="CL162" s="48"/>
      <c r="CM162" s="48"/>
      <c r="CN162" s="48"/>
      <c r="CO162" s="48"/>
      <c r="CP162" s="48"/>
      <c r="CQ162" s="48"/>
      <c r="CR162" s="48"/>
      <c r="CS162" s="48"/>
      <c r="CT162" s="51"/>
      <c r="CU162" s="37"/>
      <c r="CV162" s="37"/>
      <c r="CW162" s="37"/>
      <c r="CX162" s="37"/>
      <c r="CY162" s="37"/>
      <c r="CZ162" s="37"/>
      <c r="DA162" s="37"/>
      <c r="DB162" s="37"/>
      <c r="DC162" s="37"/>
      <c r="DD162" s="37"/>
      <c r="DE162" s="37"/>
      <c r="DF162" s="37"/>
      <c r="DG162" s="51"/>
      <c r="DH162" s="37"/>
      <c r="DI162" s="37"/>
      <c r="DJ162" s="53"/>
      <c r="DK162" s="48"/>
      <c r="DL162" s="48"/>
      <c r="DM162" s="48"/>
      <c r="DN162" s="48"/>
      <c r="DO162" s="48"/>
      <c r="DP162" s="48"/>
      <c r="DQ162" s="48"/>
      <c r="DR162" s="48"/>
      <c r="DS162" s="48"/>
    </row>
    <row r="163" ht="15.75" customHeight="1">
      <c r="A163" s="7"/>
      <c r="B163" s="7"/>
      <c r="C163" s="94"/>
      <c r="D163" s="90"/>
      <c r="E163" s="90"/>
      <c r="F163" s="90"/>
      <c r="G163" s="90"/>
      <c r="H163" s="90"/>
      <c r="I163" s="90"/>
      <c r="J163" s="90"/>
      <c r="K163" s="90"/>
      <c r="L163" s="90"/>
      <c r="M163" s="90"/>
      <c r="N163" s="90"/>
      <c r="O163" s="90"/>
      <c r="P163" s="90"/>
      <c r="Q163" s="90"/>
      <c r="R163" s="90"/>
      <c r="S163" s="90"/>
      <c r="T163" s="90"/>
      <c r="U163" s="90"/>
      <c r="V163" s="90"/>
      <c r="W163" s="90"/>
      <c r="X163" s="90"/>
      <c r="Y163" s="90"/>
      <c r="Z163" s="90"/>
      <c r="AA163" s="90"/>
      <c r="AB163" s="90"/>
      <c r="AC163" s="90"/>
      <c r="AD163" s="90"/>
      <c r="AE163" s="90"/>
      <c r="AF163" s="90"/>
      <c r="AG163" s="90"/>
      <c r="AH163" s="90"/>
      <c r="AI163" s="90"/>
      <c r="AJ163" s="90"/>
      <c r="AK163" s="90"/>
      <c r="AL163" s="90"/>
      <c r="AM163" s="90"/>
      <c r="AN163" s="90"/>
      <c r="AO163" s="90"/>
      <c r="AP163" s="90"/>
      <c r="AQ163" s="90"/>
      <c r="AR163" s="90"/>
      <c r="AS163" s="90"/>
      <c r="AT163" s="90"/>
      <c r="AU163" s="90"/>
      <c r="AV163" s="90"/>
      <c r="AW163" s="90"/>
      <c r="AX163" s="90"/>
      <c r="AY163" s="90"/>
      <c r="AZ163" s="48"/>
      <c r="BA163" s="37"/>
      <c r="BB163" s="48"/>
      <c r="BC163" s="48"/>
      <c r="BD163" s="48"/>
      <c r="BE163" s="48">
        <f>BB163*BD163</f>
        <v>0</v>
      </c>
      <c r="BF163" s="49"/>
      <c r="BG163" s="48"/>
      <c r="BH163" s="48"/>
      <c r="BI163" s="48"/>
      <c r="BJ163" s="51"/>
      <c r="BK163" s="51"/>
      <c r="BL163" s="51"/>
      <c r="BM163" s="37"/>
      <c r="BN163" s="37"/>
      <c r="BO163" s="37"/>
      <c r="BP163" s="52"/>
      <c r="BQ163" s="48"/>
      <c r="BR163" s="48"/>
      <c r="BS163" s="48"/>
      <c r="BT163" s="48"/>
      <c r="BU163" s="48"/>
      <c r="BV163" s="48"/>
      <c r="BW163" s="48"/>
      <c r="BX163" s="48"/>
      <c r="BY163" s="48"/>
      <c r="BZ163" s="101"/>
      <c r="CA163" s="48"/>
      <c r="CB163" s="48"/>
      <c r="CC163" s="48"/>
      <c r="CD163" s="48"/>
      <c r="CE163" s="48"/>
      <c r="CF163" s="48"/>
      <c r="CG163" s="48"/>
      <c r="CH163" s="48"/>
      <c r="CI163" s="48"/>
      <c r="CJ163" s="101"/>
      <c r="CK163" s="48"/>
      <c r="CL163" s="48"/>
      <c r="CM163" s="48"/>
      <c r="CN163" s="48"/>
      <c r="CO163" s="48"/>
      <c r="CP163" s="48"/>
      <c r="CQ163" s="48"/>
      <c r="CR163" s="48"/>
      <c r="CS163" s="48"/>
      <c r="CT163" s="51"/>
      <c r="CU163" s="37"/>
      <c r="CV163" s="37"/>
      <c r="CW163" s="37"/>
      <c r="CX163" s="37"/>
      <c r="CY163" s="37"/>
      <c r="CZ163" s="37"/>
      <c r="DA163" s="37"/>
      <c r="DB163" s="37"/>
      <c r="DC163" s="37"/>
      <c r="DD163" s="37"/>
      <c r="DE163" s="37"/>
      <c r="DF163" s="37"/>
      <c r="DG163" s="51"/>
      <c r="DH163" s="37"/>
      <c r="DI163" s="37"/>
      <c r="DJ163" s="53"/>
      <c r="DK163" s="48"/>
      <c r="DL163" s="48"/>
      <c r="DM163" s="48"/>
      <c r="DN163" s="48"/>
      <c r="DO163" s="48"/>
      <c r="DP163" s="48"/>
      <c r="DQ163" s="48"/>
      <c r="DR163" s="48"/>
      <c r="DS163" s="48"/>
    </row>
    <row r="164" ht="15.75" customHeight="1">
      <c r="A164" t="s" s="54">
        <v>121</v>
      </c>
      <c r="B164" s="74"/>
      <c r="C164" t="s" s="72">
        <v>52</v>
      </c>
      <c r="D164" s="92">
        <v>0.7</v>
      </c>
      <c r="E164" s="92">
        <v>0.5</v>
      </c>
      <c r="F164" s="92">
        <v>0.4</v>
      </c>
      <c r="G164" s="90">
        <f>D164+E164+F164</f>
        <v>1.6</v>
      </c>
      <c r="H164" s="92">
        <v>0.7</v>
      </c>
      <c r="I164" s="92">
        <v>0.5</v>
      </c>
      <c r="J164" s="92">
        <v>0.3</v>
      </c>
      <c r="K164" s="90">
        <f>H164+I164+J164</f>
        <v>1.5</v>
      </c>
      <c r="L164" s="92">
        <v>0.9</v>
      </c>
      <c r="M164" s="92">
        <v>0.5</v>
      </c>
      <c r="N164" s="92">
        <v>0.5</v>
      </c>
      <c r="O164" s="90">
        <f>L164+M164+N164</f>
        <v>1.9</v>
      </c>
      <c r="P164" s="92">
        <v>1</v>
      </c>
      <c r="Q164" s="92">
        <v>0.6</v>
      </c>
      <c r="R164" s="92">
        <v>0.6</v>
      </c>
      <c r="S164" s="90">
        <f>P164+Q164+R164</f>
        <v>2.2</v>
      </c>
      <c r="T164" s="92">
        <v>1.1</v>
      </c>
      <c r="U164" s="92">
        <v>0.7</v>
      </c>
      <c r="V164" s="92">
        <v>0.6</v>
      </c>
      <c r="W164" s="46">
        <f>T164+U164+V164</f>
        <v>2.4</v>
      </c>
      <c r="X164" s="92">
        <v>1.1</v>
      </c>
      <c r="Y164" s="92">
        <v>0.7</v>
      </c>
      <c r="Z164" s="92">
        <v>0.7</v>
      </c>
      <c r="AA164" s="46">
        <f>X164+Y164+Z164</f>
        <v>2.5</v>
      </c>
      <c r="AB164" s="92">
        <v>1.1</v>
      </c>
      <c r="AC164" s="92">
        <v>0.7</v>
      </c>
      <c r="AD164" s="92">
        <v>0.7</v>
      </c>
      <c r="AE164" s="46">
        <f>AB164+AC164+AD164</f>
        <v>2.5</v>
      </c>
      <c r="AF164" s="92">
        <v>1</v>
      </c>
      <c r="AG164" s="92">
        <v>0.6</v>
      </c>
      <c r="AH164" s="92">
        <v>0.3</v>
      </c>
      <c r="AI164" s="90">
        <f>AF164+AG164+AH164</f>
        <v>1.9</v>
      </c>
      <c r="AJ164" s="92">
        <v>0.3</v>
      </c>
      <c r="AK164" s="92">
        <v>0.25</v>
      </c>
      <c r="AL164" s="92">
        <v>0.2</v>
      </c>
      <c r="AM164" s="90">
        <f>AJ164+AK164+AL164</f>
        <v>0.75</v>
      </c>
      <c r="AN164" s="90"/>
      <c r="AO164" s="90"/>
      <c r="AP164" s="90"/>
      <c r="AQ164" s="46">
        <f>AN164+AO164+AP164</f>
        <v>0</v>
      </c>
      <c r="AR164" s="92"/>
      <c r="AS164" s="92"/>
      <c r="AT164" s="92"/>
      <c r="AU164" s="90">
        <f>AR164+AS164+AT164</f>
        <v>0</v>
      </c>
      <c r="AV164" s="92"/>
      <c r="AW164" s="92"/>
      <c r="AX164" s="92"/>
      <c r="AY164" s="90">
        <f>AV164+AW164+AX164</f>
        <v>0</v>
      </c>
      <c r="AZ164" s="48">
        <f>AY164+AU164+AQ164+AM164+AI164+AE164+AA164+W164+S164+O164+K164+F164</f>
        <v>16.05</v>
      </c>
      <c r="BA164" s="47">
        <v>9</v>
      </c>
      <c r="BB164" s="48">
        <f>AZ164/BA164</f>
        <v>1.78333333333333</v>
      </c>
      <c r="BC164" t="s" s="25">
        <v>122</v>
      </c>
      <c r="BD164" s="48">
        <v>305</v>
      </c>
      <c r="BE164" s="48">
        <f>BB164*BD164</f>
        <v>543.9166666666659</v>
      </c>
      <c r="BF164" s="49">
        <v>576.45</v>
      </c>
      <c r="BG164" s="48">
        <v>3.6</v>
      </c>
      <c r="BH164" s="48">
        <v>3.1</v>
      </c>
      <c r="BI164" s="48">
        <v>1.86</v>
      </c>
      <c r="BJ164" t="s" s="65">
        <v>76</v>
      </c>
      <c r="BK164" t="s" s="50">
        <v>51</v>
      </c>
      <c r="BL164" t="s" s="50">
        <v>63</v>
      </c>
      <c r="BM164" s="47">
        <v>1</v>
      </c>
      <c r="BN164" s="26"/>
      <c r="BO164" s="26"/>
      <c r="BP164" s="52"/>
      <c r="BQ164" s="48"/>
      <c r="BR164" s="48"/>
      <c r="BS164" s="48"/>
      <c r="BT164" s="48">
        <f>BF164</f>
        <v>576.45</v>
      </c>
      <c r="BU164" s="48"/>
      <c r="BV164" s="48"/>
      <c r="BW164" s="48"/>
      <c r="BX164" s="48"/>
      <c r="BY164" s="48"/>
      <c r="BZ164" s="101"/>
      <c r="CA164" s="48"/>
      <c r="CB164" s="48"/>
      <c r="CC164" s="48"/>
      <c r="CD164" s="48">
        <f>BG164</f>
        <v>3.6</v>
      </c>
      <c r="CE164" s="48"/>
      <c r="CF164" s="48"/>
      <c r="CG164" s="48"/>
      <c r="CH164" s="48"/>
      <c r="CI164" s="48"/>
      <c r="CJ164" s="91"/>
      <c r="CK164" s="48"/>
      <c r="CL164" s="48"/>
      <c r="CM164" s="48"/>
      <c r="CN164" s="48">
        <f>BH164</f>
        <v>3.1</v>
      </c>
      <c r="CO164" s="48"/>
      <c r="CP164" s="48"/>
      <c r="CQ164" s="48"/>
      <c r="CR164" s="48"/>
      <c r="CS164" s="48"/>
      <c r="CT164" t="s" s="65">
        <v>76</v>
      </c>
      <c r="CU164" s="47">
        <v>1</v>
      </c>
      <c r="CV164" t="s" s="25">
        <v>123</v>
      </c>
      <c r="CW164" s="37"/>
      <c r="CX164" s="37"/>
      <c r="CY164" s="37"/>
      <c r="CZ164" s="37"/>
      <c r="DA164" s="37"/>
      <c r="DB164" s="37"/>
      <c r="DC164" s="37"/>
      <c r="DD164" s="47">
        <v>21</v>
      </c>
      <c r="DE164" s="37"/>
      <c r="DF164" s="37"/>
      <c r="DG164" s="66"/>
      <c r="DH164" s="37"/>
      <c r="DI164" s="47">
        <v>58</v>
      </c>
      <c r="DJ164" s="53"/>
      <c r="DK164" s="48"/>
      <c r="DL164" s="48"/>
      <c r="DM164" s="48"/>
      <c r="DN164" s="48">
        <f>DI164</f>
        <v>58</v>
      </c>
      <c r="DO164" s="48"/>
      <c r="DP164" s="48"/>
      <c r="DQ164" s="48"/>
      <c r="DR164" s="48"/>
      <c r="DS164" s="48"/>
    </row>
    <row r="165" ht="15.75" customHeight="1">
      <c r="A165" s="102"/>
      <c r="B165" s="74"/>
      <c r="C165" s="103"/>
      <c r="D165" s="37"/>
      <c r="E165" s="37"/>
      <c r="F165" s="37"/>
      <c r="G165" s="46">
        <f>D165+E165+F165</f>
        <v>0</v>
      </c>
      <c r="H165" s="47">
        <v>1.3</v>
      </c>
      <c r="I165" s="47">
        <v>1.1</v>
      </c>
      <c r="J165" s="47">
        <v>1</v>
      </c>
      <c r="K165" s="46">
        <f>H165+I165+J165</f>
        <v>3.4</v>
      </c>
      <c r="L165" s="47">
        <v>1.3</v>
      </c>
      <c r="M165" s="47">
        <v>1.1</v>
      </c>
      <c r="N165" s="47">
        <v>1</v>
      </c>
      <c r="O165" s="46">
        <f>L165+M165+N165</f>
        <v>3.4</v>
      </c>
      <c r="P165" s="92">
        <v>1.3</v>
      </c>
      <c r="Q165" s="47">
        <v>1.1</v>
      </c>
      <c r="R165" s="47">
        <v>1</v>
      </c>
      <c r="S165" s="90">
        <f>P165+Q165+R165</f>
        <v>3.4</v>
      </c>
      <c r="T165" s="47">
        <v>1.1</v>
      </c>
      <c r="U165" s="47">
        <v>1</v>
      </c>
      <c r="V165" s="47">
        <v>0.8</v>
      </c>
      <c r="W165" s="46">
        <f>T165+U165+V165</f>
        <v>2.9</v>
      </c>
      <c r="X165" s="47">
        <v>1.1</v>
      </c>
      <c r="Y165" s="47">
        <v>1</v>
      </c>
      <c r="Z165" s="47">
        <v>0.6</v>
      </c>
      <c r="AA165" s="46">
        <f>X165+Y165+Z165</f>
        <v>2.7</v>
      </c>
      <c r="AB165" s="47">
        <v>0.9</v>
      </c>
      <c r="AC165" s="47">
        <v>0.7</v>
      </c>
      <c r="AD165" s="47">
        <v>0.5</v>
      </c>
      <c r="AE165" s="46">
        <f>AB165+AC165+AD165</f>
        <v>2.1</v>
      </c>
      <c r="AF165" s="47">
        <v>0.8</v>
      </c>
      <c r="AG165" s="47">
        <v>0.5</v>
      </c>
      <c r="AH165" s="47">
        <v>0.3</v>
      </c>
      <c r="AI165" s="46">
        <f>AF165+AG165+AH165</f>
        <v>1.6</v>
      </c>
      <c r="AJ165" s="47">
        <v>0.6</v>
      </c>
      <c r="AK165" s="47">
        <v>0.4</v>
      </c>
      <c r="AL165" s="47">
        <v>0.3</v>
      </c>
      <c r="AM165" s="46">
        <f>AJ165+AK165+AL165</f>
        <v>1.3</v>
      </c>
      <c r="AN165" s="92">
        <v>0.5</v>
      </c>
      <c r="AO165" s="92">
        <v>0.2</v>
      </c>
      <c r="AP165" s="92">
        <v>0.2</v>
      </c>
      <c r="AQ165" s="46">
        <f>AN165+AO165+AP165</f>
        <v>0.9</v>
      </c>
      <c r="AR165" s="92">
        <v>0.3</v>
      </c>
      <c r="AS165" s="92">
        <v>0.1</v>
      </c>
      <c r="AT165" s="92">
        <v>0.1</v>
      </c>
      <c r="AU165" s="90">
        <f>AR165+AS165+AT165</f>
        <v>0.5</v>
      </c>
      <c r="AV165" s="37"/>
      <c r="AW165" s="92"/>
      <c r="AX165" s="92"/>
      <c r="AY165" s="90">
        <f>AV165+AW165+AX165</f>
        <v>0</v>
      </c>
      <c r="AZ165" s="48">
        <f>AY165+AU165+AQ165+AM165+AI165+AE165+AA165+W165+S165+O165+K165+F165</f>
        <v>22.2</v>
      </c>
      <c r="BA165" s="47">
        <v>10</v>
      </c>
      <c r="BB165" s="48">
        <f>AZ165/BA165</f>
        <v>2.22</v>
      </c>
      <c r="BC165" s="83"/>
      <c r="BD165" s="48">
        <v>305</v>
      </c>
      <c r="BE165" s="48">
        <f>BB165*BD165</f>
        <v>677.1</v>
      </c>
      <c r="BF165" s="49">
        <f>BE165</f>
        <v>677.1</v>
      </c>
      <c r="BG165" s="48">
        <v>3.6</v>
      </c>
      <c r="BH165" s="48">
        <v>3.1</v>
      </c>
      <c r="BI165" s="48"/>
      <c r="BJ165" s="51"/>
      <c r="BK165" t="s" s="50">
        <v>51</v>
      </c>
      <c r="BL165" t="s" s="50">
        <v>105</v>
      </c>
      <c r="BM165" s="37"/>
      <c r="BN165" s="26"/>
      <c r="BO165" s="48">
        <f>BP165</f>
        <v>677.1</v>
      </c>
      <c r="BP165" s="52">
        <f>BF165</f>
        <v>677.1</v>
      </c>
      <c r="BQ165" s="48"/>
      <c r="BR165" s="48"/>
      <c r="BS165" s="48"/>
      <c r="BT165" s="48"/>
      <c r="BU165" s="48"/>
      <c r="BV165" s="48"/>
      <c r="BW165" s="48">
        <f>BF165</f>
        <v>677.1</v>
      </c>
      <c r="BX165" s="48"/>
      <c r="BY165" s="48"/>
      <c r="BZ165" s="68">
        <f>CG165</f>
        <v>3.6</v>
      </c>
      <c r="CA165" s="48"/>
      <c r="CB165" s="48"/>
      <c r="CC165" s="48"/>
      <c r="CD165" s="48"/>
      <c r="CE165" s="48"/>
      <c r="CF165" s="48"/>
      <c r="CG165" s="48">
        <f>BG165</f>
        <v>3.6</v>
      </c>
      <c r="CH165" s="48"/>
      <c r="CI165" s="48"/>
      <c r="CJ165" s="68">
        <f>CQ165</f>
        <v>3.1</v>
      </c>
      <c r="CK165" s="48"/>
      <c r="CL165" s="48"/>
      <c r="CM165" s="48"/>
      <c r="CN165" s="48"/>
      <c r="CO165" s="48"/>
      <c r="CP165" s="48"/>
      <c r="CQ165" s="48">
        <f>BH165</f>
        <v>3.1</v>
      </c>
      <c r="CR165" s="48"/>
      <c r="CS165" s="48"/>
      <c r="CT165" s="66"/>
      <c r="CU165" s="37"/>
      <c r="CV165" s="26"/>
      <c r="CW165" s="37"/>
      <c r="CX165" s="37"/>
      <c r="CY165" s="37"/>
      <c r="CZ165" s="37"/>
      <c r="DA165" s="37"/>
      <c r="DB165" s="37"/>
      <c r="DC165" s="37"/>
      <c r="DD165" s="37"/>
      <c r="DE165" s="37"/>
      <c r="DF165" s="37"/>
      <c r="DG165" s="66"/>
      <c r="DH165" s="37"/>
      <c r="DI165" s="47">
        <v>63</v>
      </c>
      <c r="DJ165" s="53">
        <f>DI165</f>
        <v>63</v>
      </c>
      <c r="DK165" s="48"/>
      <c r="DL165" s="48"/>
      <c r="DM165" s="48"/>
      <c r="DN165" s="48"/>
      <c r="DO165" s="48"/>
      <c r="DP165" s="48"/>
      <c r="DQ165" s="48">
        <f>DI165</f>
        <v>63</v>
      </c>
      <c r="DR165" s="48"/>
      <c r="DS165" s="48"/>
    </row>
    <row r="166" ht="15.75" customHeight="1">
      <c r="A166" s="7"/>
      <c r="B166" t="s" s="19">
        <v>105</v>
      </c>
      <c r="C166" s="104"/>
      <c r="D166" s="92"/>
      <c r="E166" s="92"/>
      <c r="F166" s="92"/>
      <c r="G166" s="46">
        <f>D166+E166+F166</f>
        <v>0</v>
      </c>
      <c r="H166" s="92"/>
      <c r="I166" s="92"/>
      <c r="J166" s="92"/>
      <c r="K166" s="90">
        <f>H166+I166+J166</f>
        <v>0</v>
      </c>
      <c r="L166" s="92"/>
      <c r="M166" s="92"/>
      <c r="N166" s="92"/>
      <c r="O166" s="90">
        <f>L166+M166+N166</f>
        <v>0</v>
      </c>
      <c r="P166" s="92"/>
      <c r="Q166" s="92"/>
      <c r="R166" s="92"/>
      <c r="S166" s="90">
        <f>P166+Q166+R166</f>
        <v>0</v>
      </c>
      <c r="T166" s="90"/>
      <c r="U166" s="90"/>
      <c r="V166" s="90"/>
      <c r="W166" s="46">
        <f>T166+U166+V166</f>
        <v>0</v>
      </c>
      <c r="X166" s="90"/>
      <c r="Y166" s="90"/>
      <c r="Z166" s="90"/>
      <c r="AA166" s="46">
        <f>X166+Y166+Z166</f>
        <v>0</v>
      </c>
      <c r="AB166" s="90"/>
      <c r="AC166" s="90"/>
      <c r="AD166" s="90"/>
      <c r="AE166" s="46">
        <f>AB166+AC166+AD166</f>
        <v>0</v>
      </c>
      <c r="AF166" s="92">
        <v>0</v>
      </c>
      <c r="AG166" s="92">
        <v>0</v>
      </c>
      <c r="AH166" s="92">
        <v>0</v>
      </c>
      <c r="AI166" s="90">
        <f>AF166+AG166+AH166</f>
        <v>0</v>
      </c>
      <c r="AJ166" s="92">
        <v>0</v>
      </c>
      <c r="AK166" s="92">
        <v>0</v>
      </c>
      <c r="AL166" s="92">
        <v>0</v>
      </c>
      <c r="AM166" s="90">
        <f>AJ166+AK166+AL166</f>
        <v>0</v>
      </c>
      <c r="AN166" s="90"/>
      <c r="AO166" s="90"/>
      <c r="AP166" s="90"/>
      <c r="AQ166" s="46">
        <f>AN166+AO166+AP166</f>
        <v>0</v>
      </c>
      <c r="AR166" s="92">
        <v>0</v>
      </c>
      <c r="AS166" s="92">
        <v>0</v>
      </c>
      <c r="AT166" s="92">
        <v>0</v>
      </c>
      <c r="AU166" s="90">
        <f>AR166+AS166+AT166</f>
        <v>0</v>
      </c>
      <c r="AV166" s="92">
        <v>0</v>
      </c>
      <c r="AW166" s="92">
        <v>0</v>
      </c>
      <c r="AX166" s="92">
        <v>0</v>
      </c>
      <c r="AY166" s="90">
        <f>AV166+AW166+AX166</f>
        <v>0</v>
      </c>
      <c r="AZ166" s="48">
        <f>AY166+AU166+AQ166+AM166+AI166+AE166+AA166+W166+S166+O166+K166+F166</f>
        <v>0</v>
      </c>
      <c r="BA166" s="47">
        <v>8</v>
      </c>
      <c r="BB166" s="48">
        <f>AZ166/BA166</f>
        <v>0</v>
      </c>
      <c r="BC166" s="48"/>
      <c r="BD166" s="48">
        <v>305</v>
      </c>
      <c r="BE166" s="48">
        <f>BB166*BD166</f>
        <v>0</v>
      </c>
      <c r="BF166" s="49">
        <f>BB166*BD166</f>
        <v>0</v>
      </c>
      <c r="BG166" s="48"/>
      <c r="BH166" s="48"/>
      <c r="BI166" s="48"/>
      <c r="BJ166" t="s" s="50">
        <v>53</v>
      </c>
      <c r="BK166" s="51"/>
      <c r="BL166" s="51"/>
      <c r="BM166" t="s" s="16">
        <v>105</v>
      </c>
      <c r="BN166" s="37"/>
      <c r="BO166" s="37"/>
      <c r="BP166" s="52"/>
      <c r="BQ166" s="48"/>
      <c r="BR166" s="48"/>
      <c r="BS166" s="48"/>
      <c r="BT166" s="48"/>
      <c r="BU166" s="48"/>
      <c r="BV166" s="48"/>
      <c r="BW166" s="48"/>
      <c r="BX166" s="48"/>
      <c r="BY166" s="48">
        <f>BF166</f>
        <v>0</v>
      </c>
      <c r="BZ166" s="91"/>
      <c r="CA166" s="48"/>
      <c r="CB166" s="48"/>
      <c r="CC166" s="48"/>
      <c r="CD166" s="48"/>
      <c r="CE166" s="48"/>
      <c r="CF166" s="48"/>
      <c r="CG166" s="48"/>
      <c r="CH166" s="48"/>
      <c r="CI166" s="48">
        <f>BG166</f>
        <v>0</v>
      </c>
      <c r="CJ166" s="91"/>
      <c r="CK166" s="48"/>
      <c r="CL166" s="48"/>
      <c r="CM166" s="48"/>
      <c r="CN166" s="48"/>
      <c r="CO166" s="48"/>
      <c r="CP166" s="48"/>
      <c r="CQ166" s="48"/>
      <c r="CR166" s="48"/>
      <c r="CS166" s="48">
        <f>BH166</f>
        <v>0</v>
      </c>
      <c r="CT166" t="s" s="50">
        <v>53</v>
      </c>
      <c r="CU166" t="s" s="16">
        <v>105</v>
      </c>
      <c r="CV166" s="37"/>
      <c r="CW166" s="37"/>
      <c r="CX166" s="37"/>
      <c r="CY166" s="37"/>
      <c r="CZ166" s="37"/>
      <c r="DA166" s="37"/>
      <c r="DB166" s="37"/>
      <c r="DC166" s="37"/>
      <c r="DD166" s="37"/>
      <c r="DE166" s="37"/>
      <c r="DF166" s="47">
        <v>3</v>
      </c>
      <c r="DG166" s="51"/>
      <c r="DH166" s="37"/>
      <c r="DI166" s="79">
        <v>50</v>
      </c>
      <c r="DJ166" s="53"/>
      <c r="DK166" s="48"/>
      <c r="DL166" s="48"/>
      <c r="DM166" s="48"/>
      <c r="DN166" s="48"/>
      <c r="DO166" s="48"/>
      <c r="DP166" s="48"/>
      <c r="DQ166" s="48"/>
      <c r="DR166" s="48"/>
      <c r="DS166" s="48">
        <f>DI166</f>
        <v>50</v>
      </c>
    </row>
    <row r="167" ht="15.75" customHeight="1">
      <c r="A167" s="7"/>
      <c r="B167" t="s" s="19">
        <v>105</v>
      </c>
      <c r="C167" s="61"/>
      <c r="D167" s="92"/>
      <c r="E167" s="92"/>
      <c r="F167" s="92"/>
      <c r="G167" s="46">
        <f>D167+E167+F167</f>
        <v>0</v>
      </c>
      <c r="H167" s="92"/>
      <c r="I167" s="92"/>
      <c r="J167" s="92"/>
      <c r="K167" s="90">
        <f>H167+I167+J167</f>
        <v>0</v>
      </c>
      <c r="L167" s="92"/>
      <c r="M167" s="92"/>
      <c r="N167" s="92"/>
      <c r="O167" s="90">
        <f>L167+M167+N167</f>
        <v>0</v>
      </c>
      <c r="P167" s="92"/>
      <c r="Q167" s="92"/>
      <c r="R167" s="92"/>
      <c r="S167" s="90">
        <f>P167+Q167+R167</f>
        <v>0</v>
      </c>
      <c r="T167" s="92">
        <v>0.7</v>
      </c>
      <c r="U167" s="92">
        <v>0.5</v>
      </c>
      <c r="V167" s="92">
        <v>0.5</v>
      </c>
      <c r="W167" s="46">
        <f>T167+U167+V167</f>
        <v>1.7</v>
      </c>
      <c r="X167" s="92">
        <v>0.9</v>
      </c>
      <c r="Y167" s="92">
        <v>0.5</v>
      </c>
      <c r="Z167" s="92">
        <v>0.5</v>
      </c>
      <c r="AA167" s="46">
        <f>X167+Y167+Z167</f>
        <v>1.9</v>
      </c>
      <c r="AB167" s="92">
        <v>0.9</v>
      </c>
      <c r="AC167" s="92">
        <v>0.6</v>
      </c>
      <c r="AD167" s="92">
        <v>0.6</v>
      </c>
      <c r="AE167" s="46">
        <f>AB167+AC167+AD167</f>
        <v>2.1</v>
      </c>
      <c r="AF167" s="92">
        <v>0.8</v>
      </c>
      <c r="AG167" s="92">
        <v>0.5</v>
      </c>
      <c r="AH167" s="92">
        <v>0.4</v>
      </c>
      <c r="AI167" s="90">
        <f>AF167+AG167+AH167</f>
        <v>1.7</v>
      </c>
      <c r="AJ167" s="92">
        <v>0.6</v>
      </c>
      <c r="AK167" s="92">
        <v>0.5</v>
      </c>
      <c r="AL167" s="92">
        <v>0.4</v>
      </c>
      <c r="AM167" s="90">
        <f>AJ167+AK167+AL167</f>
        <v>1.5</v>
      </c>
      <c r="AN167" s="92">
        <v>0.6</v>
      </c>
      <c r="AO167" s="92">
        <v>0.5</v>
      </c>
      <c r="AP167" s="92">
        <v>0.4</v>
      </c>
      <c r="AQ167" s="46">
        <f>AN167+AO167+AP167</f>
        <v>1.5</v>
      </c>
      <c r="AR167" s="92">
        <v>0.6</v>
      </c>
      <c r="AS167" s="92">
        <v>0.5</v>
      </c>
      <c r="AT167" s="92">
        <v>0.4</v>
      </c>
      <c r="AU167" s="90">
        <f>AR167+AS167+AT167</f>
        <v>1.5</v>
      </c>
      <c r="AV167" s="92">
        <v>0.6</v>
      </c>
      <c r="AW167" s="92">
        <v>0.5</v>
      </c>
      <c r="AX167" s="92">
        <v>0.3</v>
      </c>
      <c r="AY167" s="90">
        <f>AV167+AW167+AX167</f>
        <v>1.4</v>
      </c>
      <c r="AZ167" s="48">
        <f>AY167+AU167+AQ167+AM167+AI167+AE167+AA167+W167+S167+O167+K167+F167</f>
        <v>13.3</v>
      </c>
      <c r="BA167" s="47">
        <v>8</v>
      </c>
      <c r="BB167" s="48">
        <f>AZ167/BA167</f>
        <v>1.6625</v>
      </c>
      <c r="BC167" s="48"/>
      <c r="BD167" s="48">
        <v>305</v>
      </c>
      <c r="BE167" s="48">
        <f>BB167*BD167</f>
        <v>507.0625</v>
      </c>
      <c r="BF167" s="49">
        <f>BB167*BD167</f>
        <v>507.0625</v>
      </c>
      <c r="BG167" s="48">
        <v>3.6</v>
      </c>
      <c r="BH167" s="48">
        <v>3.1</v>
      </c>
      <c r="BI167" s="48">
        <v>1.86</v>
      </c>
      <c r="BJ167" t="s" s="50">
        <v>51</v>
      </c>
      <c r="BK167" s="51"/>
      <c r="BL167" t="s" s="50">
        <v>63</v>
      </c>
      <c r="BM167" t="s" s="16">
        <v>105</v>
      </c>
      <c r="BN167" s="37"/>
      <c r="BO167" s="37"/>
      <c r="BP167" s="52"/>
      <c r="BQ167" s="48"/>
      <c r="BR167" s="48"/>
      <c r="BS167" s="48"/>
      <c r="BT167" s="48">
        <f>BF167</f>
        <v>507.0625</v>
      </c>
      <c r="BU167" s="48"/>
      <c r="BV167" s="48"/>
      <c r="BW167" s="48"/>
      <c r="BX167" s="48"/>
      <c r="BY167" s="48"/>
      <c r="BZ167" s="91"/>
      <c r="CA167" s="48"/>
      <c r="CB167" s="48"/>
      <c r="CC167" s="48"/>
      <c r="CD167" s="48">
        <f>BG167</f>
        <v>3.6</v>
      </c>
      <c r="CE167" s="48"/>
      <c r="CF167" s="48"/>
      <c r="CG167" s="48"/>
      <c r="CH167" s="48"/>
      <c r="CI167" s="48"/>
      <c r="CJ167" s="91"/>
      <c r="CK167" s="48"/>
      <c r="CL167" s="48"/>
      <c r="CM167" s="48"/>
      <c r="CN167" s="48">
        <f>BH167</f>
        <v>3.1</v>
      </c>
      <c r="CO167" s="48"/>
      <c r="CP167" s="48"/>
      <c r="CQ167" s="48"/>
      <c r="CR167" s="48"/>
      <c r="CS167" s="48"/>
      <c r="CT167" t="s" s="50">
        <v>51</v>
      </c>
      <c r="CU167" t="s" s="16">
        <v>105</v>
      </c>
      <c r="CV167" s="37"/>
      <c r="CW167" s="37"/>
      <c r="CX167" s="37"/>
      <c r="CY167" s="37"/>
      <c r="CZ167" s="37"/>
      <c r="DA167" s="37"/>
      <c r="DB167" s="37"/>
      <c r="DC167" s="37"/>
      <c r="DD167" s="47">
        <v>22</v>
      </c>
      <c r="DE167" s="37"/>
      <c r="DF167" s="37"/>
      <c r="DG167" s="51"/>
      <c r="DH167" s="37"/>
      <c r="DI167" s="47">
        <v>58</v>
      </c>
      <c r="DJ167" s="53"/>
      <c r="DK167" s="48"/>
      <c r="DL167" s="48"/>
      <c r="DM167" s="48"/>
      <c r="DN167" s="48">
        <f>DI167</f>
        <v>58</v>
      </c>
      <c r="DO167" s="48"/>
      <c r="DP167" s="48"/>
      <c r="DQ167" s="48"/>
      <c r="DR167" s="48"/>
      <c r="DS167" s="48"/>
    </row>
    <row r="168" ht="15.75" customHeight="1">
      <c r="A168" s="7"/>
      <c r="B168" s="7"/>
      <c r="C168" s="61"/>
      <c r="D168" s="37"/>
      <c r="E168" s="37"/>
      <c r="F168" s="37"/>
      <c r="G168" s="46">
        <f>D168+E168+F168</f>
        <v>0</v>
      </c>
      <c r="H168" s="47">
        <v>0.9</v>
      </c>
      <c r="I168" s="47">
        <v>0.7</v>
      </c>
      <c r="J168" s="47">
        <v>0.5</v>
      </c>
      <c r="K168" s="46">
        <f>H168+I168+J168</f>
        <v>2.1</v>
      </c>
      <c r="L168" s="47">
        <v>1</v>
      </c>
      <c r="M168" s="47">
        <v>0.8</v>
      </c>
      <c r="N168" s="47">
        <v>0.8</v>
      </c>
      <c r="O168" s="46">
        <f>L168+M168+N168</f>
        <v>2.6</v>
      </c>
      <c r="P168" s="47">
        <v>1</v>
      </c>
      <c r="Q168" s="47">
        <v>0.8</v>
      </c>
      <c r="R168" s="47">
        <v>0.7</v>
      </c>
      <c r="S168" s="46">
        <f>P168+Q168+R168</f>
        <v>2.5</v>
      </c>
      <c r="T168" s="47">
        <v>1</v>
      </c>
      <c r="U168" s="47">
        <v>0.6</v>
      </c>
      <c r="V168" s="47">
        <v>0.6</v>
      </c>
      <c r="W168" s="46">
        <f>T168+U168+V168</f>
        <v>2.2</v>
      </c>
      <c r="X168" s="47">
        <v>0.9</v>
      </c>
      <c r="Y168" s="47">
        <v>0.5</v>
      </c>
      <c r="Z168" s="47">
        <v>0.5</v>
      </c>
      <c r="AA168" s="46">
        <f>X168+Y168+Z168</f>
        <v>1.9</v>
      </c>
      <c r="AB168" s="47">
        <v>0.8</v>
      </c>
      <c r="AC168" s="47">
        <v>0.4</v>
      </c>
      <c r="AD168" s="47">
        <v>0.4</v>
      </c>
      <c r="AE168" s="46">
        <f>AB168+AC168+AD168</f>
        <v>1.6</v>
      </c>
      <c r="AF168" s="47">
        <v>0.6</v>
      </c>
      <c r="AG168" s="47">
        <v>0.3</v>
      </c>
      <c r="AH168" s="47">
        <v>0.3</v>
      </c>
      <c r="AI168" s="46">
        <f>AF168+AG168+AH168</f>
        <v>1.2</v>
      </c>
      <c r="AJ168" s="47">
        <v>0.4</v>
      </c>
      <c r="AK168" s="47">
        <v>0.3</v>
      </c>
      <c r="AL168" s="47">
        <v>0.3</v>
      </c>
      <c r="AM168" s="46">
        <f>AJ168+AK168+AL168</f>
        <v>1</v>
      </c>
      <c r="AN168" s="92">
        <v>0.3</v>
      </c>
      <c r="AO168" s="92">
        <v>0.2</v>
      </c>
      <c r="AP168" s="92">
        <v>0.2</v>
      </c>
      <c r="AQ168" s="46">
        <f>AN168+AO168+AP168</f>
        <v>0.7</v>
      </c>
      <c r="AR168" s="92">
        <v>0.1</v>
      </c>
      <c r="AS168" s="92">
        <v>0.1</v>
      </c>
      <c r="AT168" s="92">
        <v>0.1</v>
      </c>
      <c r="AU168" s="90">
        <f>AR168+AS168+AT168</f>
        <v>0.3</v>
      </c>
      <c r="AV168" s="92"/>
      <c r="AW168" s="92"/>
      <c r="AX168" s="92"/>
      <c r="AY168" s="90">
        <f>AV168+AW168+AX168</f>
        <v>0</v>
      </c>
      <c r="AZ168" s="48">
        <f>AY168+AU168+AQ168+AM168+AI168+AE168+AA168+W168+S168+O168+K168+F168</f>
        <v>16.1</v>
      </c>
      <c r="BA168" s="47">
        <v>10</v>
      </c>
      <c r="BB168" s="48">
        <f>AZ168/BA168</f>
        <v>1.61</v>
      </c>
      <c r="BC168" s="48"/>
      <c r="BD168" s="48">
        <v>305</v>
      </c>
      <c r="BE168" s="48">
        <f>BB168*BD168</f>
        <v>491.05</v>
      </c>
      <c r="BF168" s="49">
        <f>BE168</f>
        <v>491.05</v>
      </c>
      <c r="BG168" s="48">
        <v>3.58</v>
      </c>
      <c r="BH168" s="48">
        <v>3</v>
      </c>
      <c r="BI168" s="48"/>
      <c r="BJ168" s="51"/>
      <c r="BK168" t="s" s="50">
        <v>51</v>
      </c>
      <c r="BL168" t="s" s="50">
        <v>105</v>
      </c>
      <c r="BM168" s="37"/>
      <c r="BN168" s="37"/>
      <c r="BO168" s="37"/>
      <c r="BP168" s="52"/>
      <c r="BQ168" s="48"/>
      <c r="BR168" s="48"/>
      <c r="BS168" s="48"/>
      <c r="BT168" s="48"/>
      <c r="BU168" s="48"/>
      <c r="BV168" s="48"/>
      <c r="BW168" s="48">
        <f>BF168</f>
        <v>491.05</v>
      </c>
      <c r="BX168" s="48"/>
      <c r="BY168" s="48"/>
      <c r="BZ168" s="91"/>
      <c r="CA168" s="48"/>
      <c r="CB168" s="48"/>
      <c r="CC168" s="48"/>
      <c r="CD168" s="48"/>
      <c r="CE168" s="48"/>
      <c r="CF168" s="48"/>
      <c r="CG168" s="48">
        <f>BG168</f>
        <v>3.58</v>
      </c>
      <c r="CH168" s="48"/>
      <c r="CI168" s="48"/>
      <c r="CJ168" s="91"/>
      <c r="CK168" s="48"/>
      <c r="CL168" s="48"/>
      <c r="CM168" s="48"/>
      <c r="CN168" s="48"/>
      <c r="CO168" s="48"/>
      <c r="CP168" s="48"/>
      <c r="CQ168" s="48">
        <f>BH168</f>
        <v>3</v>
      </c>
      <c r="CR168" s="48"/>
      <c r="CS168" s="48"/>
      <c r="CT168" s="51"/>
      <c r="CU168" s="37"/>
      <c r="CV168" s="37"/>
      <c r="CW168" s="37"/>
      <c r="CX168" s="37"/>
      <c r="CY168" s="37"/>
      <c r="CZ168" s="37"/>
      <c r="DA168" s="37"/>
      <c r="DB168" s="37"/>
      <c r="DC168" s="37"/>
      <c r="DD168" s="37"/>
      <c r="DE168" s="37"/>
      <c r="DF168" s="37"/>
      <c r="DG168" s="51"/>
      <c r="DH168" s="37"/>
      <c r="DI168" s="47">
        <v>58</v>
      </c>
      <c r="DJ168" s="53"/>
      <c r="DK168" s="48"/>
      <c r="DL168" s="48"/>
      <c r="DM168" s="48"/>
      <c r="DN168" s="48"/>
      <c r="DO168" s="48"/>
      <c r="DP168" s="48"/>
      <c r="DQ168" s="48">
        <f>DI168</f>
        <v>58</v>
      </c>
      <c r="DR168" s="48"/>
      <c r="DS168" s="48"/>
    </row>
    <row r="169" ht="15.75" customHeight="1">
      <c r="A169" s="7"/>
      <c r="B169" t="s" s="19">
        <v>105</v>
      </c>
      <c r="C169" s="61"/>
      <c r="D169" s="92"/>
      <c r="E169" s="92"/>
      <c r="F169" s="92"/>
      <c r="G169" s="46">
        <f>D169+E169+F169</f>
        <v>0</v>
      </c>
      <c r="H169" s="92"/>
      <c r="I169" s="92"/>
      <c r="J169" s="92"/>
      <c r="K169" s="90">
        <f>H169+I169+J169</f>
        <v>0</v>
      </c>
      <c r="L169" s="92"/>
      <c r="M169" s="92"/>
      <c r="N169" s="92"/>
      <c r="O169" s="90">
        <f>L169+M169+N169</f>
        <v>0</v>
      </c>
      <c r="P169" s="92"/>
      <c r="Q169" s="92"/>
      <c r="R169" s="92"/>
      <c r="S169" s="90">
        <f>P169+Q169+R169</f>
        <v>0</v>
      </c>
      <c r="T169" s="90"/>
      <c r="U169" s="90"/>
      <c r="V169" s="90"/>
      <c r="W169" s="46">
        <f>T169+U169+V169</f>
        <v>0</v>
      </c>
      <c r="X169" s="90"/>
      <c r="Y169" s="90"/>
      <c r="Z169" s="90"/>
      <c r="AA169" s="46">
        <f>X169+Y169+Z169</f>
        <v>0</v>
      </c>
      <c r="AB169" s="92">
        <v>1.1</v>
      </c>
      <c r="AC169" s="92">
        <v>0.2</v>
      </c>
      <c r="AD169" s="92">
        <v>0.3</v>
      </c>
      <c r="AE169" s="46">
        <f>AB169+AC169+AD169</f>
        <v>1.6</v>
      </c>
      <c r="AF169" s="92">
        <v>1.1</v>
      </c>
      <c r="AG169" s="92">
        <v>0.2</v>
      </c>
      <c r="AH169" s="92">
        <v>0.3</v>
      </c>
      <c r="AI169" s="90">
        <f>AF169+AG169+AH169</f>
        <v>1.6</v>
      </c>
      <c r="AJ169" s="92">
        <v>0.9</v>
      </c>
      <c r="AK169" s="92">
        <v>0.5</v>
      </c>
      <c r="AL169" s="92">
        <v>0.3</v>
      </c>
      <c r="AM169" s="90">
        <f>AJ169+AK169+AL169</f>
        <v>1.7</v>
      </c>
      <c r="AN169" s="92">
        <v>1.1</v>
      </c>
      <c r="AO169" s="92">
        <v>0.2</v>
      </c>
      <c r="AP169" s="92">
        <v>0.3</v>
      </c>
      <c r="AQ169" s="46">
        <f>AN169+AO169+AP169</f>
        <v>1.6</v>
      </c>
      <c r="AR169" s="92">
        <v>1.1</v>
      </c>
      <c r="AS169" s="92">
        <v>0.2</v>
      </c>
      <c r="AT169" s="92">
        <v>0.3</v>
      </c>
      <c r="AU169" s="90">
        <f>AR169+AS169+AT169</f>
        <v>1.6</v>
      </c>
      <c r="AV169" s="92">
        <v>1.1</v>
      </c>
      <c r="AW169" s="92">
        <v>0.2</v>
      </c>
      <c r="AX169" s="92">
        <v>0.3</v>
      </c>
      <c r="AY169" s="90">
        <f>AV169+AW169+AX169</f>
        <v>1.6</v>
      </c>
      <c r="AZ169" s="48">
        <f>AY169+AU169+AQ169+AM169+AI169+AE169+AA169+W169+S169+O169+K169+F169</f>
        <v>9.699999999999999</v>
      </c>
      <c r="BA169" s="47">
        <v>6</v>
      </c>
      <c r="BB169" s="48">
        <f>AZ169/BA169</f>
        <v>1.61666666666667</v>
      </c>
      <c r="BC169" s="48"/>
      <c r="BD169" s="48">
        <v>305</v>
      </c>
      <c r="BE169" s="48">
        <f>BB169*BD169</f>
        <v>493.083333333334</v>
      </c>
      <c r="BF169" s="49">
        <f>BB169*BD169</f>
        <v>493.083333333334</v>
      </c>
      <c r="BG169" s="48">
        <v>3.6</v>
      </c>
      <c r="BH169" s="48">
        <v>3.1</v>
      </c>
      <c r="BI169" s="48">
        <v>1.6</v>
      </c>
      <c r="BJ169" s="105">
        <v>1</v>
      </c>
      <c r="BK169" t="s" s="50">
        <v>51</v>
      </c>
      <c r="BL169" t="s" s="106">
        <v>92</v>
      </c>
      <c r="BM169" t="s" s="107">
        <v>105</v>
      </c>
      <c r="BN169" s="37"/>
      <c r="BO169" s="37"/>
      <c r="BP169" s="52"/>
      <c r="BQ169" s="48"/>
      <c r="BR169" s="48"/>
      <c r="BS169" s="48"/>
      <c r="BT169" s="48">
        <f>BF169</f>
        <v>493.083333333334</v>
      </c>
      <c r="BU169" s="48"/>
      <c r="BV169" s="48"/>
      <c r="BW169" s="48"/>
      <c r="BX169" s="48"/>
      <c r="BY169" s="48"/>
      <c r="BZ169" s="108"/>
      <c r="CA169" s="48"/>
      <c r="CB169" s="48"/>
      <c r="CC169" s="48"/>
      <c r="CD169" s="48">
        <f>BG169</f>
        <v>3.6</v>
      </c>
      <c r="CE169" s="48"/>
      <c r="CF169" s="48"/>
      <c r="CG169" s="48"/>
      <c r="CH169" s="48"/>
      <c r="CI169" s="48"/>
      <c r="CJ169" s="108"/>
      <c r="CK169" s="48"/>
      <c r="CL169" s="48"/>
      <c r="CM169" s="48"/>
      <c r="CN169" s="48">
        <f>BH169</f>
        <v>3.1</v>
      </c>
      <c r="CO169" s="48"/>
      <c r="CP169" s="48"/>
      <c r="CQ169" s="48"/>
      <c r="CR169" s="48"/>
      <c r="CS169" s="48"/>
      <c r="CT169" s="109">
        <v>1</v>
      </c>
      <c r="CU169" t="s" s="16">
        <v>105</v>
      </c>
      <c r="CV169" s="37"/>
      <c r="CW169" s="37"/>
      <c r="CX169" s="37"/>
      <c r="CY169" s="37"/>
      <c r="CZ169" s="37"/>
      <c r="DA169" s="37"/>
      <c r="DB169" s="37"/>
      <c r="DC169" s="37"/>
      <c r="DD169" s="37"/>
      <c r="DE169" s="47">
        <v>17</v>
      </c>
      <c r="DF169" s="37"/>
      <c r="DG169" s="51"/>
      <c r="DH169" s="37"/>
      <c r="DI169" s="47">
        <v>59</v>
      </c>
      <c r="DJ169" s="53"/>
      <c r="DK169" s="48"/>
      <c r="DL169" s="48"/>
      <c r="DM169" s="48"/>
      <c r="DN169" s="48">
        <f>DI169</f>
        <v>59</v>
      </c>
      <c r="DO169" s="48"/>
      <c r="DP169" s="48"/>
      <c r="DQ169" s="48"/>
      <c r="DR169" s="48"/>
      <c r="DS169" s="48"/>
    </row>
    <row r="170" ht="15.75" customHeight="1">
      <c r="A170" s="7"/>
      <c r="B170" t="s" s="19">
        <v>105</v>
      </c>
      <c r="C170" s="61"/>
      <c r="D170" s="92"/>
      <c r="E170" s="92"/>
      <c r="F170" s="92"/>
      <c r="G170" s="46">
        <f>D170+E170+F170</f>
        <v>0</v>
      </c>
      <c r="H170" s="92"/>
      <c r="I170" s="92"/>
      <c r="J170" s="92"/>
      <c r="K170" s="90">
        <f>H170+I170+J170</f>
        <v>0</v>
      </c>
      <c r="L170" s="92"/>
      <c r="M170" s="92"/>
      <c r="N170" s="92"/>
      <c r="O170" s="90">
        <f>L170+M170+N170</f>
        <v>0</v>
      </c>
      <c r="P170" s="92"/>
      <c r="Q170" s="92"/>
      <c r="R170" s="92"/>
      <c r="S170" s="90">
        <f>P170+Q170+R170</f>
        <v>0</v>
      </c>
      <c r="T170" s="92">
        <v>0.8</v>
      </c>
      <c r="U170" s="92">
        <v>0.5</v>
      </c>
      <c r="V170" s="92">
        <v>0.5</v>
      </c>
      <c r="W170" s="46">
        <f>T170+U170+V170</f>
        <v>1.8</v>
      </c>
      <c r="X170" s="92">
        <v>0.8</v>
      </c>
      <c r="Y170" s="92">
        <v>0.6</v>
      </c>
      <c r="Z170" s="92">
        <v>0.5</v>
      </c>
      <c r="AA170" s="46">
        <f>X170+Y170+Z170</f>
        <v>1.9</v>
      </c>
      <c r="AB170" s="92">
        <v>0.8</v>
      </c>
      <c r="AC170" s="92">
        <v>0.6</v>
      </c>
      <c r="AD170" s="92">
        <v>0.6</v>
      </c>
      <c r="AE170" s="46">
        <f>AB170+AC170+AD170</f>
        <v>2</v>
      </c>
      <c r="AF170" s="92">
        <v>0.8</v>
      </c>
      <c r="AG170" s="92">
        <v>0.6</v>
      </c>
      <c r="AH170" s="92">
        <v>0.5</v>
      </c>
      <c r="AI170" s="90">
        <f>AF170+AG170+AH170</f>
        <v>1.9</v>
      </c>
      <c r="AJ170" s="92">
        <v>0.6</v>
      </c>
      <c r="AK170" s="92">
        <v>0.5</v>
      </c>
      <c r="AL170" s="92">
        <v>0.5</v>
      </c>
      <c r="AM170" s="90">
        <f>AJ170+AK170+AL170</f>
        <v>1.6</v>
      </c>
      <c r="AN170" s="92">
        <v>0.6</v>
      </c>
      <c r="AO170" s="92">
        <v>0.5</v>
      </c>
      <c r="AP170" s="92">
        <v>0.4</v>
      </c>
      <c r="AQ170" s="46">
        <f>AN170+AO170+AP170</f>
        <v>1.5</v>
      </c>
      <c r="AR170" s="92">
        <v>0.6</v>
      </c>
      <c r="AS170" s="92">
        <v>0.5</v>
      </c>
      <c r="AT170" s="92">
        <v>0.4</v>
      </c>
      <c r="AU170" s="90">
        <f>AR170+AS170+AT170</f>
        <v>1.5</v>
      </c>
      <c r="AV170" s="92">
        <v>0.6</v>
      </c>
      <c r="AW170" s="92">
        <v>0.5</v>
      </c>
      <c r="AX170" s="92">
        <v>0.4</v>
      </c>
      <c r="AY170" s="90">
        <f>AV170+AW170+AX170</f>
        <v>1.5</v>
      </c>
      <c r="AZ170" s="48">
        <f>AY170+AU170+AQ170+AM170+AI170+AE170+AA170+W170+S170+O170+K170+F170</f>
        <v>13.7</v>
      </c>
      <c r="BA170" s="47">
        <v>8</v>
      </c>
      <c r="BB170" s="48">
        <f>AZ170/BA170</f>
        <v>1.7125</v>
      </c>
      <c r="BC170" s="48"/>
      <c r="BD170" s="48">
        <v>305</v>
      </c>
      <c r="BE170" s="48">
        <f>BB170*BD170</f>
        <v>522.3125</v>
      </c>
      <c r="BF170" s="49">
        <f>BB170*BD170</f>
        <v>522.3125</v>
      </c>
      <c r="BG170" s="48">
        <v>3.6</v>
      </c>
      <c r="BH170" s="48">
        <v>3.1</v>
      </c>
      <c r="BI170" s="48">
        <v>1.86</v>
      </c>
      <c r="BJ170" t="s" s="50">
        <v>51</v>
      </c>
      <c r="BK170" s="51"/>
      <c r="BL170" s="51"/>
      <c r="BM170" t="s" s="16">
        <v>105</v>
      </c>
      <c r="BN170" s="37"/>
      <c r="BO170" s="37"/>
      <c r="BP170" s="52"/>
      <c r="BQ170" s="48"/>
      <c r="BR170" s="48"/>
      <c r="BS170" s="48"/>
      <c r="BT170" s="48"/>
      <c r="BU170" s="48"/>
      <c r="BV170" s="48"/>
      <c r="BW170" s="48">
        <f>BF170</f>
        <v>522.3125</v>
      </c>
      <c r="BX170" s="48"/>
      <c r="BY170" s="48"/>
      <c r="BZ170" s="91"/>
      <c r="CA170" s="48"/>
      <c r="CB170" s="48"/>
      <c r="CC170" s="48"/>
      <c r="CD170" s="48"/>
      <c r="CE170" s="48"/>
      <c r="CF170" s="48"/>
      <c r="CG170" s="48">
        <f>BG170</f>
        <v>3.6</v>
      </c>
      <c r="CH170" s="48"/>
      <c r="CI170" s="48"/>
      <c r="CJ170" s="91"/>
      <c r="CK170" s="48"/>
      <c r="CL170" s="48"/>
      <c r="CM170" s="48"/>
      <c r="CN170" s="48"/>
      <c r="CO170" s="48"/>
      <c r="CP170" s="48"/>
      <c r="CQ170" s="48">
        <f>BH170</f>
        <v>3.1</v>
      </c>
      <c r="CR170" s="48"/>
      <c r="CS170" s="48"/>
      <c r="CT170" t="s" s="50">
        <v>51</v>
      </c>
      <c r="CU170" t="s" s="16">
        <v>105</v>
      </c>
      <c r="CV170" s="37"/>
      <c r="CW170" s="37"/>
      <c r="CX170" s="37"/>
      <c r="CY170" s="37"/>
      <c r="CZ170" s="37"/>
      <c r="DA170" s="37"/>
      <c r="DB170" s="37"/>
      <c r="DC170" s="37"/>
      <c r="DD170" s="47">
        <v>23</v>
      </c>
      <c r="DE170" s="37"/>
      <c r="DF170" s="37"/>
      <c r="DG170" s="51"/>
      <c r="DH170" s="37"/>
      <c r="DI170" s="47">
        <v>50</v>
      </c>
      <c r="DJ170" s="53"/>
      <c r="DK170" s="48"/>
      <c r="DL170" s="48"/>
      <c r="DM170" s="48"/>
      <c r="DN170" s="48"/>
      <c r="DO170" s="48"/>
      <c r="DP170" s="48"/>
      <c r="DQ170" s="48">
        <f>DI170</f>
        <v>50</v>
      </c>
      <c r="DR170" s="48"/>
      <c r="DS170" s="48"/>
    </row>
    <row r="171" ht="15.75" customHeight="1">
      <c r="A171" s="7"/>
      <c r="B171" s="7"/>
      <c r="C171" s="61"/>
      <c r="D171" s="92"/>
      <c r="E171" s="92"/>
      <c r="F171" s="92"/>
      <c r="G171" s="46">
        <f>D171+E171+F171</f>
        <v>0</v>
      </c>
      <c r="H171" s="92"/>
      <c r="I171" s="92"/>
      <c r="J171" s="92"/>
      <c r="K171" s="90">
        <f>H171+I171+J171</f>
        <v>0</v>
      </c>
      <c r="L171" s="92"/>
      <c r="M171" s="92"/>
      <c r="N171" s="92"/>
      <c r="O171" s="90">
        <f>L171+M171+N171</f>
        <v>0</v>
      </c>
      <c r="P171" s="92"/>
      <c r="Q171" s="92"/>
      <c r="R171" s="92"/>
      <c r="S171" s="90">
        <f>P171+Q171+R171</f>
        <v>0</v>
      </c>
      <c r="T171" s="92"/>
      <c r="U171" s="92"/>
      <c r="V171" s="92"/>
      <c r="W171" s="46">
        <f>T171+U171+V171</f>
        <v>0</v>
      </c>
      <c r="X171" s="47">
        <v>0.9</v>
      </c>
      <c r="Y171" s="47">
        <v>0.7</v>
      </c>
      <c r="Z171" s="47">
        <v>0.5</v>
      </c>
      <c r="AA171" s="46">
        <f>X171+Y171+Z171</f>
        <v>2.1</v>
      </c>
      <c r="AB171" s="47">
        <v>1</v>
      </c>
      <c r="AC171" s="47">
        <v>0.8</v>
      </c>
      <c r="AD171" s="47">
        <v>0.8</v>
      </c>
      <c r="AE171" s="46">
        <f>AB171+AC171+AD171</f>
        <v>2.6</v>
      </c>
      <c r="AF171" s="47">
        <v>1</v>
      </c>
      <c r="AG171" s="47">
        <v>0.8</v>
      </c>
      <c r="AH171" s="47">
        <v>0.7</v>
      </c>
      <c r="AI171" s="90">
        <f>AF171+AG171+AH171</f>
        <v>2.5</v>
      </c>
      <c r="AJ171" s="47">
        <v>1</v>
      </c>
      <c r="AK171" s="47">
        <v>0.6</v>
      </c>
      <c r="AL171" s="47">
        <v>0.6</v>
      </c>
      <c r="AM171" s="46">
        <f>AJ171+AK171+AL171</f>
        <v>2.2</v>
      </c>
      <c r="AN171" s="47">
        <v>0.9</v>
      </c>
      <c r="AO171" s="47">
        <v>0.5</v>
      </c>
      <c r="AP171" s="47">
        <v>0.5</v>
      </c>
      <c r="AQ171" s="46">
        <f>AN171+AO171+AP171</f>
        <v>1.9</v>
      </c>
      <c r="AR171" s="47">
        <v>0.8</v>
      </c>
      <c r="AS171" s="47">
        <v>0.4</v>
      </c>
      <c r="AT171" s="47">
        <v>0.4</v>
      </c>
      <c r="AU171" s="90">
        <f>AR171+AS171+AT171</f>
        <v>1.6</v>
      </c>
      <c r="AV171" s="47">
        <v>0.6</v>
      </c>
      <c r="AW171" s="47">
        <v>0.3</v>
      </c>
      <c r="AX171" s="47">
        <v>0.3</v>
      </c>
      <c r="AY171" s="90">
        <f>AV171+AW171+AX171</f>
        <v>1.2</v>
      </c>
      <c r="AZ171" s="48">
        <f>AY171+AU171+AQ171+AM171+AI171+AE171+AA171+W171+S171+O171+K171+F171</f>
        <v>14.1</v>
      </c>
      <c r="BA171" s="47">
        <v>8</v>
      </c>
      <c r="BB171" s="48">
        <f>AZ171/BA171</f>
        <v>1.7625</v>
      </c>
      <c r="BC171" t="s" s="16">
        <v>124</v>
      </c>
      <c r="BD171" s="48">
        <v>305</v>
      </c>
      <c r="BE171" s="48">
        <f>BB171*BD171</f>
        <v>537.5625</v>
      </c>
      <c r="BF171" s="49">
        <v>677.1</v>
      </c>
      <c r="BG171" s="48">
        <v>3.6</v>
      </c>
      <c r="BH171" s="48">
        <v>3.11</v>
      </c>
      <c r="BI171" s="48"/>
      <c r="BJ171" s="51"/>
      <c r="BK171" t="s" s="50">
        <v>51</v>
      </c>
      <c r="BL171" t="s" s="50">
        <v>105</v>
      </c>
      <c r="BM171" s="37"/>
      <c r="BN171" s="37"/>
      <c r="BO171" s="48">
        <f>BP171</f>
        <v>677.1</v>
      </c>
      <c r="BP171" s="52">
        <f>BF171</f>
        <v>677.1</v>
      </c>
      <c r="BQ171" s="48"/>
      <c r="BR171" s="48"/>
      <c r="BS171" s="48"/>
      <c r="BT171" s="48"/>
      <c r="BU171" s="48"/>
      <c r="BV171" s="48"/>
      <c r="BW171" s="48">
        <f>BF171</f>
        <v>677.1</v>
      </c>
      <c r="BX171" s="48"/>
      <c r="BY171" s="48"/>
      <c r="BZ171" s="68">
        <f>CG171</f>
        <v>3.6</v>
      </c>
      <c r="CA171" s="48"/>
      <c r="CB171" s="48"/>
      <c r="CC171" s="48"/>
      <c r="CD171" s="48"/>
      <c r="CE171" s="48"/>
      <c r="CF171" s="48"/>
      <c r="CG171" s="48">
        <f>BG171</f>
        <v>3.6</v>
      </c>
      <c r="CH171" s="48"/>
      <c r="CI171" s="48"/>
      <c r="CJ171" s="68">
        <f>CQ171</f>
        <v>3.11</v>
      </c>
      <c r="CK171" s="48"/>
      <c r="CL171" s="48"/>
      <c r="CM171" s="48"/>
      <c r="CN171" s="48"/>
      <c r="CO171" s="48"/>
      <c r="CP171" s="48"/>
      <c r="CQ171" s="48">
        <f>BH171</f>
        <v>3.11</v>
      </c>
      <c r="CR171" s="48"/>
      <c r="CS171" s="48"/>
      <c r="CT171" s="51"/>
      <c r="CU171" s="37"/>
      <c r="CV171" s="37"/>
      <c r="CW171" s="37"/>
      <c r="CX171" s="37"/>
      <c r="CY171" s="37"/>
      <c r="CZ171" s="37"/>
      <c r="DA171" s="37"/>
      <c r="DB171" s="37"/>
      <c r="DC171" s="37"/>
      <c r="DD171" s="37"/>
      <c r="DE171" s="37"/>
      <c r="DF171" s="37"/>
      <c r="DG171" s="51"/>
      <c r="DH171" s="37"/>
      <c r="DI171" s="47">
        <v>62</v>
      </c>
      <c r="DJ171" s="53">
        <f>DI171</f>
        <v>62</v>
      </c>
      <c r="DK171" s="48"/>
      <c r="DL171" s="48"/>
      <c r="DM171" s="48"/>
      <c r="DN171" s="48"/>
      <c r="DO171" s="48"/>
      <c r="DP171" s="48"/>
      <c r="DQ171" s="48">
        <f>DI171</f>
        <v>62</v>
      </c>
      <c r="DR171" s="48"/>
      <c r="DS171" s="48"/>
    </row>
    <row r="172" ht="15.75" customHeight="1">
      <c r="A172" s="7"/>
      <c r="B172" t="s" s="19">
        <v>105</v>
      </c>
      <c r="C172" s="61"/>
      <c r="D172" s="92"/>
      <c r="E172" s="92"/>
      <c r="F172" s="92"/>
      <c r="G172" s="46">
        <f>D172+E172+F172</f>
        <v>0</v>
      </c>
      <c r="H172" s="92"/>
      <c r="I172" s="92"/>
      <c r="J172" s="92"/>
      <c r="K172" s="90">
        <f>H172+I172+J172</f>
        <v>0</v>
      </c>
      <c r="L172" s="92">
        <v>0.5</v>
      </c>
      <c r="M172" s="92">
        <v>0.25</v>
      </c>
      <c r="N172" s="92">
        <v>0.3</v>
      </c>
      <c r="O172" s="90">
        <f>L172+M172+N172</f>
        <v>1.05</v>
      </c>
      <c r="P172" s="92">
        <v>0.5</v>
      </c>
      <c r="Q172" s="92">
        <v>0.25</v>
      </c>
      <c r="R172" s="92">
        <v>0.3</v>
      </c>
      <c r="S172" s="90">
        <f>P172+Q172+R172</f>
        <v>1.05</v>
      </c>
      <c r="T172" s="92">
        <v>0.6</v>
      </c>
      <c r="U172" s="92">
        <v>0.7</v>
      </c>
      <c r="V172" s="92">
        <v>0.7</v>
      </c>
      <c r="W172" s="46">
        <f>T172+U172+V172</f>
        <v>2</v>
      </c>
      <c r="X172" s="92">
        <v>0.9</v>
      </c>
      <c r="Y172" s="92">
        <v>0.7</v>
      </c>
      <c r="Z172" s="92">
        <v>0.7</v>
      </c>
      <c r="AA172" s="46">
        <f>X172+Y172+Z172</f>
        <v>2.3</v>
      </c>
      <c r="AB172" s="92">
        <v>1.1</v>
      </c>
      <c r="AC172" s="92">
        <v>0.7</v>
      </c>
      <c r="AD172" s="92">
        <v>0.7</v>
      </c>
      <c r="AE172" s="46">
        <f>AB172+AC172+AD172</f>
        <v>2.5</v>
      </c>
      <c r="AF172" s="92">
        <v>1.1</v>
      </c>
      <c r="AG172" s="92">
        <v>0.7</v>
      </c>
      <c r="AH172" s="92">
        <v>0.6</v>
      </c>
      <c r="AI172" s="90">
        <f>AF172+AG172+AH172</f>
        <v>2.4</v>
      </c>
      <c r="AJ172" s="92">
        <v>0.9</v>
      </c>
      <c r="AK172" s="92">
        <v>0.7</v>
      </c>
      <c r="AL172" s="92">
        <v>0.4</v>
      </c>
      <c r="AM172" s="90">
        <f>AJ172+AK172+AL172</f>
        <v>2</v>
      </c>
      <c r="AN172" s="92">
        <v>0.7</v>
      </c>
      <c r="AO172" s="92">
        <v>0.6</v>
      </c>
      <c r="AP172" s="92">
        <v>0.4</v>
      </c>
      <c r="AQ172" s="46">
        <f>AN172+AO172+AP172</f>
        <v>1.7</v>
      </c>
      <c r="AR172" s="92">
        <v>0.5</v>
      </c>
      <c r="AS172" s="92">
        <v>0.3</v>
      </c>
      <c r="AT172" s="92">
        <v>0.1</v>
      </c>
      <c r="AU172" s="90">
        <f>AR172+AS172+AT172</f>
        <v>0.9</v>
      </c>
      <c r="AV172" s="47">
        <v>0.1</v>
      </c>
      <c r="AW172" s="47">
        <v>0.1</v>
      </c>
      <c r="AX172" s="47">
        <v>0.1</v>
      </c>
      <c r="AY172" s="90">
        <f>AV172+AW172+AX172</f>
        <v>0.3</v>
      </c>
      <c r="AZ172" s="48">
        <f>AY172+AU172+AQ172+AM172+AI172+AE172+AA172+W172+S172+O172+K172+F172</f>
        <v>16.2</v>
      </c>
      <c r="BA172" s="47">
        <v>10</v>
      </c>
      <c r="BB172" s="48">
        <f>AZ172/BA172</f>
        <v>1.62</v>
      </c>
      <c r="BC172" s="48"/>
      <c r="BD172" s="48">
        <v>305</v>
      </c>
      <c r="BE172" s="48">
        <f>BB172*BD172</f>
        <v>494.1</v>
      </c>
      <c r="BF172" s="49">
        <f>BB172*BD172</f>
        <v>494.1</v>
      </c>
      <c r="BG172" s="48">
        <v>3.6</v>
      </c>
      <c r="BH172" s="48">
        <v>3.1</v>
      </c>
      <c r="BI172" s="48">
        <v>1.6</v>
      </c>
      <c r="BJ172" t="s" s="50">
        <v>52</v>
      </c>
      <c r="BK172" s="51"/>
      <c r="BL172" t="s" s="50">
        <v>63</v>
      </c>
      <c r="BM172" t="s" s="16">
        <v>105</v>
      </c>
      <c r="BN172" s="37"/>
      <c r="BO172" s="37"/>
      <c r="BP172" s="52"/>
      <c r="BQ172" s="48"/>
      <c r="BR172" s="48"/>
      <c r="BS172" s="48"/>
      <c r="BT172" s="48"/>
      <c r="BU172" s="48">
        <f>BF172</f>
        <v>494.1</v>
      </c>
      <c r="BV172" s="48"/>
      <c r="BW172" s="48"/>
      <c r="BX172" s="48"/>
      <c r="BY172" s="48"/>
      <c r="BZ172" s="110"/>
      <c r="CA172" s="48"/>
      <c r="CB172" s="48"/>
      <c r="CC172" s="48"/>
      <c r="CD172" s="48"/>
      <c r="CE172" s="48">
        <f>BG172</f>
        <v>3.6</v>
      </c>
      <c r="CF172" s="48"/>
      <c r="CG172" s="48"/>
      <c r="CH172" s="48"/>
      <c r="CI172" s="48"/>
      <c r="CJ172" s="110"/>
      <c r="CK172" s="48"/>
      <c r="CL172" s="48"/>
      <c r="CM172" s="48"/>
      <c r="CN172" s="48"/>
      <c r="CO172" s="48">
        <f>BH172</f>
        <v>3.1</v>
      </c>
      <c r="CP172" s="48"/>
      <c r="CQ172" s="48"/>
      <c r="CR172" s="48"/>
      <c r="CS172" s="48"/>
      <c r="CT172" s="109">
        <v>1</v>
      </c>
      <c r="CU172" t="s" s="16">
        <v>105</v>
      </c>
      <c r="CV172" s="37"/>
      <c r="CW172" s="37"/>
      <c r="CX172" s="37"/>
      <c r="CY172" s="37"/>
      <c r="CZ172" s="37"/>
      <c r="DA172" s="37"/>
      <c r="DB172" s="37"/>
      <c r="DC172" s="37"/>
      <c r="DD172" s="37"/>
      <c r="DE172" s="47">
        <v>18</v>
      </c>
      <c r="DF172" s="37"/>
      <c r="DG172" s="51"/>
      <c r="DH172" s="37"/>
      <c r="DI172" s="47">
        <v>48</v>
      </c>
      <c r="DJ172" s="53"/>
      <c r="DK172" s="48"/>
      <c r="DL172" s="48"/>
      <c r="DM172" s="48"/>
      <c r="DN172" s="48"/>
      <c r="DO172" s="48">
        <f>DI172</f>
        <v>48</v>
      </c>
      <c r="DP172" s="48"/>
      <c r="DQ172" s="48"/>
      <c r="DR172" s="48"/>
      <c r="DS172" s="48"/>
    </row>
    <row r="173" ht="15.75" customHeight="1">
      <c r="A173" s="7"/>
      <c r="B173" s="7"/>
      <c r="C173" s="61"/>
      <c r="D173" s="92"/>
      <c r="E173" s="92"/>
      <c r="F173" s="92"/>
      <c r="G173" s="46">
        <f>D173+E173+F173</f>
        <v>0</v>
      </c>
      <c r="H173" s="92"/>
      <c r="I173" s="92"/>
      <c r="J173" s="92"/>
      <c r="K173" s="90">
        <f>H173+I173+J173</f>
        <v>0</v>
      </c>
      <c r="L173" s="92"/>
      <c r="M173" s="92"/>
      <c r="N173" s="92"/>
      <c r="O173" s="90">
        <f>L173+M173+N173</f>
        <v>0</v>
      </c>
      <c r="P173" s="92"/>
      <c r="Q173" s="92"/>
      <c r="R173" s="92"/>
      <c r="S173" s="90">
        <f>P173+Q173+R173</f>
        <v>0</v>
      </c>
      <c r="T173" s="92"/>
      <c r="U173" s="92"/>
      <c r="V173" s="92"/>
      <c r="W173" s="46">
        <f>T173+U173+V173</f>
        <v>0</v>
      </c>
      <c r="X173" s="92"/>
      <c r="Y173" s="92"/>
      <c r="Z173" s="92"/>
      <c r="AA173" s="46">
        <f>X173+Y173+Z173</f>
        <v>0</v>
      </c>
      <c r="AB173" s="92"/>
      <c r="AC173" s="92"/>
      <c r="AD173" s="92"/>
      <c r="AE173" s="46">
        <f>AB173+AC173+AD173</f>
        <v>0</v>
      </c>
      <c r="AF173" s="92"/>
      <c r="AG173" s="92"/>
      <c r="AH173" s="92"/>
      <c r="AI173" s="90">
        <f>AF173+AG173+AH173</f>
        <v>0</v>
      </c>
      <c r="AJ173" s="92"/>
      <c r="AK173" s="92"/>
      <c r="AL173" s="92"/>
      <c r="AM173" s="90">
        <f>AJ173+AK173+AL173</f>
        <v>0</v>
      </c>
      <c r="AN173" s="92"/>
      <c r="AO173" s="92"/>
      <c r="AP173" s="92"/>
      <c r="AQ173" s="46">
        <f>AN173+AO173+AP173</f>
        <v>0</v>
      </c>
      <c r="AR173" s="92"/>
      <c r="AS173" s="92"/>
      <c r="AT173" s="92"/>
      <c r="AU173" s="90">
        <f>AR173+AS173+AT173</f>
        <v>0</v>
      </c>
      <c r="AV173" s="37"/>
      <c r="AW173" s="37"/>
      <c r="AX173" s="37"/>
      <c r="AY173" s="90">
        <f>AV173+AW173+AX173</f>
        <v>0</v>
      </c>
      <c r="AZ173" s="48">
        <f>AY173+AU173+AQ173+AM173+AI173+AE173+AA173+W173+S173+O173+K173+F173</f>
        <v>0</v>
      </c>
      <c r="BA173" s="37"/>
      <c r="BB173" s="48">
        <f>AZ173/BA173</f>
      </c>
      <c r="BC173" s="48"/>
      <c r="BD173" s="48"/>
      <c r="BE173" s="48">
        <f>BB173*BD173</f>
      </c>
      <c r="BF173" s="49"/>
      <c r="BG173" s="48">
        <v>3.58</v>
      </c>
      <c r="BH173" s="48">
        <v>3.1</v>
      </c>
      <c r="BI173" s="48"/>
      <c r="BJ173" s="51"/>
      <c r="BK173" t="s" s="50">
        <v>51</v>
      </c>
      <c r="BL173" t="s" s="50">
        <v>105</v>
      </c>
      <c r="BM173" s="37"/>
      <c r="BN173" s="37"/>
      <c r="BO173" s="37"/>
      <c r="BP173" s="52"/>
      <c r="BQ173" s="48"/>
      <c r="BR173" s="48"/>
      <c r="BS173" s="48"/>
      <c r="BT173" s="48"/>
      <c r="BU173" s="48"/>
      <c r="BV173" s="48"/>
      <c r="BW173" s="48">
        <f>BF173</f>
        <v>0</v>
      </c>
      <c r="BX173" s="48"/>
      <c r="BY173" s="48"/>
      <c r="BZ173" s="91"/>
      <c r="CA173" s="48"/>
      <c r="CB173" s="48"/>
      <c r="CC173" s="48"/>
      <c r="CD173" s="48"/>
      <c r="CE173" s="48"/>
      <c r="CF173" s="48"/>
      <c r="CG173" s="48">
        <f>BG173</f>
        <v>3.58</v>
      </c>
      <c r="CH173" s="48"/>
      <c r="CI173" s="48"/>
      <c r="CJ173" s="91"/>
      <c r="CK173" s="48"/>
      <c r="CL173" s="48"/>
      <c r="CM173" s="48"/>
      <c r="CN173" s="48"/>
      <c r="CO173" s="48"/>
      <c r="CP173" s="48"/>
      <c r="CQ173" s="48">
        <f>BH173</f>
        <v>3.1</v>
      </c>
      <c r="CR173" s="48"/>
      <c r="CS173" s="48"/>
      <c r="CT173" s="51"/>
      <c r="CU173" s="37"/>
      <c r="CV173" s="37"/>
      <c r="CW173" s="37"/>
      <c r="CX173" s="37"/>
      <c r="CY173" s="37"/>
      <c r="CZ173" s="37"/>
      <c r="DA173" s="37"/>
      <c r="DB173" s="37"/>
      <c r="DC173" s="37"/>
      <c r="DD173" s="37"/>
      <c r="DE173" s="37"/>
      <c r="DF173" s="37"/>
      <c r="DG173" s="51"/>
      <c r="DH173" s="37"/>
      <c r="DI173" s="47">
        <v>58</v>
      </c>
      <c r="DJ173" s="53"/>
      <c r="DK173" s="48"/>
      <c r="DL173" s="48"/>
      <c r="DM173" s="48"/>
      <c r="DN173" s="48"/>
      <c r="DO173" s="48"/>
      <c r="DP173" s="48"/>
      <c r="DQ173" s="48">
        <f>DI173</f>
        <v>58</v>
      </c>
      <c r="DR173" s="48"/>
      <c r="DS173" s="48"/>
    </row>
    <row r="174" ht="15.75" customHeight="1">
      <c r="A174" s="7"/>
      <c r="B174" s="7"/>
      <c r="C174" s="61"/>
      <c r="D174" s="37"/>
      <c r="E174" s="37"/>
      <c r="F174" s="37"/>
      <c r="G174" s="46">
        <f>D174+E174+F174</f>
        <v>0</v>
      </c>
      <c r="H174" s="47">
        <v>1</v>
      </c>
      <c r="I174" s="47">
        <v>1</v>
      </c>
      <c r="J174" s="47">
        <v>1</v>
      </c>
      <c r="K174" s="46">
        <f>H174+I174+J174</f>
        <v>3</v>
      </c>
      <c r="L174" s="47">
        <v>1.1</v>
      </c>
      <c r="M174" s="47">
        <v>1</v>
      </c>
      <c r="N174" s="47">
        <v>1</v>
      </c>
      <c r="O174" s="46">
        <f>L174+M174+N174</f>
        <v>3.1</v>
      </c>
      <c r="P174" s="47">
        <v>1.2</v>
      </c>
      <c r="Q174" s="47">
        <v>1</v>
      </c>
      <c r="R174" s="47">
        <v>1</v>
      </c>
      <c r="S174" s="90">
        <f>P174+Q174+R174</f>
        <v>3.2</v>
      </c>
      <c r="T174" s="47">
        <v>1.2</v>
      </c>
      <c r="U174" s="47">
        <v>1.1</v>
      </c>
      <c r="V174" s="47">
        <v>1</v>
      </c>
      <c r="W174" s="46">
        <f>T174+U174+V174</f>
        <v>3.3</v>
      </c>
      <c r="X174" s="47">
        <v>1</v>
      </c>
      <c r="Y174" s="47">
        <v>1</v>
      </c>
      <c r="Z174" s="47">
        <v>1</v>
      </c>
      <c r="AA174" s="46">
        <f>X174+Y174+Z174</f>
        <v>3</v>
      </c>
      <c r="AB174" s="47">
        <v>1.1</v>
      </c>
      <c r="AC174" s="47">
        <v>0.7</v>
      </c>
      <c r="AD174" s="47">
        <v>0.5</v>
      </c>
      <c r="AE174" s="46">
        <f>AB174+AC174+AD174</f>
        <v>2.3</v>
      </c>
      <c r="AF174" s="47">
        <v>0.7</v>
      </c>
      <c r="AG174" s="47">
        <v>0.5</v>
      </c>
      <c r="AH174" s="47">
        <v>0.4</v>
      </c>
      <c r="AI174" s="46">
        <f>AF174+AG174+AH174</f>
        <v>1.6</v>
      </c>
      <c r="AJ174" s="47">
        <v>0.6</v>
      </c>
      <c r="AK174" s="47">
        <v>0.3</v>
      </c>
      <c r="AL174" s="47">
        <v>0.3</v>
      </c>
      <c r="AM174" s="46">
        <f>AJ174+AK174+AL174</f>
        <v>1.2</v>
      </c>
      <c r="AN174" s="92">
        <v>0.4</v>
      </c>
      <c r="AO174" s="92">
        <v>0.2</v>
      </c>
      <c r="AP174" s="92">
        <v>0.1</v>
      </c>
      <c r="AQ174" s="46">
        <f>AN174+AO174+AP174</f>
        <v>0.7</v>
      </c>
      <c r="AR174" s="92">
        <v>0.1</v>
      </c>
      <c r="AS174" s="92">
        <v>0.1</v>
      </c>
      <c r="AT174" s="92">
        <v>0.1</v>
      </c>
      <c r="AU174" s="90">
        <f>AR174+AS174+AT174</f>
        <v>0.3</v>
      </c>
      <c r="AV174" s="37"/>
      <c r="AW174" s="37"/>
      <c r="AX174" s="37"/>
      <c r="AY174" s="90">
        <f>AV174+AW174+AX174</f>
        <v>0</v>
      </c>
      <c r="AZ174" s="48">
        <f>AY174+AU174+AQ174+AM174+AI174+AE174+AA174+W174+S174+O174+K174+F174</f>
        <v>21.7</v>
      </c>
      <c r="BA174" s="47">
        <v>10</v>
      </c>
      <c r="BB174" s="48">
        <f>AZ174/BA174</f>
        <v>2.17</v>
      </c>
      <c r="BC174" s="48"/>
      <c r="BD174" s="48">
        <v>305</v>
      </c>
      <c r="BE174" s="48">
        <f>BB174*BD174</f>
        <v>661.85</v>
      </c>
      <c r="BF174" s="49">
        <f>BE174</f>
        <v>661.85</v>
      </c>
      <c r="BG174" s="48">
        <v>3.58</v>
      </c>
      <c r="BH174" s="48">
        <v>3.1</v>
      </c>
      <c r="BI174" s="48"/>
      <c r="BJ174" s="51"/>
      <c r="BK174" t="s" s="50">
        <v>51</v>
      </c>
      <c r="BL174" t="s" s="50">
        <v>105</v>
      </c>
      <c r="BM174" s="37"/>
      <c r="BN174" s="37"/>
      <c r="BO174" s="48">
        <f>BP174</f>
        <v>661.85</v>
      </c>
      <c r="BP174" s="52">
        <f>BF174</f>
        <v>661.85</v>
      </c>
      <c r="BQ174" s="48"/>
      <c r="BR174" s="48"/>
      <c r="BS174" s="48"/>
      <c r="BT174" s="48"/>
      <c r="BU174" s="48"/>
      <c r="BV174" s="48"/>
      <c r="BW174" s="48">
        <f>BF174</f>
        <v>661.85</v>
      </c>
      <c r="BX174" s="48"/>
      <c r="BY174" s="48"/>
      <c r="BZ174" s="68">
        <f>CG174</f>
        <v>3.58</v>
      </c>
      <c r="CA174" s="48"/>
      <c r="CB174" s="48"/>
      <c r="CC174" s="48"/>
      <c r="CD174" s="48"/>
      <c r="CE174" s="48"/>
      <c r="CF174" s="48"/>
      <c r="CG174" s="48">
        <f>BG174</f>
        <v>3.58</v>
      </c>
      <c r="CH174" s="48"/>
      <c r="CI174" s="48"/>
      <c r="CJ174" s="68">
        <f>CQ174</f>
        <v>3.1</v>
      </c>
      <c r="CK174" s="48"/>
      <c r="CL174" s="48"/>
      <c r="CM174" s="48"/>
      <c r="CN174" s="48"/>
      <c r="CO174" s="48"/>
      <c r="CP174" s="48"/>
      <c r="CQ174" s="48">
        <f>BH174</f>
        <v>3.1</v>
      </c>
      <c r="CR174" s="48"/>
      <c r="CS174" s="48"/>
      <c r="CT174" s="51"/>
      <c r="CU174" s="37"/>
      <c r="CV174" s="37"/>
      <c r="CW174" s="37"/>
      <c r="CX174" s="37"/>
      <c r="CY174" s="37"/>
      <c r="CZ174" s="37"/>
      <c r="DA174" s="37"/>
      <c r="DB174" s="37"/>
      <c r="DC174" s="37"/>
      <c r="DD174" s="37"/>
      <c r="DE174" s="37"/>
      <c r="DF174" s="37"/>
      <c r="DG174" s="51"/>
      <c r="DH174" s="37"/>
      <c r="DI174" s="47">
        <v>63</v>
      </c>
      <c r="DJ174" s="53">
        <f>DI174</f>
        <v>63</v>
      </c>
      <c r="DK174" s="48"/>
      <c r="DL174" s="48"/>
      <c r="DM174" s="48"/>
      <c r="DN174" s="48"/>
      <c r="DO174" s="48"/>
      <c r="DP174" s="48"/>
      <c r="DQ174" s="48">
        <f>DI174</f>
        <v>63</v>
      </c>
      <c r="DR174" s="48"/>
      <c r="DS174" s="48"/>
    </row>
    <row r="175" ht="15.75" customHeight="1">
      <c r="A175" s="7"/>
      <c r="B175" t="s" s="19">
        <v>105</v>
      </c>
      <c r="C175" s="61"/>
      <c r="D175" s="92"/>
      <c r="E175" s="92"/>
      <c r="F175" s="92"/>
      <c r="G175" s="46">
        <f>D175+E175+F175</f>
        <v>0</v>
      </c>
      <c r="H175" s="92">
        <v>1.5</v>
      </c>
      <c r="I175" s="92">
        <v>1.5</v>
      </c>
      <c r="J175" s="92">
        <v>0.8</v>
      </c>
      <c r="K175" s="90">
        <f>H175+I175+J175</f>
        <v>3.8</v>
      </c>
      <c r="L175" s="92">
        <v>1.5</v>
      </c>
      <c r="M175" s="92">
        <v>1.5</v>
      </c>
      <c r="N175" s="92">
        <v>0.8</v>
      </c>
      <c r="O175" s="90">
        <f>L175+M175+N175</f>
        <v>3.8</v>
      </c>
      <c r="P175" s="92">
        <v>1.5</v>
      </c>
      <c r="Q175" s="92">
        <v>1.5</v>
      </c>
      <c r="R175" s="92">
        <v>0.5</v>
      </c>
      <c r="S175" s="90">
        <f>P175+Q175+R175</f>
        <v>3.5</v>
      </c>
      <c r="T175" s="92">
        <v>1.5</v>
      </c>
      <c r="U175" s="92">
        <v>1.3</v>
      </c>
      <c r="V175" s="92">
        <v>0.5</v>
      </c>
      <c r="W175" s="46">
        <f>T175+U175+V175</f>
        <v>3.3</v>
      </c>
      <c r="X175" s="92">
        <v>1.5</v>
      </c>
      <c r="Y175" s="92">
        <v>1.2</v>
      </c>
      <c r="Z175" s="92">
        <v>0.6</v>
      </c>
      <c r="AA175" s="46">
        <f>X175+Y175+Z175</f>
        <v>3.3</v>
      </c>
      <c r="AB175" s="92">
        <v>1.5</v>
      </c>
      <c r="AC175" s="92">
        <v>1</v>
      </c>
      <c r="AD175" s="92">
        <v>0.6</v>
      </c>
      <c r="AE175" s="46">
        <f>AB175+AC175+AD175</f>
        <v>3.1</v>
      </c>
      <c r="AF175" s="92">
        <v>1</v>
      </c>
      <c r="AG175" s="92">
        <v>1</v>
      </c>
      <c r="AH175" s="92">
        <v>0.5</v>
      </c>
      <c r="AI175" s="90">
        <f>AF175+AG175+AH175</f>
        <v>2.5</v>
      </c>
      <c r="AJ175" s="92">
        <v>1</v>
      </c>
      <c r="AK175" s="92">
        <v>1</v>
      </c>
      <c r="AL175" s="92">
        <v>0.5</v>
      </c>
      <c r="AM175" s="90">
        <f>AJ175+AK175+AL175</f>
        <v>2.5</v>
      </c>
      <c r="AN175" s="92">
        <v>1</v>
      </c>
      <c r="AO175" s="92">
        <v>0.8</v>
      </c>
      <c r="AP175" s="92">
        <v>0.4</v>
      </c>
      <c r="AQ175" s="46">
        <f>AN175+AO175+AP175</f>
        <v>2.2</v>
      </c>
      <c r="AR175" s="92">
        <v>0.9</v>
      </c>
      <c r="AS175" s="92">
        <v>0.7</v>
      </c>
      <c r="AT175" s="92">
        <v>0.4</v>
      </c>
      <c r="AU175" s="90">
        <f>AR175+AS175+AT175</f>
        <v>2</v>
      </c>
      <c r="AV175" s="92">
        <v>0.8</v>
      </c>
      <c r="AW175" s="92">
        <v>0.5</v>
      </c>
      <c r="AX175" s="92">
        <v>0.25</v>
      </c>
      <c r="AY175" s="90">
        <f>AV175+AW175+AX175</f>
        <v>1.55</v>
      </c>
      <c r="AZ175" s="48">
        <f>AY175+AU175+AQ175+AM175+AI175+AE175+AA175+W175+S175+O175+K175+F175</f>
        <v>31.55</v>
      </c>
      <c r="BA175" s="47">
        <v>11</v>
      </c>
      <c r="BB175" s="48">
        <f>AZ175/BA175</f>
        <v>2.86818181818182</v>
      </c>
      <c r="BC175" s="48"/>
      <c r="BD175" s="48">
        <v>305</v>
      </c>
      <c r="BE175" s="48">
        <f>BB175*BD175</f>
        <v>874.795454545455</v>
      </c>
      <c r="BF175" s="49">
        <f>BB175*BD175</f>
        <v>874.795454545455</v>
      </c>
      <c r="BG175" s="48">
        <v>3.6</v>
      </c>
      <c r="BH175" s="48">
        <v>3.1</v>
      </c>
      <c r="BI175" s="48">
        <v>1.86</v>
      </c>
      <c r="BJ175" t="s" s="50">
        <v>51</v>
      </c>
      <c r="BK175" s="51"/>
      <c r="BL175" t="s" s="50">
        <v>63</v>
      </c>
      <c r="BM175" t="s" s="16">
        <v>105</v>
      </c>
      <c r="BN175" s="37"/>
      <c r="BO175" s="48">
        <f>BP175</f>
        <v>874.795454545455</v>
      </c>
      <c r="BP175" s="52">
        <f>BF175</f>
        <v>874.795454545455</v>
      </c>
      <c r="BQ175" s="48"/>
      <c r="BR175" s="48"/>
      <c r="BS175" s="48"/>
      <c r="BT175" s="48">
        <f>BF175</f>
        <v>874.795454545455</v>
      </c>
      <c r="BU175" s="48"/>
      <c r="BV175" s="48"/>
      <c r="BW175" s="48"/>
      <c r="BX175" s="48"/>
      <c r="BY175" s="48"/>
      <c r="BZ175" s="68">
        <f>CD175</f>
        <v>3.6</v>
      </c>
      <c r="CA175" s="48"/>
      <c r="CB175" s="48"/>
      <c r="CC175" s="48"/>
      <c r="CD175" s="48">
        <f>BG175</f>
        <v>3.6</v>
      </c>
      <c r="CE175" s="48"/>
      <c r="CF175" s="48"/>
      <c r="CG175" s="48"/>
      <c r="CH175" s="48"/>
      <c r="CI175" s="48"/>
      <c r="CJ175" s="68">
        <f>CN175</f>
        <v>3.1</v>
      </c>
      <c r="CK175" s="48"/>
      <c r="CL175" s="48"/>
      <c r="CM175" s="48"/>
      <c r="CN175" s="48">
        <f>BH175</f>
        <v>3.1</v>
      </c>
      <c r="CO175" s="48"/>
      <c r="CP175" s="48"/>
      <c r="CQ175" s="48"/>
      <c r="CR175" s="48"/>
      <c r="CS175" s="48"/>
      <c r="CT175" t="s" s="50">
        <v>51</v>
      </c>
      <c r="CU175" t="s" s="16">
        <v>105</v>
      </c>
      <c r="CV175" s="37"/>
      <c r="CW175" s="37"/>
      <c r="CX175" s="37"/>
      <c r="CY175" s="37"/>
      <c r="CZ175" s="37"/>
      <c r="DA175" s="37"/>
      <c r="DB175" s="37"/>
      <c r="DC175" s="37"/>
      <c r="DD175" s="47">
        <v>24</v>
      </c>
      <c r="DE175" s="37"/>
      <c r="DF175" s="37"/>
      <c r="DG175" s="51"/>
      <c r="DH175" s="47">
        <v>48</v>
      </c>
      <c r="DI175" s="79">
        <v>63</v>
      </c>
      <c r="DJ175" s="53">
        <f>DI175</f>
        <v>63</v>
      </c>
      <c r="DK175" s="48"/>
      <c r="DL175" s="48"/>
      <c r="DM175" s="48"/>
      <c r="DN175" s="48">
        <f>DI175</f>
        <v>63</v>
      </c>
      <c r="DO175" s="48"/>
      <c r="DP175" s="48"/>
      <c r="DQ175" s="48"/>
      <c r="DR175" s="48"/>
      <c r="DS175" s="48"/>
    </row>
    <row r="176" ht="15.75" customHeight="1">
      <c r="A176" s="7"/>
      <c r="B176" t="s" s="19">
        <v>105</v>
      </c>
      <c r="C176" s="61"/>
      <c r="D176" s="92"/>
      <c r="E176" s="92"/>
      <c r="F176" s="92"/>
      <c r="G176" s="46">
        <f>D176+E176+F176</f>
        <v>0</v>
      </c>
      <c r="H176" s="92"/>
      <c r="I176" s="92"/>
      <c r="J176" s="92"/>
      <c r="K176" s="90">
        <f>H176+I176+J176</f>
        <v>0</v>
      </c>
      <c r="L176" s="92"/>
      <c r="M176" s="92"/>
      <c r="N176" s="92"/>
      <c r="O176" s="90">
        <f>L176+M176+N176</f>
        <v>0</v>
      </c>
      <c r="P176" s="92"/>
      <c r="Q176" s="92"/>
      <c r="R176" s="92"/>
      <c r="S176" s="90">
        <f>P176+Q176+R176</f>
        <v>0</v>
      </c>
      <c r="T176" s="92">
        <v>0.6</v>
      </c>
      <c r="U176" s="92">
        <v>0.5</v>
      </c>
      <c r="V176" s="92">
        <v>0.5</v>
      </c>
      <c r="W176" s="46">
        <f>T176+U176+V176</f>
        <v>1.6</v>
      </c>
      <c r="X176" s="92">
        <v>0.9</v>
      </c>
      <c r="Y176" s="92">
        <v>0.5</v>
      </c>
      <c r="Z176" s="92">
        <v>0.5</v>
      </c>
      <c r="AA176" s="46">
        <f>X176+Y176+Z176</f>
        <v>1.9</v>
      </c>
      <c r="AB176" s="92">
        <v>0.9</v>
      </c>
      <c r="AC176" s="92">
        <v>0.6</v>
      </c>
      <c r="AD176" s="92">
        <v>0.6</v>
      </c>
      <c r="AE176" s="46">
        <f>AB176+AC176+AD176</f>
        <v>2.1</v>
      </c>
      <c r="AF176" s="92">
        <v>0.8</v>
      </c>
      <c r="AG176" s="92">
        <v>0.5</v>
      </c>
      <c r="AH176" s="92">
        <v>0.4</v>
      </c>
      <c r="AI176" s="90">
        <f>AF176+AG176+AH176</f>
        <v>1.7</v>
      </c>
      <c r="AJ176" s="92">
        <v>0.6</v>
      </c>
      <c r="AK176" s="92">
        <v>0.5</v>
      </c>
      <c r="AL176" s="92">
        <v>0.4</v>
      </c>
      <c r="AM176" s="90">
        <f>AJ176+AK176+AL176</f>
        <v>1.5</v>
      </c>
      <c r="AN176" s="92">
        <v>0.6</v>
      </c>
      <c r="AO176" s="92">
        <v>0.5</v>
      </c>
      <c r="AP176" s="92">
        <v>0.4</v>
      </c>
      <c r="AQ176" s="46">
        <f>AN176+AO176+AP176</f>
        <v>1.5</v>
      </c>
      <c r="AR176" s="92">
        <v>0.6</v>
      </c>
      <c r="AS176" s="92">
        <v>0.5</v>
      </c>
      <c r="AT176" s="92">
        <v>0.4</v>
      </c>
      <c r="AU176" s="90">
        <f>AR176+AS176+AT176</f>
        <v>1.5</v>
      </c>
      <c r="AV176" s="92">
        <v>0.6</v>
      </c>
      <c r="AW176" s="92">
        <v>0.4</v>
      </c>
      <c r="AX176" s="92">
        <v>0.4</v>
      </c>
      <c r="AY176" s="90">
        <f>AV176+AW176+AX176</f>
        <v>1.4</v>
      </c>
      <c r="AZ176" s="48">
        <f>AY176+AU176+AQ176+AM176+AI176+AE176+AA176+W176+S176+O176+K176+F176</f>
        <v>13.2</v>
      </c>
      <c r="BA176" s="47">
        <v>8</v>
      </c>
      <c r="BB176" s="48">
        <f>AZ176/BA176</f>
        <v>1.65</v>
      </c>
      <c r="BC176" s="48"/>
      <c r="BD176" s="48">
        <v>305</v>
      </c>
      <c r="BE176" s="48">
        <f>BB176*BD176</f>
        <v>503.25</v>
      </c>
      <c r="BF176" s="49">
        <f>BB176*BD176</f>
        <v>503.25</v>
      </c>
      <c r="BG176" s="48">
        <v>3.6</v>
      </c>
      <c r="BH176" s="48">
        <v>3.1</v>
      </c>
      <c r="BI176" s="48">
        <v>1.86</v>
      </c>
      <c r="BJ176" t="s" s="50">
        <v>51</v>
      </c>
      <c r="BK176" s="51"/>
      <c r="BL176" s="51"/>
      <c r="BM176" t="s" s="16">
        <v>105</v>
      </c>
      <c r="BN176" s="37"/>
      <c r="BO176" s="37"/>
      <c r="BP176" s="52"/>
      <c r="BQ176" s="48"/>
      <c r="BR176" s="48"/>
      <c r="BS176" s="48"/>
      <c r="BT176" s="48"/>
      <c r="BU176" s="48"/>
      <c r="BV176" s="48"/>
      <c r="BW176" s="48">
        <f>BF176</f>
        <v>503.25</v>
      </c>
      <c r="BX176" s="48"/>
      <c r="BY176" s="48"/>
      <c r="BZ176" s="91"/>
      <c r="CA176" s="48"/>
      <c r="CB176" s="48"/>
      <c r="CC176" s="48"/>
      <c r="CD176" s="48"/>
      <c r="CE176" s="48"/>
      <c r="CF176" s="48"/>
      <c r="CG176" s="48">
        <f>BG176</f>
        <v>3.6</v>
      </c>
      <c r="CH176" s="48"/>
      <c r="CI176" s="48"/>
      <c r="CJ176" s="91"/>
      <c r="CK176" s="48"/>
      <c r="CL176" s="48"/>
      <c r="CM176" s="48"/>
      <c r="CN176" s="48"/>
      <c r="CO176" s="48"/>
      <c r="CP176" s="48"/>
      <c r="CQ176" s="48">
        <f>BH176</f>
        <v>3.1</v>
      </c>
      <c r="CR176" s="48"/>
      <c r="CS176" s="48"/>
      <c r="CT176" t="s" s="50">
        <v>51</v>
      </c>
      <c r="CU176" t="s" s="16">
        <v>105</v>
      </c>
      <c r="CV176" s="37"/>
      <c r="CW176" s="37"/>
      <c r="CX176" s="37"/>
      <c r="CY176" s="37"/>
      <c r="CZ176" s="37"/>
      <c r="DA176" s="37"/>
      <c r="DB176" s="37"/>
      <c r="DC176" s="37"/>
      <c r="DD176" s="47">
        <v>25</v>
      </c>
      <c r="DE176" s="37"/>
      <c r="DF176" s="37"/>
      <c r="DG176" s="51"/>
      <c r="DH176" s="37"/>
      <c r="DI176" s="47">
        <v>50</v>
      </c>
      <c r="DJ176" s="53"/>
      <c r="DK176" s="48"/>
      <c r="DL176" s="48"/>
      <c r="DM176" s="48"/>
      <c r="DN176" s="48"/>
      <c r="DO176" s="48"/>
      <c r="DP176" s="48"/>
      <c r="DQ176" s="48">
        <f>DI176</f>
        <v>50</v>
      </c>
      <c r="DR176" s="48"/>
      <c r="DS176" s="48"/>
    </row>
    <row r="177" ht="15.75" customHeight="1">
      <c r="A177" s="7"/>
      <c r="B177" s="7"/>
      <c r="C177" s="61"/>
      <c r="D177" s="92"/>
      <c r="E177" s="92"/>
      <c r="F177" s="92"/>
      <c r="G177" s="46">
        <f>D177+E177+F177</f>
        <v>0</v>
      </c>
      <c r="H177" s="47">
        <v>0.8</v>
      </c>
      <c r="I177" s="47">
        <v>0.8</v>
      </c>
      <c r="J177" s="47">
        <v>0.8</v>
      </c>
      <c r="K177" s="46">
        <f>H177+I177+J177</f>
        <v>2.4</v>
      </c>
      <c r="L177" s="47">
        <v>1</v>
      </c>
      <c r="M177" s="47">
        <v>0.9</v>
      </c>
      <c r="N177" s="47">
        <v>0.9</v>
      </c>
      <c r="O177" s="46">
        <f>L177+M177+N177</f>
        <v>2.8</v>
      </c>
      <c r="P177" s="47">
        <v>1</v>
      </c>
      <c r="Q177" s="47">
        <v>0.9</v>
      </c>
      <c r="R177" s="47">
        <v>0.9</v>
      </c>
      <c r="S177" s="46">
        <f>P177+Q177+R177</f>
        <v>2.8</v>
      </c>
      <c r="T177" s="47">
        <v>1</v>
      </c>
      <c r="U177" s="47">
        <v>0.7</v>
      </c>
      <c r="V177" s="47">
        <v>0.6</v>
      </c>
      <c r="W177" s="46">
        <f>T177+U177+V177</f>
        <v>2.3</v>
      </c>
      <c r="X177" s="47">
        <v>0.7</v>
      </c>
      <c r="Y177" s="47">
        <v>0.5</v>
      </c>
      <c r="Z177" s="47">
        <v>0.5</v>
      </c>
      <c r="AA177" s="46">
        <f>X177+Y177+Z177</f>
        <v>1.7</v>
      </c>
      <c r="AB177" s="47">
        <v>0.7</v>
      </c>
      <c r="AC177" s="47">
        <v>0.4</v>
      </c>
      <c r="AD177" s="47">
        <v>0.3</v>
      </c>
      <c r="AE177" s="46">
        <f>AB177+AC177+AD177</f>
        <v>1.4</v>
      </c>
      <c r="AF177" s="47">
        <v>0.5</v>
      </c>
      <c r="AG177" s="47">
        <v>0.3</v>
      </c>
      <c r="AH177" s="47">
        <v>0.2</v>
      </c>
      <c r="AI177" s="46">
        <f>AF177+AG177+AH177</f>
        <v>1</v>
      </c>
      <c r="AJ177" s="47">
        <v>0.4</v>
      </c>
      <c r="AK177" s="47">
        <v>0.3</v>
      </c>
      <c r="AL177" s="47">
        <v>0.2</v>
      </c>
      <c r="AM177" s="46">
        <f>AJ177+AK177+AL177</f>
        <v>0.9</v>
      </c>
      <c r="AN177" s="92">
        <v>0.3</v>
      </c>
      <c r="AO177" s="92">
        <v>0.2</v>
      </c>
      <c r="AP177" s="92">
        <v>0.1</v>
      </c>
      <c r="AQ177" s="46">
        <f>AN177+AO177+AP177</f>
        <v>0.6</v>
      </c>
      <c r="AR177" s="92">
        <v>0.1</v>
      </c>
      <c r="AS177" s="92">
        <v>0.1</v>
      </c>
      <c r="AT177" s="92">
        <v>0.1</v>
      </c>
      <c r="AU177" s="90">
        <f>AR177+AS177+AT177</f>
        <v>0.3</v>
      </c>
      <c r="AV177" s="92"/>
      <c r="AW177" s="92"/>
      <c r="AX177" s="92"/>
      <c r="AY177" s="90">
        <f>AV177+AW177+AX177</f>
        <v>0</v>
      </c>
      <c r="AZ177" s="48">
        <f>AY177+AU177+AQ177+AM177+AI177+AE177+AA177+W177+S177+O177+K177+F177</f>
        <v>16.2</v>
      </c>
      <c r="BA177" s="47">
        <v>10</v>
      </c>
      <c r="BB177" s="48">
        <f>AZ177/BA177</f>
        <v>1.62</v>
      </c>
      <c r="BC177" s="48"/>
      <c r="BD177" s="48">
        <v>305</v>
      </c>
      <c r="BE177" s="48">
        <f>BB177*BD177</f>
        <v>494.1</v>
      </c>
      <c r="BF177" s="49">
        <v>343</v>
      </c>
      <c r="BG177" s="48">
        <v>3.5</v>
      </c>
      <c r="BH177" s="48">
        <v>3.04</v>
      </c>
      <c r="BI177" s="48"/>
      <c r="BJ177" s="51"/>
      <c r="BK177" t="s" s="50">
        <v>52</v>
      </c>
      <c r="BL177" t="s" s="50">
        <v>105</v>
      </c>
      <c r="BM177" s="37"/>
      <c r="BN177" t="s" s="16">
        <v>59</v>
      </c>
      <c r="BO177" s="37"/>
      <c r="BP177" s="52"/>
      <c r="BQ177" s="48"/>
      <c r="BR177" s="48"/>
      <c r="BS177" s="48"/>
      <c r="BT177" s="48"/>
      <c r="BU177" s="48"/>
      <c r="BV177" s="48"/>
      <c r="BW177" s="48"/>
      <c r="BX177" s="48">
        <f>BF177</f>
        <v>343</v>
      </c>
      <c r="BY177" s="48"/>
      <c r="BZ177" s="110"/>
      <c r="CA177" s="48"/>
      <c r="CB177" s="48"/>
      <c r="CC177" s="48"/>
      <c r="CD177" s="48"/>
      <c r="CE177" s="48"/>
      <c r="CF177" s="48"/>
      <c r="CG177" s="48"/>
      <c r="CH177" s="48">
        <f>BG177</f>
        <v>3.5</v>
      </c>
      <c r="CI177" s="48"/>
      <c r="CJ177" s="110"/>
      <c r="CK177" s="48"/>
      <c r="CL177" s="48"/>
      <c r="CM177" s="48"/>
      <c r="CN177" s="48"/>
      <c r="CO177" s="48"/>
      <c r="CP177" s="48"/>
      <c r="CQ177" s="48"/>
      <c r="CR177" s="48">
        <f>BH177</f>
        <v>3.04</v>
      </c>
      <c r="CS177" s="48"/>
      <c r="CT177" s="51"/>
      <c r="CU177" s="37"/>
      <c r="CV177" s="37"/>
      <c r="CW177" s="37"/>
      <c r="CX177" s="37"/>
      <c r="CY177" s="37"/>
      <c r="CZ177" s="37"/>
      <c r="DA177" s="37"/>
      <c r="DB177" s="37"/>
      <c r="DC177" s="37"/>
      <c r="DD177" s="37"/>
      <c r="DE177" s="37"/>
      <c r="DF177" s="37"/>
      <c r="DG177" s="51"/>
      <c r="DH177" s="37"/>
      <c r="DI177" s="47">
        <v>50</v>
      </c>
      <c r="DJ177" s="53"/>
      <c r="DK177" s="48"/>
      <c r="DL177" s="48"/>
      <c r="DM177" s="48"/>
      <c r="DN177" s="48"/>
      <c r="DO177" s="48"/>
      <c r="DP177" s="48"/>
      <c r="DQ177" s="48"/>
      <c r="DR177" s="48">
        <f>DI177</f>
        <v>50</v>
      </c>
      <c r="DS177" s="48"/>
    </row>
    <row r="178" ht="15.75" customHeight="1">
      <c r="A178" s="7"/>
      <c r="B178" s="7"/>
      <c r="C178" s="61"/>
      <c r="D178" s="37"/>
      <c r="E178" s="37"/>
      <c r="F178" s="37"/>
      <c r="G178" s="46">
        <f>D178+E178+F178</f>
        <v>0</v>
      </c>
      <c r="H178" s="47">
        <v>1.4</v>
      </c>
      <c r="I178" s="47">
        <v>1</v>
      </c>
      <c r="J178" s="47">
        <v>1</v>
      </c>
      <c r="K178" s="46">
        <f>H178+I178+J178</f>
        <v>3.4</v>
      </c>
      <c r="L178" s="47">
        <v>1.3</v>
      </c>
      <c r="M178" s="47">
        <v>1</v>
      </c>
      <c r="N178" s="47">
        <v>1</v>
      </c>
      <c r="O178" s="46">
        <f>L178+M178+N178</f>
        <v>3.3</v>
      </c>
      <c r="P178" s="47">
        <v>1.3</v>
      </c>
      <c r="Q178" s="47">
        <v>0.9</v>
      </c>
      <c r="R178" s="47">
        <v>0.8</v>
      </c>
      <c r="S178" s="46">
        <f>P178+Q178+R178</f>
        <v>3</v>
      </c>
      <c r="T178" s="47">
        <v>1.2</v>
      </c>
      <c r="U178" s="47">
        <v>0.9</v>
      </c>
      <c r="V178" s="47">
        <v>0.8</v>
      </c>
      <c r="W178" s="46">
        <f>T178+U178+V178</f>
        <v>2.9</v>
      </c>
      <c r="X178" s="47">
        <v>1.2</v>
      </c>
      <c r="Y178" s="47">
        <v>0.9</v>
      </c>
      <c r="Z178" s="47">
        <v>0.8</v>
      </c>
      <c r="AA178" s="46">
        <f>X178+Y178+Z178</f>
        <v>2.9</v>
      </c>
      <c r="AB178" s="47">
        <v>1.1</v>
      </c>
      <c r="AC178" s="47">
        <v>0.9</v>
      </c>
      <c r="AD178" s="47">
        <v>0.7</v>
      </c>
      <c r="AE178" s="46">
        <f>AB178+AC178+AD178</f>
        <v>2.7</v>
      </c>
      <c r="AF178" s="47">
        <v>0.7</v>
      </c>
      <c r="AG178" s="47">
        <v>0.5</v>
      </c>
      <c r="AH178" s="47">
        <v>0.4</v>
      </c>
      <c r="AI178" s="46">
        <f>AF178+AG178+AH178</f>
        <v>1.6</v>
      </c>
      <c r="AJ178" s="47">
        <v>0.5</v>
      </c>
      <c r="AK178" s="47">
        <v>0.3</v>
      </c>
      <c r="AL178" s="47">
        <v>0.3</v>
      </c>
      <c r="AM178" s="46">
        <f>AJ178+AK178+AL178</f>
        <v>1.1</v>
      </c>
      <c r="AN178" s="92">
        <v>0.5</v>
      </c>
      <c r="AO178" s="92">
        <v>0.3</v>
      </c>
      <c r="AP178" s="92">
        <v>0.2</v>
      </c>
      <c r="AQ178" s="46">
        <f>AN178+AO178+AP178</f>
        <v>1</v>
      </c>
      <c r="AR178" s="92">
        <v>0.3</v>
      </c>
      <c r="AS178" s="92">
        <v>0.1</v>
      </c>
      <c r="AT178" s="92">
        <v>0.1</v>
      </c>
      <c r="AU178" s="90">
        <f>AR178+AS178+AT178</f>
        <v>0.5</v>
      </c>
      <c r="AV178" s="92"/>
      <c r="AW178" s="92"/>
      <c r="AX178" s="92"/>
      <c r="AY178" s="90">
        <f>AV178+AW178+AX178</f>
        <v>0</v>
      </c>
      <c r="AZ178" s="48">
        <f>AY178+AU178+AQ178+AM178+AI178+AE178+AA178+W178+S178+O178+K178+F178</f>
        <v>22.4</v>
      </c>
      <c r="BA178" s="47">
        <v>10</v>
      </c>
      <c r="BB178" s="48">
        <f>AZ178/BA178</f>
        <v>2.24</v>
      </c>
      <c r="BC178" s="48"/>
      <c r="BD178" s="48">
        <v>305</v>
      </c>
      <c r="BE178" s="48">
        <f>BB178*BD178</f>
        <v>683.2</v>
      </c>
      <c r="BF178" s="49">
        <f>BE178</f>
        <v>683.2</v>
      </c>
      <c r="BG178" s="48">
        <v>3.6</v>
      </c>
      <c r="BH178" s="48">
        <v>3.15</v>
      </c>
      <c r="BI178" s="48"/>
      <c r="BJ178" s="51"/>
      <c r="BK178" t="s" s="50">
        <v>51</v>
      </c>
      <c r="BL178" t="s" s="50">
        <v>105</v>
      </c>
      <c r="BM178" s="37"/>
      <c r="BN178" s="37"/>
      <c r="BO178" s="48">
        <f>BP178</f>
        <v>683.2</v>
      </c>
      <c r="BP178" s="52">
        <f>BF178</f>
        <v>683.2</v>
      </c>
      <c r="BQ178" s="48"/>
      <c r="BR178" s="48"/>
      <c r="BS178" s="48"/>
      <c r="BT178" s="48"/>
      <c r="BU178" s="48"/>
      <c r="BV178" s="48"/>
      <c r="BW178" s="48">
        <f>BF178</f>
        <v>683.2</v>
      </c>
      <c r="BX178" s="48"/>
      <c r="BY178" s="48"/>
      <c r="BZ178" s="68">
        <f>CG178</f>
        <v>3.6</v>
      </c>
      <c r="CA178" s="48"/>
      <c r="CB178" s="48"/>
      <c r="CC178" s="48"/>
      <c r="CD178" s="48"/>
      <c r="CE178" s="48"/>
      <c r="CF178" s="48"/>
      <c r="CG178" s="48">
        <f>BG178</f>
        <v>3.6</v>
      </c>
      <c r="CH178" s="48"/>
      <c r="CI178" s="48"/>
      <c r="CJ178" s="68">
        <f>CQ178</f>
        <v>3.15</v>
      </c>
      <c r="CK178" s="48"/>
      <c r="CL178" s="48"/>
      <c r="CM178" s="48"/>
      <c r="CN178" s="48"/>
      <c r="CO178" s="48"/>
      <c r="CP178" s="48"/>
      <c r="CQ178" s="48">
        <f>BH178</f>
        <v>3.15</v>
      </c>
      <c r="CR178" s="48"/>
      <c r="CS178" s="48"/>
      <c r="CT178" s="51"/>
      <c r="CU178" s="37"/>
      <c r="CV178" s="37"/>
      <c r="CW178" s="37"/>
      <c r="CX178" s="37"/>
      <c r="CY178" s="37"/>
      <c r="CZ178" s="37"/>
      <c r="DA178" s="37"/>
      <c r="DB178" s="37"/>
      <c r="DC178" s="37"/>
      <c r="DD178" s="37"/>
      <c r="DE178" s="37"/>
      <c r="DF178" s="37"/>
      <c r="DG178" s="51"/>
      <c r="DH178" s="37"/>
      <c r="DI178" s="47">
        <v>62</v>
      </c>
      <c r="DJ178" s="53">
        <f>DI178</f>
        <v>62</v>
      </c>
      <c r="DK178" s="48"/>
      <c r="DL178" s="48"/>
      <c r="DM178" s="48"/>
      <c r="DN178" s="48"/>
      <c r="DO178" s="48"/>
      <c r="DP178" s="48"/>
      <c r="DQ178" s="48">
        <f>DI178</f>
        <v>62</v>
      </c>
      <c r="DR178" s="48"/>
      <c r="DS178" s="48"/>
    </row>
    <row r="179" ht="15.75" customHeight="1">
      <c r="A179" s="7"/>
      <c r="B179" s="7"/>
      <c r="C179" s="61"/>
      <c r="D179" s="37"/>
      <c r="E179" s="37"/>
      <c r="F179" s="37"/>
      <c r="G179" s="46">
        <f>D179+E179+F179</f>
        <v>0</v>
      </c>
      <c r="H179" s="47">
        <v>0.9</v>
      </c>
      <c r="I179" s="47">
        <v>0.7</v>
      </c>
      <c r="J179" s="47">
        <v>0.5</v>
      </c>
      <c r="K179" s="46">
        <f>H179+I179+J179</f>
        <v>2.1</v>
      </c>
      <c r="L179" s="47">
        <v>1</v>
      </c>
      <c r="M179" s="47">
        <v>0.8</v>
      </c>
      <c r="N179" s="47">
        <v>0.8</v>
      </c>
      <c r="O179" s="46">
        <f>L179+M179+N179</f>
        <v>2.6</v>
      </c>
      <c r="P179" s="47">
        <v>1</v>
      </c>
      <c r="Q179" s="47">
        <v>0.8</v>
      </c>
      <c r="R179" s="47">
        <v>0.7</v>
      </c>
      <c r="S179" s="46">
        <f>P179+Q179+R179</f>
        <v>2.5</v>
      </c>
      <c r="T179" s="47">
        <v>1</v>
      </c>
      <c r="U179" s="47">
        <v>0.6</v>
      </c>
      <c r="V179" s="47">
        <v>0.6</v>
      </c>
      <c r="W179" s="46">
        <f>T179+U179+V179</f>
        <v>2.2</v>
      </c>
      <c r="X179" s="47">
        <v>0.9</v>
      </c>
      <c r="Y179" s="47">
        <v>0.5</v>
      </c>
      <c r="Z179" s="47">
        <v>0.5</v>
      </c>
      <c r="AA179" s="46">
        <f>X179+Y179+Z179</f>
        <v>1.9</v>
      </c>
      <c r="AB179" s="47">
        <v>0.8</v>
      </c>
      <c r="AC179" s="47">
        <v>0.4</v>
      </c>
      <c r="AD179" s="47">
        <v>0.4</v>
      </c>
      <c r="AE179" s="46">
        <f>AB179+AC179+AD179</f>
        <v>1.6</v>
      </c>
      <c r="AF179" s="47">
        <v>0.6</v>
      </c>
      <c r="AG179" s="47">
        <v>0.3</v>
      </c>
      <c r="AH179" s="47">
        <v>0.3</v>
      </c>
      <c r="AI179" s="46">
        <f>AF179+AG179+AH179</f>
        <v>1.2</v>
      </c>
      <c r="AJ179" s="47">
        <v>0.4</v>
      </c>
      <c r="AK179" s="47">
        <v>0.3</v>
      </c>
      <c r="AL179" s="47">
        <v>0.3</v>
      </c>
      <c r="AM179" s="46">
        <f>AJ179+AK179+AL179</f>
        <v>1</v>
      </c>
      <c r="AN179" s="92">
        <v>0.3</v>
      </c>
      <c r="AO179" s="92">
        <v>0.2</v>
      </c>
      <c r="AP179" s="92">
        <v>0.2</v>
      </c>
      <c r="AQ179" s="46">
        <f>AN179+AO179+AP179</f>
        <v>0.7</v>
      </c>
      <c r="AR179" s="92">
        <v>0.1</v>
      </c>
      <c r="AS179" s="92">
        <v>0.1</v>
      </c>
      <c r="AT179" s="92">
        <v>0.1</v>
      </c>
      <c r="AU179" s="90">
        <f>AR179+AS179+AT179</f>
        <v>0.3</v>
      </c>
      <c r="AV179" s="92"/>
      <c r="AW179" s="92"/>
      <c r="AX179" s="92"/>
      <c r="AY179" s="90">
        <f>AV179+AW179+AX179</f>
        <v>0</v>
      </c>
      <c r="AZ179" s="48">
        <f>AY179+AU179+AQ179+AM179+AI179+AE179+AA179+W179+S179+O179+K179+F179</f>
        <v>16.1</v>
      </c>
      <c r="BA179" s="47">
        <v>10</v>
      </c>
      <c r="BB179" s="48">
        <f>AZ179/BA179</f>
        <v>1.61</v>
      </c>
      <c r="BC179" s="48"/>
      <c r="BD179" s="48">
        <v>305</v>
      </c>
      <c r="BE179" s="48">
        <f>BB179*BD179</f>
        <v>491.05</v>
      </c>
      <c r="BF179" s="49">
        <f>BE179</f>
        <v>491.05</v>
      </c>
      <c r="BG179" s="48">
        <v>3.5</v>
      </c>
      <c r="BH179" s="48">
        <v>3</v>
      </c>
      <c r="BI179" s="48"/>
      <c r="BJ179" s="51"/>
      <c r="BK179" t="s" s="50">
        <v>51</v>
      </c>
      <c r="BL179" t="s" s="50">
        <v>105</v>
      </c>
      <c r="BM179" s="37"/>
      <c r="BN179" s="37"/>
      <c r="BO179" s="37"/>
      <c r="BP179" s="52"/>
      <c r="BQ179" s="48"/>
      <c r="BR179" s="48"/>
      <c r="BS179" s="48"/>
      <c r="BT179" s="48"/>
      <c r="BU179" s="48"/>
      <c r="BV179" s="48"/>
      <c r="BW179" s="48">
        <f>BF179</f>
        <v>491.05</v>
      </c>
      <c r="BX179" s="48"/>
      <c r="BY179" s="48"/>
      <c r="BZ179" s="91"/>
      <c r="CA179" s="48"/>
      <c r="CB179" s="48"/>
      <c r="CC179" s="48"/>
      <c r="CD179" s="48"/>
      <c r="CE179" s="48"/>
      <c r="CF179" s="48"/>
      <c r="CG179" s="48">
        <f>BG179</f>
        <v>3.5</v>
      </c>
      <c r="CH179" s="48"/>
      <c r="CI179" s="48"/>
      <c r="CJ179" s="91"/>
      <c r="CK179" s="48"/>
      <c r="CL179" s="48"/>
      <c r="CM179" s="48"/>
      <c r="CN179" s="48"/>
      <c r="CO179" s="48"/>
      <c r="CP179" s="48"/>
      <c r="CQ179" s="48">
        <f>BH179</f>
        <v>3</v>
      </c>
      <c r="CR179" s="48"/>
      <c r="CS179" s="48"/>
      <c r="CT179" s="51"/>
      <c r="CU179" s="37"/>
      <c r="CV179" s="37"/>
      <c r="CW179" s="37"/>
      <c r="CX179" s="37"/>
      <c r="CY179" s="37"/>
      <c r="CZ179" s="37"/>
      <c r="DA179" s="37"/>
      <c r="DB179" s="37"/>
      <c r="DC179" s="37"/>
      <c r="DD179" s="37"/>
      <c r="DE179" s="37"/>
      <c r="DF179" s="37"/>
      <c r="DG179" s="51"/>
      <c r="DH179" s="37"/>
      <c r="DI179" s="47">
        <v>58</v>
      </c>
      <c r="DJ179" s="53"/>
      <c r="DK179" s="48"/>
      <c r="DL179" s="48"/>
      <c r="DM179" s="48"/>
      <c r="DN179" s="48"/>
      <c r="DO179" s="48"/>
      <c r="DP179" s="48"/>
      <c r="DQ179" s="48">
        <f>DI179</f>
        <v>58</v>
      </c>
      <c r="DR179" s="48"/>
      <c r="DS179" s="48"/>
    </row>
    <row r="180" ht="15.75" customHeight="1">
      <c r="A180" s="7"/>
      <c r="B180" t="s" s="19">
        <v>105</v>
      </c>
      <c r="C180" s="61"/>
      <c r="D180" s="92"/>
      <c r="E180" s="92"/>
      <c r="F180" s="92"/>
      <c r="G180" s="46">
        <f>D180+E180+F180</f>
        <v>0</v>
      </c>
      <c r="H180" s="92"/>
      <c r="I180" s="92"/>
      <c r="J180" s="92"/>
      <c r="K180" s="90">
        <f>H180+I180+J180</f>
        <v>0</v>
      </c>
      <c r="L180" s="92"/>
      <c r="M180" s="92"/>
      <c r="N180" s="92"/>
      <c r="O180" s="90">
        <f>L180+M180+N180</f>
        <v>0</v>
      </c>
      <c r="P180" s="92"/>
      <c r="Q180" s="92"/>
      <c r="R180" s="92"/>
      <c r="S180" s="90">
        <f>P180+Q180+R180</f>
        <v>0</v>
      </c>
      <c r="T180" s="92">
        <v>0.8</v>
      </c>
      <c r="U180" s="92">
        <v>0.5</v>
      </c>
      <c r="V180" s="92">
        <v>0.5</v>
      </c>
      <c r="W180" s="46">
        <f>T180+U180+V180</f>
        <v>1.8</v>
      </c>
      <c r="X180" s="92">
        <v>0.8</v>
      </c>
      <c r="Y180" s="92">
        <v>0.6</v>
      </c>
      <c r="Z180" s="92">
        <v>0.5</v>
      </c>
      <c r="AA180" s="46">
        <f>X180+Y180+Z180</f>
        <v>1.9</v>
      </c>
      <c r="AB180" s="92">
        <v>0.8</v>
      </c>
      <c r="AC180" s="92">
        <v>0.6</v>
      </c>
      <c r="AD180" s="92">
        <v>0.6</v>
      </c>
      <c r="AE180" s="46">
        <f>AB180+AC180+AD180</f>
        <v>2</v>
      </c>
      <c r="AF180" s="92">
        <v>0.8</v>
      </c>
      <c r="AG180" s="92">
        <v>0.6</v>
      </c>
      <c r="AH180" s="92">
        <v>0.5</v>
      </c>
      <c r="AI180" s="90">
        <f>AF180+AG180+AH180</f>
        <v>1.9</v>
      </c>
      <c r="AJ180" s="92">
        <v>0.6</v>
      </c>
      <c r="AK180" s="92">
        <v>0.5</v>
      </c>
      <c r="AL180" s="92">
        <v>0.5</v>
      </c>
      <c r="AM180" s="90">
        <f>AJ180+AK180+AL180</f>
        <v>1.6</v>
      </c>
      <c r="AN180" s="92">
        <v>0.6</v>
      </c>
      <c r="AO180" s="92">
        <v>0.5</v>
      </c>
      <c r="AP180" s="92">
        <v>0.4</v>
      </c>
      <c r="AQ180" s="46">
        <f>AN180+AO180+AP180</f>
        <v>1.5</v>
      </c>
      <c r="AR180" s="92">
        <v>0.6</v>
      </c>
      <c r="AS180" s="92">
        <v>0.5</v>
      </c>
      <c r="AT180" s="92">
        <v>0.4</v>
      </c>
      <c r="AU180" s="90">
        <f>AR180+AS180+AT180</f>
        <v>1.5</v>
      </c>
      <c r="AV180" s="92">
        <v>0.6</v>
      </c>
      <c r="AW180" s="92">
        <v>0.5</v>
      </c>
      <c r="AX180" s="92">
        <v>0.4</v>
      </c>
      <c r="AY180" s="90">
        <f>AV180+AW180+AX180</f>
        <v>1.5</v>
      </c>
      <c r="AZ180" s="48">
        <f>AY180+AU180+AQ180+AM180+AI180+AE180+AA180+W180+S180+O180+K180+F180</f>
        <v>13.7</v>
      </c>
      <c r="BA180" s="47">
        <v>8</v>
      </c>
      <c r="BB180" s="48">
        <f>AZ180/BA180</f>
        <v>1.7125</v>
      </c>
      <c r="BC180" s="48"/>
      <c r="BD180" s="48">
        <v>305</v>
      </c>
      <c r="BE180" s="48">
        <f>BB180*BD180</f>
        <v>522.3125</v>
      </c>
      <c r="BF180" s="49">
        <f>BB180*BD180</f>
        <v>522.3125</v>
      </c>
      <c r="BG180" s="48">
        <v>3.6</v>
      </c>
      <c r="BH180" s="48">
        <v>3.1</v>
      </c>
      <c r="BI180" s="48">
        <v>1.86</v>
      </c>
      <c r="BJ180" t="s" s="50">
        <v>51</v>
      </c>
      <c r="BK180" s="51"/>
      <c r="BL180" t="s" s="50">
        <v>63</v>
      </c>
      <c r="BM180" t="s" s="16">
        <v>105</v>
      </c>
      <c r="BN180" s="37"/>
      <c r="BO180" s="37"/>
      <c r="BP180" s="52"/>
      <c r="BQ180" s="48"/>
      <c r="BR180" s="48"/>
      <c r="BS180" s="48"/>
      <c r="BT180" s="48">
        <f>BF180</f>
        <v>522.3125</v>
      </c>
      <c r="BU180" s="48"/>
      <c r="BV180" s="48"/>
      <c r="BW180" s="48"/>
      <c r="BX180" s="48"/>
      <c r="BY180" s="48"/>
      <c r="BZ180" s="91"/>
      <c r="CA180" s="48"/>
      <c r="CB180" s="48"/>
      <c r="CC180" s="48"/>
      <c r="CD180" s="48">
        <f>BG180</f>
        <v>3.6</v>
      </c>
      <c r="CE180" s="48"/>
      <c r="CF180" s="48"/>
      <c r="CG180" s="48"/>
      <c r="CH180" s="48"/>
      <c r="CI180" s="48"/>
      <c r="CJ180" s="91"/>
      <c r="CK180" s="48"/>
      <c r="CL180" s="48"/>
      <c r="CM180" s="48"/>
      <c r="CN180" s="48">
        <f>BH180</f>
        <v>3.1</v>
      </c>
      <c r="CO180" s="48"/>
      <c r="CP180" s="48"/>
      <c r="CQ180" s="48"/>
      <c r="CR180" s="48"/>
      <c r="CS180" s="48"/>
      <c r="CT180" t="s" s="50">
        <v>51</v>
      </c>
      <c r="CU180" t="s" s="16">
        <v>105</v>
      </c>
      <c r="CV180" s="37"/>
      <c r="CW180" s="37"/>
      <c r="CX180" s="37"/>
      <c r="CY180" s="37"/>
      <c r="CZ180" s="37"/>
      <c r="DA180" s="37"/>
      <c r="DB180" s="37"/>
      <c r="DC180" s="37"/>
      <c r="DD180" s="47">
        <v>26</v>
      </c>
      <c r="DE180" s="37"/>
      <c r="DF180" s="37"/>
      <c r="DG180" s="51"/>
      <c r="DH180" s="37"/>
      <c r="DI180" s="47">
        <v>58</v>
      </c>
      <c r="DJ180" s="53"/>
      <c r="DK180" s="48"/>
      <c r="DL180" s="48"/>
      <c r="DM180" s="48"/>
      <c r="DN180" s="48">
        <f>DI180</f>
        <v>58</v>
      </c>
      <c r="DO180" s="48"/>
      <c r="DP180" s="48"/>
      <c r="DQ180" s="48"/>
      <c r="DR180" s="48"/>
      <c r="DS180" s="48"/>
    </row>
    <row r="181" ht="15.75" customHeight="1">
      <c r="A181" s="7"/>
      <c r="B181" t="s" s="19">
        <v>105</v>
      </c>
      <c r="C181" s="61"/>
      <c r="D181" s="92"/>
      <c r="E181" s="92"/>
      <c r="F181" s="92"/>
      <c r="G181" s="46">
        <f>D181+E181+F181</f>
        <v>0</v>
      </c>
      <c r="H181" s="92"/>
      <c r="I181" s="92"/>
      <c r="J181" s="92"/>
      <c r="K181" s="90">
        <f>H181+I181+J181</f>
        <v>0</v>
      </c>
      <c r="L181" s="92"/>
      <c r="M181" s="92"/>
      <c r="N181" s="92"/>
      <c r="O181" s="90">
        <f>L181+M181+N181</f>
        <v>0</v>
      </c>
      <c r="P181" s="92">
        <v>0.5</v>
      </c>
      <c r="Q181" s="92">
        <v>0.5</v>
      </c>
      <c r="R181" s="92">
        <v>0.3</v>
      </c>
      <c r="S181" s="90">
        <f>P181+Q181+R181</f>
        <v>1.3</v>
      </c>
      <c r="T181" s="92">
        <v>0.6</v>
      </c>
      <c r="U181" s="92">
        <v>0.6</v>
      </c>
      <c r="V181" s="92">
        <v>0.4</v>
      </c>
      <c r="W181" s="46">
        <f>T181+U181+V181</f>
        <v>1.6</v>
      </c>
      <c r="X181" s="92">
        <v>0.9</v>
      </c>
      <c r="Y181" s="92">
        <v>0.7</v>
      </c>
      <c r="Z181" s="92">
        <v>0.5</v>
      </c>
      <c r="AA181" s="46">
        <f>X181+Y181+Z181</f>
        <v>2.1</v>
      </c>
      <c r="AB181" s="92">
        <v>1.1</v>
      </c>
      <c r="AC181" s="92">
        <v>0.7</v>
      </c>
      <c r="AD181" s="92">
        <v>0.7</v>
      </c>
      <c r="AE181" s="46">
        <f>AB181+AC181+AD181</f>
        <v>2.5</v>
      </c>
      <c r="AF181" s="92">
        <v>1.1</v>
      </c>
      <c r="AG181" s="92">
        <v>0.7</v>
      </c>
      <c r="AH181" s="92">
        <v>0.6</v>
      </c>
      <c r="AI181" s="90">
        <f>AF181+AG181+AH181</f>
        <v>2.4</v>
      </c>
      <c r="AJ181" s="92">
        <v>0.9</v>
      </c>
      <c r="AK181" s="92">
        <v>0.7</v>
      </c>
      <c r="AL181" s="92">
        <v>0.4</v>
      </c>
      <c r="AM181" s="90">
        <f>AJ181+AK181+AL181</f>
        <v>2</v>
      </c>
      <c r="AN181" s="92">
        <v>0.7</v>
      </c>
      <c r="AO181" s="92">
        <v>0.6</v>
      </c>
      <c r="AP181" s="92">
        <v>0.4</v>
      </c>
      <c r="AQ181" s="46">
        <f>AN181+AO181+AP181</f>
        <v>1.7</v>
      </c>
      <c r="AR181" s="92">
        <v>0.3</v>
      </c>
      <c r="AS181" s="92">
        <v>0.3</v>
      </c>
      <c r="AT181" s="92">
        <v>0.1</v>
      </c>
      <c r="AU181" s="90">
        <f>AR181+AS181+AT181</f>
        <v>0.7</v>
      </c>
      <c r="AV181" s="47">
        <v>0.1</v>
      </c>
      <c r="AW181" s="47">
        <v>0.1</v>
      </c>
      <c r="AX181" s="47">
        <v>0.1</v>
      </c>
      <c r="AY181" s="90">
        <f>AV181+AW181+AX181</f>
        <v>0.3</v>
      </c>
      <c r="AZ181" s="48">
        <f>AY181+AU181+AQ181+AM181+AI181+AE181+AA181+W181+S181+O181+K181+F181</f>
        <v>14.6</v>
      </c>
      <c r="BA181" s="47">
        <v>9</v>
      </c>
      <c r="BB181" s="48">
        <f>AZ181/BA181</f>
        <v>1.62222222222222</v>
      </c>
      <c r="BC181" s="48"/>
      <c r="BD181" s="48">
        <v>305</v>
      </c>
      <c r="BE181" s="48">
        <f>BB181*BD181</f>
        <v>494.777777777777</v>
      </c>
      <c r="BF181" s="49">
        <f>BB181*BD181</f>
        <v>494.777777777777</v>
      </c>
      <c r="BG181" s="48">
        <v>3.6</v>
      </c>
      <c r="BH181" s="48">
        <v>3.1</v>
      </c>
      <c r="BI181" s="48">
        <v>1.6</v>
      </c>
      <c r="BJ181" t="s" s="50">
        <v>52</v>
      </c>
      <c r="BK181" t="s" s="50">
        <v>51</v>
      </c>
      <c r="BL181" t="s" s="50">
        <v>92</v>
      </c>
      <c r="BM181" t="s" s="16">
        <v>105</v>
      </c>
      <c r="BN181" s="37"/>
      <c r="BO181" s="37"/>
      <c r="BP181" s="52"/>
      <c r="BQ181" s="48">
        <f>BF181</f>
        <v>494.777777777777</v>
      </c>
      <c r="BR181" s="48"/>
      <c r="BS181" s="48"/>
      <c r="BT181" s="48"/>
      <c r="BU181" s="48"/>
      <c r="BV181" s="48"/>
      <c r="BW181" s="48"/>
      <c r="BX181" s="48"/>
      <c r="BY181" s="48"/>
      <c r="BZ181" s="91"/>
      <c r="CA181" s="48">
        <f>BG181</f>
        <v>3.6</v>
      </c>
      <c r="CB181" s="48"/>
      <c r="CC181" s="48"/>
      <c r="CD181" s="48"/>
      <c r="CE181" s="48"/>
      <c r="CF181" s="48"/>
      <c r="CG181" s="48"/>
      <c r="CH181" s="48"/>
      <c r="CI181" s="48"/>
      <c r="CJ181" s="91"/>
      <c r="CK181" s="48">
        <f>BH181</f>
        <v>3.1</v>
      </c>
      <c r="CL181" s="48"/>
      <c r="CM181" s="48"/>
      <c r="CN181" s="48"/>
      <c r="CO181" s="48"/>
      <c r="CP181" s="48"/>
      <c r="CQ181" s="48"/>
      <c r="CR181" s="48"/>
      <c r="CS181" s="48"/>
      <c r="CT181" s="109">
        <v>1</v>
      </c>
      <c r="CU181" t="s" s="16">
        <v>105</v>
      </c>
      <c r="CV181" s="37"/>
      <c r="CW181" s="37"/>
      <c r="CX181" s="37"/>
      <c r="CY181" s="37"/>
      <c r="CZ181" s="37"/>
      <c r="DA181" s="37"/>
      <c r="DB181" s="37"/>
      <c r="DC181" s="37"/>
      <c r="DD181" s="37"/>
      <c r="DE181" s="47">
        <v>19</v>
      </c>
      <c r="DF181" s="37"/>
      <c r="DG181" s="51"/>
      <c r="DH181" s="37"/>
      <c r="DI181" s="47">
        <v>60</v>
      </c>
      <c r="DJ181" s="53"/>
      <c r="DK181" s="48">
        <f>DI181</f>
        <v>60</v>
      </c>
      <c r="DL181" s="48"/>
      <c r="DM181" s="48"/>
      <c r="DN181" s="48"/>
      <c r="DO181" s="48"/>
      <c r="DP181" s="48"/>
      <c r="DQ181" s="48"/>
      <c r="DR181" s="48"/>
      <c r="DS181" s="48"/>
    </row>
    <row r="182" ht="15.75" customHeight="1">
      <c r="A182" s="7"/>
      <c r="B182" s="7"/>
      <c r="C182" s="61"/>
      <c r="D182" s="92"/>
      <c r="E182" s="92"/>
      <c r="F182" s="92"/>
      <c r="G182" s="46">
        <f>D182+E182+F182</f>
        <v>0</v>
      </c>
      <c r="H182" s="92"/>
      <c r="I182" s="92"/>
      <c r="J182" s="92"/>
      <c r="K182" s="90">
        <f>H182+I182+J182</f>
        <v>0</v>
      </c>
      <c r="L182" s="92"/>
      <c r="M182" s="92"/>
      <c r="N182" s="92"/>
      <c r="O182" s="90">
        <f>L182+M182+N182</f>
        <v>0</v>
      </c>
      <c r="P182" s="92"/>
      <c r="Q182" s="92"/>
      <c r="R182" s="92"/>
      <c r="S182" s="90">
        <f>P182+Q182+R182</f>
        <v>0</v>
      </c>
      <c r="T182" s="92"/>
      <c r="U182" s="92"/>
      <c r="V182" s="92"/>
      <c r="W182" s="46">
        <f>T182+U182+V182</f>
        <v>0</v>
      </c>
      <c r="X182" s="92"/>
      <c r="Y182" s="92"/>
      <c r="Z182" s="92"/>
      <c r="AA182" s="46">
        <f>X182+Y182+Z182</f>
        <v>0</v>
      </c>
      <c r="AB182" s="92"/>
      <c r="AC182" s="92"/>
      <c r="AD182" s="92"/>
      <c r="AE182" s="46">
        <f>AB182+AC182+AD182</f>
        <v>0</v>
      </c>
      <c r="AF182" s="92"/>
      <c r="AG182" s="92"/>
      <c r="AH182" s="92"/>
      <c r="AI182" s="90">
        <f>AF182+AG182+AH182</f>
        <v>0</v>
      </c>
      <c r="AJ182" s="92"/>
      <c r="AK182" s="92"/>
      <c r="AL182" s="92"/>
      <c r="AM182" s="90">
        <f>AJ182+AK182+AL182</f>
        <v>0</v>
      </c>
      <c r="AN182" s="92"/>
      <c r="AO182" s="92"/>
      <c r="AP182" s="92"/>
      <c r="AQ182" s="46">
        <f>AN182+AO182+AP182</f>
        <v>0</v>
      </c>
      <c r="AR182" s="92"/>
      <c r="AS182" s="92"/>
      <c r="AT182" s="92"/>
      <c r="AU182" s="90">
        <f>AR182+AS182+AT182</f>
        <v>0</v>
      </c>
      <c r="AV182" s="37"/>
      <c r="AW182" s="37"/>
      <c r="AX182" s="37"/>
      <c r="AY182" s="90">
        <f>AV182+AW182+AX182</f>
        <v>0</v>
      </c>
      <c r="AZ182" s="48">
        <f>AY182+AU182+AQ182+AM182+AI182+AE182+AA182+W182+S182+O182+K182+F182</f>
        <v>0</v>
      </c>
      <c r="BA182" s="37"/>
      <c r="BB182" s="48">
        <f>AZ182/BA182</f>
      </c>
      <c r="BC182" s="48"/>
      <c r="BD182" s="48"/>
      <c r="BE182" s="48">
        <f>BB182*BD182</f>
      </c>
      <c r="BF182" s="49">
        <v>0</v>
      </c>
      <c r="BG182" s="48">
        <v>3.58</v>
      </c>
      <c r="BH182" s="48">
        <v>3.1</v>
      </c>
      <c r="BI182" s="48"/>
      <c r="BJ182" s="51"/>
      <c r="BK182" t="s" s="50">
        <v>51</v>
      </c>
      <c r="BL182" t="s" s="50">
        <v>105</v>
      </c>
      <c r="BM182" s="37"/>
      <c r="BN182" s="37"/>
      <c r="BO182" s="37"/>
      <c r="BP182" s="52"/>
      <c r="BQ182" s="48"/>
      <c r="BR182" s="48"/>
      <c r="BS182" s="48"/>
      <c r="BT182" s="48"/>
      <c r="BU182" s="48"/>
      <c r="BV182" s="48"/>
      <c r="BW182" s="48">
        <f>BF182</f>
        <v>0</v>
      </c>
      <c r="BX182" s="48"/>
      <c r="BY182" s="48"/>
      <c r="BZ182" s="91"/>
      <c r="CA182" s="48"/>
      <c r="CB182" s="48"/>
      <c r="CC182" s="48"/>
      <c r="CD182" s="48"/>
      <c r="CE182" s="48"/>
      <c r="CF182" s="48"/>
      <c r="CG182" s="48">
        <f>BG182</f>
        <v>3.58</v>
      </c>
      <c r="CH182" s="48"/>
      <c r="CI182" s="48"/>
      <c r="CJ182" s="91"/>
      <c r="CK182" s="48"/>
      <c r="CL182" s="48"/>
      <c r="CM182" s="48"/>
      <c r="CN182" s="48"/>
      <c r="CO182" s="48"/>
      <c r="CP182" s="48"/>
      <c r="CQ182" s="48">
        <f>BH182</f>
        <v>3.1</v>
      </c>
      <c r="CR182" s="48"/>
      <c r="CS182" s="48"/>
      <c r="CT182" s="51"/>
      <c r="CU182" s="37"/>
      <c r="CV182" s="37"/>
      <c r="CW182" s="37"/>
      <c r="CX182" s="37"/>
      <c r="CY182" s="37"/>
      <c r="CZ182" s="37"/>
      <c r="DA182" s="37"/>
      <c r="DB182" s="37"/>
      <c r="DC182" s="37"/>
      <c r="DD182" s="37"/>
      <c r="DE182" s="37"/>
      <c r="DF182" s="37"/>
      <c r="DG182" s="51"/>
      <c r="DH182" s="37"/>
      <c r="DI182" s="47">
        <v>58</v>
      </c>
      <c r="DJ182" s="53"/>
      <c r="DK182" s="48"/>
      <c r="DL182" s="48"/>
      <c r="DM182" s="48"/>
      <c r="DN182" s="48"/>
      <c r="DO182" s="48"/>
      <c r="DP182" s="48"/>
      <c r="DQ182" s="48">
        <f>DI182</f>
        <v>58</v>
      </c>
      <c r="DR182" s="48"/>
      <c r="DS182" s="48"/>
    </row>
    <row r="183" ht="15.75" customHeight="1">
      <c r="A183" s="7"/>
      <c r="B183" s="7"/>
      <c r="C183" s="61"/>
      <c r="D183" s="37"/>
      <c r="E183" s="37"/>
      <c r="F183" s="37"/>
      <c r="G183" s="46">
        <f>D183+E183+F183</f>
        <v>0</v>
      </c>
      <c r="H183" s="47">
        <v>1.3</v>
      </c>
      <c r="I183" s="47">
        <v>1.1</v>
      </c>
      <c r="J183" s="47">
        <v>1</v>
      </c>
      <c r="K183" s="46">
        <f>H183+I183+J183</f>
        <v>3.4</v>
      </c>
      <c r="L183" s="47">
        <v>1.3</v>
      </c>
      <c r="M183" s="47">
        <v>1.1</v>
      </c>
      <c r="N183" s="47">
        <v>1</v>
      </c>
      <c r="O183" s="46">
        <f>L183+M183+N183</f>
        <v>3.4</v>
      </c>
      <c r="P183" s="92">
        <v>1.3</v>
      </c>
      <c r="Q183" s="47">
        <v>1.1</v>
      </c>
      <c r="R183" s="47">
        <v>1</v>
      </c>
      <c r="S183" s="90">
        <f>P183+Q183+R183</f>
        <v>3.4</v>
      </c>
      <c r="T183" s="47">
        <v>1.1</v>
      </c>
      <c r="U183" s="47">
        <v>1</v>
      </c>
      <c r="V183" s="47">
        <v>0.8</v>
      </c>
      <c r="W183" s="46">
        <f>T183+U183+V183</f>
        <v>2.9</v>
      </c>
      <c r="X183" s="47">
        <v>1.1</v>
      </c>
      <c r="Y183" s="47">
        <v>1</v>
      </c>
      <c r="Z183" s="47">
        <v>0.6</v>
      </c>
      <c r="AA183" s="46">
        <f>X183+Y183+Z183</f>
        <v>2.7</v>
      </c>
      <c r="AB183" s="47">
        <v>0.9</v>
      </c>
      <c r="AC183" s="47">
        <v>0.7</v>
      </c>
      <c r="AD183" s="47">
        <v>0.5</v>
      </c>
      <c r="AE183" s="46">
        <f>AB183+AC183+AD183</f>
        <v>2.1</v>
      </c>
      <c r="AF183" s="47">
        <v>0.8</v>
      </c>
      <c r="AG183" s="47">
        <v>0.5</v>
      </c>
      <c r="AH183" s="47">
        <v>0.3</v>
      </c>
      <c r="AI183" s="46">
        <f>AF183+AG183+AH183</f>
        <v>1.6</v>
      </c>
      <c r="AJ183" s="47">
        <v>0.6</v>
      </c>
      <c r="AK183" s="47">
        <v>0.4</v>
      </c>
      <c r="AL183" s="47">
        <v>0.3</v>
      </c>
      <c r="AM183" s="46">
        <f>AJ183+AK183+AL183</f>
        <v>1.3</v>
      </c>
      <c r="AN183" s="92">
        <v>0.5</v>
      </c>
      <c r="AO183" s="92">
        <v>0.2</v>
      </c>
      <c r="AP183" s="92">
        <v>0.2</v>
      </c>
      <c r="AQ183" s="46">
        <f>AN183+AO183+AP183</f>
        <v>0.9</v>
      </c>
      <c r="AR183" s="92">
        <v>0.3</v>
      </c>
      <c r="AS183" s="92">
        <v>0.1</v>
      </c>
      <c r="AT183" s="92">
        <v>0.1</v>
      </c>
      <c r="AU183" s="90">
        <f>AR183+AS183+AT183</f>
        <v>0.5</v>
      </c>
      <c r="AV183" s="37"/>
      <c r="AW183" s="37"/>
      <c r="AX183" s="37"/>
      <c r="AY183" s="90">
        <f>AV183+AW183+AX183</f>
        <v>0</v>
      </c>
      <c r="AZ183" s="48">
        <f>AY183+AU183+AQ183+AM183+AI183+AE183+AA183+W183+S183+O183+K183+F183</f>
        <v>22.2</v>
      </c>
      <c r="BA183" s="47">
        <v>10</v>
      </c>
      <c r="BB183" s="48">
        <f>AZ183/BA183</f>
        <v>2.22</v>
      </c>
      <c r="BC183" s="48"/>
      <c r="BD183" s="48">
        <v>305</v>
      </c>
      <c r="BE183" s="111">
        <f>BB183*BD183</f>
        <v>677.1</v>
      </c>
      <c r="BF183" s="49">
        <f>BE183</f>
        <v>677.1</v>
      </c>
      <c r="BG183" s="48">
        <v>3.6</v>
      </c>
      <c r="BH183" s="48">
        <v>3.1</v>
      </c>
      <c r="BI183" s="48"/>
      <c r="BJ183" s="51"/>
      <c r="BK183" t="s" s="50">
        <v>51</v>
      </c>
      <c r="BL183" t="s" s="50">
        <v>105</v>
      </c>
      <c r="BM183" s="37"/>
      <c r="BN183" s="37"/>
      <c r="BO183" s="48">
        <f>BP183</f>
        <v>677.1</v>
      </c>
      <c r="BP183" s="52">
        <f>BF183</f>
        <v>677.1</v>
      </c>
      <c r="BQ183" s="48"/>
      <c r="BR183" s="48"/>
      <c r="BS183" s="48"/>
      <c r="BT183" s="48"/>
      <c r="BU183" s="48"/>
      <c r="BV183" s="48"/>
      <c r="BW183" s="48">
        <f>BF183</f>
        <v>677.1</v>
      </c>
      <c r="BX183" s="48"/>
      <c r="BY183" s="48"/>
      <c r="BZ183" s="68">
        <f>CG183</f>
        <v>3.6</v>
      </c>
      <c r="CA183" s="48"/>
      <c r="CB183" s="48"/>
      <c r="CC183" s="48"/>
      <c r="CD183" s="48"/>
      <c r="CE183" s="48"/>
      <c r="CF183" s="48"/>
      <c r="CG183" s="48">
        <f>BG183</f>
        <v>3.6</v>
      </c>
      <c r="CH183" s="48"/>
      <c r="CI183" s="48"/>
      <c r="CJ183" s="68">
        <f>CQ183</f>
        <v>3.1</v>
      </c>
      <c r="CK183" s="48"/>
      <c r="CL183" s="48"/>
      <c r="CM183" s="48"/>
      <c r="CN183" s="48"/>
      <c r="CO183" s="48"/>
      <c r="CP183" s="48"/>
      <c r="CQ183" s="48">
        <f>BH183</f>
        <v>3.1</v>
      </c>
      <c r="CR183" s="48"/>
      <c r="CS183" s="48"/>
      <c r="CT183" s="51"/>
      <c r="CU183" s="37"/>
      <c r="CV183" s="37"/>
      <c r="CW183" s="37"/>
      <c r="CX183" s="37"/>
      <c r="CY183" s="37"/>
      <c r="CZ183" s="37"/>
      <c r="DA183" s="37"/>
      <c r="DB183" s="37"/>
      <c r="DC183" s="37"/>
      <c r="DD183" s="37"/>
      <c r="DE183" s="37"/>
      <c r="DF183" s="37"/>
      <c r="DG183" s="51"/>
      <c r="DH183" s="37"/>
      <c r="DI183" s="47">
        <v>63</v>
      </c>
      <c r="DJ183" s="53">
        <f>DI183</f>
        <v>63</v>
      </c>
      <c r="DK183" s="48"/>
      <c r="DL183" s="48"/>
      <c r="DM183" s="48"/>
      <c r="DN183" s="48"/>
      <c r="DO183" s="48"/>
      <c r="DP183" s="48"/>
      <c r="DQ183" s="48">
        <f>DI183</f>
        <v>63</v>
      </c>
      <c r="DR183" s="48"/>
      <c r="DS183" s="48"/>
    </row>
    <row r="184" ht="15.75" customHeight="1">
      <c r="A184" s="7"/>
      <c r="B184" s="7"/>
      <c r="C184" s="61"/>
      <c r="D184" s="37"/>
      <c r="E184" s="37"/>
      <c r="F184" s="37"/>
      <c r="G184" s="46">
        <f>D184+E184+F184</f>
        <v>0</v>
      </c>
      <c r="H184" s="47">
        <v>0.9</v>
      </c>
      <c r="I184" s="47">
        <v>0.7</v>
      </c>
      <c r="J184" s="47">
        <v>0.5</v>
      </c>
      <c r="K184" s="46">
        <f>H184+I184+J184</f>
        <v>2.1</v>
      </c>
      <c r="L184" s="47">
        <v>1</v>
      </c>
      <c r="M184" s="47">
        <v>0.8</v>
      </c>
      <c r="N184" s="47">
        <v>0.8</v>
      </c>
      <c r="O184" s="46">
        <f>L184+M184+N184</f>
        <v>2.6</v>
      </c>
      <c r="P184" s="47">
        <v>1</v>
      </c>
      <c r="Q184" s="47">
        <v>0.8</v>
      </c>
      <c r="R184" s="47">
        <v>0.7</v>
      </c>
      <c r="S184" s="46">
        <f>P184+Q184+R184</f>
        <v>2.5</v>
      </c>
      <c r="T184" s="47">
        <v>1</v>
      </c>
      <c r="U184" s="47">
        <v>0.6</v>
      </c>
      <c r="V184" s="47">
        <v>0.6</v>
      </c>
      <c r="W184" s="46">
        <f>T184+U184+V184</f>
        <v>2.2</v>
      </c>
      <c r="X184" s="47">
        <v>0.9</v>
      </c>
      <c r="Y184" s="47">
        <v>0.5</v>
      </c>
      <c r="Z184" s="47">
        <v>0.5</v>
      </c>
      <c r="AA184" s="46">
        <f>X184+Y184+Z184</f>
        <v>1.9</v>
      </c>
      <c r="AB184" s="47">
        <v>0.8</v>
      </c>
      <c r="AC184" s="47">
        <v>0.4</v>
      </c>
      <c r="AD184" s="47">
        <v>0.4</v>
      </c>
      <c r="AE184" s="46">
        <f>AB184+AC184+AD184</f>
        <v>1.6</v>
      </c>
      <c r="AF184" s="47">
        <v>0.6</v>
      </c>
      <c r="AG184" s="47">
        <v>0.3</v>
      </c>
      <c r="AH184" s="47">
        <v>0.3</v>
      </c>
      <c r="AI184" s="46">
        <f>AF184+AG184+AH184</f>
        <v>1.2</v>
      </c>
      <c r="AJ184" s="47">
        <v>0.4</v>
      </c>
      <c r="AK184" s="47">
        <v>0.3</v>
      </c>
      <c r="AL184" s="47">
        <v>0.3</v>
      </c>
      <c r="AM184" s="46">
        <f>AJ184+AK184+AL184</f>
        <v>1</v>
      </c>
      <c r="AN184" s="92">
        <v>0.3</v>
      </c>
      <c r="AO184" s="92">
        <v>0.2</v>
      </c>
      <c r="AP184" s="92">
        <v>0.2</v>
      </c>
      <c r="AQ184" s="46">
        <f>AN184+AO184+AP184</f>
        <v>0.7</v>
      </c>
      <c r="AR184" s="92">
        <v>0.1</v>
      </c>
      <c r="AS184" s="92">
        <v>0.1</v>
      </c>
      <c r="AT184" s="92">
        <v>0.1</v>
      </c>
      <c r="AU184" s="90">
        <f>AR184+AS184+AT184</f>
        <v>0.3</v>
      </c>
      <c r="AV184" s="37"/>
      <c r="AW184" s="37"/>
      <c r="AX184" s="37"/>
      <c r="AY184" s="90">
        <f>AV184+AW184+AX184</f>
        <v>0</v>
      </c>
      <c r="AZ184" s="48">
        <f>AY184+AU184+AQ184+AM184+AI184+AE184+AA184+W184+S184+O184+K184+F184</f>
        <v>16.1</v>
      </c>
      <c r="BA184" s="47">
        <v>10</v>
      </c>
      <c r="BB184" s="48">
        <f>AZ184/BA184</f>
        <v>1.61</v>
      </c>
      <c r="BC184" s="48"/>
      <c r="BD184" s="48">
        <v>305</v>
      </c>
      <c r="BE184" s="48">
        <f>BB184*BD184</f>
        <v>491.05</v>
      </c>
      <c r="BF184" s="49">
        <f>BE184</f>
        <v>491.05</v>
      </c>
      <c r="BG184" s="48">
        <v>3.5</v>
      </c>
      <c r="BH184" s="48">
        <v>3.1</v>
      </c>
      <c r="BI184" s="48"/>
      <c r="BJ184" s="51"/>
      <c r="BK184" t="s" s="50">
        <v>51</v>
      </c>
      <c r="BL184" t="s" s="50">
        <v>105</v>
      </c>
      <c r="BM184" s="37"/>
      <c r="BN184" s="37"/>
      <c r="BO184" s="37"/>
      <c r="BP184" s="52"/>
      <c r="BQ184" s="48"/>
      <c r="BR184" s="48"/>
      <c r="BS184" s="48"/>
      <c r="BT184" s="48"/>
      <c r="BU184" s="48"/>
      <c r="BV184" s="48"/>
      <c r="BW184" s="48">
        <f>BF184</f>
        <v>491.05</v>
      </c>
      <c r="BX184" s="48"/>
      <c r="BY184" s="48"/>
      <c r="BZ184" s="91"/>
      <c r="CA184" s="48"/>
      <c r="CB184" s="48"/>
      <c r="CC184" s="48"/>
      <c r="CD184" s="48"/>
      <c r="CE184" s="48"/>
      <c r="CF184" s="48"/>
      <c r="CG184" s="48">
        <f>BG184</f>
        <v>3.5</v>
      </c>
      <c r="CH184" s="48"/>
      <c r="CI184" s="48"/>
      <c r="CJ184" s="91"/>
      <c r="CK184" s="48"/>
      <c r="CL184" s="48"/>
      <c r="CM184" s="48"/>
      <c r="CN184" s="48"/>
      <c r="CO184" s="48"/>
      <c r="CP184" s="48"/>
      <c r="CQ184" s="48">
        <f>BH184</f>
        <v>3.1</v>
      </c>
      <c r="CR184" s="48"/>
      <c r="CS184" s="48"/>
      <c r="CT184" s="51"/>
      <c r="CU184" s="37"/>
      <c r="CV184" s="37"/>
      <c r="CW184" s="37"/>
      <c r="CX184" s="37"/>
      <c r="CY184" s="37"/>
      <c r="CZ184" s="37"/>
      <c r="DA184" s="37"/>
      <c r="DB184" s="37"/>
      <c r="DC184" s="37"/>
      <c r="DD184" s="37"/>
      <c r="DE184" s="37"/>
      <c r="DF184" s="37"/>
      <c r="DG184" s="51"/>
      <c r="DH184" s="37"/>
      <c r="DI184" s="47">
        <v>58</v>
      </c>
      <c r="DJ184" s="53"/>
      <c r="DK184" s="48"/>
      <c r="DL184" s="48"/>
      <c r="DM184" s="48"/>
      <c r="DN184" s="48"/>
      <c r="DO184" s="48"/>
      <c r="DP184" s="48"/>
      <c r="DQ184" s="48">
        <f>DI184</f>
        <v>58</v>
      </c>
      <c r="DR184" s="48"/>
      <c r="DS184" s="48"/>
    </row>
    <row r="185" ht="15.75" customHeight="1">
      <c r="A185" s="7"/>
      <c r="B185" s="7"/>
      <c r="C185" s="61"/>
      <c r="D185" s="92"/>
      <c r="E185" s="92"/>
      <c r="F185" s="92"/>
      <c r="G185" s="46">
        <f>D185+E185+F185</f>
        <v>0</v>
      </c>
      <c r="H185" s="92"/>
      <c r="I185" s="92"/>
      <c r="J185" s="92"/>
      <c r="K185" s="90">
        <f>H185+I185+J185</f>
        <v>0</v>
      </c>
      <c r="L185" s="92"/>
      <c r="M185" s="92"/>
      <c r="N185" s="92"/>
      <c r="O185" s="90">
        <f>L185+M185+N185</f>
        <v>0</v>
      </c>
      <c r="P185" s="92"/>
      <c r="Q185" s="92"/>
      <c r="R185" s="92"/>
      <c r="S185" s="90">
        <f>P185+Q185+R185</f>
        <v>0</v>
      </c>
      <c r="T185" s="92"/>
      <c r="U185" s="92"/>
      <c r="V185" s="92"/>
      <c r="W185" s="46">
        <f>T185+U185+V185</f>
        <v>0</v>
      </c>
      <c r="X185" s="92"/>
      <c r="Y185" s="92"/>
      <c r="Z185" s="92"/>
      <c r="AA185" s="46">
        <f>X185+Y185+Z185</f>
        <v>0</v>
      </c>
      <c r="AB185" s="92"/>
      <c r="AC185" s="92"/>
      <c r="AD185" s="92"/>
      <c r="AE185" s="46">
        <f>AB185+AC185+AD185</f>
        <v>0</v>
      </c>
      <c r="AF185" s="92"/>
      <c r="AG185" s="92"/>
      <c r="AH185" s="92"/>
      <c r="AI185" s="90">
        <f>AF185+AG185+AH185</f>
        <v>0</v>
      </c>
      <c r="AJ185" s="92"/>
      <c r="AK185" s="92"/>
      <c r="AL185" s="92"/>
      <c r="AM185" s="90">
        <f>AJ185+AK185+AL185</f>
        <v>0</v>
      </c>
      <c r="AN185" s="92"/>
      <c r="AO185" s="92"/>
      <c r="AP185" s="92"/>
      <c r="AQ185" s="46">
        <f>AN185+AO185+AP185</f>
        <v>0</v>
      </c>
      <c r="AR185" s="92"/>
      <c r="AS185" s="92"/>
      <c r="AT185" s="92"/>
      <c r="AU185" s="90">
        <f>AR185+AS185+AT185</f>
        <v>0</v>
      </c>
      <c r="AV185" s="37"/>
      <c r="AW185" s="37"/>
      <c r="AX185" s="37"/>
      <c r="AY185" s="90">
        <f>AV185+AW185+AX185</f>
        <v>0</v>
      </c>
      <c r="AZ185" s="48">
        <f>AY185+AU185+AQ185+AM185+AI185+AE185+AA185+W185+S185+O185+K185+F185</f>
        <v>0</v>
      </c>
      <c r="BA185" s="37"/>
      <c r="BB185" s="48">
        <f>AZ185/BA185</f>
      </c>
      <c r="BC185" s="48"/>
      <c r="BD185" s="48"/>
      <c r="BE185" s="48">
        <f>BB185*BD185</f>
      </c>
      <c r="BF185" s="49"/>
      <c r="BG185" s="111">
        <v>3.5</v>
      </c>
      <c r="BH185" s="111">
        <v>3.07</v>
      </c>
      <c r="BI185" s="48"/>
      <c r="BJ185" s="51"/>
      <c r="BK185" t="s" s="50">
        <v>52</v>
      </c>
      <c r="BL185" t="s" s="50">
        <v>105</v>
      </c>
      <c r="BM185" s="37"/>
      <c r="BN185" s="37"/>
      <c r="BO185" s="37"/>
      <c r="BP185" s="52"/>
      <c r="BQ185" s="48"/>
      <c r="BR185" s="48"/>
      <c r="BS185" s="48"/>
      <c r="BT185" s="48"/>
      <c r="BU185" s="48"/>
      <c r="BV185" s="48"/>
      <c r="BW185" s="48"/>
      <c r="BX185" s="48">
        <f>BF185</f>
        <v>0</v>
      </c>
      <c r="BY185" s="48"/>
      <c r="BZ185" s="91"/>
      <c r="CA185" s="48"/>
      <c r="CB185" s="48"/>
      <c r="CC185" s="48"/>
      <c r="CD185" s="48"/>
      <c r="CE185" s="48"/>
      <c r="CF185" s="48"/>
      <c r="CG185" s="48"/>
      <c r="CH185" s="48">
        <f>BG185</f>
        <v>3.5</v>
      </c>
      <c r="CI185" s="48"/>
      <c r="CJ185" s="91"/>
      <c r="CK185" s="48"/>
      <c r="CL185" s="48"/>
      <c r="CM185" s="48"/>
      <c r="CN185" s="48"/>
      <c r="CO185" s="48"/>
      <c r="CP185" s="48"/>
      <c r="CQ185" s="48"/>
      <c r="CR185" s="48">
        <f>BH185</f>
        <v>3.07</v>
      </c>
      <c r="CS185" s="48"/>
      <c r="CT185" s="51"/>
      <c r="CU185" s="37"/>
      <c r="CV185" s="37"/>
      <c r="CW185" s="37"/>
      <c r="CX185" s="37"/>
      <c r="CY185" s="37"/>
      <c r="CZ185" s="37"/>
      <c r="DA185" s="37"/>
      <c r="DB185" s="37"/>
      <c r="DC185" s="37"/>
      <c r="DD185" s="37"/>
      <c r="DE185" s="37"/>
      <c r="DF185" s="37"/>
      <c r="DG185" s="51"/>
      <c r="DH185" s="37"/>
      <c r="DI185" s="47">
        <v>50</v>
      </c>
      <c r="DJ185" s="53"/>
      <c r="DK185" s="48"/>
      <c r="DL185" s="48"/>
      <c r="DM185" s="48"/>
      <c r="DN185" s="48"/>
      <c r="DO185" s="48"/>
      <c r="DP185" s="48"/>
      <c r="DQ185" s="48"/>
      <c r="DR185" s="48">
        <f>DI185</f>
        <v>50</v>
      </c>
      <c r="DS185" s="48"/>
    </row>
    <row r="186" ht="15.75" customHeight="1">
      <c r="A186" s="7"/>
      <c r="B186" t="s" s="19">
        <v>105</v>
      </c>
      <c r="C186" s="61"/>
      <c r="D186" s="92"/>
      <c r="E186" s="92"/>
      <c r="F186" s="92"/>
      <c r="G186" s="46">
        <f>D186+E186+F186</f>
        <v>0</v>
      </c>
      <c r="H186" s="92"/>
      <c r="I186" s="92"/>
      <c r="J186" s="92"/>
      <c r="K186" s="90">
        <f>H186+I186+J186</f>
        <v>0</v>
      </c>
      <c r="L186" s="92"/>
      <c r="M186" s="92"/>
      <c r="N186" s="92"/>
      <c r="O186" s="90">
        <f>L186+M186+N186</f>
        <v>0</v>
      </c>
      <c r="P186" s="92"/>
      <c r="Q186" s="92"/>
      <c r="R186" s="92"/>
      <c r="S186" s="90">
        <f>P186+Q186+R186</f>
        <v>0</v>
      </c>
      <c r="T186" s="92">
        <v>0.9</v>
      </c>
      <c r="U186" s="92">
        <v>0.5</v>
      </c>
      <c r="V186" s="92">
        <v>0.5</v>
      </c>
      <c r="W186" s="46">
        <f>T186+U186+V186</f>
        <v>1.9</v>
      </c>
      <c r="X186" s="92">
        <v>0.9</v>
      </c>
      <c r="Y186" s="92">
        <v>0.5</v>
      </c>
      <c r="Z186" s="92">
        <v>0.5</v>
      </c>
      <c r="AA186" s="46">
        <f>X186+Y186+Z186</f>
        <v>1.9</v>
      </c>
      <c r="AB186" s="92">
        <v>0.9</v>
      </c>
      <c r="AC186" s="92">
        <v>0.6</v>
      </c>
      <c r="AD186" s="92">
        <v>0.6</v>
      </c>
      <c r="AE186" s="46">
        <f>AB186+AC186+AD186</f>
        <v>2.1</v>
      </c>
      <c r="AF186" s="92">
        <v>0.8</v>
      </c>
      <c r="AG186" s="92">
        <v>0.5</v>
      </c>
      <c r="AH186" s="92">
        <v>0.4</v>
      </c>
      <c r="AI186" s="90">
        <f>AF186+AG186+AH186</f>
        <v>1.7</v>
      </c>
      <c r="AJ186" s="92">
        <v>0.6</v>
      </c>
      <c r="AK186" s="92">
        <v>0.5</v>
      </c>
      <c r="AL186" s="92">
        <v>0.4</v>
      </c>
      <c r="AM186" s="90">
        <f>AJ186+AK186+AL186</f>
        <v>1.5</v>
      </c>
      <c r="AN186" s="92">
        <v>0.6</v>
      </c>
      <c r="AO186" s="92">
        <v>0.5</v>
      </c>
      <c r="AP186" s="92">
        <v>0.4</v>
      </c>
      <c r="AQ186" s="46">
        <f>AN186+AO186+AP186</f>
        <v>1.5</v>
      </c>
      <c r="AR186" s="92">
        <v>0.6</v>
      </c>
      <c r="AS186" s="92">
        <v>0.5</v>
      </c>
      <c r="AT186" s="92">
        <v>0.4</v>
      </c>
      <c r="AU186" s="90">
        <f>AR186+AS186+AT186</f>
        <v>1.5</v>
      </c>
      <c r="AV186" s="92">
        <v>0.6</v>
      </c>
      <c r="AW186" s="92">
        <v>0.5</v>
      </c>
      <c r="AX186" s="92">
        <v>0.4</v>
      </c>
      <c r="AY186" s="90">
        <f>AV186+AW186+AX186</f>
        <v>1.5</v>
      </c>
      <c r="AZ186" s="48">
        <f>AY186+AU186+AQ186+AM186+AI186+AE186+AA186+W186+S186+O186+K186+F186</f>
        <v>13.6</v>
      </c>
      <c r="BA186" s="47">
        <v>8</v>
      </c>
      <c r="BB186" s="48">
        <f>AZ186/BA186</f>
        <v>1.7</v>
      </c>
      <c r="BC186" t="s" s="84">
        <v>125</v>
      </c>
      <c r="BD186" s="48">
        <v>305</v>
      </c>
      <c r="BE186" s="48">
        <f>BB186*BD186</f>
        <v>518.5</v>
      </c>
      <c r="BF186" s="49">
        <v>1068</v>
      </c>
      <c r="BG186" s="48">
        <v>3.65</v>
      </c>
      <c r="BH186" s="48">
        <v>3.35</v>
      </c>
      <c r="BI186" s="48">
        <v>1.86</v>
      </c>
      <c r="BJ186" t="s" s="50">
        <v>51</v>
      </c>
      <c r="BK186" s="51"/>
      <c r="BL186" t="s" s="50">
        <v>92</v>
      </c>
      <c r="BM186" t="s" s="16">
        <v>105</v>
      </c>
      <c r="BN186" t="s" s="16">
        <v>126</v>
      </c>
      <c r="BO186" s="47">
        <v>1068</v>
      </c>
      <c r="BP186" s="52">
        <f>BF186</f>
        <v>1068</v>
      </c>
      <c r="BQ186" s="48">
        <f>BF186</f>
        <v>1068</v>
      </c>
      <c r="BR186" s="48"/>
      <c r="BS186" s="48"/>
      <c r="BT186" s="48"/>
      <c r="BU186" s="48"/>
      <c r="BV186" s="48"/>
      <c r="BW186" s="48"/>
      <c r="BX186" s="48"/>
      <c r="BY186" s="48"/>
      <c r="BZ186" s="68">
        <f>CA186</f>
        <v>3.65</v>
      </c>
      <c r="CA186" s="48">
        <f>BG186</f>
        <v>3.65</v>
      </c>
      <c r="CB186" s="48"/>
      <c r="CC186" s="48"/>
      <c r="CD186" s="48"/>
      <c r="CE186" s="48"/>
      <c r="CF186" s="48"/>
      <c r="CG186" s="48"/>
      <c r="CH186" s="48"/>
      <c r="CI186" s="48"/>
      <c r="CJ186" s="68">
        <f>CK186</f>
        <v>3.35</v>
      </c>
      <c r="CK186" s="48">
        <f>BH186</f>
        <v>3.35</v>
      </c>
      <c r="CL186" s="48"/>
      <c r="CM186" s="48"/>
      <c r="CN186" s="48"/>
      <c r="CO186" s="48"/>
      <c r="CP186" s="48"/>
      <c r="CQ186" s="48"/>
      <c r="CR186" s="48"/>
      <c r="CS186" s="48"/>
      <c r="CT186" t="s" s="50">
        <v>51</v>
      </c>
      <c r="CU186" t="s" s="16">
        <v>105</v>
      </c>
      <c r="CV186" s="37"/>
      <c r="CW186" s="37"/>
      <c r="CX186" s="37"/>
      <c r="CY186" s="37"/>
      <c r="CZ186" s="37"/>
      <c r="DA186" s="37"/>
      <c r="DB186" s="37"/>
      <c r="DC186" s="37"/>
      <c r="DD186" s="47">
        <v>27</v>
      </c>
      <c r="DE186" s="37"/>
      <c r="DF186" s="37"/>
      <c r="DG186" s="51"/>
      <c r="DH186" s="47">
        <v>48</v>
      </c>
      <c r="DI186" s="79">
        <v>63</v>
      </c>
      <c r="DJ186" s="53">
        <f>DI186</f>
        <v>63</v>
      </c>
      <c r="DK186" s="48">
        <f>DI186</f>
        <v>63</v>
      </c>
      <c r="DL186" s="48"/>
      <c r="DM186" s="48"/>
      <c r="DN186" s="48"/>
      <c r="DO186" s="48"/>
      <c r="DP186" s="48"/>
      <c r="DQ186" s="48"/>
      <c r="DR186" s="48"/>
      <c r="DS186" s="48"/>
    </row>
    <row r="187" ht="15.75" customHeight="1">
      <c r="A187" s="7"/>
      <c r="B187" s="7"/>
      <c r="C187" s="61"/>
      <c r="D187" s="92"/>
      <c r="E187" s="92"/>
      <c r="F187" s="92"/>
      <c r="G187" s="46">
        <f>D187+E187+F187</f>
        <v>0</v>
      </c>
      <c r="H187" s="47">
        <v>0.9</v>
      </c>
      <c r="I187" s="47">
        <v>0.7</v>
      </c>
      <c r="J187" s="47">
        <v>0.5</v>
      </c>
      <c r="K187" s="46">
        <f>H187+I187+J187</f>
        <v>2.1</v>
      </c>
      <c r="L187" s="47">
        <v>1</v>
      </c>
      <c r="M187" s="47">
        <v>0.8</v>
      </c>
      <c r="N187" s="47">
        <v>0.8</v>
      </c>
      <c r="O187" s="46">
        <f>L187+M187+N187</f>
        <v>2.6</v>
      </c>
      <c r="P187" s="47">
        <v>1</v>
      </c>
      <c r="Q187" s="47">
        <v>0.8</v>
      </c>
      <c r="R187" s="47">
        <v>0.7</v>
      </c>
      <c r="S187" s="46">
        <f>P187+Q187+R187</f>
        <v>2.5</v>
      </c>
      <c r="T187" s="47">
        <v>1</v>
      </c>
      <c r="U187" s="47">
        <v>0.6</v>
      </c>
      <c r="V187" s="47">
        <v>0.6</v>
      </c>
      <c r="W187" s="46">
        <f>T187+U187+V187</f>
        <v>2.2</v>
      </c>
      <c r="X187" s="47">
        <v>0.9</v>
      </c>
      <c r="Y187" s="47">
        <v>0.5</v>
      </c>
      <c r="Z187" s="47">
        <v>0.5</v>
      </c>
      <c r="AA187" s="46">
        <f>X187+Y187+Z187</f>
        <v>1.9</v>
      </c>
      <c r="AB187" s="47">
        <v>0.8</v>
      </c>
      <c r="AC187" s="47">
        <v>0.4</v>
      </c>
      <c r="AD187" s="47">
        <v>0.4</v>
      </c>
      <c r="AE187" s="46">
        <f>AB187+AC187+AD187</f>
        <v>1.6</v>
      </c>
      <c r="AF187" s="47">
        <v>0.6</v>
      </c>
      <c r="AG187" s="47">
        <v>0.3</v>
      </c>
      <c r="AH187" s="47">
        <v>0.3</v>
      </c>
      <c r="AI187" s="46">
        <f>AF187+AG187+AH187</f>
        <v>1.2</v>
      </c>
      <c r="AJ187" s="47">
        <v>0.4</v>
      </c>
      <c r="AK187" s="47">
        <v>0.3</v>
      </c>
      <c r="AL187" s="47">
        <v>0.3</v>
      </c>
      <c r="AM187" s="46">
        <f>AJ187+AK187+AL187</f>
        <v>1</v>
      </c>
      <c r="AN187" s="92">
        <v>0.3</v>
      </c>
      <c r="AO187" s="92">
        <v>0.2</v>
      </c>
      <c r="AP187" s="92">
        <v>0.2</v>
      </c>
      <c r="AQ187" s="46">
        <f>AN187+AO187+AP187</f>
        <v>0.7</v>
      </c>
      <c r="AR187" s="92">
        <v>0.1</v>
      </c>
      <c r="AS187" s="92">
        <v>0.1</v>
      </c>
      <c r="AT187" s="92">
        <v>0.1</v>
      </c>
      <c r="AU187" s="90">
        <f>AR187+AS187+AT187</f>
        <v>0.3</v>
      </c>
      <c r="AV187" s="92"/>
      <c r="AW187" s="92"/>
      <c r="AX187" s="92"/>
      <c r="AY187" s="90">
        <f>AV187+AW187+AX187</f>
        <v>0</v>
      </c>
      <c r="AZ187" s="48">
        <f>AY187+AU187+AQ187+AM187+AI187+AE187+AA187+W187+S187+O187+K187+F187</f>
        <v>16.1</v>
      </c>
      <c r="BA187" s="47">
        <v>10</v>
      </c>
      <c r="BB187" s="48">
        <f>AZ187/BA187</f>
        <v>1.61</v>
      </c>
      <c r="BC187" s="48"/>
      <c r="BD187" s="48">
        <v>305</v>
      </c>
      <c r="BE187" s="48">
        <f>BB187*BD187</f>
        <v>491.05</v>
      </c>
      <c r="BF187" s="49">
        <f>BE187</f>
        <v>491.05</v>
      </c>
      <c r="BG187" s="48">
        <v>3.6</v>
      </c>
      <c r="BH187" s="48">
        <v>3.1</v>
      </c>
      <c r="BI187" s="48"/>
      <c r="BJ187" s="51"/>
      <c r="BK187" t="s" s="50">
        <v>51</v>
      </c>
      <c r="BL187" t="s" s="50">
        <v>105</v>
      </c>
      <c r="BM187" s="37"/>
      <c r="BN187" s="37"/>
      <c r="BO187" s="37"/>
      <c r="BP187" s="52"/>
      <c r="BQ187" s="48"/>
      <c r="BR187" s="48"/>
      <c r="BS187" s="48"/>
      <c r="BT187" s="48"/>
      <c r="BU187" s="48"/>
      <c r="BV187" s="48"/>
      <c r="BW187" s="48">
        <f>BF187</f>
        <v>491.05</v>
      </c>
      <c r="BX187" s="48"/>
      <c r="BY187" s="48"/>
      <c r="BZ187" s="91"/>
      <c r="CA187" s="48"/>
      <c r="CB187" s="48"/>
      <c r="CC187" s="48"/>
      <c r="CD187" s="48"/>
      <c r="CE187" s="48"/>
      <c r="CF187" s="48"/>
      <c r="CG187" s="48">
        <f>BG187</f>
        <v>3.6</v>
      </c>
      <c r="CH187" s="48"/>
      <c r="CI187" s="48"/>
      <c r="CJ187" s="91"/>
      <c r="CK187" s="48"/>
      <c r="CL187" s="48"/>
      <c r="CM187" s="48"/>
      <c r="CN187" s="48"/>
      <c r="CO187" s="48"/>
      <c r="CP187" s="48"/>
      <c r="CQ187" s="48">
        <f>BH187</f>
        <v>3.1</v>
      </c>
      <c r="CR187" s="48"/>
      <c r="CS187" s="48"/>
      <c r="CT187" s="51"/>
      <c r="CU187" s="37"/>
      <c r="CV187" s="37"/>
      <c r="CW187" s="37"/>
      <c r="CX187" s="37"/>
      <c r="CY187" s="37"/>
      <c r="CZ187" s="37"/>
      <c r="DA187" s="37"/>
      <c r="DB187" s="37"/>
      <c r="DC187" s="37"/>
      <c r="DD187" s="37"/>
      <c r="DE187" s="37"/>
      <c r="DF187" s="37"/>
      <c r="DG187" s="51"/>
      <c r="DH187" s="37"/>
      <c r="DI187" s="47">
        <v>58</v>
      </c>
      <c r="DJ187" s="53"/>
      <c r="DK187" s="48"/>
      <c r="DL187" s="48"/>
      <c r="DM187" s="48"/>
      <c r="DN187" s="48"/>
      <c r="DO187" s="48"/>
      <c r="DP187" s="48"/>
      <c r="DQ187" s="48">
        <f>DI187</f>
        <v>58</v>
      </c>
      <c r="DR187" s="48"/>
      <c r="DS187" s="48"/>
    </row>
    <row r="188" ht="15.75" customHeight="1">
      <c r="A188" s="7"/>
      <c r="B188" s="7"/>
      <c r="C188" s="61"/>
      <c r="D188" s="92"/>
      <c r="E188" s="92"/>
      <c r="F188" s="92"/>
      <c r="G188" s="46">
        <f>D188+E188+F188</f>
        <v>0</v>
      </c>
      <c r="H188" s="92"/>
      <c r="I188" s="92"/>
      <c r="J188" s="92"/>
      <c r="K188" s="90">
        <f>H188+I188+J188</f>
        <v>0</v>
      </c>
      <c r="L188" s="92"/>
      <c r="M188" s="92"/>
      <c r="N188" s="92"/>
      <c r="O188" s="90">
        <f>L188+M188+N188</f>
        <v>0</v>
      </c>
      <c r="P188" s="92"/>
      <c r="Q188" s="92"/>
      <c r="R188" s="92"/>
      <c r="S188" s="90">
        <f>P188+Q188+R188</f>
        <v>0</v>
      </c>
      <c r="T188" s="92"/>
      <c r="U188" s="92"/>
      <c r="V188" s="92"/>
      <c r="W188" s="46">
        <f>T188+U188+V188</f>
        <v>0</v>
      </c>
      <c r="X188" s="92"/>
      <c r="Y188" s="92"/>
      <c r="Z188" s="92"/>
      <c r="AA188" s="46">
        <f>X188+Y188+Z188</f>
        <v>0</v>
      </c>
      <c r="AB188" s="92"/>
      <c r="AC188" s="92"/>
      <c r="AD188" s="92"/>
      <c r="AE188" s="46">
        <f>AB188+AC188+AD188</f>
        <v>0</v>
      </c>
      <c r="AF188" s="92"/>
      <c r="AG188" s="92"/>
      <c r="AH188" s="92"/>
      <c r="AI188" s="90">
        <f>AF188+AG188+AH188</f>
        <v>0</v>
      </c>
      <c r="AJ188" s="92"/>
      <c r="AK188" s="92"/>
      <c r="AL188" s="92"/>
      <c r="AM188" s="90">
        <f>AJ188+AK188+AL188</f>
        <v>0</v>
      </c>
      <c r="AN188" s="92"/>
      <c r="AO188" s="92"/>
      <c r="AP188" s="92"/>
      <c r="AQ188" s="46">
        <f>AN188+AO188+AP188</f>
        <v>0</v>
      </c>
      <c r="AR188" s="92"/>
      <c r="AS188" s="92"/>
      <c r="AT188" s="92"/>
      <c r="AU188" s="90">
        <f>AR188+AS188+AT188</f>
        <v>0</v>
      </c>
      <c r="AV188" s="92"/>
      <c r="AW188" s="92"/>
      <c r="AX188" s="92"/>
      <c r="AY188" s="90">
        <f>AV188+AW188+AX188</f>
        <v>0</v>
      </c>
      <c r="AZ188" s="48">
        <f>AY188+AU188+AQ188+AM188+AI188+AE188+AA188+W188+S188+O188+K188+F188</f>
        <v>0</v>
      </c>
      <c r="BA188" s="37"/>
      <c r="BB188" s="48">
        <f>AZ188/BA188</f>
      </c>
      <c r="BC188" s="48"/>
      <c r="BD188" s="48"/>
      <c r="BE188" s="48">
        <f>BB188*BD188</f>
      </c>
      <c r="BF188" s="49"/>
      <c r="BG188" s="48">
        <v>3.58</v>
      </c>
      <c r="BH188" s="48">
        <v>3.1</v>
      </c>
      <c r="BI188" s="48"/>
      <c r="BJ188" s="51"/>
      <c r="BK188" t="s" s="50">
        <v>51</v>
      </c>
      <c r="BL188" t="s" s="50">
        <v>105</v>
      </c>
      <c r="BM188" s="37"/>
      <c r="BN188" s="37"/>
      <c r="BO188" s="37"/>
      <c r="BP188" s="52"/>
      <c r="BQ188" s="48"/>
      <c r="BR188" s="48"/>
      <c r="BS188" s="48"/>
      <c r="BT188" s="48"/>
      <c r="BU188" s="48"/>
      <c r="BV188" s="48"/>
      <c r="BW188" s="48">
        <f>BF188</f>
        <v>0</v>
      </c>
      <c r="BX188" s="48"/>
      <c r="BY188" s="48"/>
      <c r="BZ188" s="91"/>
      <c r="CA188" s="48"/>
      <c r="CB188" s="48"/>
      <c r="CC188" s="48"/>
      <c r="CD188" s="48"/>
      <c r="CE188" s="48"/>
      <c r="CF188" s="48"/>
      <c r="CG188" s="48">
        <f>BG188</f>
        <v>3.58</v>
      </c>
      <c r="CH188" s="48"/>
      <c r="CI188" s="48"/>
      <c r="CJ188" s="91"/>
      <c r="CK188" s="48"/>
      <c r="CL188" s="48"/>
      <c r="CM188" s="48"/>
      <c r="CN188" s="48"/>
      <c r="CO188" s="48"/>
      <c r="CP188" s="48"/>
      <c r="CQ188" s="48">
        <f>BH188</f>
        <v>3.1</v>
      </c>
      <c r="CR188" s="48"/>
      <c r="CS188" s="48"/>
      <c r="CT188" s="51"/>
      <c r="CU188" s="37"/>
      <c r="CV188" s="37"/>
      <c r="CW188" s="37"/>
      <c r="CX188" s="37"/>
      <c r="CY188" s="37"/>
      <c r="CZ188" s="37"/>
      <c r="DA188" s="37"/>
      <c r="DB188" s="37"/>
      <c r="DC188" s="37"/>
      <c r="DD188" s="37"/>
      <c r="DE188" s="37"/>
      <c r="DF188" s="37"/>
      <c r="DG188" s="51"/>
      <c r="DH188" s="37"/>
      <c r="DI188" s="47">
        <v>58</v>
      </c>
      <c r="DJ188" s="53"/>
      <c r="DK188" s="48"/>
      <c r="DL188" s="48"/>
      <c r="DM188" s="48"/>
      <c r="DN188" s="48"/>
      <c r="DO188" s="48"/>
      <c r="DP188" s="48"/>
      <c r="DQ188" s="48">
        <f>DI188</f>
        <v>58</v>
      </c>
      <c r="DR188" s="48"/>
      <c r="DS188" s="48"/>
    </row>
    <row r="189" ht="15.75" customHeight="1">
      <c r="A189" s="7"/>
      <c r="B189" s="7"/>
      <c r="C189" s="61"/>
      <c r="D189" s="92"/>
      <c r="E189" s="92"/>
      <c r="F189" s="92"/>
      <c r="G189" s="46">
        <f>D189+E189+F189</f>
        <v>0</v>
      </c>
      <c r="H189" s="47">
        <v>1.3</v>
      </c>
      <c r="I189" s="47">
        <v>1.1</v>
      </c>
      <c r="J189" s="47">
        <v>1</v>
      </c>
      <c r="K189" s="46">
        <f>H189+I189+J189</f>
        <v>3.4</v>
      </c>
      <c r="L189" s="47">
        <v>1.3</v>
      </c>
      <c r="M189" s="47">
        <v>1.1</v>
      </c>
      <c r="N189" s="47">
        <v>1</v>
      </c>
      <c r="O189" s="46">
        <f>L189+M189+N189</f>
        <v>3.4</v>
      </c>
      <c r="P189" s="92">
        <v>1.3</v>
      </c>
      <c r="Q189" s="47">
        <v>1.1</v>
      </c>
      <c r="R189" s="47">
        <v>1</v>
      </c>
      <c r="S189" s="90">
        <f>P189+Q189+R189</f>
        <v>3.4</v>
      </c>
      <c r="T189" s="47">
        <v>1.1</v>
      </c>
      <c r="U189" s="47">
        <v>1</v>
      </c>
      <c r="V189" s="47">
        <v>0.8</v>
      </c>
      <c r="W189" s="46">
        <f>T189+U189+V189</f>
        <v>2.9</v>
      </c>
      <c r="X189" s="47">
        <v>1.1</v>
      </c>
      <c r="Y189" s="47">
        <v>1</v>
      </c>
      <c r="Z189" s="47">
        <v>0.6</v>
      </c>
      <c r="AA189" s="46">
        <f>X189+Y189+Z189</f>
        <v>2.7</v>
      </c>
      <c r="AB189" s="47">
        <v>0.9</v>
      </c>
      <c r="AC189" s="47">
        <v>0.7</v>
      </c>
      <c r="AD189" s="47">
        <v>0.5</v>
      </c>
      <c r="AE189" s="46">
        <f>AB189+AC189+AD189</f>
        <v>2.1</v>
      </c>
      <c r="AF189" s="47">
        <v>0.8</v>
      </c>
      <c r="AG189" s="47">
        <v>0.5</v>
      </c>
      <c r="AH189" s="47">
        <v>0.3</v>
      </c>
      <c r="AI189" s="46">
        <f>AF189+AG189+AH189</f>
        <v>1.6</v>
      </c>
      <c r="AJ189" s="47">
        <v>0.6</v>
      </c>
      <c r="AK189" s="47">
        <v>0.4</v>
      </c>
      <c r="AL189" s="47">
        <v>0.3</v>
      </c>
      <c r="AM189" s="46">
        <f>AJ189+AK189+AL189</f>
        <v>1.3</v>
      </c>
      <c r="AN189" s="92">
        <v>0.5</v>
      </c>
      <c r="AO189" s="92">
        <v>0.2</v>
      </c>
      <c r="AP189" s="92">
        <v>0.2</v>
      </c>
      <c r="AQ189" s="46">
        <f>AN189+AO189+AP189</f>
        <v>0.9</v>
      </c>
      <c r="AR189" s="92">
        <v>0.2</v>
      </c>
      <c r="AS189" s="92">
        <v>0.1</v>
      </c>
      <c r="AT189" s="92">
        <v>0.1</v>
      </c>
      <c r="AU189" s="90">
        <f>AR189+AS189+AT189</f>
        <v>0.4</v>
      </c>
      <c r="AV189" s="92"/>
      <c r="AW189" s="92"/>
      <c r="AX189" s="92"/>
      <c r="AY189" s="90">
        <f>AV189+AW189+AX189</f>
        <v>0</v>
      </c>
      <c r="AZ189" s="48">
        <f>AY189+AU189+AQ189+AM189+AI189+AE189+AA189+W189+S189+O189+K189+F189</f>
        <v>22.1</v>
      </c>
      <c r="BA189" s="47">
        <v>10</v>
      </c>
      <c r="BB189" s="48">
        <f>AZ189/BA189</f>
        <v>2.21</v>
      </c>
      <c r="BC189" s="48"/>
      <c r="BD189" s="48">
        <v>305</v>
      </c>
      <c r="BE189" s="48">
        <f>BB189*BD189</f>
        <v>674.05</v>
      </c>
      <c r="BF189" s="49">
        <f>BE189</f>
        <v>674.05</v>
      </c>
      <c r="BG189" s="48">
        <v>3.6</v>
      </c>
      <c r="BH189" s="48">
        <v>3.1</v>
      </c>
      <c r="BI189" s="48"/>
      <c r="BJ189" s="51"/>
      <c r="BK189" t="s" s="50">
        <v>51</v>
      </c>
      <c r="BL189" t="s" s="50">
        <v>105</v>
      </c>
      <c r="BM189" s="37"/>
      <c r="BN189" s="37"/>
      <c r="BO189" s="48">
        <f>BP189</f>
        <v>674.05</v>
      </c>
      <c r="BP189" s="52">
        <f>BF189</f>
        <v>674.05</v>
      </c>
      <c r="BQ189" s="48"/>
      <c r="BR189" s="48"/>
      <c r="BS189" s="48"/>
      <c r="BT189" s="48"/>
      <c r="BU189" s="48"/>
      <c r="BV189" s="48"/>
      <c r="BW189" s="48">
        <f>BF189</f>
        <v>674.05</v>
      </c>
      <c r="BX189" s="48"/>
      <c r="BY189" s="48"/>
      <c r="BZ189" s="68">
        <f>CG189</f>
        <v>3.6</v>
      </c>
      <c r="CA189" s="48"/>
      <c r="CB189" s="48"/>
      <c r="CC189" s="48"/>
      <c r="CD189" s="48"/>
      <c r="CE189" s="48"/>
      <c r="CF189" s="48"/>
      <c r="CG189" s="48">
        <f>BG189</f>
        <v>3.6</v>
      </c>
      <c r="CH189" s="48"/>
      <c r="CI189" s="48"/>
      <c r="CJ189" s="68">
        <f>CQ189</f>
        <v>3.1</v>
      </c>
      <c r="CK189" s="48"/>
      <c r="CL189" s="48"/>
      <c r="CM189" s="48"/>
      <c r="CN189" s="48"/>
      <c r="CO189" s="48"/>
      <c r="CP189" s="48"/>
      <c r="CQ189" s="48">
        <f>BH189</f>
        <v>3.1</v>
      </c>
      <c r="CR189" s="48"/>
      <c r="CS189" s="48"/>
      <c r="CT189" s="51"/>
      <c r="CU189" s="37"/>
      <c r="CV189" s="37"/>
      <c r="CW189" s="37"/>
      <c r="CX189" s="37"/>
      <c r="CY189" s="37"/>
      <c r="CZ189" s="37"/>
      <c r="DA189" s="37"/>
      <c r="DB189" s="37"/>
      <c r="DC189" s="37"/>
      <c r="DD189" s="37"/>
      <c r="DE189" s="37"/>
      <c r="DF189" s="37"/>
      <c r="DG189" s="51"/>
      <c r="DH189" s="37"/>
      <c r="DI189" s="47">
        <v>63</v>
      </c>
      <c r="DJ189" s="53">
        <f>DI189</f>
        <v>63</v>
      </c>
      <c r="DK189" s="48"/>
      <c r="DL189" s="48"/>
      <c r="DM189" s="48"/>
      <c r="DN189" s="48"/>
      <c r="DO189" s="48"/>
      <c r="DP189" s="48"/>
      <c r="DQ189" s="48">
        <f>DI189</f>
        <v>63</v>
      </c>
      <c r="DR189" s="48"/>
      <c r="DS189" s="48"/>
    </row>
    <row r="190" ht="15.75" customHeight="1">
      <c r="A190" s="7"/>
      <c r="B190" s="7"/>
      <c r="C190" s="61"/>
      <c r="D190" s="92"/>
      <c r="E190" s="92"/>
      <c r="F190" s="92"/>
      <c r="G190" s="46">
        <f>D190+E190+F190</f>
        <v>0</v>
      </c>
      <c r="H190" s="92"/>
      <c r="I190" s="92"/>
      <c r="J190" s="92"/>
      <c r="K190" s="90">
        <f>H190+I190+J190</f>
        <v>0</v>
      </c>
      <c r="L190" s="92"/>
      <c r="M190" s="92"/>
      <c r="N190" s="92"/>
      <c r="O190" s="90">
        <f>L190+M190+N190</f>
        <v>0</v>
      </c>
      <c r="P190" s="92"/>
      <c r="Q190" s="92"/>
      <c r="R190" s="92"/>
      <c r="S190" s="90">
        <f>P190+Q190+R190</f>
        <v>0</v>
      </c>
      <c r="T190" s="92"/>
      <c r="U190" s="92"/>
      <c r="V190" s="92"/>
      <c r="W190" s="46">
        <f>T190+U190+V190</f>
        <v>0</v>
      </c>
      <c r="X190" s="92"/>
      <c r="Y190" s="92"/>
      <c r="Z190" s="92"/>
      <c r="AA190" s="46">
        <f>X190+Y190+Z190</f>
        <v>0</v>
      </c>
      <c r="AB190" s="92"/>
      <c r="AC190" s="92"/>
      <c r="AD190" s="92"/>
      <c r="AE190" s="46">
        <f>AB190+AC190+AD190</f>
        <v>0</v>
      </c>
      <c r="AF190" s="92"/>
      <c r="AG190" s="92"/>
      <c r="AH190" s="92"/>
      <c r="AI190" s="90">
        <f>AF190+AG190+AH190</f>
        <v>0</v>
      </c>
      <c r="AJ190" s="92"/>
      <c r="AK190" s="92"/>
      <c r="AL190" s="92"/>
      <c r="AM190" s="90">
        <f>AJ190+AK190+AL190</f>
        <v>0</v>
      </c>
      <c r="AN190" s="92"/>
      <c r="AO190" s="92"/>
      <c r="AP190" s="92"/>
      <c r="AQ190" s="46">
        <f>AN190+AO190+AP190</f>
        <v>0</v>
      </c>
      <c r="AR190" s="92"/>
      <c r="AS190" s="92"/>
      <c r="AT190" s="92"/>
      <c r="AU190" s="90">
        <f>AR190+AS190+AT190</f>
        <v>0</v>
      </c>
      <c r="AV190" s="92"/>
      <c r="AW190" s="92"/>
      <c r="AX190" s="92"/>
      <c r="AY190" s="90">
        <f>AV190+AW190+AX190</f>
        <v>0</v>
      </c>
      <c r="AZ190" s="48">
        <f>AY190+AU190+AQ190+AM190+AI190+AE190+AA190+W190+S190+O190+K190+F190</f>
        <v>0</v>
      </c>
      <c r="BA190" s="37"/>
      <c r="BB190" s="48">
        <f>AZ190/BA190</f>
      </c>
      <c r="BC190" s="48"/>
      <c r="BD190" s="48"/>
      <c r="BE190" s="48">
        <f>BB190*BD190</f>
      </c>
      <c r="BF190" s="49"/>
      <c r="BG190" s="48"/>
      <c r="BH190" s="48"/>
      <c r="BI190" s="48"/>
      <c r="BJ190" s="51"/>
      <c r="BK190" s="51"/>
      <c r="BL190" s="51"/>
      <c r="BM190" s="37"/>
      <c r="BN190" s="37"/>
      <c r="BO190" s="37"/>
      <c r="BP190" s="52"/>
      <c r="BQ190" s="48"/>
      <c r="BR190" s="48"/>
      <c r="BS190" s="48"/>
      <c r="BT190" s="48"/>
      <c r="BU190" s="48"/>
      <c r="BV190" s="48"/>
      <c r="BW190" s="48"/>
      <c r="BX190" s="48"/>
      <c r="BY190" s="48"/>
      <c r="BZ190" s="91"/>
      <c r="CA190" s="48"/>
      <c r="CB190" s="48"/>
      <c r="CC190" s="48"/>
      <c r="CD190" s="48"/>
      <c r="CE190" s="48"/>
      <c r="CF190" s="48"/>
      <c r="CG190" s="48"/>
      <c r="CH190" s="48"/>
      <c r="CI190" s="48"/>
      <c r="CJ190" s="91"/>
      <c r="CK190" s="48"/>
      <c r="CL190" s="48"/>
      <c r="CM190" s="48"/>
      <c r="CN190" s="48"/>
      <c r="CO190" s="48"/>
      <c r="CP190" s="48"/>
      <c r="CQ190" s="48"/>
      <c r="CR190" s="48"/>
      <c r="CS190" s="48"/>
      <c r="CT190" s="51"/>
      <c r="CU190" s="37"/>
      <c r="CV190" s="37"/>
      <c r="CW190" s="37"/>
      <c r="CX190" s="37"/>
      <c r="CY190" s="37"/>
      <c r="CZ190" s="37"/>
      <c r="DA190" s="37"/>
      <c r="DB190" s="37"/>
      <c r="DC190" s="37"/>
      <c r="DD190" s="37"/>
      <c r="DE190" s="37"/>
      <c r="DF190" s="37"/>
      <c r="DG190" s="51"/>
      <c r="DH190" s="37"/>
      <c r="DI190" s="37"/>
      <c r="DJ190" s="53"/>
      <c r="DK190" s="48"/>
      <c r="DL190" s="48"/>
      <c r="DM190" s="48"/>
      <c r="DN190" s="48"/>
      <c r="DO190" s="48"/>
      <c r="DP190" s="48"/>
      <c r="DQ190" s="48"/>
      <c r="DR190" s="48"/>
      <c r="DS190" s="48"/>
    </row>
    <row r="191" ht="15.75" customHeight="1">
      <c r="A191" s="7"/>
      <c r="B191" s="7"/>
      <c r="C191" s="61"/>
      <c r="D191" s="92"/>
      <c r="E191" s="92"/>
      <c r="F191" s="92"/>
      <c r="G191" s="46">
        <f>D191+E191+F191</f>
        <v>0</v>
      </c>
      <c r="H191" s="92"/>
      <c r="I191" s="92"/>
      <c r="J191" s="92"/>
      <c r="K191" s="90">
        <f>H191+I191+J191</f>
        <v>0</v>
      </c>
      <c r="L191" s="92"/>
      <c r="M191" s="92"/>
      <c r="N191" s="92"/>
      <c r="O191" s="90">
        <f>L191+M191+N191</f>
        <v>0</v>
      </c>
      <c r="P191" s="92"/>
      <c r="Q191" s="92"/>
      <c r="R191" s="92"/>
      <c r="S191" s="90">
        <f>P191+Q191+R191</f>
        <v>0</v>
      </c>
      <c r="T191" s="92"/>
      <c r="U191" s="92"/>
      <c r="V191" s="92"/>
      <c r="W191" s="46">
        <f>T191+U191+V191</f>
        <v>0</v>
      </c>
      <c r="X191" s="92"/>
      <c r="Y191" s="92"/>
      <c r="Z191" s="92"/>
      <c r="AA191" s="46">
        <f>X191+Y191+Z191</f>
        <v>0</v>
      </c>
      <c r="AB191" s="92"/>
      <c r="AC191" s="92"/>
      <c r="AD191" s="92"/>
      <c r="AE191" s="46">
        <f>AB191+AC191+AD191</f>
        <v>0</v>
      </c>
      <c r="AF191" s="92"/>
      <c r="AG191" s="92"/>
      <c r="AH191" s="92"/>
      <c r="AI191" s="90">
        <f>AF191+AG191+AH191</f>
        <v>0</v>
      </c>
      <c r="AJ191" s="92"/>
      <c r="AK191" s="92"/>
      <c r="AL191" s="92"/>
      <c r="AM191" s="90">
        <f>AJ191+AK191+AL191</f>
        <v>0</v>
      </c>
      <c r="AN191" s="92"/>
      <c r="AO191" s="92"/>
      <c r="AP191" s="92"/>
      <c r="AQ191" s="46">
        <f>AN191+AO191+AP191</f>
        <v>0</v>
      </c>
      <c r="AR191" s="92"/>
      <c r="AS191" s="92"/>
      <c r="AT191" s="92"/>
      <c r="AU191" s="90">
        <f>AR191+AS191+AT191</f>
        <v>0</v>
      </c>
      <c r="AV191" s="92"/>
      <c r="AW191" s="92"/>
      <c r="AX191" s="92"/>
      <c r="AY191" s="90">
        <f>AV191+AW191+AX191</f>
        <v>0</v>
      </c>
      <c r="AZ191" s="48">
        <f>AY191+AU191+AQ191+AM191+AI191+AE191+AA191+W191+S191+O191+K191+F191</f>
        <v>0</v>
      </c>
      <c r="BA191" s="37"/>
      <c r="BB191" s="48">
        <f>AZ191/BA191</f>
      </c>
      <c r="BC191" s="48"/>
      <c r="BD191" s="48"/>
      <c r="BE191" s="48">
        <f>BB191*BD191</f>
      </c>
      <c r="BF191" s="49"/>
      <c r="BG191" s="48">
        <v>3.58</v>
      </c>
      <c r="BH191" s="48">
        <v>3.1</v>
      </c>
      <c r="BI191" s="48"/>
      <c r="BJ191" s="51"/>
      <c r="BK191" t="s" s="50">
        <v>51</v>
      </c>
      <c r="BL191" t="s" s="50">
        <v>105</v>
      </c>
      <c r="BM191" s="37"/>
      <c r="BN191" s="37"/>
      <c r="BO191" s="37"/>
      <c r="BP191" s="52"/>
      <c r="BQ191" s="48"/>
      <c r="BR191" s="48"/>
      <c r="BS191" s="48"/>
      <c r="BT191" s="48"/>
      <c r="BU191" s="48"/>
      <c r="BV191" s="48"/>
      <c r="BW191" s="48">
        <f>BF191</f>
        <v>0</v>
      </c>
      <c r="BX191" s="48"/>
      <c r="BY191" s="48"/>
      <c r="BZ191" s="91"/>
      <c r="CA191" s="48"/>
      <c r="CB191" s="48"/>
      <c r="CC191" s="48"/>
      <c r="CD191" s="48"/>
      <c r="CE191" s="48"/>
      <c r="CF191" s="48"/>
      <c r="CG191" s="48">
        <f>BG191</f>
        <v>3.58</v>
      </c>
      <c r="CH191" s="48"/>
      <c r="CI191" s="48"/>
      <c r="CJ191" s="91"/>
      <c r="CK191" s="48"/>
      <c r="CL191" s="48"/>
      <c r="CM191" s="48"/>
      <c r="CN191" s="48"/>
      <c r="CO191" s="48"/>
      <c r="CP191" s="48"/>
      <c r="CQ191" s="48">
        <f>BH191</f>
        <v>3.1</v>
      </c>
      <c r="CR191" s="48"/>
      <c r="CS191" s="48"/>
      <c r="CT191" s="51"/>
      <c r="CU191" s="37"/>
      <c r="CV191" s="37"/>
      <c r="CW191" s="37"/>
      <c r="CX191" s="37"/>
      <c r="CY191" s="37"/>
      <c r="CZ191" s="37"/>
      <c r="DA191" s="37"/>
      <c r="DB191" s="37"/>
      <c r="DC191" s="37"/>
      <c r="DD191" s="37"/>
      <c r="DE191" s="37"/>
      <c r="DF191" s="37"/>
      <c r="DG191" s="51"/>
      <c r="DH191" s="37"/>
      <c r="DI191" s="47">
        <v>55</v>
      </c>
      <c r="DJ191" s="53"/>
      <c r="DK191" s="48"/>
      <c r="DL191" s="48"/>
      <c r="DM191" s="48"/>
      <c r="DN191" s="48"/>
      <c r="DO191" s="48"/>
      <c r="DP191" s="48"/>
      <c r="DQ191" s="48">
        <f>DI191</f>
        <v>55</v>
      </c>
      <c r="DR191" s="48"/>
      <c r="DS191" s="48"/>
    </row>
    <row r="192" ht="15.75" customHeight="1">
      <c r="A192" s="7"/>
      <c r="B192" s="7"/>
      <c r="C192" s="61"/>
      <c r="D192" s="92"/>
      <c r="E192" s="92"/>
      <c r="F192" s="92"/>
      <c r="G192" s="46">
        <f>D192+E192+F192</f>
        <v>0</v>
      </c>
      <c r="H192" s="92"/>
      <c r="I192" s="92"/>
      <c r="J192" s="92"/>
      <c r="K192" s="90">
        <f>H192+I192+J192</f>
        <v>0</v>
      </c>
      <c r="L192" s="92"/>
      <c r="M192" s="92"/>
      <c r="N192" s="92"/>
      <c r="O192" s="90">
        <f>L192+M192+N192</f>
        <v>0</v>
      </c>
      <c r="P192" s="92"/>
      <c r="Q192" s="92"/>
      <c r="R192" s="92"/>
      <c r="S192" s="90">
        <f>P192+Q192+R192</f>
        <v>0</v>
      </c>
      <c r="T192" s="92"/>
      <c r="U192" s="92"/>
      <c r="V192" s="92"/>
      <c r="W192" s="46">
        <f>T192+U192+V192</f>
        <v>0</v>
      </c>
      <c r="X192" s="92"/>
      <c r="Y192" s="92"/>
      <c r="Z192" s="92"/>
      <c r="AA192" s="46">
        <f>X192+Y192+Z192</f>
        <v>0</v>
      </c>
      <c r="AB192" s="92"/>
      <c r="AC192" s="92"/>
      <c r="AD192" s="92"/>
      <c r="AE192" s="46">
        <f>AB192+AC192+AD192</f>
        <v>0</v>
      </c>
      <c r="AF192" s="92"/>
      <c r="AG192" s="92"/>
      <c r="AH192" s="92"/>
      <c r="AI192" s="90">
        <f>AF192+AG192+AH192</f>
        <v>0</v>
      </c>
      <c r="AJ192" s="92"/>
      <c r="AK192" s="92"/>
      <c r="AL192" s="92"/>
      <c r="AM192" s="90">
        <f>AJ192+AK192+AL192</f>
        <v>0</v>
      </c>
      <c r="AN192" s="92"/>
      <c r="AO192" s="92"/>
      <c r="AP192" s="92"/>
      <c r="AQ192" s="46">
        <f>AN192+AO192+AP192</f>
        <v>0</v>
      </c>
      <c r="AR192" s="92"/>
      <c r="AS192" s="92"/>
      <c r="AT192" s="92"/>
      <c r="AU192" s="90">
        <f>AR192+AS192+AT192</f>
        <v>0</v>
      </c>
      <c r="AV192" s="92"/>
      <c r="AW192" s="92"/>
      <c r="AX192" s="92"/>
      <c r="AY192" s="90">
        <f>AV192+AW192+AX192</f>
        <v>0</v>
      </c>
      <c r="AZ192" s="48">
        <f>AY192+AU192+AQ192+AM192+AI192+AE192+AA192+W192+S192+O192+K192+F192</f>
        <v>0</v>
      </c>
      <c r="BA192" s="37"/>
      <c r="BB192" s="48">
        <f>AZ192/BA192</f>
      </c>
      <c r="BC192" s="48"/>
      <c r="BD192" s="48"/>
      <c r="BE192" s="48">
        <f>BB192*BD192</f>
      </c>
      <c r="BF192" s="49"/>
      <c r="BG192" s="48">
        <v>3.58</v>
      </c>
      <c r="BH192" s="48">
        <v>3.1</v>
      </c>
      <c r="BI192" s="48"/>
      <c r="BJ192" s="51"/>
      <c r="BK192" t="s" s="50">
        <v>51</v>
      </c>
      <c r="BL192" t="s" s="50">
        <v>105</v>
      </c>
      <c r="BM192" s="37"/>
      <c r="BN192" s="37"/>
      <c r="BO192" s="37"/>
      <c r="BP192" s="52"/>
      <c r="BQ192" s="48"/>
      <c r="BR192" s="48"/>
      <c r="BS192" s="48"/>
      <c r="BT192" s="48"/>
      <c r="BU192" s="48"/>
      <c r="BV192" s="48"/>
      <c r="BW192" s="48">
        <f>BF192</f>
        <v>0</v>
      </c>
      <c r="BX192" s="48"/>
      <c r="BY192" s="48"/>
      <c r="BZ192" s="91"/>
      <c r="CA192" s="48"/>
      <c r="CB192" s="48"/>
      <c r="CC192" s="48"/>
      <c r="CD192" s="48"/>
      <c r="CE192" s="48"/>
      <c r="CF192" s="48"/>
      <c r="CG192" s="48">
        <f>BG192</f>
        <v>3.58</v>
      </c>
      <c r="CH192" s="48"/>
      <c r="CI192" s="48"/>
      <c r="CJ192" s="91"/>
      <c r="CK192" s="48"/>
      <c r="CL192" s="48"/>
      <c r="CM192" s="48"/>
      <c r="CN192" s="48"/>
      <c r="CO192" s="48"/>
      <c r="CP192" s="48"/>
      <c r="CQ192" s="48">
        <f>BH192</f>
        <v>3.1</v>
      </c>
      <c r="CR192" s="48"/>
      <c r="CS192" s="48"/>
      <c r="CT192" s="51"/>
      <c r="CU192" s="37"/>
      <c r="CV192" s="37"/>
      <c r="CW192" s="37"/>
      <c r="CX192" s="37"/>
      <c r="CY192" s="37"/>
      <c r="CZ192" s="37"/>
      <c r="DA192" s="37"/>
      <c r="DB192" s="37"/>
      <c r="DC192" s="37"/>
      <c r="DD192" s="37"/>
      <c r="DE192" s="37"/>
      <c r="DF192" s="37"/>
      <c r="DG192" s="51"/>
      <c r="DH192" s="37"/>
      <c r="DI192" s="47">
        <v>53</v>
      </c>
      <c r="DJ192" s="53"/>
      <c r="DK192" s="48"/>
      <c r="DL192" s="48"/>
      <c r="DM192" s="48"/>
      <c r="DN192" s="48"/>
      <c r="DO192" s="48"/>
      <c r="DP192" s="48"/>
      <c r="DQ192" s="48">
        <f>DI192</f>
        <v>53</v>
      </c>
      <c r="DR192" s="48"/>
      <c r="DS192" s="48"/>
    </row>
    <row r="193" ht="15.75" customHeight="1">
      <c r="A193" s="7"/>
      <c r="B193" s="7"/>
      <c r="C193" s="61"/>
      <c r="D193" s="92"/>
      <c r="E193" s="92"/>
      <c r="F193" s="92"/>
      <c r="G193" s="46">
        <f>D193+E193+F193</f>
        <v>0</v>
      </c>
      <c r="H193" s="92"/>
      <c r="I193" s="92"/>
      <c r="J193" s="92"/>
      <c r="K193" s="90">
        <f>H193+I193+J193</f>
        <v>0</v>
      </c>
      <c r="L193" s="92"/>
      <c r="M193" s="92"/>
      <c r="N193" s="92"/>
      <c r="O193" s="90">
        <f>L193+M193+N193</f>
        <v>0</v>
      </c>
      <c r="P193" s="92"/>
      <c r="Q193" s="92"/>
      <c r="R193" s="92"/>
      <c r="S193" s="90">
        <f>P193+Q193+R193</f>
        <v>0</v>
      </c>
      <c r="T193" s="92"/>
      <c r="U193" s="92"/>
      <c r="V193" s="92"/>
      <c r="W193" s="46">
        <f>T193+U193+V193</f>
        <v>0</v>
      </c>
      <c r="X193" s="92"/>
      <c r="Y193" s="92"/>
      <c r="Z193" s="92"/>
      <c r="AA193" s="46">
        <f>X193+Y193+Z193</f>
        <v>0</v>
      </c>
      <c r="AB193" s="92"/>
      <c r="AC193" s="92"/>
      <c r="AD193" s="92"/>
      <c r="AE193" s="46">
        <f>AB193+AC193+AD193</f>
        <v>0</v>
      </c>
      <c r="AF193" s="92"/>
      <c r="AG193" s="92"/>
      <c r="AH193" s="92"/>
      <c r="AI193" s="90">
        <f>AF193+AG193+AH193</f>
        <v>0</v>
      </c>
      <c r="AJ193" s="92"/>
      <c r="AK193" s="92"/>
      <c r="AL193" s="92"/>
      <c r="AM193" s="90">
        <f>AJ193+AK193+AL193</f>
        <v>0</v>
      </c>
      <c r="AN193" s="92"/>
      <c r="AO193" s="92"/>
      <c r="AP193" s="92"/>
      <c r="AQ193" s="46">
        <f>AN193+AO193+AP193</f>
        <v>0</v>
      </c>
      <c r="AR193" s="92"/>
      <c r="AS193" s="92"/>
      <c r="AT193" s="92"/>
      <c r="AU193" s="90">
        <f>AR193+AS193+AT193</f>
        <v>0</v>
      </c>
      <c r="AV193" s="92"/>
      <c r="AW193" s="92"/>
      <c r="AX193" s="92"/>
      <c r="AY193" s="90">
        <f>AV193+AW193+AX193</f>
        <v>0</v>
      </c>
      <c r="AZ193" s="48">
        <f>AY193+AU193+AQ193+AM193+AI193+AE193+AA193+W193+S193+O193+K193+F193</f>
        <v>0</v>
      </c>
      <c r="BA193" s="37"/>
      <c r="BB193" s="48">
        <f>AZ193/BA193</f>
      </c>
      <c r="BC193" s="48"/>
      <c r="BD193" s="48"/>
      <c r="BE193" s="48">
        <f>BB193*BD193</f>
      </c>
      <c r="BF193" s="49"/>
      <c r="BG193" s="48">
        <v>3.58</v>
      </c>
      <c r="BH193" s="48">
        <v>3.1</v>
      </c>
      <c r="BI193" s="48"/>
      <c r="BJ193" s="51"/>
      <c r="BK193" t="s" s="50">
        <v>51</v>
      </c>
      <c r="BL193" t="s" s="50">
        <v>105</v>
      </c>
      <c r="BM193" s="37"/>
      <c r="BN193" s="37"/>
      <c r="BO193" s="37"/>
      <c r="BP193" s="52"/>
      <c r="BQ193" s="48"/>
      <c r="BR193" s="48"/>
      <c r="BS193" s="48"/>
      <c r="BT193" s="48"/>
      <c r="BU193" s="48"/>
      <c r="BV193" s="48"/>
      <c r="BW193" s="48">
        <f>BF193</f>
        <v>0</v>
      </c>
      <c r="BX193" s="48"/>
      <c r="BY193" s="48"/>
      <c r="BZ193" s="91"/>
      <c r="CA193" s="48"/>
      <c r="CB193" s="48"/>
      <c r="CC193" s="48"/>
      <c r="CD193" s="48"/>
      <c r="CE193" s="48"/>
      <c r="CF193" s="48"/>
      <c r="CG193" s="48">
        <f>BG193</f>
        <v>3.58</v>
      </c>
      <c r="CH193" s="48"/>
      <c r="CI193" s="48"/>
      <c r="CJ193" s="91"/>
      <c r="CK193" s="48"/>
      <c r="CL193" s="48"/>
      <c r="CM193" s="48"/>
      <c r="CN193" s="48"/>
      <c r="CO193" s="48"/>
      <c r="CP193" s="48"/>
      <c r="CQ193" s="48">
        <f>BH193</f>
        <v>3.1</v>
      </c>
      <c r="CR193" s="48"/>
      <c r="CS193" s="48"/>
      <c r="CT193" s="51"/>
      <c r="CU193" s="37"/>
      <c r="CV193" s="37"/>
      <c r="CW193" s="37"/>
      <c r="CX193" s="37"/>
      <c r="CY193" s="37"/>
      <c r="CZ193" s="37"/>
      <c r="DA193" s="37"/>
      <c r="DB193" s="37"/>
      <c r="DC193" s="37"/>
      <c r="DD193" s="37"/>
      <c r="DE193" s="37"/>
      <c r="DF193" s="37"/>
      <c r="DG193" s="51"/>
      <c r="DH193" s="37"/>
      <c r="DI193" s="47">
        <v>55</v>
      </c>
      <c r="DJ193" s="53"/>
      <c r="DK193" s="48"/>
      <c r="DL193" s="48"/>
      <c r="DM193" s="48"/>
      <c r="DN193" s="48"/>
      <c r="DO193" s="48"/>
      <c r="DP193" s="48"/>
      <c r="DQ193" s="48">
        <f>DI193</f>
        <v>55</v>
      </c>
      <c r="DR193" s="48"/>
      <c r="DS193" s="48"/>
    </row>
    <row r="194" ht="15.75" customHeight="1">
      <c r="A194" s="7"/>
      <c r="B194" s="7"/>
      <c r="C194" s="61"/>
      <c r="D194" s="92"/>
      <c r="E194" s="92"/>
      <c r="F194" s="92"/>
      <c r="G194" s="46">
        <f>D194+E194+F194</f>
        <v>0</v>
      </c>
      <c r="H194" s="92"/>
      <c r="I194" s="92"/>
      <c r="J194" s="92"/>
      <c r="K194" s="90">
        <f>H194+I194+J194</f>
        <v>0</v>
      </c>
      <c r="L194" s="92"/>
      <c r="M194" s="92"/>
      <c r="N194" s="92"/>
      <c r="O194" s="90">
        <f>L194+M194+N194</f>
        <v>0</v>
      </c>
      <c r="P194" s="92"/>
      <c r="Q194" s="92"/>
      <c r="R194" s="92"/>
      <c r="S194" s="90">
        <f>P194+Q194+R194</f>
        <v>0</v>
      </c>
      <c r="T194" s="92"/>
      <c r="U194" s="92"/>
      <c r="V194" s="92"/>
      <c r="W194" s="46">
        <f>T194+U194+V194</f>
        <v>0</v>
      </c>
      <c r="X194" s="92"/>
      <c r="Y194" s="92"/>
      <c r="Z194" s="92"/>
      <c r="AA194" s="46">
        <f>X194+Y194+Z194</f>
        <v>0</v>
      </c>
      <c r="AB194" s="92"/>
      <c r="AC194" s="92"/>
      <c r="AD194" s="92"/>
      <c r="AE194" s="46">
        <f>AB194+AC194+AD194</f>
        <v>0</v>
      </c>
      <c r="AF194" s="92"/>
      <c r="AG194" s="92"/>
      <c r="AH194" s="92"/>
      <c r="AI194" s="90">
        <f>AF194+AG194+AH194</f>
        <v>0</v>
      </c>
      <c r="AJ194" s="92"/>
      <c r="AK194" s="92"/>
      <c r="AL194" s="92"/>
      <c r="AM194" s="90">
        <f>AJ194+AK194+AL194</f>
        <v>0</v>
      </c>
      <c r="AN194" s="92"/>
      <c r="AO194" s="92"/>
      <c r="AP194" s="92"/>
      <c r="AQ194" s="46">
        <f>AN194+AO194+AP194</f>
        <v>0</v>
      </c>
      <c r="AR194" s="92"/>
      <c r="AS194" s="92"/>
      <c r="AT194" s="92"/>
      <c r="AU194" s="90">
        <f>AR194+AS194+AT194</f>
        <v>0</v>
      </c>
      <c r="AV194" s="92"/>
      <c r="AW194" s="92"/>
      <c r="AX194" s="92"/>
      <c r="AY194" s="90">
        <f>AV194+AW194+AX194</f>
        <v>0</v>
      </c>
      <c r="AZ194" s="48">
        <f>AY194+AU194+AQ194+AM194+AI194+AE194+AA194+W194+S194+O194+K194+F194</f>
        <v>0</v>
      </c>
      <c r="BA194" s="37"/>
      <c r="BB194" s="48">
        <f>AZ194/BA194</f>
      </c>
      <c r="BC194" s="48"/>
      <c r="BD194" s="48"/>
      <c r="BE194" s="48">
        <f>BB194*BD194</f>
      </c>
      <c r="BF194" s="49"/>
      <c r="BG194" s="48">
        <v>3.58</v>
      </c>
      <c r="BH194" s="48">
        <v>3.1</v>
      </c>
      <c r="BI194" s="48"/>
      <c r="BJ194" s="51"/>
      <c r="BK194" t="s" s="50">
        <v>51</v>
      </c>
      <c r="BL194" t="s" s="50">
        <v>105</v>
      </c>
      <c r="BM194" s="37"/>
      <c r="BN194" s="37"/>
      <c r="BO194" s="37"/>
      <c r="BP194" s="52"/>
      <c r="BQ194" s="48"/>
      <c r="BR194" s="48"/>
      <c r="BS194" s="48"/>
      <c r="BT194" s="48"/>
      <c r="BU194" s="48"/>
      <c r="BV194" s="48"/>
      <c r="BW194" s="48">
        <f>BF194</f>
        <v>0</v>
      </c>
      <c r="BX194" s="48"/>
      <c r="BY194" s="48"/>
      <c r="BZ194" s="91"/>
      <c r="CA194" s="48"/>
      <c r="CB194" s="48"/>
      <c r="CC194" s="48"/>
      <c r="CD194" s="48"/>
      <c r="CE194" s="48"/>
      <c r="CF194" s="48"/>
      <c r="CG194" s="48">
        <f>BG194</f>
        <v>3.58</v>
      </c>
      <c r="CH194" s="48"/>
      <c r="CI194" s="48"/>
      <c r="CJ194" s="91"/>
      <c r="CK194" s="48"/>
      <c r="CL194" s="48"/>
      <c r="CM194" s="48"/>
      <c r="CN194" s="48"/>
      <c r="CO194" s="48"/>
      <c r="CP194" s="48"/>
      <c r="CQ194" s="48">
        <f>BH194</f>
        <v>3.1</v>
      </c>
      <c r="CR194" s="48"/>
      <c r="CS194" s="48"/>
      <c r="CT194" s="51"/>
      <c r="CU194" s="37"/>
      <c r="CV194" s="37"/>
      <c r="CW194" s="37"/>
      <c r="CX194" s="37"/>
      <c r="CY194" s="37"/>
      <c r="CZ194" s="37"/>
      <c r="DA194" s="37"/>
      <c r="DB194" s="37"/>
      <c r="DC194" s="37"/>
      <c r="DD194" s="37"/>
      <c r="DE194" s="37"/>
      <c r="DF194" s="37"/>
      <c r="DG194" s="51"/>
      <c r="DH194" s="37"/>
      <c r="DI194" s="47">
        <v>55</v>
      </c>
      <c r="DJ194" s="53"/>
      <c r="DK194" s="48"/>
      <c r="DL194" s="48"/>
      <c r="DM194" s="48"/>
      <c r="DN194" s="48"/>
      <c r="DO194" s="48"/>
      <c r="DP194" s="48"/>
      <c r="DQ194" s="48">
        <f>DI194</f>
        <v>55</v>
      </c>
      <c r="DR194" s="48"/>
      <c r="DS194" s="48"/>
    </row>
    <row r="195" ht="15.75" customHeight="1">
      <c r="A195" s="7"/>
      <c r="B195" s="7"/>
      <c r="C195" s="61"/>
      <c r="D195" s="92"/>
      <c r="E195" s="92"/>
      <c r="F195" s="92"/>
      <c r="G195" s="46">
        <f>D195+E195+F195</f>
        <v>0</v>
      </c>
      <c r="H195" s="92"/>
      <c r="I195" s="92"/>
      <c r="J195" s="92"/>
      <c r="K195" s="90">
        <f>H195+I195+J195</f>
        <v>0</v>
      </c>
      <c r="L195" s="92"/>
      <c r="M195" s="92"/>
      <c r="N195" s="92"/>
      <c r="O195" s="90">
        <f>L195+M195+N195</f>
        <v>0</v>
      </c>
      <c r="P195" s="92"/>
      <c r="Q195" s="92"/>
      <c r="R195" s="92"/>
      <c r="S195" s="90">
        <f>P195+Q195+R195</f>
        <v>0</v>
      </c>
      <c r="T195" s="92"/>
      <c r="U195" s="92"/>
      <c r="V195" s="92"/>
      <c r="W195" s="46">
        <f>T195+U195+V195</f>
        <v>0</v>
      </c>
      <c r="X195" s="92"/>
      <c r="Y195" s="92"/>
      <c r="Z195" s="92"/>
      <c r="AA195" s="46">
        <f>X195+Y195+Z195</f>
        <v>0</v>
      </c>
      <c r="AB195" s="92"/>
      <c r="AC195" s="92"/>
      <c r="AD195" s="92"/>
      <c r="AE195" s="46">
        <f>AB195+AC195+AD195</f>
        <v>0</v>
      </c>
      <c r="AF195" s="92"/>
      <c r="AG195" s="92"/>
      <c r="AH195" s="92"/>
      <c r="AI195" s="90">
        <f>AF195+AG195+AH195</f>
        <v>0</v>
      </c>
      <c r="AJ195" s="92"/>
      <c r="AK195" s="92"/>
      <c r="AL195" s="92"/>
      <c r="AM195" s="90">
        <f>AJ195+AK195+AL195</f>
        <v>0</v>
      </c>
      <c r="AN195" s="92"/>
      <c r="AO195" s="92"/>
      <c r="AP195" s="92"/>
      <c r="AQ195" s="46">
        <f>AN195+AO195+AP195</f>
        <v>0</v>
      </c>
      <c r="AR195" s="92"/>
      <c r="AS195" s="92"/>
      <c r="AT195" s="92"/>
      <c r="AU195" s="90">
        <f>AR195+AS195+AT195</f>
        <v>0</v>
      </c>
      <c r="AV195" s="92"/>
      <c r="AW195" s="92"/>
      <c r="AX195" s="92"/>
      <c r="AY195" s="90">
        <f>AV195+AW195+AX195</f>
        <v>0</v>
      </c>
      <c r="AZ195" s="48">
        <f>AY195+AU195+AQ195+AM195+AI195+AE195+AA195+W195+S195+O195+K195+F195</f>
        <v>0</v>
      </c>
      <c r="BA195" s="37"/>
      <c r="BB195" s="48">
        <f>AZ195/BA195</f>
      </c>
      <c r="BC195" s="48"/>
      <c r="BD195" s="48"/>
      <c r="BE195" s="48">
        <f>BB195*BD195</f>
      </c>
      <c r="BF195" s="49"/>
      <c r="BG195" s="48">
        <v>3.58</v>
      </c>
      <c r="BH195" s="48">
        <v>3.1</v>
      </c>
      <c r="BI195" s="48"/>
      <c r="BJ195" s="51"/>
      <c r="BK195" t="s" s="50">
        <v>51</v>
      </c>
      <c r="BL195" t="s" s="50">
        <v>105</v>
      </c>
      <c r="BM195" s="37"/>
      <c r="BN195" s="37"/>
      <c r="BO195" s="37"/>
      <c r="BP195" s="52"/>
      <c r="BQ195" s="48"/>
      <c r="BR195" s="48"/>
      <c r="BS195" s="48"/>
      <c r="BT195" s="48"/>
      <c r="BU195" s="48"/>
      <c r="BV195" s="48"/>
      <c r="BW195" s="48">
        <f>BF195</f>
        <v>0</v>
      </c>
      <c r="BX195" s="48"/>
      <c r="BY195" s="48"/>
      <c r="BZ195" s="91"/>
      <c r="CA195" s="48"/>
      <c r="CB195" s="48"/>
      <c r="CC195" s="48"/>
      <c r="CD195" s="48"/>
      <c r="CE195" s="48"/>
      <c r="CF195" s="48"/>
      <c r="CG195" s="48">
        <f>BG195</f>
        <v>3.58</v>
      </c>
      <c r="CH195" s="48"/>
      <c r="CI195" s="48"/>
      <c r="CJ195" s="91"/>
      <c r="CK195" s="48"/>
      <c r="CL195" s="48"/>
      <c r="CM195" s="48"/>
      <c r="CN195" s="48"/>
      <c r="CO195" s="48"/>
      <c r="CP195" s="48"/>
      <c r="CQ195" s="48">
        <f>BH195</f>
        <v>3.1</v>
      </c>
      <c r="CR195" s="48"/>
      <c r="CS195" s="48"/>
      <c r="CT195" s="51"/>
      <c r="CU195" s="37"/>
      <c r="CV195" s="37"/>
      <c r="CW195" s="37"/>
      <c r="CX195" s="37"/>
      <c r="CY195" s="37"/>
      <c r="CZ195" s="37"/>
      <c r="DA195" s="37"/>
      <c r="DB195" s="37"/>
      <c r="DC195" s="37"/>
      <c r="DD195" s="37"/>
      <c r="DE195" s="37"/>
      <c r="DF195" s="37"/>
      <c r="DG195" s="51"/>
      <c r="DH195" s="37"/>
      <c r="DI195" s="47">
        <v>51</v>
      </c>
      <c r="DJ195" s="53"/>
      <c r="DK195" s="48"/>
      <c r="DL195" s="48"/>
      <c r="DM195" s="48"/>
      <c r="DN195" s="48"/>
      <c r="DO195" s="48"/>
      <c r="DP195" s="48"/>
      <c r="DQ195" s="48">
        <f>DI195</f>
        <v>51</v>
      </c>
      <c r="DR195" s="48"/>
      <c r="DS195" s="48"/>
    </row>
    <row r="196" ht="15.75" customHeight="1">
      <c r="A196" s="7"/>
      <c r="B196" s="7"/>
      <c r="C196" s="61"/>
      <c r="D196" s="92"/>
      <c r="E196" s="92"/>
      <c r="F196" s="92"/>
      <c r="G196" s="46">
        <f>D196+E196+F196</f>
        <v>0</v>
      </c>
      <c r="H196" s="92"/>
      <c r="I196" s="92"/>
      <c r="J196" s="92"/>
      <c r="K196" s="90">
        <f>H196+I196+J196</f>
        <v>0</v>
      </c>
      <c r="L196" s="92"/>
      <c r="M196" s="92"/>
      <c r="N196" s="92"/>
      <c r="O196" s="90">
        <f>L196+M196+N196</f>
        <v>0</v>
      </c>
      <c r="P196" s="92"/>
      <c r="Q196" s="92"/>
      <c r="R196" s="92"/>
      <c r="S196" s="90">
        <f>P196+Q196+R196</f>
        <v>0</v>
      </c>
      <c r="T196" s="92"/>
      <c r="U196" s="92"/>
      <c r="V196" s="92"/>
      <c r="W196" s="46">
        <f>T196+U196+V196</f>
        <v>0</v>
      </c>
      <c r="X196" s="92"/>
      <c r="Y196" s="92"/>
      <c r="Z196" s="92"/>
      <c r="AA196" s="46">
        <f>X196+Y196+Z196</f>
        <v>0</v>
      </c>
      <c r="AB196" s="92"/>
      <c r="AC196" s="92"/>
      <c r="AD196" s="92"/>
      <c r="AE196" s="46">
        <f>AB196+AC196+AD196</f>
        <v>0</v>
      </c>
      <c r="AF196" s="92"/>
      <c r="AG196" s="92"/>
      <c r="AH196" s="92"/>
      <c r="AI196" s="90">
        <f>AF196+AG196+AH196</f>
        <v>0</v>
      </c>
      <c r="AJ196" s="92"/>
      <c r="AK196" s="92"/>
      <c r="AL196" s="92"/>
      <c r="AM196" s="90">
        <f>AJ196+AK196+AL196</f>
        <v>0</v>
      </c>
      <c r="AN196" s="92"/>
      <c r="AO196" s="92"/>
      <c r="AP196" s="92"/>
      <c r="AQ196" s="46">
        <f>AN196+AO196+AP196</f>
        <v>0</v>
      </c>
      <c r="AR196" s="92"/>
      <c r="AS196" s="92"/>
      <c r="AT196" s="92"/>
      <c r="AU196" s="90">
        <f>AR196+AS196+AT196</f>
        <v>0</v>
      </c>
      <c r="AV196" s="92"/>
      <c r="AW196" s="92"/>
      <c r="AX196" s="92"/>
      <c r="AY196" s="90">
        <f>AV196+AW196+AX196</f>
        <v>0</v>
      </c>
      <c r="AZ196" s="48">
        <f>AY196+AU196+AQ196+AM196+AI196+AE196+AA196+W196+S196+O196+K196+F196</f>
        <v>0</v>
      </c>
      <c r="BA196" s="37"/>
      <c r="BB196" s="48">
        <f>AZ196/BA196</f>
      </c>
      <c r="BC196" s="48"/>
      <c r="BD196" s="48"/>
      <c r="BE196" s="48">
        <f>BB196*BD196</f>
      </c>
      <c r="BF196" s="49"/>
      <c r="BG196" s="111">
        <v>3.58</v>
      </c>
      <c r="BH196" s="111">
        <v>3</v>
      </c>
      <c r="BI196" s="48"/>
      <c r="BJ196" s="51"/>
      <c r="BK196" t="s" s="50">
        <v>51</v>
      </c>
      <c r="BL196" t="s" s="50">
        <v>105</v>
      </c>
      <c r="BM196" s="37"/>
      <c r="BN196" t="s" s="16">
        <v>127</v>
      </c>
      <c r="BO196" s="37"/>
      <c r="BP196" s="52"/>
      <c r="BQ196" s="48"/>
      <c r="BR196" s="48"/>
      <c r="BS196" s="48"/>
      <c r="BT196" s="48"/>
      <c r="BU196" s="48"/>
      <c r="BV196" s="48"/>
      <c r="BW196" s="48">
        <f>BF196</f>
        <v>0</v>
      </c>
      <c r="BX196" s="48"/>
      <c r="BY196" s="48"/>
      <c r="BZ196" s="91"/>
      <c r="CA196" s="48"/>
      <c r="CB196" s="48"/>
      <c r="CC196" s="48"/>
      <c r="CD196" s="48"/>
      <c r="CE196" s="48"/>
      <c r="CF196" s="48"/>
      <c r="CG196" s="48">
        <f>BG196</f>
        <v>3.58</v>
      </c>
      <c r="CH196" s="48"/>
      <c r="CI196" s="48"/>
      <c r="CJ196" s="91"/>
      <c r="CK196" s="48"/>
      <c r="CL196" s="48"/>
      <c r="CM196" s="48"/>
      <c r="CN196" s="48"/>
      <c r="CO196" s="48"/>
      <c r="CP196" s="48"/>
      <c r="CQ196" s="48">
        <f>BH196</f>
        <v>3</v>
      </c>
      <c r="CR196" s="48"/>
      <c r="CS196" s="48"/>
      <c r="CT196" s="51"/>
      <c r="CU196" s="37"/>
      <c r="CV196" s="37"/>
      <c r="CW196" s="37"/>
      <c r="CX196" s="37"/>
      <c r="CY196" s="37"/>
      <c r="CZ196" s="37"/>
      <c r="DA196" s="37"/>
      <c r="DB196" s="37"/>
      <c r="DC196" s="37"/>
      <c r="DD196" s="37"/>
      <c r="DE196" s="37"/>
      <c r="DF196" s="37"/>
      <c r="DG196" s="51"/>
      <c r="DH196" s="37"/>
      <c r="DI196" s="47">
        <v>50</v>
      </c>
      <c r="DJ196" s="53"/>
      <c r="DK196" s="48"/>
      <c r="DL196" s="48"/>
      <c r="DM196" s="48"/>
      <c r="DN196" s="48"/>
      <c r="DO196" s="48"/>
      <c r="DP196" s="48"/>
      <c r="DQ196" s="48">
        <f>DI196</f>
        <v>50</v>
      </c>
      <c r="DR196" s="48"/>
      <c r="DS196" s="48"/>
    </row>
    <row r="197" ht="15.75" customHeight="1">
      <c r="A197" s="7"/>
      <c r="B197" s="7"/>
      <c r="C197" s="61"/>
      <c r="D197" s="92"/>
      <c r="E197" s="92"/>
      <c r="F197" s="92"/>
      <c r="G197" s="46">
        <f>D197+E197+F197</f>
        <v>0</v>
      </c>
      <c r="H197" s="92"/>
      <c r="I197" s="92"/>
      <c r="J197" s="92"/>
      <c r="K197" s="90">
        <f>H197+I197+J197</f>
        <v>0</v>
      </c>
      <c r="L197" s="92"/>
      <c r="M197" s="92"/>
      <c r="N197" s="92"/>
      <c r="O197" s="90">
        <f>L197+M197+N197</f>
        <v>0</v>
      </c>
      <c r="P197" s="92"/>
      <c r="Q197" s="92"/>
      <c r="R197" s="92"/>
      <c r="S197" s="90">
        <f>P197+Q197+R197</f>
        <v>0</v>
      </c>
      <c r="T197" s="92"/>
      <c r="U197" s="92"/>
      <c r="V197" s="92"/>
      <c r="W197" s="46">
        <f>T197+U197+V197</f>
        <v>0</v>
      </c>
      <c r="X197" s="92"/>
      <c r="Y197" s="92"/>
      <c r="Z197" s="92"/>
      <c r="AA197" s="46">
        <f>X197+Y197+Z197</f>
        <v>0</v>
      </c>
      <c r="AB197" s="92"/>
      <c r="AC197" s="92"/>
      <c r="AD197" s="92"/>
      <c r="AE197" s="46">
        <f>AB197+AC197+AD197</f>
        <v>0</v>
      </c>
      <c r="AF197" s="92"/>
      <c r="AG197" s="92"/>
      <c r="AH197" s="92"/>
      <c r="AI197" s="90">
        <f>AF197+AG197+AH197</f>
        <v>0</v>
      </c>
      <c r="AJ197" s="92"/>
      <c r="AK197" s="92"/>
      <c r="AL197" s="92"/>
      <c r="AM197" s="90">
        <f>AJ197+AK197+AL197</f>
        <v>0</v>
      </c>
      <c r="AN197" s="92"/>
      <c r="AO197" s="92"/>
      <c r="AP197" s="92"/>
      <c r="AQ197" s="46">
        <f>AN197+AO197+AP197</f>
        <v>0</v>
      </c>
      <c r="AR197" s="92"/>
      <c r="AS197" s="92"/>
      <c r="AT197" s="92"/>
      <c r="AU197" s="90">
        <f>AR197+AS197+AT197</f>
        <v>0</v>
      </c>
      <c r="AV197" s="92"/>
      <c r="AW197" s="92"/>
      <c r="AX197" s="92"/>
      <c r="AY197" s="90">
        <f>AV197+AW197+AX197</f>
        <v>0</v>
      </c>
      <c r="AZ197" s="48">
        <f>AY197+AU197+AQ197+AM197+AI197+AE197+AA197+W197+S197+O197+K197+F197</f>
        <v>0</v>
      </c>
      <c r="BA197" s="37"/>
      <c r="BB197" s="48">
        <f>AZ197/BA197</f>
      </c>
      <c r="BC197" s="48"/>
      <c r="BD197" s="48"/>
      <c r="BE197" s="48">
        <f>BB197*BD197</f>
      </c>
      <c r="BF197" s="49"/>
      <c r="BG197" s="48">
        <v>3.58</v>
      </c>
      <c r="BH197" s="48">
        <v>3</v>
      </c>
      <c r="BI197" s="48"/>
      <c r="BJ197" s="51"/>
      <c r="BK197" t="s" s="50">
        <v>51</v>
      </c>
      <c r="BL197" t="s" s="50">
        <v>105</v>
      </c>
      <c r="BM197" s="37"/>
      <c r="BN197" s="37"/>
      <c r="BO197" s="37"/>
      <c r="BP197" s="52"/>
      <c r="BQ197" s="48"/>
      <c r="BR197" s="48"/>
      <c r="BS197" s="48"/>
      <c r="BT197" s="48"/>
      <c r="BU197" s="48"/>
      <c r="BV197" s="48"/>
      <c r="BW197" s="48">
        <f>BF197</f>
        <v>0</v>
      </c>
      <c r="BX197" s="48"/>
      <c r="BY197" s="48"/>
      <c r="BZ197" s="91"/>
      <c r="CA197" s="48"/>
      <c r="CB197" s="48"/>
      <c r="CC197" s="48"/>
      <c r="CD197" s="48"/>
      <c r="CE197" s="48"/>
      <c r="CF197" s="48"/>
      <c r="CG197" s="48">
        <f>BG197</f>
        <v>3.58</v>
      </c>
      <c r="CH197" s="48"/>
      <c r="CI197" s="48"/>
      <c r="CJ197" s="91"/>
      <c r="CK197" s="48"/>
      <c r="CL197" s="48"/>
      <c r="CM197" s="48"/>
      <c r="CN197" s="48"/>
      <c r="CO197" s="48"/>
      <c r="CP197" s="48"/>
      <c r="CQ197" s="48">
        <f>BH197</f>
        <v>3</v>
      </c>
      <c r="CR197" s="48"/>
      <c r="CS197" s="48"/>
      <c r="CT197" s="51"/>
      <c r="CU197" s="37"/>
      <c r="CV197" s="37"/>
      <c r="CW197" s="37"/>
      <c r="CX197" s="37"/>
      <c r="CY197" s="37"/>
      <c r="CZ197" s="37"/>
      <c r="DA197" s="37"/>
      <c r="DB197" s="37"/>
      <c r="DC197" s="37"/>
      <c r="DD197" s="37"/>
      <c r="DE197" s="37"/>
      <c r="DF197" s="37"/>
      <c r="DG197" s="51"/>
      <c r="DH197" s="37"/>
      <c r="DI197" s="47">
        <v>50</v>
      </c>
      <c r="DJ197" s="53"/>
      <c r="DK197" s="48"/>
      <c r="DL197" s="48"/>
      <c r="DM197" s="48"/>
      <c r="DN197" s="48"/>
      <c r="DO197" s="48"/>
      <c r="DP197" s="48"/>
      <c r="DQ197" s="48">
        <f>DI197</f>
        <v>50</v>
      </c>
      <c r="DR197" s="48"/>
      <c r="DS197" s="48"/>
    </row>
    <row r="198" ht="15.75" customHeight="1">
      <c r="A198" s="7"/>
      <c r="B198" s="7"/>
      <c r="C198" s="61"/>
      <c r="D198" s="92"/>
      <c r="E198" s="92"/>
      <c r="F198" s="92"/>
      <c r="G198" s="46">
        <f>D198+E198+F198</f>
        <v>0</v>
      </c>
      <c r="H198" s="92"/>
      <c r="I198" s="92"/>
      <c r="J198" s="92"/>
      <c r="K198" s="90">
        <f>H198+I198+J198</f>
        <v>0</v>
      </c>
      <c r="L198" s="92"/>
      <c r="M198" s="92"/>
      <c r="N198" s="92"/>
      <c r="O198" s="90">
        <f>L198+M198+N198</f>
        <v>0</v>
      </c>
      <c r="P198" s="92"/>
      <c r="Q198" s="92"/>
      <c r="R198" s="92"/>
      <c r="S198" s="90">
        <f>P198+Q198+R198</f>
        <v>0</v>
      </c>
      <c r="T198" s="92"/>
      <c r="U198" s="92"/>
      <c r="V198" s="92"/>
      <c r="W198" s="46">
        <f>T198+U198+V198</f>
        <v>0</v>
      </c>
      <c r="X198" s="92"/>
      <c r="Y198" s="92"/>
      <c r="Z198" s="92"/>
      <c r="AA198" s="46">
        <f>X198+Y198+Z198</f>
        <v>0</v>
      </c>
      <c r="AB198" s="92"/>
      <c r="AC198" s="92"/>
      <c r="AD198" s="92"/>
      <c r="AE198" s="46">
        <f>AB198+AC198+AD198</f>
        <v>0</v>
      </c>
      <c r="AF198" s="92"/>
      <c r="AG198" s="92"/>
      <c r="AH198" s="92"/>
      <c r="AI198" s="90">
        <f>AF198+AG198+AH198</f>
        <v>0</v>
      </c>
      <c r="AJ198" s="92"/>
      <c r="AK198" s="92"/>
      <c r="AL198" s="92"/>
      <c r="AM198" s="90">
        <f>AJ198+AK198+AL198</f>
        <v>0</v>
      </c>
      <c r="AN198" s="92"/>
      <c r="AO198" s="92"/>
      <c r="AP198" s="92"/>
      <c r="AQ198" s="46">
        <f>AN198+AO198+AP198</f>
        <v>0</v>
      </c>
      <c r="AR198" s="92"/>
      <c r="AS198" s="92"/>
      <c r="AT198" s="92"/>
      <c r="AU198" s="90">
        <f>AR198+AS198+AT198</f>
        <v>0</v>
      </c>
      <c r="AV198" s="92"/>
      <c r="AW198" s="92"/>
      <c r="AX198" s="92"/>
      <c r="AY198" s="90">
        <f>AV198+AW198+AX198</f>
        <v>0</v>
      </c>
      <c r="AZ198" s="48">
        <f>AY198+AU198+AQ198+AM198+AI198+AE198+AA198+W198+S198+O198+K198+F198</f>
        <v>0</v>
      </c>
      <c r="BA198" s="37"/>
      <c r="BB198" s="48">
        <f>AZ198/BA198</f>
      </c>
      <c r="BC198" s="48"/>
      <c r="BD198" s="48"/>
      <c r="BE198" s="48">
        <f>BB198*BD198</f>
      </c>
      <c r="BF198" s="49"/>
      <c r="BG198" s="48">
        <v>3.58</v>
      </c>
      <c r="BH198" s="48">
        <v>3.1</v>
      </c>
      <c r="BI198" s="48"/>
      <c r="BJ198" s="51"/>
      <c r="BK198" t="s" s="50">
        <v>51</v>
      </c>
      <c r="BL198" t="s" s="50">
        <v>105</v>
      </c>
      <c r="BM198" s="37"/>
      <c r="BN198" s="37"/>
      <c r="BO198" s="37"/>
      <c r="BP198" s="52"/>
      <c r="BQ198" s="48"/>
      <c r="BR198" s="48"/>
      <c r="BS198" s="48"/>
      <c r="BT198" s="48"/>
      <c r="BU198" s="48"/>
      <c r="BV198" s="48"/>
      <c r="BW198" s="48">
        <f>BF198</f>
        <v>0</v>
      </c>
      <c r="BX198" s="48"/>
      <c r="BY198" s="48"/>
      <c r="BZ198" s="91"/>
      <c r="CA198" s="48"/>
      <c r="CB198" s="48"/>
      <c r="CC198" s="48"/>
      <c r="CD198" s="48"/>
      <c r="CE198" s="48"/>
      <c r="CF198" s="48"/>
      <c r="CG198" s="48">
        <f>BG198</f>
        <v>3.58</v>
      </c>
      <c r="CH198" s="48"/>
      <c r="CI198" s="48"/>
      <c r="CJ198" s="91"/>
      <c r="CK198" s="48"/>
      <c r="CL198" s="48"/>
      <c r="CM198" s="48"/>
      <c r="CN198" s="48"/>
      <c r="CO198" s="48"/>
      <c r="CP198" s="48"/>
      <c r="CQ198" s="48">
        <f>BH198</f>
        <v>3.1</v>
      </c>
      <c r="CR198" s="48"/>
      <c r="CS198" s="48"/>
      <c r="CT198" s="51"/>
      <c r="CU198" s="37"/>
      <c r="CV198" s="37"/>
      <c r="CW198" s="37"/>
      <c r="CX198" s="37"/>
      <c r="CY198" s="37"/>
      <c r="CZ198" s="37"/>
      <c r="DA198" s="37"/>
      <c r="DB198" s="37"/>
      <c r="DC198" s="37"/>
      <c r="DD198" s="37"/>
      <c r="DE198" s="37"/>
      <c r="DF198" s="37"/>
      <c r="DG198" s="51"/>
      <c r="DH198" s="37"/>
      <c r="DI198" s="47">
        <v>51</v>
      </c>
      <c r="DJ198" s="53"/>
      <c r="DK198" s="48"/>
      <c r="DL198" s="48"/>
      <c r="DM198" s="48"/>
      <c r="DN198" s="48"/>
      <c r="DO198" s="48"/>
      <c r="DP198" s="48"/>
      <c r="DQ198" s="48">
        <f>DI198</f>
        <v>51</v>
      </c>
      <c r="DR198" s="48"/>
      <c r="DS198" s="48"/>
    </row>
    <row r="199" ht="15.75" customHeight="1">
      <c r="A199" s="7"/>
      <c r="B199" s="7"/>
      <c r="C199" s="61"/>
      <c r="D199" s="92"/>
      <c r="E199" s="92"/>
      <c r="F199" s="92"/>
      <c r="G199" s="46">
        <f>D199+E199+F199</f>
        <v>0</v>
      </c>
      <c r="H199" s="92"/>
      <c r="I199" s="92"/>
      <c r="J199" s="92"/>
      <c r="K199" s="90">
        <f>H199+I199+J199</f>
        <v>0</v>
      </c>
      <c r="L199" s="92"/>
      <c r="M199" s="92"/>
      <c r="N199" s="92"/>
      <c r="O199" s="90">
        <f>L199+M199+N199</f>
        <v>0</v>
      </c>
      <c r="P199" s="92"/>
      <c r="Q199" s="92"/>
      <c r="R199" s="92"/>
      <c r="S199" s="90">
        <f>P199+Q199+R199</f>
        <v>0</v>
      </c>
      <c r="T199" s="92"/>
      <c r="U199" s="92"/>
      <c r="V199" s="92"/>
      <c r="W199" s="46">
        <f>T199+U199+V199</f>
        <v>0</v>
      </c>
      <c r="X199" s="92"/>
      <c r="Y199" s="92"/>
      <c r="Z199" s="92"/>
      <c r="AA199" s="46">
        <f>X199+Y199+Z199</f>
        <v>0</v>
      </c>
      <c r="AB199" s="92"/>
      <c r="AC199" s="92"/>
      <c r="AD199" s="92"/>
      <c r="AE199" s="46">
        <f>AB199+AC199+AD199</f>
        <v>0</v>
      </c>
      <c r="AF199" s="92"/>
      <c r="AG199" s="92"/>
      <c r="AH199" s="92"/>
      <c r="AI199" s="90">
        <f>AF199+AG199+AH199</f>
        <v>0</v>
      </c>
      <c r="AJ199" s="92"/>
      <c r="AK199" s="92"/>
      <c r="AL199" s="92"/>
      <c r="AM199" s="90">
        <f>AJ199+AK199+AL199</f>
        <v>0</v>
      </c>
      <c r="AN199" s="92"/>
      <c r="AO199" s="92"/>
      <c r="AP199" s="92"/>
      <c r="AQ199" s="46">
        <f>AN199+AO199+AP199</f>
        <v>0</v>
      </c>
      <c r="AR199" s="92"/>
      <c r="AS199" s="92"/>
      <c r="AT199" s="92"/>
      <c r="AU199" s="90">
        <f>AR199+AS199+AT199</f>
        <v>0</v>
      </c>
      <c r="AV199" s="92"/>
      <c r="AW199" s="92"/>
      <c r="AX199" s="92"/>
      <c r="AY199" s="90">
        <f>AV199+AW199+AX199</f>
        <v>0</v>
      </c>
      <c r="AZ199" s="48">
        <f>AY199+AU199+AQ199+AM199+AI199+AE199+AA199+W199+S199+O199+K199+F199</f>
        <v>0</v>
      </c>
      <c r="BA199" s="37"/>
      <c r="BB199" s="48">
        <f>AZ199/BA199</f>
      </c>
      <c r="BC199" s="48"/>
      <c r="BD199" s="48"/>
      <c r="BE199" s="48">
        <f>BB199*BD199</f>
      </c>
      <c r="BF199" s="49"/>
      <c r="BG199" s="48">
        <v>3.58</v>
      </c>
      <c r="BH199" s="48">
        <v>3.1</v>
      </c>
      <c r="BI199" s="48"/>
      <c r="BJ199" s="51"/>
      <c r="BK199" t="s" s="50">
        <v>51</v>
      </c>
      <c r="BL199" t="s" s="50">
        <v>105</v>
      </c>
      <c r="BM199" s="37"/>
      <c r="BN199" s="37"/>
      <c r="BO199" s="37"/>
      <c r="BP199" s="52"/>
      <c r="BQ199" s="48"/>
      <c r="BR199" s="48"/>
      <c r="BS199" s="48"/>
      <c r="BT199" s="48"/>
      <c r="BU199" s="48"/>
      <c r="BV199" s="48"/>
      <c r="BW199" s="48">
        <f>BF199</f>
        <v>0</v>
      </c>
      <c r="BX199" s="48"/>
      <c r="BY199" s="48"/>
      <c r="BZ199" s="91"/>
      <c r="CA199" s="48"/>
      <c r="CB199" s="48"/>
      <c r="CC199" s="48"/>
      <c r="CD199" s="48"/>
      <c r="CE199" s="48"/>
      <c r="CF199" s="48"/>
      <c r="CG199" s="48">
        <f>BG199</f>
        <v>3.58</v>
      </c>
      <c r="CH199" s="48"/>
      <c r="CI199" s="48"/>
      <c r="CJ199" s="91"/>
      <c r="CK199" s="48"/>
      <c r="CL199" s="48"/>
      <c r="CM199" s="48"/>
      <c r="CN199" s="48"/>
      <c r="CO199" s="48"/>
      <c r="CP199" s="48"/>
      <c r="CQ199" s="48">
        <f>BH199</f>
        <v>3.1</v>
      </c>
      <c r="CR199" s="48"/>
      <c r="CS199" s="48"/>
      <c r="CT199" s="51"/>
      <c r="CU199" s="37"/>
      <c r="CV199" s="37"/>
      <c r="CW199" s="37"/>
      <c r="CX199" s="37"/>
      <c r="CY199" s="37"/>
      <c r="CZ199" s="37"/>
      <c r="DA199" s="37"/>
      <c r="DB199" s="37"/>
      <c r="DC199" s="37"/>
      <c r="DD199" s="37"/>
      <c r="DE199" s="37"/>
      <c r="DF199" s="37"/>
      <c r="DG199" s="51"/>
      <c r="DH199" s="37"/>
      <c r="DI199" s="47">
        <v>51</v>
      </c>
      <c r="DJ199" s="53"/>
      <c r="DK199" s="48"/>
      <c r="DL199" s="48"/>
      <c r="DM199" s="48"/>
      <c r="DN199" s="48"/>
      <c r="DO199" s="48"/>
      <c r="DP199" s="48"/>
      <c r="DQ199" s="48">
        <f>DI199</f>
        <v>51</v>
      </c>
      <c r="DR199" s="48"/>
      <c r="DS199" s="48"/>
    </row>
    <row r="200" ht="15.75" customHeight="1">
      <c r="A200" s="7"/>
      <c r="B200" s="7"/>
      <c r="C200" s="61"/>
      <c r="D200" s="92"/>
      <c r="E200" s="92"/>
      <c r="F200" s="92"/>
      <c r="G200" s="46">
        <f>D200+E200+F200</f>
        <v>0</v>
      </c>
      <c r="H200" s="92"/>
      <c r="I200" s="92"/>
      <c r="J200" s="92"/>
      <c r="K200" s="90">
        <f>H200+I200+J200</f>
        <v>0</v>
      </c>
      <c r="L200" s="92"/>
      <c r="M200" s="92"/>
      <c r="N200" s="92"/>
      <c r="O200" s="90">
        <f>L200+M200+N200</f>
        <v>0</v>
      </c>
      <c r="P200" s="92"/>
      <c r="Q200" s="92"/>
      <c r="R200" s="92"/>
      <c r="S200" s="90">
        <f>P200+Q200+R200</f>
        <v>0</v>
      </c>
      <c r="T200" s="92"/>
      <c r="U200" s="92"/>
      <c r="V200" s="92"/>
      <c r="W200" s="46">
        <f>T200+U200+V200</f>
        <v>0</v>
      </c>
      <c r="X200" s="92"/>
      <c r="Y200" s="92"/>
      <c r="Z200" s="92"/>
      <c r="AA200" s="46">
        <f>X200+Y200+Z200</f>
        <v>0</v>
      </c>
      <c r="AB200" s="92"/>
      <c r="AC200" s="92"/>
      <c r="AD200" s="92"/>
      <c r="AE200" s="46">
        <f>AB200+AC200+AD200</f>
        <v>0</v>
      </c>
      <c r="AF200" s="92"/>
      <c r="AG200" s="92"/>
      <c r="AH200" s="92"/>
      <c r="AI200" s="90">
        <f>AF200+AG200+AH200</f>
        <v>0</v>
      </c>
      <c r="AJ200" s="92"/>
      <c r="AK200" s="92"/>
      <c r="AL200" s="92"/>
      <c r="AM200" s="90">
        <f>AJ200+AK200+AL200</f>
        <v>0</v>
      </c>
      <c r="AN200" s="92"/>
      <c r="AO200" s="92"/>
      <c r="AP200" s="92"/>
      <c r="AQ200" s="46">
        <f>AN200+AO200+AP200</f>
        <v>0</v>
      </c>
      <c r="AR200" s="92"/>
      <c r="AS200" s="92"/>
      <c r="AT200" s="92"/>
      <c r="AU200" s="90">
        <f>AR200+AS200+AT200</f>
        <v>0</v>
      </c>
      <c r="AV200" s="92"/>
      <c r="AW200" s="92"/>
      <c r="AX200" s="92"/>
      <c r="AY200" s="90">
        <f>AV200+AW200+AX200</f>
        <v>0</v>
      </c>
      <c r="AZ200" s="48">
        <f>AY200+AU200+AQ200+AM200+AI200+AE200+AA200+W200+S200+O200+K200+F200</f>
        <v>0</v>
      </c>
      <c r="BA200" s="37"/>
      <c r="BB200" s="48">
        <f>AZ200/BA200</f>
      </c>
      <c r="BC200" s="48"/>
      <c r="BD200" s="48"/>
      <c r="BE200" s="48">
        <f>BB200*BD200</f>
      </c>
      <c r="BF200" s="49"/>
      <c r="BG200" s="48">
        <v>3.58</v>
      </c>
      <c r="BH200" s="48">
        <v>3.1</v>
      </c>
      <c r="BI200" s="48"/>
      <c r="BJ200" s="51"/>
      <c r="BK200" t="s" s="50">
        <v>51</v>
      </c>
      <c r="BL200" t="s" s="50">
        <v>105</v>
      </c>
      <c r="BM200" s="37"/>
      <c r="BN200" s="37"/>
      <c r="BO200" s="37"/>
      <c r="BP200" s="52"/>
      <c r="BQ200" s="48"/>
      <c r="BR200" s="48"/>
      <c r="BS200" s="48"/>
      <c r="BT200" s="48"/>
      <c r="BU200" s="48"/>
      <c r="BV200" s="48"/>
      <c r="BW200" s="48">
        <f>BF200</f>
        <v>0</v>
      </c>
      <c r="BX200" s="48"/>
      <c r="BY200" s="48"/>
      <c r="BZ200" s="91"/>
      <c r="CA200" s="48"/>
      <c r="CB200" s="48"/>
      <c r="CC200" s="48"/>
      <c r="CD200" s="48"/>
      <c r="CE200" s="48"/>
      <c r="CF200" s="48"/>
      <c r="CG200" s="48">
        <f>BG200</f>
        <v>3.58</v>
      </c>
      <c r="CH200" s="48"/>
      <c r="CI200" s="48"/>
      <c r="CJ200" s="91"/>
      <c r="CK200" s="48"/>
      <c r="CL200" s="48"/>
      <c r="CM200" s="48"/>
      <c r="CN200" s="48"/>
      <c r="CO200" s="48"/>
      <c r="CP200" s="48"/>
      <c r="CQ200" s="48">
        <f>BH200</f>
        <v>3.1</v>
      </c>
      <c r="CR200" s="48"/>
      <c r="CS200" s="48"/>
      <c r="CT200" s="51"/>
      <c r="CU200" s="37"/>
      <c r="CV200" s="37"/>
      <c r="CW200" s="37"/>
      <c r="CX200" s="37"/>
      <c r="CY200" s="37"/>
      <c r="CZ200" s="37"/>
      <c r="DA200" s="37"/>
      <c r="DB200" s="37"/>
      <c r="DC200" s="37"/>
      <c r="DD200" s="37"/>
      <c r="DE200" s="37"/>
      <c r="DF200" s="37"/>
      <c r="DG200" s="51"/>
      <c r="DH200" s="37"/>
      <c r="DI200" s="47">
        <v>51</v>
      </c>
      <c r="DJ200" s="53"/>
      <c r="DK200" s="48"/>
      <c r="DL200" s="48"/>
      <c r="DM200" s="48"/>
      <c r="DN200" s="48"/>
      <c r="DO200" s="48"/>
      <c r="DP200" s="48"/>
      <c r="DQ200" s="48">
        <f>DI200</f>
        <v>51</v>
      </c>
      <c r="DR200" s="48"/>
      <c r="DS200" s="48"/>
    </row>
    <row r="201" ht="15.75" customHeight="1">
      <c r="A201" s="7"/>
      <c r="B201" s="7"/>
      <c r="C201" s="61"/>
      <c r="D201" s="92"/>
      <c r="E201" s="92"/>
      <c r="F201" s="92"/>
      <c r="G201" s="46">
        <f>D201+E201+F201</f>
        <v>0</v>
      </c>
      <c r="H201" s="92"/>
      <c r="I201" s="92"/>
      <c r="J201" s="92"/>
      <c r="K201" s="90">
        <f>H201+I201+J201</f>
        <v>0</v>
      </c>
      <c r="L201" s="92"/>
      <c r="M201" s="92"/>
      <c r="N201" s="92"/>
      <c r="O201" s="90">
        <f>L201+M201+N201</f>
        <v>0</v>
      </c>
      <c r="P201" s="92"/>
      <c r="Q201" s="92"/>
      <c r="R201" s="92"/>
      <c r="S201" s="90">
        <f>P201+Q201+R201</f>
        <v>0</v>
      </c>
      <c r="T201" s="92"/>
      <c r="U201" s="92"/>
      <c r="V201" s="92"/>
      <c r="W201" s="46">
        <f>T201+U201+V201</f>
        <v>0</v>
      </c>
      <c r="X201" s="92"/>
      <c r="Y201" s="92"/>
      <c r="Z201" s="92"/>
      <c r="AA201" s="46">
        <f>X201+Y201+Z201</f>
        <v>0</v>
      </c>
      <c r="AB201" s="92"/>
      <c r="AC201" s="92"/>
      <c r="AD201" s="92"/>
      <c r="AE201" s="46">
        <f>AB201+AC201+AD201</f>
        <v>0</v>
      </c>
      <c r="AF201" s="92"/>
      <c r="AG201" s="92"/>
      <c r="AH201" s="92"/>
      <c r="AI201" s="90">
        <f>AF201+AG201+AH201</f>
        <v>0</v>
      </c>
      <c r="AJ201" s="92"/>
      <c r="AK201" s="92"/>
      <c r="AL201" s="92"/>
      <c r="AM201" s="90">
        <f>AJ201+AK201+AL201</f>
        <v>0</v>
      </c>
      <c r="AN201" s="92"/>
      <c r="AO201" s="92"/>
      <c r="AP201" s="92"/>
      <c r="AQ201" s="46">
        <f>AN201+AO201+AP201</f>
        <v>0</v>
      </c>
      <c r="AR201" s="92"/>
      <c r="AS201" s="92"/>
      <c r="AT201" s="92"/>
      <c r="AU201" s="90">
        <f>AR201+AS201+AT201</f>
        <v>0</v>
      </c>
      <c r="AV201" s="92"/>
      <c r="AW201" s="92"/>
      <c r="AX201" s="92"/>
      <c r="AY201" s="90">
        <f>AV201+AW201+AX201</f>
        <v>0</v>
      </c>
      <c r="AZ201" s="48">
        <f>AY201+AU201+AQ201+AM201+AI201+AE201+AA201+W201+S201+O201+K201+F201</f>
        <v>0</v>
      </c>
      <c r="BA201" s="37"/>
      <c r="BB201" s="48">
        <f>AZ201/BA201</f>
      </c>
      <c r="BC201" s="48"/>
      <c r="BD201" s="48"/>
      <c r="BE201" s="48">
        <f>BB201*BD201</f>
      </c>
      <c r="BF201" s="49"/>
      <c r="BG201" s="48">
        <v>3.58</v>
      </c>
      <c r="BH201" s="48">
        <v>3.1</v>
      </c>
      <c r="BI201" s="48"/>
      <c r="BJ201" s="51"/>
      <c r="BK201" t="s" s="50">
        <v>51</v>
      </c>
      <c r="BL201" t="s" s="50">
        <v>105</v>
      </c>
      <c r="BM201" s="37"/>
      <c r="BN201" s="37"/>
      <c r="BO201" s="37"/>
      <c r="BP201" s="52"/>
      <c r="BQ201" s="48"/>
      <c r="BR201" s="48"/>
      <c r="BS201" s="48"/>
      <c r="BT201" s="48"/>
      <c r="BU201" s="48"/>
      <c r="BV201" s="48"/>
      <c r="BW201" s="48">
        <f>BF201</f>
        <v>0</v>
      </c>
      <c r="BX201" s="48"/>
      <c r="BY201" s="48"/>
      <c r="BZ201" s="91"/>
      <c r="CA201" s="48"/>
      <c r="CB201" s="48"/>
      <c r="CC201" s="48"/>
      <c r="CD201" s="48"/>
      <c r="CE201" s="48"/>
      <c r="CF201" s="48"/>
      <c r="CG201" s="48">
        <f>BG201</f>
        <v>3.58</v>
      </c>
      <c r="CH201" s="48"/>
      <c r="CI201" s="48"/>
      <c r="CJ201" s="91"/>
      <c r="CK201" s="48"/>
      <c r="CL201" s="48"/>
      <c r="CM201" s="48"/>
      <c r="CN201" s="48"/>
      <c r="CO201" s="48"/>
      <c r="CP201" s="48"/>
      <c r="CQ201" s="48">
        <f>BH201</f>
        <v>3.1</v>
      </c>
      <c r="CR201" s="48"/>
      <c r="CS201" s="48"/>
      <c r="CT201" s="51"/>
      <c r="CU201" s="37"/>
      <c r="CV201" s="37"/>
      <c r="CW201" s="37"/>
      <c r="CX201" s="37"/>
      <c r="CY201" s="37"/>
      <c r="CZ201" s="37"/>
      <c r="DA201" s="37"/>
      <c r="DB201" s="37"/>
      <c r="DC201" s="37"/>
      <c r="DD201" s="37"/>
      <c r="DE201" s="37"/>
      <c r="DF201" s="37"/>
      <c r="DG201" s="51"/>
      <c r="DH201" s="37"/>
      <c r="DI201" s="47">
        <v>51</v>
      </c>
      <c r="DJ201" s="53"/>
      <c r="DK201" s="48"/>
      <c r="DL201" s="48"/>
      <c r="DM201" s="48"/>
      <c r="DN201" s="48"/>
      <c r="DO201" s="48"/>
      <c r="DP201" s="48"/>
      <c r="DQ201" s="48">
        <f>DI201</f>
        <v>51</v>
      </c>
      <c r="DR201" s="48"/>
      <c r="DS201" s="48"/>
    </row>
    <row r="202" ht="15.75" customHeight="1">
      <c r="A202" s="7"/>
      <c r="B202" s="7"/>
      <c r="C202" s="61"/>
      <c r="D202" s="92"/>
      <c r="E202" s="92"/>
      <c r="F202" s="92"/>
      <c r="G202" s="46">
        <f>D202+E202+F202</f>
        <v>0</v>
      </c>
      <c r="H202" s="92"/>
      <c r="I202" s="92"/>
      <c r="J202" s="92"/>
      <c r="K202" s="90">
        <f>H202+I202+J202</f>
        <v>0</v>
      </c>
      <c r="L202" s="92"/>
      <c r="M202" s="92"/>
      <c r="N202" s="92"/>
      <c r="O202" s="90">
        <f>L202+M202+N202</f>
        <v>0</v>
      </c>
      <c r="P202" s="92"/>
      <c r="Q202" s="92"/>
      <c r="R202" s="92"/>
      <c r="S202" s="90">
        <f>P202+Q202+R202</f>
        <v>0</v>
      </c>
      <c r="T202" s="92"/>
      <c r="U202" s="92"/>
      <c r="V202" s="92"/>
      <c r="W202" s="46">
        <f>T202+U202+V202</f>
        <v>0</v>
      </c>
      <c r="X202" s="92"/>
      <c r="Y202" s="92"/>
      <c r="Z202" s="92"/>
      <c r="AA202" s="46">
        <f>X202+Y202+Z202</f>
        <v>0</v>
      </c>
      <c r="AB202" s="92"/>
      <c r="AC202" s="92"/>
      <c r="AD202" s="92"/>
      <c r="AE202" s="46">
        <f>AB202+AC202+AD202</f>
        <v>0</v>
      </c>
      <c r="AF202" s="92"/>
      <c r="AG202" s="92"/>
      <c r="AH202" s="92"/>
      <c r="AI202" s="90">
        <f>AF202+AG202+AH202</f>
        <v>0</v>
      </c>
      <c r="AJ202" s="92"/>
      <c r="AK202" s="92"/>
      <c r="AL202" s="92"/>
      <c r="AM202" s="90">
        <f>AJ202+AK202+AL202</f>
        <v>0</v>
      </c>
      <c r="AN202" s="92"/>
      <c r="AO202" s="92"/>
      <c r="AP202" s="92"/>
      <c r="AQ202" s="46">
        <f>AN202+AO202+AP202</f>
        <v>0</v>
      </c>
      <c r="AR202" s="92"/>
      <c r="AS202" s="92"/>
      <c r="AT202" s="92"/>
      <c r="AU202" s="90">
        <f>AR202+AS202+AT202</f>
        <v>0</v>
      </c>
      <c r="AV202" s="92"/>
      <c r="AW202" s="92"/>
      <c r="AX202" s="92"/>
      <c r="AY202" s="90">
        <f>AV202+AW202+AX202</f>
        <v>0</v>
      </c>
      <c r="AZ202" s="48">
        <f>AY202+AU202+AQ202+AM202+AI202+AE202+AA202+W202+S202+O202+K202+F202</f>
        <v>0</v>
      </c>
      <c r="BA202" s="37"/>
      <c r="BB202" s="48">
        <f>AZ202/BA202</f>
      </c>
      <c r="BC202" s="48"/>
      <c r="BD202" s="48"/>
      <c r="BE202" s="48">
        <f>BB202*BD202</f>
      </c>
      <c r="BF202" s="49"/>
      <c r="BG202" s="48">
        <v>3.58</v>
      </c>
      <c r="BH202" s="48">
        <v>3.1</v>
      </c>
      <c r="BI202" s="48"/>
      <c r="BJ202" s="51"/>
      <c r="BK202" t="s" s="50">
        <v>51</v>
      </c>
      <c r="BL202" t="s" s="50">
        <v>105</v>
      </c>
      <c r="BM202" s="37"/>
      <c r="BN202" s="37"/>
      <c r="BO202" s="37"/>
      <c r="BP202" s="52"/>
      <c r="BQ202" s="48"/>
      <c r="BR202" s="48"/>
      <c r="BS202" s="48"/>
      <c r="BT202" s="48"/>
      <c r="BU202" s="48"/>
      <c r="BV202" s="48"/>
      <c r="BW202" s="48">
        <f>BF202</f>
        <v>0</v>
      </c>
      <c r="BX202" s="48"/>
      <c r="BY202" s="48"/>
      <c r="BZ202" s="91"/>
      <c r="CA202" s="48"/>
      <c r="CB202" s="48"/>
      <c r="CC202" s="48"/>
      <c r="CD202" s="48"/>
      <c r="CE202" s="48"/>
      <c r="CF202" s="48"/>
      <c r="CG202" s="48">
        <f>BG202</f>
        <v>3.58</v>
      </c>
      <c r="CH202" s="48"/>
      <c r="CI202" s="48"/>
      <c r="CJ202" s="91"/>
      <c r="CK202" s="48"/>
      <c r="CL202" s="48"/>
      <c r="CM202" s="48"/>
      <c r="CN202" s="48"/>
      <c r="CO202" s="48"/>
      <c r="CP202" s="48"/>
      <c r="CQ202" s="48">
        <f>BH202</f>
        <v>3.1</v>
      </c>
      <c r="CR202" s="48"/>
      <c r="CS202" s="48"/>
      <c r="CT202" s="51"/>
      <c r="CU202" s="37"/>
      <c r="CV202" s="37"/>
      <c r="CW202" s="37"/>
      <c r="CX202" s="37"/>
      <c r="CY202" s="37"/>
      <c r="CZ202" s="37"/>
      <c r="DA202" s="37"/>
      <c r="DB202" s="37"/>
      <c r="DC202" s="37"/>
      <c r="DD202" s="37"/>
      <c r="DE202" s="37"/>
      <c r="DF202" s="37"/>
      <c r="DG202" s="51"/>
      <c r="DH202" s="37"/>
      <c r="DI202" s="47">
        <v>51</v>
      </c>
      <c r="DJ202" s="53"/>
      <c r="DK202" s="48"/>
      <c r="DL202" s="48"/>
      <c r="DM202" s="48"/>
      <c r="DN202" s="48"/>
      <c r="DO202" s="48"/>
      <c r="DP202" s="48"/>
      <c r="DQ202" s="48">
        <f>DI202</f>
        <v>51</v>
      </c>
      <c r="DR202" s="48"/>
      <c r="DS202" s="48"/>
    </row>
    <row r="203" ht="15.75" customHeight="1">
      <c r="A203" s="7"/>
      <c r="B203" s="7"/>
      <c r="C203" s="61"/>
      <c r="D203" s="92"/>
      <c r="E203" s="92"/>
      <c r="F203" s="92"/>
      <c r="G203" s="46">
        <f>D203+E203+F203</f>
        <v>0</v>
      </c>
      <c r="H203" s="92"/>
      <c r="I203" s="92"/>
      <c r="J203" s="92"/>
      <c r="K203" s="90">
        <f>H203+I203+J203</f>
        <v>0</v>
      </c>
      <c r="L203" s="92"/>
      <c r="M203" s="92"/>
      <c r="N203" s="92"/>
      <c r="O203" s="90">
        <f>L203+M203+N203</f>
        <v>0</v>
      </c>
      <c r="P203" s="92"/>
      <c r="Q203" s="92"/>
      <c r="R203" s="92"/>
      <c r="S203" s="90">
        <f>P203+Q203+R203</f>
        <v>0</v>
      </c>
      <c r="T203" s="92"/>
      <c r="U203" s="92"/>
      <c r="V203" s="92"/>
      <c r="W203" s="46">
        <f>T203+U203+V203</f>
        <v>0</v>
      </c>
      <c r="X203" s="92"/>
      <c r="Y203" s="92"/>
      <c r="Z203" s="92"/>
      <c r="AA203" s="46">
        <f>X203+Y203+Z203</f>
        <v>0</v>
      </c>
      <c r="AB203" s="92"/>
      <c r="AC203" s="92"/>
      <c r="AD203" s="92"/>
      <c r="AE203" s="46">
        <f>AB203+AC203+AD203</f>
        <v>0</v>
      </c>
      <c r="AF203" s="92"/>
      <c r="AG203" s="92"/>
      <c r="AH203" s="92"/>
      <c r="AI203" s="90">
        <f>AF203+AG203+AH203</f>
        <v>0</v>
      </c>
      <c r="AJ203" s="92"/>
      <c r="AK203" s="92"/>
      <c r="AL203" s="92"/>
      <c r="AM203" s="90">
        <f>AJ203+AK203+AL203</f>
        <v>0</v>
      </c>
      <c r="AN203" s="92"/>
      <c r="AO203" s="92"/>
      <c r="AP203" s="92"/>
      <c r="AQ203" s="46">
        <f>AN203+AO203+AP203</f>
        <v>0</v>
      </c>
      <c r="AR203" s="92"/>
      <c r="AS203" s="92"/>
      <c r="AT203" s="92"/>
      <c r="AU203" s="90">
        <f>AR203+AS203+AT203</f>
        <v>0</v>
      </c>
      <c r="AV203" s="92"/>
      <c r="AW203" s="92"/>
      <c r="AX203" s="92"/>
      <c r="AY203" s="90">
        <f>AV203+AW203+AX203</f>
        <v>0</v>
      </c>
      <c r="AZ203" s="48">
        <f>AY203+AU203+AQ203+AM203+AI203+AE203+AA203+W203+S203+O203+K203+F203</f>
        <v>0</v>
      </c>
      <c r="BA203" s="37"/>
      <c r="BB203" s="48">
        <f>AZ203/BA203</f>
      </c>
      <c r="BC203" s="48"/>
      <c r="BD203" s="48"/>
      <c r="BE203" s="48">
        <f>BB203*BD203</f>
      </c>
      <c r="BF203" s="49"/>
      <c r="BG203" s="48">
        <v>3.58</v>
      </c>
      <c r="BH203" s="48">
        <v>3.1</v>
      </c>
      <c r="BI203" s="48"/>
      <c r="BJ203" s="51"/>
      <c r="BK203" t="s" s="50">
        <v>51</v>
      </c>
      <c r="BL203" t="s" s="50">
        <v>105</v>
      </c>
      <c r="BM203" s="37"/>
      <c r="BN203" s="37"/>
      <c r="BO203" s="37"/>
      <c r="BP203" s="52"/>
      <c r="BQ203" s="48"/>
      <c r="BR203" s="48"/>
      <c r="BS203" s="48"/>
      <c r="BT203" s="48"/>
      <c r="BU203" s="48"/>
      <c r="BV203" s="48"/>
      <c r="BW203" s="48">
        <f>BF203</f>
        <v>0</v>
      </c>
      <c r="BX203" s="48"/>
      <c r="BY203" s="48"/>
      <c r="BZ203" s="91"/>
      <c r="CA203" s="48"/>
      <c r="CB203" s="48"/>
      <c r="CC203" s="48"/>
      <c r="CD203" s="48"/>
      <c r="CE203" s="48"/>
      <c r="CF203" s="48"/>
      <c r="CG203" s="48">
        <f>BG203</f>
        <v>3.58</v>
      </c>
      <c r="CH203" s="48"/>
      <c r="CI203" s="48"/>
      <c r="CJ203" s="91"/>
      <c r="CK203" s="48"/>
      <c r="CL203" s="48"/>
      <c r="CM203" s="48"/>
      <c r="CN203" s="48"/>
      <c r="CO203" s="48"/>
      <c r="CP203" s="48"/>
      <c r="CQ203" s="48">
        <f>BH203</f>
        <v>3.1</v>
      </c>
      <c r="CR203" s="48"/>
      <c r="CS203" s="48"/>
      <c r="CT203" s="51"/>
      <c r="CU203" s="37"/>
      <c r="CV203" s="37"/>
      <c r="CW203" s="37"/>
      <c r="CX203" s="37"/>
      <c r="CY203" s="37"/>
      <c r="CZ203" s="37"/>
      <c r="DA203" s="37"/>
      <c r="DB203" s="37"/>
      <c r="DC203" s="37"/>
      <c r="DD203" s="37"/>
      <c r="DE203" s="37"/>
      <c r="DF203" s="37"/>
      <c r="DG203" s="51"/>
      <c r="DH203" s="37"/>
      <c r="DI203" s="47">
        <v>51</v>
      </c>
      <c r="DJ203" s="53"/>
      <c r="DK203" s="48"/>
      <c r="DL203" s="48"/>
      <c r="DM203" s="48"/>
      <c r="DN203" s="48"/>
      <c r="DO203" s="48"/>
      <c r="DP203" s="48"/>
      <c r="DQ203" s="48">
        <f>DI203</f>
        <v>51</v>
      </c>
      <c r="DR203" s="48"/>
      <c r="DS203" s="48"/>
    </row>
    <row r="204" ht="15.75" customHeight="1">
      <c r="A204" s="7"/>
      <c r="B204" s="7"/>
      <c r="C204" s="61"/>
      <c r="D204" s="92"/>
      <c r="E204" s="92"/>
      <c r="F204" s="92"/>
      <c r="G204" s="46">
        <f>D204+E204+F204</f>
        <v>0</v>
      </c>
      <c r="H204" s="92"/>
      <c r="I204" s="92"/>
      <c r="J204" s="92"/>
      <c r="K204" s="90">
        <f>H204+I204+J204</f>
        <v>0</v>
      </c>
      <c r="L204" s="92"/>
      <c r="M204" s="92"/>
      <c r="N204" s="92"/>
      <c r="O204" s="90">
        <f>L204+M204+N204</f>
        <v>0</v>
      </c>
      <c r="P204" s="92"/>
      <c r="Q204" s="92"/>
      <c r="R204" s="92"/>
      <c r="S204" s="90">
        <f>P204+Q204+R204</f>
        <v>0</v>
      </c>
      <c r="T204" s="92"/>
      <c r="U204" s="92"/>
      <c r="V204" s="92"/>
      <c r="W204" s="46">
        <f>T204+U204+V204</f>
        <v>0</v>
      </c>
      <c r="X204" s="92"/>
      <c r="Y204" s="92"/>
      <c r="Z204" s="92"/>
      <c r="AA204" s="46">
        <f>X204+Y204+Z204</f>
        <v>0</v>
      </c>
      <c r="AB204" s="92"/>
      <c r="AC204" s="92"/>
      <c r="AD204" s="92"/>
      <c r="AE204" s="46">
        <f>AB204+AC204+AD204</f>
        <v>0</v>
      </c>
      <c r="AF204" s="92"/>
      <c r="AG204" s="92"/>
      <c r="AH204" s="92"/>
      <c r="AI204" s="90">
        <f>AF204+AG204+AH204</f>
        <v>0</v>
      </c>
      <c r="AJ204" s="92"/>
      <c r="AK204" s="92"/>
      <c r="AL204" s="92"/>
      <c r="AM204" s="90">
        <f>AJ204+AK204+AL204</f>
        <v>0</v>
      </c>
      <c r="AN204" s="92"/>
      <c r="AO204" s="92"/>
      <c r="AP204" s="92"/>
      <c r="AQ204" s="46">
        <f>AN204+AO204+AP204</f>
        <v>0</v>
      </c>
      <c r="AR204" s="92"/>
      <c r="AS204" s="92"/>
      <c r="AT204" s="92"/>
      <c r="AU204" s="90">
        <f>AR204+AS204+AT204</f>
        <v>0</v>
      </c>
      <c r="AV204" s="92"/>
      <c r="AW204" s="92"/>
      <c r="AX204" s="92"/>
      <c r="AY204" s="90">
        <f>AV204+AW204+AX204</f>
        <v>0</v>
      </c>
      <c r="AZ204" s="48">
        <f>AY204+AU204+AQ204+AM204+AI204+AE204+AA204+W204+S204+O204+K204+F204</f>
        <v>0</v>
      </c>
      <c r="BA204" s="37"/>
      <c r="BB204" s="48">
        <f>AZ204/BA204</f>
      </c>
      <c r="BC204" s="48"/>
      <c r="BD204" s="48"/>
      <c r="BE204" s="48">
        <f>BB204*BD204</f>
      </c>
      <c r="BF204" s="49"/>
      <c r="BG204" s="48">
        <v>3.58</v>
      </c>
      <c r="BH204" s="48">
        <v>3.1</v>
      </c>
      <c r="BI204" s="48"/>
      <c r="BJ204" s="51"/>
      <c r="BK204" t="s" s="50">
        <v>51</v>
      </c>
      <c r="BL204" t="s" s="50">
        <v>105</v>
      </c>
      <c r="BM204" s="37"/>
      <c r="BN204" s="37"/>
      <c r="BO204" s="37"/>
      <c r="BP204" s="52"/>
      <c r="BQ204" s="48"/>
      <c r="BR204" s="48"/>
      <c r="BS204" s="48"/>
      <c r="BT204" s="48"/>
      <c r="BU204" s="48"/>
      <c r="BV204" s="48"/>
      <c r="BW204" s="48">
        <f>BF204</f>
        <v>0</v>
      </c>
      <c r="BX204" s="48"/>
      <c r="BY204" s="48"/>
      <c r="BZ204" s="91"/>
      <c r="CA204" s="48"/>
      <c r="CB204" s="48"/>
      <c r="CC204" s="48"/>
      <c r="CD204" s="48"/>
      <c r="CE204" s="48"/>
      <c r="CF204" s="48"/>
      <c r="CG204" s="48">
        <f>BG204</f>
        <v>3.58</v>
      </c>
      <c r="CH204" s="48"/>
      <c r="CI204" s="48"/>
      <c r="CJ204" s="91"/>
      <c r="CK204" s="48"/>
      <c r="CL204" s="48"/>
      <c r="CM204" s="48"/>
      <c r="CN204" s="48"/>
      <c r="CO204" s="48"/>
      <c r="CP204" s="48"/>
      <c r="CQ204" s="48">
        <f>BH204</f>
        <v>3.1</v>
      </c>
      <c r="CR204" s="48"/>
      <c r="CS204" s="48"/>
      <c r="CT204" s="51"/>
      <c r="CU204" s="37"/>
      <c r="CV204" s="37"/>
      <c r="CW204" s="37"/>
      <c r="CX204" s="37"/>
      <c r="CY204" s="37"/>
      <c r="CZ204" s="37"/>
      <c r="DA204" s="37"/>
      <c r="DB204" s="37"/>
      <c r="DC204" s="37"/>
      <c r="DD204" s="37"/>
      <c r="DE204" s="37"/>
      <c r="DF204" s="37"/>
      <c r="DG204" s="51"/>
      <c r="DH204" s="37"/>
      <c r="DI204" s="47">
        <v>51</v>
      </c>
      <c r="DJ204" s="53"/>
      <c r="DK204" s="48"/>
      <c r="DL204" s="48"/>
      <c r="DM204" s="48"/>
      <c r="DN204" s="48"/>
      <c r="DO204" s="48"/>
      <c r="DP204" s="48"/>
      <c r="DQ204" s="48">
        <f>DI204</f>
        <v>51</v>
      </c>
      <c r="DR204" s="48"/>
      <c r="DS204" s="48"/>
    </row>
    <row r="205" ht="15.75" customHeight="1">
      <c r="A205" s="7"/>
      <c r="B205" s="7"/>
      <c r="C205" s="61"/>
      <c r="D205" s="92"/>
      <c r="E205" s="92"/>
      <c r="F205" s="92"/>
      <c r="G205" s="46">
        <f>D205+E205+F205</f>
        <v>0</v>
      </c>
      <c r="H205" s="92"/>
      <c r="I205" s="92"/>
      <c r="J205" s="92"/>
      <c r="K205" s="90">
        <f>H205+I205+J205</f>
        <v>0</v>
      </c>
      <c r="L205" s="92"/>
      <c r="M205" s="92"/>
      <c r="N205" s="92"/>
      <c r="O205" s="90">
        <f>L205+M205+N205</f>
        <v>0</v>
      </c>
      <c r="P205" s="92"/>
      <c r="Q205" s="92"/>
      <c r="R205" s="92"/>
      <c r="S205" s="90">
        <f>P205+Q205+R205</f>
        <v>0</v>
      </c>
      <c r="T205" s="92"/>
      <c r="U205" s="92"/>
      <c r="V205" s="92"/>
      <c r="W205" s="46">
        <f>T205+U205+V205</f>
        <v>0</v>
      </c>
      <c r="X205" s="92"/>
      <c r="Y205" s="92"/>
      <c r="Z205" s="92"/>
      <c r="AA205" s="46">
        <f>X205+Y205+Z205</f>
        <v>0</v>
      </c>
      <c r="AB205" s="92"/>
      <c r="AC205" s="92"/>
      <c r="AD205" s="92"/>
      <c r="AE205" s="46">
        <f>AB205+AC205+AD205</f>
        <v>0</v>
      </c>
      <c r="AF205" s="92"/>
      <c r="AG205" s="92"/>
      <c r="AH205" s="92"/>
      <c r="AI205" s="90">
        <f>AF205+AG205+AH205</f>
        <v>0</v>
      </c>
      <c r="AJ205" s="92"/>
      <c r="AK205" s="92"/>
      <c r="AL205" s="92"/>
      <c r="AM205" s="90">
        <f>AJ205+AK205+AL205</f>
        <v>0</v>
      </c>
      <c r="AN205" s="92"/>
      <c r="AO205" s="92"/>
      <c r="AP205" s="92"/>
      <c r="AQ205" s="46">
        <f>AN205+AO205+AP205</f>
        <v>0</v>
      </c>
      <c r="AR205" s="92"/>
      <c r="AS205" s="92"/>
      <c r="AT205" s="92"/>
      <c r="AU205" s="90">
        <f>AR205+AS205+AT205</f>
        <v>0</v>
      </c>
      <c r="AV205" s="92"/>
      <c r="AW205" s="92"/>
      <c r="AX205" s="92"/>
      <c r="AY205" s="90">
        <f>AV205+AW205+AX205</f>
        <v>0</v>
      </c>
      <c r="AZ205" s="48">
        <f>AY205+AU205+AQ205+AM205+AI205+AE205+AA205+W205+S205+O205+K205+F205</f>
        <v>0</v>
      </c>
      <c r="BA205" s="37"/>
      <c r="BB205" s="48">
        <f>AZ205/BA205</f>
      </c>
      <c r="BC205" s="48"/>
      <c r="BD205" s="48"/>
      <c r="BE205" s="48">
        <f>BB205*BD205</f>
      </c>
      <c r="BF205" s="49"/>
      <c r="BG205" s="48">
        <v>3.56</v>
      </c>
      <c r="BH205" s="48">
        <v>3.06</v>
      </c>
      <c r="BI205" s="48"/>
      <c r="BJ205" s="51"/>
      <c r="BK205" t="s" s="50">
        <v>52</v>
      </c>
      <c r="BL205" t="s" s="50">
        <v>105</v>
      </c>
      <c r="BM205" s="37"/>
      <c r="BN205" s="37"/>
      <c r="BO205" s="37"/>
      <c r="BP205" s="52"/>
      <c r="BQ205" s="48"/>
      <c r="BR205" s="48"/>
      <c r="BS205" s="48"/>
      <c r="BT205" s="48"/>
      <c r="BU205" s="48"/>
      <c r="BV205" s="48"/>
      <c r="BW205" s="48"/>
      <c r="BX205" s="48">
        <f>BF205</f>
        <v>0</v>
      </c>
      <c r="BY205" s="48"/>
      <c r="BZ205" s="91"/>
      <c r="CA205" s="48"/>
      <c r="CB205" s="48"/>
      <c r="CC205" s="48"/>
      <c r="CD205" s="48"/>
      <c r="CE205" s="48"/>
      <c r="CF205" s="48"/>
      <c r="CG205" s="48"/>
      <c r="CH205" s="48">
        <f>BG205</f>
        <v>3.56</v>
      </c>
      <c r="CI205" s="48"/>
      <c r="CJ205" s="91"/>
      <c r="CK205" s="48"/>
      <c r="CL205" s="48"/>
      <c r="CM205" s="48"/>
      <c r="CN205" s="48"/>
      <c r="CO205" s="48"/>
      <c r="CP205" s="48"/>
      <c r="CQ205" s="48"/>
      <c r="CR205" s="48">
        <f>BH205</f>
        <v>3.06</v>
      </c>
      <c r="CS205" s="48"/>
      <c r="CT205" s="51"/>
      <c r="CU205" s="37"/>
      <c r="CV205" s="37"/>
      <c r="CW205" s="37"/>
      <c r="CX205" s="37"/>
      <c r="CY205" s="37"/>
      <c r="CZ205" s="37"/>
      <c r="DA205" s="37"/>
      <c r="DB205" s="37"/>
      <c r="DC205" s="37"/>
      <c r="DD205" s="37"/>
      <c r="DE205" s="37"/>
      <c r="DF205" s="37"/>
      <c r="DG205" s="51"/>
      <c r="DH205" s="37"/>
      <c r="DI205" s="47">
        <v>50</v>
      </c>
      <c r="DJ205" s="53"/>
      <c r="DK205" s="48"/>
      <c r="DL205" s="48"/>
      <c r="DM205" s="48"/>
      <c r="DN205" s="48"/>
      <c r="DO205" s="48"/>
      <c r="DP205" s="48"/>
      <c r="DQ205" s="48"/>
      <c r="DR205" s="48">
        <f>DI205</f>
        <v>50</v>
      </c>
      <c r="DS205" s="48"/>
    </row>
    <row r="206" ht="15.75" customHeight="1">
      <c r="A206" s="7"/>
      <c r="B206" s="7"/>
      <c r="C206" s="61"/>
      <c r="D206" s="92"/>
      <c r="E206" s="92"/>
      <c r="F206" s="92"/>
      <c r="G206" s="46">
        <f>D206+E206+F206</f>
        <v>0</v>
      </c>
      <c r="H206" s="92"/>
      <c r="I206" s="92"/>
      <c r="J206" s="92"/>
      <c r="K206" s="90">
        <f>H206+I206+J206</f>
        <v>0</v>
      </c>
      <c r="L206" s="92"/>
      <c r="M206" s="92"/>
      <c r="N206" s="92"/>
      <c r="O206" s="90">
        <f>L206+M206+N206</f>
        <v>0</v>
      </c>
      <c r="P206" s="92"/>
      <c r="Q206" s="92"/>
      <c r="R206" s="92"/>
      <c r="S206" s="90">
        <f>P206+Q206+R206</f>
        <v>0</v>
      </c>
      <c r="T206" s="92"/>
      <c r="U206" s="92"/>
      <c r="V206" s="92"/>
      <c r="W206" s="46">
        <f>T206+U206+V206</f>
        <v>0</v>
      </c>
      <c r="X206" s="92"/>
      <c r="Y206" s="92"/>
      <c r="Z206" s="92"/>
      <c r="AA206" s="46">
        <f>X206+Y206+Z206</f>
        <v>0</v>
      </c>
      <c r="AB206" s="92"/>
      <c r="AC206" s="92"/>
      <c r="AD206" s="92"/>
      <c r="AE206" s="46">
        <f>AB206+AC206+AD206</f>
        <v>0</v>
      </c>
      <c r="AF206" s="92"/>
      <c r="AG206" s="92"/>
      <c r="AH206" s="92"/>
      <c r="AI206" s="90">
        <f>AF206+AG206+AH206</f>
        <v>0</v>
      </c>
      <c r="AJ206" s="92"/>
      <c r="AK206" s="92"/>
      <c r="AL206" s="92"/>
      <c r="AM206" s="90">
        <f>AJ206+AK206+AL206</f>
        <v>0</v>
      </c>
      <c r="AN206" s="92"/>
      <c r="AO206" s="92"/>
      <c r="AP206" s="92"/>
      <c r="AQ206" s="46">
        <f>AN206+AO206+AP206</f>
        <v>0</v>
      </c>
      <c r="AR206" s="92"/>
      <c r="AS206" s="92"/>
      <c r="AT206" s="92"/>
      <c r="AU206" s="90">
        <f>AR206+AS206+AT206</f>
        <v>0</v>
      </c>
      <c r="AV206" s="92"/>
      <c r="AW206" s="92"/>
      <c r="AX206" s="92"/>
      <c r="AY206" s="90">
        <f>AV206+AW206+AX206</f>
        <v>0</v>
      </c>
      <c r="AZ206" s="48">
        <f>AY206+AU206+AQ206+AM206+AI206+AE206+AA206+W206+S206+O206+K206+F206</f>
        <v>0</v>
      </c>
      <c r="BA206" s="37"/>
      <c r="BB206" s="48">
        <f>AZ206/BA206</f>
      </c>
      <c r="BC206" s="48"/>
      <c r="BD206" s="48"/>
      <c r="BE206" s="48">
        <f>BB206*BD206</f>
      </c>
      <c r="BF206" s="49"/>
      <c r="BG206" s="48">
        <v>3.58</v>
      </c>
      <c r="BH206" s="48">
        <v>3.1</v>
      </c>
      <c r="BI206" s="48"/>
      <c r="BJ206" s="51"/>
      <c r="BK206" t="s" s="50">
        <v>51</v>
      </c>
      <c r="BL206" t="s" s="50">
        <v>105</v>
      </c>
      <c r="BM206" s="37"/>
      <c r="BN206" s="37"/>
      <c r="BO206" s="37"/>
      <c r="BP206" s="52"/>
      <c r="BQ206" s="48"/>
      <c r="BR206" s="48"/>
      <c r="BS206" s="48"/>
      <c r="BT206" s="48"/>
      <c r="BU206" s="48"/>
      <c r="BV206" s="48"/>
      <c r="BW206" s="48">
        <f>BF206</f>
        <v>0</v>
      </c>
      <c r="BX206" s="48"/>
      <c r="BY206" s="48"/>
      <c r="BZ206" s="91"/>
      <c r="CA206" s="48"/>
      <c r="CB206" s="48"/>
      <c r="CC206" s="48"/>
      <c r="CD206" s="48"/>
      <c r="CE206" s="48"/>
      <c r="CF206" s="48"/>
      <c r="CG206" s="48">
        <f>BG206</f>
        <v>3.58</v>
      </c>
      <c r="CH206" s="48"/>
      <c r="CI206" s="48"/>
      <c r="CJ206" s="91"/>
      <c r="CK206" s="48"/>
      <c r="CL206" s="48"/>
      <c r="CM206" s="48"/>
      <c r="CN206" s="48"/>
      <c r="CO206" s="48"/>
      <c r="CP206" s="48"/>
      <c r="CQ206" s="48">
        <f>BH206</f>
        <v>3.1</v>
      </c>
      <c r="CR206" s="48"/>
      <c r="CS206" s="48"/>
      <c r="CT206" s="51"/>
      <c r="CU206" s="37"/>
      <c r="CV206" s="37"/>
      <c r="CW206" s="37"/>
      <c r="CX206" s="37"/>
      <c r="CY206" s="37"/>
      <c r="CZ206" s="37"/>
      <c r="DA206" s="37"/>
      <c r="DB206" s="37"/>
      <c r="DC206" s="37"/>
      <c r="DD206" s="37"/>
      <c r="DE206" s="37"/>
      <c r="DF206" s="37"/>
      <c r="DG206" s="51"/>
      <c r="DH206" s="37"/>
      <c r="DI206" s="47">
        <v>51</v>
      </c>
      <c r="DJ206" s="53"/>
      <c r="DK206" s="48"/>
      <c r="DL206" s="48"/>
      <c r="DM206" s="48"/>
      <c r="DN206" s="48"/>
      <c r="DO206" s="48"/>
      <c r="DP206" s="48"/>
      <c r="DQ206" s="48">
        <f>DI206</f>
        <v>51</v>
      </c>
      <c r="DR206" s="48"/>
      <c r="DS206" s="48"/>
    </row>
    <row r="207" ht="15.75" customHeight="1">
      <c r="A207" s="7"/>
      <c r="B207" s="7"/>
      <c r="C207" s="61"/>
      <c r="D207" s="92"/>
      <c r="E207" s="92"/>
      <c r="F207" s="92"/>
      <c r="G207" s="46">
        <f>D207+E207+F207</f>
        <v>0</v>
      </c>
      <c r="H207" s="92"/>
      <c r="I207" s="92"/>
      <c r="J207" s="92"/>
      <c r="K207" s="90">
        <f>H207+I207+J207</f>
        <v>0</v>
      </c>
      <c r="L207" s="92"/>
      <c r="M207" s="92"/>
      <c r="N207" s="92"/>
      <c r="O207" s="90">
        <f>L207+M207+N207</f>
        <v>0</v>
      </c>
      <c r="P207" s="92"/>
      <c r="Q207" s="92"/>
      <c r="R207" s="92"/>
      <c r="S207" s="90">
        <f>P207+Q207+R207</f>
        <v>0</v>
      </c>
      <c r="T207" s="92"/>
      <c r="U207" s="92"/>
      <c r="V207" s="92"/>
      <c r="W207" s="46">
        <f>T207+U207+V207</f>
        <v>0</v>
      </c>
      <c r="X207" s="92"/>
      <c r="Y207" s="92"/>
      <c r="Z207" s="92"/>
      <c r="AA207" s="46">
        <f>X207+Y207+Z207</f>
        <v>0</v>
      </c>
      <c r="AB207" s="92"/>
      <c r="AC207" s="92"/>
      <c r="AD207" s="92"/>
      <c r="AE207" s="46">
        <f>AB207+AC207+AD207</f>
        <v>0</v>
      </c>
      <c r="AF207" s="92"/>
      <c r="AG207" s="92"/>
      <c r="AH207" s="92"/>
      <c r="AI207" s="90">
        <f>AF207+AG207+AH207</f>
        <v>0</v>
      </c>
      <c r="AJ207" s="92"/>
      <c r="AK207" s="92"/>
      <c r="AL207" s="92"/>
      <c r="AM207" s="90">
        <f>AJ207+AK207+AL207</f>
        <v>0</v>
      </c>
      <c r="AN207" s="92"/>
      <c r="AO207" s="92"/>
      <c r="AP207" s="92"/>
      <c r="AQ207" s="46">
        <f>AN207+AO207+AP207</f>
        <v>0</v>
      </c>
      <c r="AR207" s="92"/>
      <c r="AS207" s="92"/>
      <c r="AT207" s="92"/>
      <c r="AU207" s="90">
        <f>AR207+AS207+AT207</f>
        <v>0</v>
      </c>
      <c r="AV207" s="92"/>
      <c r="AW207" s="92"/>
      <c r="AX207" s="92"/>
      <c r="AY207" s="90">
        <f>AV207+AW207+AX207</f>
        <v>0</v>
      </c>
      <c r="AZ207" s="48">
        <f>AY207+AU207+AQ207+AM207+AI207+AE207+AA207+W207+S207+O207+K207+F207</f>
        <v>0</v>
      </c>
      <c r="BA207" s="37"/>
      <c r="BB207" s="48">
        <f>AZ207/BA207</f>
      </c>
      <c r="BC207" s="48"/>
      <c r="BD207" s="48"/>
      <c r="BE207" s="48">
        <f>BB207*BD207</f>
      </c>
      <c r="BF207" s="49"/>
      <c r="BG207" s="48">
        <v>3.56</v>
      </c>
      <c r="BH207" s="48">
        <v>3.06</v>
      </c>
      <c r="BI207" s="48"/>
      <c r="BJ207" s="51"/>
      <c r="BK207" t="s" s="50">
        <v>52</v>
      </c>
      <c r="BL207" t="s" s="50">
        <v>105</v>
      </c>
      <c r="BM207" s="37"/>
      <c r="BN207" s="37"/>
      <c r="BO207" s="37"/>
      <c r="BP207" s="52"/>
      <c r="BQ207" s="48"/>
      <c r="BR207" s="48"/>
      <c r="BS207" s="48"/>
      <c r="BT207" s="48"/>
      <c r="BU207" s="48"/>
      <c r="BV207" s="48"/>
      <c r="BW207" s="48"/>
      <c r="BX207" s="48">
        <f>BF207</f>
        <v>0</v>
      </c>
      <c r="BY207" s="48"/>
      <c r="BZ207" s="91"/>
      <c r="CA207" s="48"/>
      <c r="CB207" s="48"/>
      <c r="CC207" s="48"/>
      <c r="CD207" s="48"/>
      <c r="CE207" s="48"/>
      <c r="CF207" s="48"/>
      <c r="CG207" s="48"/>
      <c r="CH207" s="48">
        <f>BG207</f>
        <v>3.56</v>
      </c>
      <c r="CI207" s="48"/>
      <c r="CJ207" s="91"/>
      <c r="CK207" s="48"/>
      <c r="CL207" s="48"/>
      <c r="CM207" s="48"/>
      <c r="CN207" s="48"/>
      <c r="CO207" s="48"/>
      <c r="CP207" s="48"/>
      <c r="CQ207" s="48"/>
      <c r="CR207" s="48">
        <f>BH207</f>
        <v>3.06</v>
      </c>
      <c r="CS207" s="48"/>
      <c r="CT207" s="51"/>
      <c r="CU207" s="37"/>
      <c r="CV207" s="37"/>
      <c r="CW207" s="37"/>
      <c r="CX207" s="37"/>
      <c r="CY207" s="37"/>
      <c r="CZ207" s="37"/>
      <c r="DA207" s="37"/>
      <c r="DB207" s="37"/>
      <c r="DC207" s="37"/>
      <c r="DD207" s="37"/>
      <c r="DE207" s="37"/>
      <c r="DF207" s="37"/>
      <c r="DG207" s="51"/>
      <c r="DH207" s="37"/>
      <c r="DI207" s="47">
        <v>50</v>
      </c>
      <c r="DJ207" s="53"/>
      <c r="DK207" s="48"/>
      <c r="DL207" s="48"/>
      <c r="DM207" s="48"/>
      <c r="DN207" s="48"/>
      <c r="DO207" s="48"/>
      <c r="DP207" s="48"/>
      <c r="DQ207" s="48"/>
      <c r="DR207" s="48">
        <f>DI207</f>
        <v>50</v>
      </c>
      <c r="DS207" s="48"/>
    </row>
    <row r="208" ht="15.75" customHeight="1">
      <c r="A208" s="7"/>
      <c r="B208" s="7"/>
      <c r="C208" s="61"/>
      <c r="D208" s="92"/>
      <c r="E208" s="92"/>
      <c r="F208" s="92"/>
      <c r="G208" s="46">
        <f>D208+E208+F208</f>
        <v>0</v>
      </c>
      <c r="H208" s="92"/>
      <c r="I208" s="92"/>
      <c r="J208" s="92"/>
      <c r="K208" s="90">
        <f>H208+I208+J208</f>
        <v>0</v>
      </c>
      <c r="L208" s="92"/>
      <c r="M208" s="92"/>
      <c r="N208" s="92"/>
      <c r="O208" s="90">
        <f>L208+M208+N208</f>
        <v>0</v>
      </c>
      <c r="P208" s="92"/>
      <c r="Q208" s="92"/>
      <c r="R208" s="92"/>
      <c r="S208" s="90">
        <f>P208+Q208+R208</f>
        <v>0</v>
      </c>
      <c r="T208" s="92"/>
      <c r="U208" s="92"/>
      <c r="V208" s="92"/>
      <c r="W208" s="46">
        <f>T208+U208+V208</f>
        <v>0</v>
      </c>
      <c r="X208" s="92"/>
      <c r="Y208" s="92"/>
      <c r="Z208" s="92"/>
      <c r="AA208" s="46">
        <f>X208+Y208+Z208</f>
        <v>0</v>
      </c>
      <c r="AB208" s="92"/>
      <c r="AC208" s="92"/>
      <c r="AD208" s="92"/>
      <c r="AE208" s="46">
        <f>AB208+AC208+AD208</f>
        <v>0</v>
      </c>
      <c r="AF208" s="92"/>
      <c r="AG208" s="92"/>
      <c r="AH208" s="92"/>
      <c r="AI208" s="90">
        <f>AF208+AG208+AH208</f>
        <v>0</v>
      </c>
      <c r="AJ208" s="92"/>
      <c r="AK208" s="92"/>
      <c r="AL208" s="92"/>
      <c r="AM208" s="90">
        <f>AJ208+AK208+AL208</f>
        <v>0</v>
      </c>
      <c r="AN208" s="92"/>
      <c r="AO208" s="92"/>
      <c r="AP208" s="92"/>
      <c r="AQ208" s="46">
        <f>AN208+AO208+AP208</f>
        <v>0</v>
      </c>
      <c r="AR208" s="92"/>
      <c r="AS208" s="92"/>
      <c r="AT208" s="92"/>
      <c r="AU208" s="90">
        <f>AR208+AS208+AT208</f>
        <v>0</v>
      </c>
      <c r="AV208" s="92"/>
      <c r="AW208" s="92"/>
      <c r="AX208" s="92"/>
      <c r="AY208" s="90">
        <f>AV208+AW208+AX208</f>
        <v>0</v>
      </c>
      <c r="AZ208" s="48">
        <f>AY208+AU208+AQ208+AM208+AI208+AE208+AA208+W208+S208+O208+K208+F208</f>
        <v>0</v>
      </c>
      <c r="BA208" s="37"/>
      <c r="BB208" s="48">
        <f>AZ208/BA208</f>
      </c>
      <c r="BC208" s="48"/>
      <c r="BD208" s="48"/>
      <c r="BE208" s="48">
        <f>BB208*BD208</f>
      </c>
      <c r="BF208" s="49"/>
      <c r="BG208" s="48">
        <v>3.58</v>
      </c>
      <c r="BH208" s="48">
        <v>3.1</v>
      </c>
      <c r="BI208" s="48"/>
      <c r="BJ208" s="51"/>
      <c r="BK208" t="s" s="50">
        <v>51</v>
      </c>
      <c r="BL208" t="s" s="50">
        <v>105</v>
      </c>
      <c r="BM208" s="37"/>
      <c r="BN208" s="37"/>
      <c r="BO208" s="37"/>
      <c r="BP208" s="52"/>
      <c r="BQ208" s="48"/>
      <c r="BR208" s="48"/>
      <c r="BS208" s="48"/>
      <c r="BT208" s="48"/>
      <c r="BU208" s="48"/>
      <c r="BV208" s="48"/>
      <c r="BW208" s="48">
        <f>BF208</f>
        <v>0</v>
      </c>
      <c r="BX208" s="48"/>
      <c r="BY208" s="48"/>
      <c r="BZ208" s="91"/>
      <c r="CA208" s="48"/>
      <c r="CB208" s="48"/>
      <c r="CC208" s="48"/>
      <c r="CD208" s="48"/>
      <c r="CE208" s="48"/>
      <c r="CF208" s="48"/>
      <c r="CG208" s="48">
        <f>BG208</f>
        <v>3.58</v>
      </c>
      <c r="CH208" s="48"/>
      <c r="CI208" s="48"/>
      <c r="CJ208" s="91"/>
      <c r="CK208" s="48"/>
      <c r="CL208" s="48"/>
      <c r="CM208" s="48"/>
      <c r="CN208" s="48"/>
      <c r="CO208" s="48"/>
      <c r="CP208" s="48"/>
      <c r="CQ208" s="48">
        <f>BH208</f>
        <v>3.1</v>
      </c>
      <c r="CR208" s="48"/>
      <c r="CS208" s="48"/>
      <c r="CT208" s="51"/>
      <c r="CU208" s="37"/>
      <c r="CV208" s="37"/>
      <c r="CW208" s="37"/>
      <c r="CX208" s="37"/>
      <c r="CY208" s="37"/>
      <c r="CZ208" s="37"/>
      <c r="DA208" s="37"/>
      <c r="DB208" s="37"/>
      <c r="DC208" s="37"/>
      <c r="DD208" s="37"/>
      <c r="DE208" s="37"/>
      <c r="DF208" s="37"/>
      <c r="DG208" s="51"/>
      <c r="DH208" s="37"/>
      <c r="DI208" s="47">
        <v>51</v>
      </c>
      <c r="DJ208" s="53"/>
      <c r="DK208" s="48"/>
      <c r="DL208" s="48"/>
      <c r="DM208" s="48"/>
      <c r="DN208" s="48"/>
      <c r="DO208" s="48"/>
      <c r="DP208" s="48"/>
      <c r="DQ208" s="48">
        <f>DI208</f>
        <v>51</v>
      </c>
      <c r="DR208" s="48"/>
      <c r="DS208" s="48"/>
    </row>
    <row r="209" ht="15.75" customHeight="1">
      <c r="A209" s="7"/>
      <c r="B209" s="7"/>
      <c r="C209" s="61"/>
      <c r="D209" s="92"/>
      <c r="E209" s="92"/>
      <c r="F209" s="92"/>
      <c r="G209" s="46">
        <f>D209+E209+F209</f>
        <v>0</v>
      </c>
      <c r="H209" s="92"/>
      <c r="I209" s="92"/>
      <c r="J209" s="92"/>
      <c r="K209" s="90">
        <f>H209+I209+J209</f>
        <v>0</v>
      </c>
      <c r="L209" s="92"/>
      <c r="M209" s="92"/>
      <c r="N209" s="92"/>
      <c r="O209" s="90">
        <f>L209+M209+N209</f>
        <v>0</v>
      </c>
      <c r="P209" s="92"/>
      <c r="Q209" s="92"/>
      <c r="R209" s="92"/>
      <c r="S209" s="90">
        <f>P209+Q209+R209</f>
        <v>0</v>
      </c>
      <c r="T209" s="92"/>
      <c r="U209" s="92"/>
      <c r="V209" s="92"/>
      <c r="W209" s="46">
        <f>T209+U209+V209</f>
        <v>0</v>
      </c>
      <c r="X209" s="92"/>
      <c r="Y209" s="92"/>
      <c r="Z209" s="92"/>
      <c r="AA209" s="46">
        <f>X209+Y209+Z209</f>
        <v>0</v>
      </c>
      <c r="AB209" s="92"/>
      <c r="AC209" s="92"/>
      <c r="AD209" s="92"/>
      <c r="AE209" s="46">
        <f>AB209+AC209+AD209</f>
        <v>0</v>
      </c>
      <c r="AF209" s="92"/>
      <c r="AG209" s="92"/>
      <c r="AH209" s="92"/>
      <c r="AI209" s="90">
        <f>AF209+AG209+AH209</f>
        <v>0</v>
      </c>
      <c r="AJ209" s="92"/>
      <c r="AK209" s="92"/>
      <c r="AL209" s="92"/>
      <c r="AM209" s="90">
        <f>AJ209+AK209+AL209</f>
        <v>0</v>
      </c>
      <c r="AN209" s="92"/>
      <c r="AO209" s="92"/>
      <c r="AP209" s="92"/>
      <c r="AQ209" s="46">
        <f>AN209+AO209+AP209</f>
        <v>0</v>
      </c>
      <c r="AR209" s="92"/>
      <c r="AS209" s="92"/>
      <c r="AT209" s="92"/>
      <c r="AU209" s="90">
        <f>AR209+AS209+AT209</f>
        <v>0</v>
      </c>
      <c r="AV209" s="92"/>
      <c r="AW209" s="92"/>
      <c r="AX209" s="92"/>
      <c r="AY209" s="90">
        <f>AV209+AW209+AX209</f>
        <v>0</v>
      </c>
      <c r="AZ209" s="48">
        <f>AY209+AU209+AQ209+AM209+AI209+AE209+AA209+W209+S209+O209+K209+F209</f>
        <v>0</v>
      </c>
      <c r="BA209" s="37"/>
      <c r="BB209" s="48">
        <f>AZ209/BA209</f>
      </c>
      <c r="BC209" s="48"/>
      <c r="BD209" s="48"/>
      <c r="BE209" s="48">
        <f>BB209*BD209</f>
      </c>
      <c r="BF209" s="49"/>
      <c r="BG209" s="48">
        <v>3.58</v>
      </c>
      <c r="BH209" s="48">
        <v>3.1</v>
      </c>
      <c r="BI209" s="48"/>
      <c r="BJ209" s="51"/>
      <c r="BK209" t="s" s="50">
        <v>51</v>
      </c>
      <c r="BL209" t="s" s="50">
        <v>105</v>
      </c>
      <c r="BM209" s="37"/>
      <c r="BN209" s="37"/>
      <c r="BO209" s="37"/>
      <c r="BP209" s="52"/>
      <c r="BQ209" s="48"/>
      <c r="BR209" s="48"/>
      <c r="BS209" s="48"/>
      <c r="BT209" s="48"/>
      <c r="BU209" s="48"/>
      <c r="BV209" s="48"/>
      <c r="BW209" s="48">
        <f>BF209</f>
        <v>0</v>
      </c>
      <c r="BX209" s="48"/>
      <c r="BY209" s="48"/>
      <c r="BZ209" s="91"/>
      <c r="CA209" s="48"/>
      <c r="CB209" s="48"/>
      <c r="CC209" s="48"/>
      <c r="CD209" s="48"/>
      <c r="CE209" s="48"/>
      <c r="CF209" s="48"/>
      <c r="CG209" s="48">
        <f>BG209</f>
        <v>3.58</v>
      </c>
      <c r="CH209" s="48"/>
      <c r="CI209" s="48"/>
      <c r="CJ209" s="91"/>
      <c r="CK209" s="48"/>
      <c r="CL209" s="48"/>
      <c r="CM209" s="48"/>
      <c r="CN209" s="48"/>
      <c r="CO209" s="48"/>
      <c r="CP209" s="48"/>
      <c r="CQ209" s="48">
        <f>BH209</f>
        <v>3.1</v>
      </c>
      <c r="CR209" s="48"/>
      <c r="CS209" s="48"/>
      <c r="CT209" s="51"/>
      <c r="CU209" s="37"/>
      <c r="CV209" s="37"/>
      <c r="CW209" s="37"/>
      <c r="CX209" s="37"/>
      <c r="CY209" s="37"/>
      <c r="CZ209" s="37"/>
      <c r="DA209" s="37"/>
      <c r="DB209" s="37"/>
      <c r="DC209" s="37"/>
      <c r="DD209" s="37"/>
      <c r="DE209" s="37"/>
      <c r="DF209" s="37"/>
      <c r="DG209" s="51"/>
      <c r="DH209" s="37"/>
      <c r="DI209" s="47">
        <v>51</v>
      </c>
      <c r="DJ209" s="53"/>
      <c r="DK209" s="48"/>
      <c r="DL209" s="48"/>
      <c r="DM209" s="48"/>
      <c r="DN209" s="48"/>
      <c r="DO209" s="48"/>
      <c r="DP209" s="48"/>
      <c r="DQ209" s="48">
        <f>DI209</f>
        <v>51</v>
      </c>
      <c r="DR209" s="48"/>
      <c r="DS209" s="48"/>
    </row>
    <row r="210" ht="15.75" customHeight="1">
      <c r="A210" s="7"/>
      <c r="B210" s="7"/>
      <c r="C210" s="61"/>
      <c r="D210" s="92"/>
      <c r="E210" s="92"/>
      <c r="F210" s="92"/>
      <c r="G210" s="46">
        <f>D210+E210+F210</f>
        <v>0</v>
      </c>
      <c r="H210" s="92"/>
      <c r="I210" s="92"/>
      <c r="J210" s="92"/>
      <c r="K210" s="90">
        <f>H210+I210+J210</f>
        <v>0</v>
      </c>
      <c r="L210" s="92"/>
      <c r="M210" s="92"/>
      <c r="N210" s="92"/>
      <c r="O210" s="90">
        <f>L210+M210+N210</f>
        <v>0</v>
      </c>
      <c r="P210" s="92"/>
      <c r="Q210" s="92"/>
      <c r="R210" s="92"/>
      <c r="S210" s="90">
        <f>P210+Q210+R210</f>
        <v>0</v>
      </c>
      <c r="T210" s="92"/>
      <c r="U210" s="92"/>
      <c r="V210" s="92"/>
      <c r="W210" s="46">
        <f>T210+U210+V210</f>
        <v>0</v>
      </c>
      <c r="X210" s="92"/>
      <c r="Y210" s="92"/>
      <c r="Z210" s="92"/>
      <c r="AA210" s="46">
        <f>X210+Y210+Z210</f>
        <v>0</v>
      </c>
      <c r="AB210" s="92"/>
      <c r="AC210" s="92"/>
      <c r="AD210" s="92"/>
      <c r="AE210" s="46">
        <f>AB210+AC210+AD210</f>
        <v>0</v>
      </c>
      <c r="AF210" s="92"/>
      <c r="AG210" s="92"/>
      <c r="AH210" s="92"/>
      <c r="AI210" s="90">
        <f>AF210+AG210+AH210</f>
        <v>0</v>
      </c>
      <c r="AJ210" s="92"/>
      <c r="AK210" s="92"/>
      <c r="AL210" s="92"/>
      <c r="AM210" s="90">
        <f>AJ210+AK210+AL210</f>
        <v>0</v>
      </c>
      <c r="AN210" s="92"/>
      <c r="AO210" s="92"/>
      <c r="AP210" s="92"/>
      <c r="AQ210" s="46">
        <f>AN210+AO210+AP210</f>
        <v>0</v>
      </c>
      <c r="AR210" s="92"/>
      <c r="AS210" s="92"/>
      <c r="AT210" s="92"/>
      <c r="AU210" s="90">
        <f>AR210+AS210+AT210</f>
        <v>0</v>
      </c>
      <c r="AV210" s="92"/>
      <c r="AW210" s="92"/>
      <c r="AX210" s="92"/>
      <c r="AY210" s="90">
        <f>AV210+AW210+AX210</f>
        <v>0</v>
      </c>
      <c r="AZ210" s="48">
        <f>AY210+AU210+AQ210+AM210+AI210+AE210+AA210+W210+S210+O210+K210+F210</f>
        <v>0</v>
      </c>
      <c r="BA210" s="37"/>
      <c r="BB210" s="48">
        <f>AZ210/BA210</f>
      </c>
      <c r="BC210" s="48"/>
      <c r="BD210" s="48"/>
      <c r="BE210" s="48">
        <f>BB210*BD210</f>
      </c>
      <c r="BF210" s="49"/>
      <c r="BG210" s="48">
        <v>3.58</v>
      </c>
      <c r="BH210" s="48">
        <v>3.1</v>
      </c>
      <c r="BI210" s="48"/>
      <c r="BJ210" s="51"/>
      <c r="BK210" t="s" s="112">
        <v>51</v>
      </c>
      <c r="BL210" t="s" s="113">
        <v>105</v>
      </c>
      <c r="BM210" s="114"/>
      <c r="BN210" s="37"/>
      <c r="BO210" s="37"/>
      <c r="BP210" s="52"/>
      <c r="BQ210" s="48"/>
      <c r="BR210" s="48"/>
      <c r="BS210" s="48"/>
      <c r="BT210" s="48"/>
      <c r="BU210" s="48"/>
      <c r="BV210" s="48"/>
      <c r="BW210" s="48">
        <f>BF210</f>
        <v>0</v>
      </c>
      <c r="BX210" s="48"/>
      <c r="BY210" s="48"/>
      <c r="BZ210" s="91"/>
      <c r="CA210" s="48"/>
      <c r="CB210" s="48"/>
      <c r="CC210" s="48"/>
      <c r="CD210" s="48"/>
      <c r="CE210" s="48"/>
      <c r="CF210" s="48"/>
      <c r="CG210" s="48">
        <f>BG210</f>
        <v>3.58</v>
      </c>
      <c r="CH210" s="48"/>
      <c r="CI210" s="48"/>
      <c r="CJ210" s="91"/>
      <c r="CK210" s="48"/>
      <c r="CL210" s="48"/>
      <c r="CM210" s="48"/>
      <c r="CN210" s="48"/>
      <c r="CO210" s="48"/>
      <c r="CP210" s="48"/>
      <c r="CQ210" s="48">
        <f>BH210</f>
        <v>3.1</v>
      </c>
      <c r="CR210" s="48"/>
      <c r="CS210" s="48"/>
      <c r="CT210" s="51"/>
      <c r="CU210" s="37"/>
      <c r="CV210" s="37"/>
      <c r="CW210" s="37"/>
      <c r="CX210" s="37"/>
      <c r="CY210" s="37"/>
      <c r="CZ210" s="37"/>
      <c r="DA210" s="37"/>
      <c r="DB210" s="37"/>
      <c r="DC210" s="37"/>
      <c r="DD210" s="37"/>
      <c r="DE210" s="37"/>
      <c r="DF210" s="37"/>
      <c r="DG210" s="51"/>
      <c r="DH210" s="37"/>
      <c r="DI210" s="47">
        <v>51</v>
      </c>
      <c r="DJ210" s="53"/>
      <c r="DK210" s="48"/>
      <c r="DL210" s="48"/>
      <c r="DM210" s="48"/>
      <c r="DN210" s="48"/>
      <c r="DO210" s="48"/>
      <c r="DP210" s="48"/>
      <c r="DQ210" s="48">
        <f>DI210</f>
        <v>51</v>
      </c>
      <c r="DR210" s="48"/>
      <c r="DS210" s="48"/>
    </row>
    <row r="211" ht="15.75" customHeight="1">
      <c r="A211" s="7"/>
      <c r="B211" s="7"/>
      <c r="C211" s="34"/>
      <c r="D211" s="92"/>
      <c r="E211" s="92"/>
      <c r="F211" s="92"/>
      <c r="G211" s="90"/>
      <c r="H211" s="92"/>
      <c r="I211" s="92"/>
      <c r="J211" s="92"/>
      <c r="K211" s="90"/>
      <c r="L211" s="92"/>
      <c r="M211" s="92"/>
      <c r="N211" s="92"/>
      <c r="O211" s="90"/>
      <c r="P211" s="92"/>
      <c r="Q211" s="92"/>
      <c r="R211" s="92"/>
      <c r="S211" s="90"/>
      <c r="T211" s="90"/>
      <c r="U211" s="90"/>
      <c r="V211" s="90"/>
      <c r="W211" s="90"/>
      <c r="X211" s="90"/>
      <c r="Y211" s="90"/>
      <c r="Z211" s="90"/>
      <c r="AA211" s="90"/>
      <c r="AB211" s="90"/>
      <c r="AC211" s="90"/>
      <c r="AD211" s="90"/>
      <c r="AE211" s="90"/>
      <c r="AF211" s="92"/>
      <c r="AG211" s="92"/>
      <c r="AH211" s="92"/>
      <c r="AI211" s="90"/>
      <c r="AJ211" s="92"/>
      <c r="AK211" s="92"/>
      <c r="AL211" s="92"/>
      <c r="AM211" s="90"/>
      <c r="AN211" s="90"/>
      <c r="AO211" s="90"/>
      <c r="AP211" s="90"/>
      <c r="AQ211" s="90"/>
      <c r="AR211" s="92"/>
      <c r="AS211" s="92"/>
      <c r="AT211" s="92"/>
      <c r="AU211" s="90"/>
      <c r="AV211" s="92"/>
      <c r="AW211" s="92"/>
      <c r="AX211" s="92"/>
      <c r="AY211" s="90"/>
      <c r="AZ211" s="48"/>
      <c r="BA211" s="48"/>
      <c r="BB211" s="48"/>
      <c r="BC211" s="48"/>
      <c r="BD211" s="48"/>
      <c r="BE211" s="48"/>
      <c r="BF211" s="49"/>
      <c r="BG211" s="48"/>
      <c r="BH211" s="48"/>
      <c r="BI211" s="48"/>
      <c r="BJ211" s="37"/>
      <c r="BK211" s="37"/>
      <c r="BL211" s="37"/>
      <c r="BM211" s="37"/>
      <c r="BN211" s="37"/>
      <c r="BO211" s="37"/>
      <c r="BP211" s="52"/>
      <c r="BQ211" s="48"/>
      <c r="BR211" s="48"/>
      <c r="BS211" s="48"/>
      <c r="BT211" s="48"/>
      <c r="BU211" s="48"/>
      <c r="BV211" s="48"/>
      <c r="BW211" s="48"/>
      <c r="BX211" s="48"/>
      <c r="BY211" s="48"/>
      <c r="BZ211" s="48"/>
      <c r="CA211" s="48"/>
      <c r="CB211" s="48"/>
      <c r="CC211" s="48"/>
      <c r="CD211" s="48"/>
      <c r="CE211" s="48"/>
      <c r="CF211" s="48"/>
      <c r="CG211" s="48"/>
      <c r="CH211" s="48"/>
      <c r="CI211" s="48"/>
      <c r="CJ211" s="48"/>
      <c r="CK211" s="48"/>
      <c r="CL211" s="48"/>
      <c r="CM211" s="48"/>
      <c r="CN211" s="48"/>
      <c r="CO211" s="48"/>
      <c r="CP211" s="48"/>
      <c r="CQ211" s="48"/>
      <c r="CR211" s="48"/>
      <c r="CS211" s="48"/>
      <c r="CT211" s="37"/>
      <c r="CU211" s="37"/>
      <c r="CV211" s="37"/>
      <c r="CW211" s="37"/>
      <c r="CX211" s="37"/>
      <c r="CY211" s="37"/>
      <c r="CZ211" s="37"/>
      <c r="DA211" s="37"/>
      <c r="DB211" s="37"/>
      <c r="DC211" s="37"/>
      <c r="DD211" s="37"/>
      <c r="DE211" s="37"/>
      <c r="DF211" s="37"/>
      <c r="DG211" s="37"/>
      <c r="DH211" s="37"/>
      <c r="DI211" s="37"/>
      <c r="DJ211" s="53"/>
      <c r="DK211" s="37"/>
      <c r="DL211" s="37"/>
      <c r="DM211" s="37"/>
      <c r="DN211" s="37"/>
      <c r="DO211" s="37"/>
      <c r="DP211" s="37"/>
      <c r="DQ211" s="37"/>
      <c r="DR211" s="37"/>
      <c r="DS211" s="37"/>
    </row>
    <row r="212" ht="15.75" customHeight="1">
      <c r="A212" s="7"/>
      <c r="B212" s="7"/>
      <c r="C212" s="34"/>
      <c r="D212" s="92">
        <f>SUM(D164:D181)</f>
        <v>0.7</v>
      </c>
      <c r="E212" s="92">
        <f>SUM(E164:E181)</f>
        <v>0.5</v>
      </c>
      <c r="F212" s="92">
        <f>SUM(F164:F181)</f>
        <v>0.4</v>
      </c>
      <c r="G212" s="92">
        <f>SUM(G164:G181)</f>
        <v>1.6</v>
      </c>
      <c r="H212" s="92">
        <f>SUM(H164:H181)</f>
        <v>8.5</v>
      </c>
      <c r="I212" s="92">
        <f>SUM(I164:I181)</f>
        <v>7.3</v>
      </c>
      <c r="J212" s="92">
        <f>SUM(J164:J181)</f>
        <v>5.9</v>
      </c>
      <c r="K212" s="92">
        <f>SUM(K164:K181)</f>
        <v>21.7</v>
      </c>
      <c r="L212" s="92">
        <f>SUM(L164:L181)</f>
        <v>9.6</v>
      </c>
      <c r="M212" s="92">
        <f>SUM(M164:M181)</f>
        <v>7.85</v>
      </c>
      <c r="N212" s="92">
        <f>SUM(N164:N181)</f>
        <v>7.1</v>
      </c>
      <c r="O212" s="92">
        <f>SUM(O164:O181)</f>
        <v>24.55</v>
      </c>
      <c r="P212" s="92">
        <f>SUM(P164:P211)</f>
        <v>14.9</v>
      </c>
      <c r="Q212" s="92">
        <f>SUM(Q164:Q211)</f>
        <v>12.15</v>
      </c>
      <c r="R212" s="92">
        <f>SUM(R164:R211)</f>
        <v>10.2</v>
      </c>
      <c r="S212" s="92">
        <f>SUM(S164:S211)</f>
        <v>37.25</v>
      </c>
      <c r="T212" s="92">
        <f>SUM(T164:T211)</f>
        <v>18.3</v>
      </c>
      <c r="U212" s="92">
        <f>SUM(U164:U211)</f>
        <v>13.9</v>
      </c>
      <c r="V212" s="92">
        <f>SUM(V164:V211)</f>
        <v>11.9</v>
      </c>
      <c r="W212" s="92">
        <f>SUM(W164:W211)</f>
        <v>44.1</v>
      </c>
      <c r="X212" s="92">
        <f>SUM(X164:X211)</f>
        <v>19.4</v>
      </c>
      <c r="Y212" s="92">
        <f>SUM(Y164:Y211)</f>
        <v>14.1</v>
      </c>
      <c r="Z212" s="92">
        <f>SUM(Z164:Z211)</f>
        <v>11.6</v>
      </c>
      <c r="AA212" s="92">
        <f>SUM(AA164:AA211)</f>
        <v>45.1</v>
      </c>
      <c r="AB212" s="92">
        <f>SUM(AB164:AB211)</f>
        <v>20</v>
      </c>
      <c r="AC212" s="92">
        <f>SUM(AC164:AC211)</f>
        <v>12.8</v>
      </c>
      <c r="AD212" s="92">
        <f>SUM(AD164:AD211)</f>
        <v>11.4</v>
      </c>
      <c r="AE212" s="92">
        <f>SUM(AE164:AE211)</f>
        <v>44.2</v>
      </c>
      <c r="AF212" s="92">
        <f>SUM(AF164:AF211)</f>
        <v>17</v>
      </c>
      <c r="AG212" s="92">
        <f>SUM(AG164:AG211)</f>
        <v>10.7</v>
      </c>
      <c r="AH212" s="92">
        <f>SUM(AH164:AH211)</f>
        <v>8.300000000000001</v>
      </c>
      <c r="AI212" s="92">
        <f>SUM(AI164:AI211)</f>
        <v>36</v>
      </c>
      <c r="AJ212" s="92">
        <f>SUM(AJ164:AJ211)</f>
        <v>12.9</v>
      </c>
      <c r="AK212" s="92">
        <f>SUM(AK164:AK211)</f>
        <v>9.550000000000001</v>
      </c>
      <c r="AL212" s="92">
        <f>SUM(AL164:AL211)</f>
        <v>7.5</v>
      </c>
      <c r="AM212" s="92">
        <f>SUM(AM164:AM211)</f>
        <v>29.95</v>
      </c>
      <c r="AN212" s="92">
        <f>SUM(AN164:AN211)</f>
        <v>11.3</v>
      </c>
      <c r="AO212" s="92">
        <f>SUM(AO164:AO211)</f>
        <v>7.3</v>
      </c>
      <c r="AP212" s="92">
        <f>SUM(AP164:AP211)</f>
        <v>5.8</v>
      </c>
      <c r="AQ212" s="92">
        <f>SUM(AQ164:AQ211)</f>
        <v>24.4</v>
      </c>
      <c r="AR212" s="92">
        <f>SUM(AR164:AR211)</f>
        <v>8.300000000000001</v>
      </c>
      <c r="AS212" s="92">
        <f>SUM(AS164:AS211)</f>
        <v>5.4</v>
      </c>
      <c r="AT212" s="92">
        <f>SUM(AT164:AT211)</f>
        <v>4.3</v>
      </c>
      <c r="AU212" s="92">
        <f>SUM(AU164:AU211)</f>
        <v>18</v>
      </c>
      <c r="AV212" s="92">
        <f>SUM(AV164:AV211)</f>
        <v>5.7</v>
      </c>
      <c r="AW212" s="92">
        <f>SUM(AW164:AW211)</f>
        <v>3.6</v>
      </c>
      <c r="AX212" s="92">
        <f>SUM(AX164:AX211)</f>
        <v>2.95</v>
      </c>
      <c r="AY212" s="92">
        <f>SUM(AY164:AY211)</f>
        <v>12.25</v>
      </c>
      <c r="AZ212" s="48"/>
      <c r="BA212" s="48"/>
      <c r="BB212" s="48"/>
      <c r="BC212" s="48"/>
      <c r="BD212" s="48"/>
      <c r="BE212" s="48"/>
      <c r="BF212" s="49"/>
      <c r="BG212" s="48"/>
      <c r="BH212" s="48"/>
      <c r="BI212" s="48"/>
      <c r="BJ212" s="37"/>
      <c r="BK212" s="37"/>
      <c r="BL212" s="37"/>
      <c r="BM212" s="37"/>
      <c r="BN212" s="37"/>
      <c r="BO212" s="37"/>
      <c r="BP212" s="52"/>
      <c r="BQ212" s="48"/>
      <c r="BR212" s="48"/>
      <c r="BS212" s="48"/>
      <c r="BT212" s="48"/>
      <c r="BU212" s="48"/>
      <c r="BV212" s="48"/>
      <c r="BW212" s="48"/>
      <c r="BX212" s="48"/>
      <c r="BY212" s="48"/>
      <c r="BZ212" s="92"/>
      <c r="CA212" s="48"/>
      <c r="CB212" s="48"/>
      <c r="CC212" s="48"/>
      <c r="CD212" s="48"/>
      <c r="CE212" s="48"/>
      <c r="CF212" s="48"/>
      <c r="CG212" s="48"/>
      <c r="CH212" s="48"/>
      <c r="CI212" s="48"/>
      <c r="CJ212" s="92"/>
      <c r="CK212" s="48"/>
      <c r="CL212" s="48"/>
      <c r="CM212" s="48"/>
      <c r="CN212" s="48"/>
      <c r="CO212" s="48"/>
      <c r="CP212" s="48"/>
      <c r="CQ212" s="48"/>
      <c r="CR212" s="48"/>
      <c r="CS212" s="48"/>
      <c r="CT212" s="37"/>
      <c r="CU212" s="37"/>
      <c r="CV212" s="37"/>
      <c r="CW212" s="37"/>
      <c r="CX212" s="37"/>
      <c r="CY212" s="37"/>
      <c r="CZ212" s="37"/>
      <c r="DA212" s="37"/>
      <c r="DB212" s="37"/>
      <c r="DC212" s="37"/>
      <c r="DD212" s="37"/>
      <c r="DE212" s="37"/>
      <c r="DF212" s="37"/>
      <c r="DG212" s="37"/>
      <c r="DH212" s="37"/>
      <c r="DI212" s="37"/>
      <c r="DJ212" s="53"/>
      <c r="DK212" s="37"/>
      <c r="DL212" s="37"/>
      <c r="DM212" s="37"/>
      <c r="DN212" s="37"/>
      <c r="DO212" s="37"/>
      <c r="DP212" s="37"/>
      <c r="DQ212" s="37"/>
      <c r="DR212" s="37"/>
      <c r="DS212" s="37"/>
    </row>
    <row r="213" ht="15.75" customHeight="1">
      <c r="A213" s="7"/>
      <c r="B213" s="7"/>
      <c r="C213" s="34"/>
      <c r="D213" s="90">
        <f>D34+D119+D162+D212</f>
        <v>30.8</v>
      </c>
      <c r="E213" s="90">
        <f>E34+E119+E162+E212</f>
        <v>22</v>
      </c>
      <c r="F213" s="90">
        <f>F34+F119+F162+F212</f>
        <v>15.3</v>
      </c>
      <c r="G213" s="90">
        <f>G34+G119+G162+G212</f>
        <v>68.09999999999999</v>
      </c>
      <c r="H213" s="90">
        <f>H34+H119+H162+H212</f>
        <v>48.1</v>
      </c>
      <c r="I213" s="90">
        <f>I34+I119+I162+I212</f>
        <v>35.02</v>
      </c>
      <c r="J213" s="90">
        <f>J34+J119+J162+J212</f>
        <v>26.92</v>
      </c>
      <c r="K213" s="90">
        <f>K34+K119+K162+K212</f>
        <v>110.04</v>
      </c>
      <c r="L213" s="90">
        <f>L34+L119+L162+L212</f>
        <v>132.45</v>
      </c>
      <c r="M213" s="90">
        <f>M34+M119+M162+M212</f>
        <v>97.77</v>
      </c>
      <c r="N213" s="90">
        <f>N34+N119+N162+N212</f>
        <v>76.93000000000001</v>
      </c>
      <c r="O213" s="90">
        <f>O34+O119+O162+O212</f>
        <v>307.15</v>
      </c>
      <c r="P213" s="90">
        <f>P34+P119+P162+P212</f>
        <v>145.4</v>
      </c>
      <c r="Q213" s="90">
        <f>Q34+Q119+Q162+Q212</f>
        <v>109.351</v>
      </c>
      <c r="R213" s="90">
        <f>R34+R119+R162+R212</f>
        <v>83.55</v>
      </c>
      <c r="S213" s="90">
        <f>S34+S119+S162+S212</f>
        <v>338.301</v>
      </c>
      <c r="T213" s="90">
        <f>T34+T119+T162+T212</f>
        <v>162</v>
      </c>
      <c r="U213" s="90">
        <f>U34+U119+U162+U212</f>
        <v>122.3</v>
      </c>
      <c r="V213" s="90">
        <f>V34+V119+V162+V212</f>
        <v>95.3</v>
      </c>
      <c r="W213" s="90">
        <f>W34+W119+W162+W212</f>
        <v>379.6</v>
      </c>
      <c r="X213" s="90">
        <f>X34+X119+X162+X212</f>
        <v>160.4</v>
      </c>
      <c r="Y213" s="90">
        <f>Y34+Y119+Y162+Y212</f>
        <v>123.2</v>
      </c>
      <c r="Z213" s="90">
        <f>Z34+Z119+Z162+Z212</f>
        <v>97.3</v>
      </c>
      <c r="AA213" s="90">
        <f>AA34+AA119+AA162+AA212</f>
        <v>380.9</v>
      </c>
      <c r="AB213" s="90">
        <f>AB34+AB119+AB162+AB212</f>
        <v>158.8</v>
      </c>
      <c r="AC213" s="90">
        <f>AC34+AC119+AC162+AC212</f>
        <v>119.55</v>
      </c>
      <c r="AD213" s="90">
        <f>AD34+AD119+AD162+AD212</f>
        <v>94.52</v>
      </c>
      <c r="AE213" s="90">
        <f>AE34+AE119+AE162+AE212</f>
        <v>372.87</v>
      </c>
      <c r="AF213" s="90">
        <f>AF34+AF119+AF162+AF212</f>
        <v>148.2</v>
      </c>
      <c r="AG213" s="90">
        <f>AG34+AG119+AG162+AG212</f>
        <v>111.75</v>
      </c>
      <c r="AH213" s="90">
        <f>AH34+AH119+AH162+AH212</f>
        <v>84.3</v>
      </c>
      <c r="AI213" s="90">
        <f>AI34+AI119+AI162+AI212</f>
        <v>344.25</v>
      </c>
      <c r="AJ213" s="90">
        <f>AJ34+AJ119+AJ162+AJ212</f>
        <v>129.15</v>
      </c>
      <c r="AK213" s="90">
        <f>AK34+AK119+AK162+AK212</f>
        <v>100.4</v>
      </c>
      <c r="AL213" s="90">
        <f>AL34+AL119+AL162+AL212</f>
        <v>71.3</v>
      </c>
      <c r="AM213" s="90">
        <f>AM34+AM119+AM162+AM212</f>
        <v>300.85</v>
      </c>
      <c r="AN213" s="90">
        <f>AN34+AN119+AN162+AN212</f>
        <v>107.9</v>
      </c>
      <c r="AO213" s="90">
        <f>AO34+AO119+AO162+AO212</f>
        <v>78.8</v>
      </c>
      <c r="AP213" s="90">
        <f>AP34+AP119+AP162+AP212</f>
        <v>53.9</v>
      </c>
      <c r="AQ213" s="90">
        <f>AQ34+AQ119+AQ162+AQ212</f>
        <v>240.6</v>
      </c>
      <c r="AR213" s="90">
        <f>AR34+AR119+AR162+AR212</f>
        <v>81.59999999999999</v>
      </c>
      <c r="AS213" s="90">
        <f>AS34+AS119+AS162+AS212</f>
        <v>51.1</v>
      </c>
      <c r="AT213" s="90">
        <f>AT34+AT119+AT162+AT212</f>
        <v>35.75</v>
      </c>
      <c r="AU213" s="90">
        <f>AU34+AU119+AU162+AU212</f>
        <v>168.45</v>
      </c>
      <c r="AV213" s="90">
        <f>AV34+AV119+AV162+AV212</f>
        <v>52.2</v>
      </c>
      <c r="AW213" s="90">
        <f>AW34+AW119+AW162+AW212</f>
        <v>28.14</v>
      </c>
      <c r="AX213" s="90">
        <f>AX34+AX119+AX162+AX212</f>
        <v>20.8</v>
      </c>
      <c r="AY213" s="90">
        <f>AY34+AY119+AY162+AY212</f>
        <v>101.14</v>
      </c>
      <c r="AZ213" s="37"/>
      <c r="BA213" s="37"/>
      <c r="BB213" s="37"/>
      <c r="BC213" s="37"/>
      <c r="BD213" s="37"/>
      <c r="BE213" s="37"/>
      <c r="BF213" s="38"/>
      <c r="BG213" s="37"/>
      <c r="BH213" s="37"/>
      <c r="BI213" s="37"/>
      <c r="BJ213" t="s" s="16">
        <v>128</v>
      </c>
      <c r="BK213" s="37"/>
      <c r="BL213" s="37"/>
      <c r="BM213" s="37"/>
      <c r="BN213" s="47">
        <f>SUM(BN4:BN212)</f>
        <v>0</v>
      </c>
      <c r="BO213" s="52">
        <f>SUM(BO4:BO212)</f>
        <v>24350.6590909091</v>
      </c>
      <c r="BP213" s="52">
        <f>SUM(BP4:BP212)</f>
        <v>25169.5840909091</v>
      </c>
      <c r="BQ213" s="48">
        <f>SUM(BQ4:BQ212)</f>
        <v>72615.7068686869</v>
      </c>
      <c r="BR213" s="48">
        <f>SUM(BR4:BR212)</f>
        <v>16804.2638888889</v>
      </c>
      <c r="BS213" s="48">
        <f>SUM(BS4:BS212)</f>
        <v>283.6805</v>
      </c>
      <c r="BT213" s="48">
        <f>SUM(BT4:BT212)</f>
        <v>24009.6022005772</v>
      </c>
      <c r="BU213" s="48">
        <f>SUM(BU4:BU212)</f>
        <v>4840.4</v>
      </c>
      <c r="BV213" s="48">
        <f>SUM(BV4:BV212)</f>
        <v>201.8</v>
      </c>
      <c r="BW213" s="48">
        <f>SUM(BW4:BW212)</f>
        <v>8159.5125</v>
      </c>
      <c r="BX213" s="48">
        <f>SUM(BX4:BX212)</f>
        <v>844.725</v>
      </c>
      <c r="BY213" s="48">
        <f>SUM(BY4:BY212)</f>
        <v>0</v>
      </c>
      <c r="BZ213" s="48">
        <f>SUM(BZ4:BZ212)</f>
        <v>91.09999999999999</v>
      </c>
      <c r="CA213" s="48">
        <f>SUM(CA4:CA212)</f>
        <v>302.74</v>
      </c>
      <c r="CB213" s="48">
        <f>SUM(CB4:CB212)</f>
        <v>89.41</v>
      </c>
      <c r="CC213" s="48">
        <f>SUM(CC4:CC212)</f>
        <v>10.4</v>
      </c>
      <c r="CD213" s="48">
        <f>SUM(CD4:CD212)</f>
        <v>128.98</v>
      </c>
      <c r="CE213" s="48">
        <f>SUM(CE4:CE212)</f>
        <v>32.14</v>
      </c>
      <c r="CF213" s="48">
        <f>SUM(CF4:CF212)</f>
        <v>10.2</v>
      </c>
      <c r="CG213" s="48">
        <f>SUM(CG4:CG212)</f>
        <v>125.26</v>
      </c>
      <c r="CH213" s="48">
        <f>SUM(CH4:CH212)</f>
        <v>17.72</v>
      </c>
      <c r="CI213" s="48">
        <f>SUM(CI4:CI212)</f>
        <v>0</v>
      </c>
      <c r="CJ213" s="48">
        <f>SUM(CJ4:CJ212)</f>
        <v>80.15000000000001</v>
      </c>
      <c r="CK213" s="48">
        <f>SUM(CK4:CK212)</f>
        <v>260.78</v>
      </c>
      <c r="CL213" s="48">
        <f>SUM(CL4:CL212)</f>
        <v>77.2</v>
      </c>
      <c r="CM213" s="48">
        <f>SUM(CM4:CM212)</f>
        <v>9</v>
      </c>
      <c r="CN213" s="48">
        <f>SUM(CN4:CN212)</f>
        <v>111.4</v>
      </c>
      <c r="CO213" s="48">
        <f>SUM(CO4:CO212)</f>
        <v>27.71</v>
      </c>
      <c r="CP213" s="48">
        <f>SUM(CP4:CP212)</f>
        <v>9</v>
      </c>
      <c r="CQ213" s="48">
        <f>SUM(CQ4:CQ212)</f>
        <v>108.16</v>
      </c>
      <c r="CR213" s="48">
        <f>SUM(CR4:CR212)</f>
        <v>15.33</v>
      </c>
      <c r="CS213" s="48">
        <f>SUM(CS4:CS212)</f>
        <v>0</v>
      </c>
      <c r="CT213" s="37"/>
      <c r="CU213" s="37"/>
      <c r="CV213" s="37"/>
      <c r="CW213" s="47">
        <v>17</v>
      </c>
      <c r="CX213" s="47">
        <v>4</v>
      </c>
      <c r="CY213" s="47">
        <v>36</v>
      </c>
      <c r="CZ213" s="47">
        <v>17</v>
      </c>
      <c r="DA213" s="47">
        <v>23</v>
      </c>
      <c r="DB213" s="47">
        <v>16</v>
      </c>
      <c r="DC213" s="47">
        <v>4</v>
      </c>
      <c r="DD213" s="47">
        <v>27</v>
      </c>
      <c r="DE213" s="47">
        <v>19</v>
      </c>
      <c r="DF213" s="47">
        <v>3</v>
      </c>
      <c r="DG213" s="37"/>
      <c r="DH213" s="37"/>
      <c r="DI213" s="47">
        <f>SUM(DI4:DI212)</f>
        <v>11981</v>
      </c>
      <c r="DJ213" s="53">
        <f>SUM(DJ4:DJ212)</f>
        <v>1663</v>
      </c>
      <c r="DK213" s="48">
        <f>SUM(DK4:DK212)</f>
        <v>5301</v>
      </c>
      <c r="DL213" s="48">
        <f>SUM(DL4:DL212)</f>
        <v>1458</v>
      </c>
      <c r="DM213" s="48">
        <f>SUM(DM4:DM212)</f>
        <v>148</v>
      </c>
      <c r="DN213" s="48">
        <f>SUM(DN4:DN212)</f>
        <v>2201</v>
      </c>
      <c r="DO213" s="48">
        <f>SUM(DO4:DO212)</f>
        <v>491</v>
      </c>
      <c r="DP213" s="48">
        <f>SUM(DP4:DP212)</f>
        <v>152</v>
      </c>
      <c r="DQ213" s="48">
        <f>SUM(DQ4:DQ212)</f>
        <v>1927</v>
      </c>
      <c r="DR213" s="48">
        <f>SUM(DR4:DR212)</f>
        <v>253</v>
      </c>
      <c r="DS213" s="48">
        <f>SUM(DS4:DS212)</f>
        <v>50</v>
      </c>
    </row>
    <row r="214" ht="13.55" customHeight="1">
      <c r="A214" s="7"/>
      <c r="B214" s="7"/>
      <c r="C214" s="7"/>
      <c r="D214" s="115"/>
      <c r="E214" s="115"/>
      <c r="F214" s="115"/>
      <c r="G214" s="115"/>
      <c r="H214" s="115"/>
      <c r="I214" s="115"/>
      <c r="J214" s="115"/>
      <c r="K214" s="115"/>
      <c r="L214" s="115"/>
      <c r="M214" s="115"/>
      <c r="N214" s="115"/>
      <c r="O214" s="115"/>
      <c r="P214" s="115"/>
      <c r="Q214" s="115"/>
      <c r="R214" s="115"/>
      <c r="S214" s="115"/>
      <c r="T214" s="115"/>
      <c r="U214" s="115"/>
      <c r="V214" s="115"/>
      <c r="W214" s="115"/>
      <c r="X214" s="115"/>
      <c r="Y214" s="115"/>
      <c r="Z214" s="115"/>
      <c r="AA214" s="115"/>
      <c r="AB214" s="115"/>
      <c r="AC214" s="115"/>
      <c r="AD214" s="115"/>
      <c r="AE214" s="115"/>
      <c r="AF214" s="115"/>
      <c r="AG214" s="115"/>
      <c r="AH214" s="115"/>
      <c r="AI214" s="115"/>
      <c r="AJ214" s="115"/>
      <c r="AK214" s="115"/>
      <c r="AL214" s="115"/>
      <c r="AM214" s="115"/>
      <c r="AN214" s="115"/>
      <c r="AO214" s="115"/>
      <c r="AP214" s="115"/>
      <c r="AQ214" s="115"/>
      <c r="AR214" s="115"/>
      <c r="AS214" s="115"/>
      <c r="AT214" s="115"/>
      <c r="AU214" s="115"/>
      <c r="AV214" s="115"/>
      <c r="AW214" s="115"/>
      <c r="AX214" s="115"/>
      <c r="AY214" s="115"/>
      <c r="AZ214" s="115"/>
      <c r="BA214" s="115"/>
      <c r="BB214" s="115"/>
      <c r="BC214" s="115"/>
      <c r="BD214" s="115"/>
      <c r="BE214" s="115"/>
      <c r="BF214" s="115"/>
      <c r="BG214" s="115"/>
      <c r="BH214" s="115"/>
      <c r="BI214" s="116"/>
      <c r="BJ214" t="s" s="16">
        <v>129</v>
      </c>
      <c r="BK214" s="37"/>
      <c r="BL214" s="37"/>
      <c r="BM214" s="37"/>
      <c r="BN214" s="53"/>
      <c r="BO214" s="53">
        <v>25</v>
      </c>
      <c r="BP214" s="52">
        <v>25</v>
      </c>
      <c r="BQ214" s="48">
        <v>84</v>
      </c>
      <c r="BR214" s="48">
        <v>25</v>
      </c>
      <c r="BS214" s="48">
        <v>3</v>
      </c>
      <c r="BT214" s="48">
        <v>36</v>
      </c>
      <c r="BU214" s="48">
        <v>9</v>
      </c>
      <c r="BV214" s="48">
        <v>3</v>
      </c>
      <c r="BW214" s="48">
        <v>35</v>
      </c>
      <c r="BX214" s="48">
        <v>5</v>
      </c>
      <c r="BY214" s="48">
        <v>1</v>
      </c>
      <c r="BZ214" s="48">
        <v>25</v>
      </c>
      <c r="CA214" s="48">
        <v>84</v>
      </c>
      <c r="CB214" s="48">
        <v>25</v>
      </c>
      <c r="CC214" s="48">
        <v>3</v>
      </c>
      <c r="CD214" s="48">
        <v>36</v>
      </c>
      <c r="CE214" s="48">
        <v>9</v>
      </c>
      <c r="CF214" s="48">
        <v>3</v>
      </c>
      <c r="CG214" s="48">
        <v>35</v>
      </c>
      <c r="CH214" s="48">
        <v>5</v>
      </c>
      <c r="CI214" s="48">
        <v>1</v>
      </c>
      <c r="CJ214" s="48">
        <v>25</v>
      </c>
      <c r="CK214" s="48">
        <v>84</v>
      </c>
      <c r="CL214" s="48">
        <v>25</v>
      </c>
      <c r="CM214" s="48">
        <v>3</v>
      </c>
      <c r="CN214" s="48">
        <v>36</v>
      </c>
      <c r="CO214" s="48">
        <v>9</v>
      </c>
      <c r="CP214" s="48">
        <v>3</v>
      </c>
      <c r="CQ214" s="48">
        <v>35</v>
      </c>
      <c r="CR214" s="48">
        <v>5</v>
      </c>
      <c r="CS214" s="48">
        <v>1</v>
      </c>
      <c r="CT214" s="117"/>
      <c r="CU214" s="115"/>
      <c r="CV214" s="115"/>
      <c r="CW214" s="115"/>
      <c r="CX214" s="115"/>
      <c r="CY214" s="115"/>
      <c r="CZ214" s="115"/>
      <c r="DA214" s="115"/>
      <c r="DB214" s="115"/>
      <c r="DC214" s="115"/>
      <c r="DD214" s="115"/>
      <c r="DE214" s="115"/>
      <c r="DF214" s="116"/>
      <c r="DG214" s="37"/>
      <c r="DH214" s="37"/>
      <c r="DI214" s="53"/>
      <c r="DJ214" s="53">
        <v>25</v>
      </c>
      <c r="DK214" s="48">
        <v>84</v>
      </c>
      <c r="DL214" s="48">
        <v>25</v>
      </c>
      <c r="DM214" s="48">
        <v>3</v>
      </c>
      <c r="DN214" s="48">
        <v>36</v>
      </c>
      <c r="DO214" s="48">
        <v>9</v>
      </c>
      <c r="DP214" s="48">
        <v>3</v>
      </c>
      <c r="DQ214" s="48">
        <v>35</v>
      </c>
      <c r="DR214" s="48">
        <v>5</v>
      </c>
      <c r="DS214" s="48">
        <v>1</v>
      </c>
    </row>
    <row r="215" ht="13.55" customHeight="1">
      <c r="A215" s="7"/>
      <c r="B215" s="7"/>
      <c r="C215" s="7"/>
      <c r="D215" s="7"/>
      <c r="E215" s="7"/>
      <c r="F215" s="7"/>
      <c r="G215" s="118">
        <v>97</v>
      </c>
      <c r="H215" s="7"/>
      <c r="I215" s="7"/>
      <c r="J215" s="7"/>
      <c r="K215" s="118">
        <v>124</v>
      </c>
      <c r="L215" s="7"/>
      <c r="M215" s="7"/>
      <c r="N215" s="7"/>
      <c r="O215" s="118">
        <v>297.83</v>
      </c>
      <c r="P215" s="7"/>
      <c r="Q215" s="7"/>
      <c r="R215" s="7"/>
      <c r="S215" s="118">
        <v>262.95</v>
      </c>
      <c r="T215" s="7"/>
      <c r="U215" s="7"/>
      <c r="V215" s="7"/>
      <c r="W215" s="118">
        <v>291.15</v>
      </c>
      <c r="X215" s="7"/>
      <c r="Y215" s="7"/>
      <c r="Z215" s="7"/>
      <c r="AA215" s="118">
        <v>279</v>
      </c>
      <c r="AB215" s="7"/>
      <c r="AC215" s="7"/>
      <c r="AD215" s="7"/>
      <c r="AE215" s="118">
        <v>263</v>
      </c>
      <c r="AF215" s="7"/>
      <c r="AG215" s="7"/>
      <c r="AH215" s="7"/>
      <c r="AI215" s="118">
        <v>230</v>
      </c>
      <c r="AJ215" s="7"/>
      <c r="AK215" s="7"/>
      <c r="AL215" s="7"/>
      <c r="AM215" s="118">
        <v>182</v>
      </c>
      <c r="AN215" s="7"/>
      <c r="AO215" s="118">
        <v>129</v>
      </c>
      <c r="AP215" s="7"/>
      <c r="AQ215" s="7"/>
      <c r="AR215" s="7"/>
      <c r="AS215" s="7"/>
      <c r="AT215" s="7"/>
      <c r="AU215" s="118">
        <v>70.59999999999999</v>
      </c>
      <c r="AV215" s="7"/>
      <c r="AW215" s="7"/>
      <c r="AX215" s="7"/>
      <c r="AY215" s="118">
        <v>53.83</v>
      </c>
      <c r="AZ215" s="7"/>
      <c r="BA215" s="7"/>
      <c r="BB215" s="7"/>
      <c r="BC215" s="7"/>
      <c r="BD215" s="7"/>
      <c r="BE215" s="7"/>
      <c r="BF215" s="7"/>
      <c r="BG215" s="7"/>
      <c r="BH215" s="7"/>
      <c r="BI215" s="34"/>
      <c r="BJ215" t="s" s="16">
        <v>130</v>
      </c>
      <c r="BK215" s="37"/>
      <c r="BL215" s="37"/>
      <c r="BM215" s="37"/>
      <c r="BN215" s="53"/>
      <c r="BO215" s="52">
        <f>BO213/BO214</f>
        <v>974.026363636364</v>
      </c>
      <c r="BP215" s="52">
        <f>BP213/BP214</f>
        <v>1006.783363636360</v>
      </c>
      <c r="BQ215" s="48">
        <f>BQ213/BQ214</f>
        <v>864.472700817701</v>
      </c>
      <c r="BR215" s="48">
        <f>BR213/BR214</f>
        <v>672.170555555556</v>
      </c>
      <c r="BS215" s="48">
        <f>BS213/BS214</f>
        <v>94.5601666666667</v>
      </c>
      <c r="BT215" s="48">
        <f>BT213/BT214</f>
        <v>666.933394460478</v>
      </c>
      <c r="BU215" s="48">
        <f>BU213/BU214</f>
        <v>537.822222222222</v>
      </c>
      <c r="BV215" s="48">
        <f>BV213/BV214</f>
        <v>67.26666666666669</v>
      </c>
      <c r="BW215" s="48">
        <f>BW213/BW214</f>
        <v>233.128928571429</v>
      </c>
      <c r="BX215" s="48">
        <f>BX213/BX214</f>
        <v>168.945</v>
      </c>
      <c r="BY215" s="48">
        <f>BY213/BY214</f>
        <v>0</v>
      </c>
      <c r="BZ215" s="48">
        <f>BZ213/BZ214</f>
        <v>3.644</v>
      </c>
      <c r="CA215" s="48">
        <f>CA213/CA214</f>
        <v>3.60404761904762</v>
      </c>
      <c r="CB215" s="48">
        <f>CB213/CB214</f>
        <v>3.5764</v>
      </c>
      <c r="CC215" s="48">
        <f>CC213/CC214</f>
        <v>3.46666666666667</v>
      </c>
      <c r="CD215" s="48">
        <f>CD213/CD214</f>
        <v>3.58277777777778</v>
      </c>
      <c r="CE215" s="48">
        <f>CE213/CE214</f>
        <v>3.57111111111111</v>
      </c>
      <c r="CF215" s="48">
        <f>CF213/CF214</f>
        <v>3.4</v>
      </c>
      <c r="CG215" s="48">
        <f>CG213/CG214</f>
        <v>3.57885714285714</v>
      </c>
      <c r="CH215" s="48">
        <f>CH213/CH214</f>
        <v>3.544</v>
      </c>
      <c r="CI215" s="48">
        <f>CI213/CI214</f>
        <v>0</v>
      </c>
      <c r="CJ215" s="48">
        <f>CJ213/CJ214</f>
        <v>3.206</v>
      </c>
      <c r="CK215" s="48">
        <f>CK213/CK214</f>
        <v>3.10452380952381</v>
      </c>
      <c r="CL215" s="48">
        <f>CL213/CL214</f>
        <v>3.088</v>
      </c>
      <c r="CM215" s="48">
        <f>CM213/CM214</f>
        <v>3</v>
      </c>
      <c r="CN215" s="48">
        <f>CN213/CN214</f>
        <v>3.09444444444444</v>
      </c>
      <c r="CO215" s="48">
        <f>CO213/CO214</f>
        <v>3.07888888888889</v>
      </c>
      <c r="CP215" s="48">
        <f>CP213/CP214</f>
        <v>3</v>
      </c>
      <c r="CQ215" s="48">
        <f>CQ213/CQ214</f>
        <v>3.09028571428571</v>
      </c>
      <c r="CR215" s="48">
        <f>CR213/CR214</f>
        <v>3.066</v>
      </c>
      <c r="CS215" s="48">
        <f>CS213/CS214</f>
        <v>0</v>
      </c>
      <c r="CT215" s="119"/>
      <c r="CU215" s="7"/>
      <c r="CV215" s="7"/>
      <c r="CW215" s="118">
        <f>CW213+CX213</f>
        <v>21</v>
      </c>
      <c r="CX215" s="7"/>
      <c r="CY215" s="118">
        <f>CY213+CZ213</f>
        <v>53</v>
      </c>
      <c r="CZ215" s="7"/>
      <c r="DA215" s="118">
        <f>DA213+DB213+DC213</f>
        <v>43</v>
      </c>
      <c r="DB215" s="7"/>
      <c r="DC215" s="7"/>
      <c r="DD215" s="118">
        <f>DD213+DE213+DF213</f>
        <v>49</v>
      </c>
      <c r="DE215" s="7"/>
      <c r="DF215" s="34"/>
      <c r="DG215" s="37"/>
      <c r="DH215" s="37"/>
      <c r="DI215" s="53"/>
      <c r="DJ215" s="53">
        <f>DJ213/DJ214</f>
        <v>66.52</v>
      </c>
      <c r="DK215" s="53">
        <f>DK213/DK214</f>
        <v>63.1071428571429</v>
      </c>
      <c r="DL215" s="53">
        <f>DL213/DL214</f>
        <v>58.32</v>
      </c>
      <c r="DM215" s="53">
        <f>DM213/DM214</f>
        <v>49.3333333333333</v>
      </c>
      <c r="DN215" s="53">
        <f>DN213/DN214</f>
        <v>61.1388888888889</v>
      </c>
      <c r="DO215" s="53">
        <f>DO213/DO214</f>
        <v>54.5555555555556</v>
      </c>
      <c r="DP215" s="53">
        <f>DP213/DP214</f>
        <v>50.6666666666667</v>
      </c>
      <c r="DQ215" s="53">
        <f>DQ213/DQ214</f>
        <v>55.0571428571429</v>
      </c>
      <c r="DR215" s="53">
        <f>DR213/DR214</f>
        <v>50.6</v>
      </c>
      <c r="DS215" s="53">
        <f>DS213/DS214</f>
        <v>50</v>
      </c>
    </row>
    <row r="216" ht="13.55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  <c r="AN216" s="7"/>
      <c r="AO216" s="7"/>
      <c r="AP216" s="7"/>
      <c r="AQ216" s="7"/>
      <c r="AR216" s="7"/>
      <c r="AS216" s="7"/>
      <c r="AT216" s="7"/>
      <c r="AU216" s="7"/>
      <c r="AV216" s="7"/>
      <c r="AW216" s="7"/>
      <c r="AX216" s="7"/>
      <c r="AY216" s="7"/>
      <c r="AZ216" s="7"/>
      <c r="BA216" s="7"/>
      <c r="BB216" s="7"/>
      <c r="BC216" s="7"/>
      <c r="BD216" s="7"/>
      <c r="BE216" s="7"/>
      <c r="BF216" s="7"/>
      <c r="BG216" s="7"/>
      <c r="BH216" s="7"/>
      <c r="BI216" s="34"/>
      <c r="BJ216" t="s" s="16">
        <v>131</v>
      </c>
      <c r="BK216" s="120"/>
      <c r="BL216" s="121"/>
      <c r="BM216" s="121"/>
      <c r="BN216" s="114"/>
      <c r="BO216" s="37"/>
      <c r="BP216" s="122">
        <v>305</v>
      </c>
      <c r="BQ216" s="89">
        <v>305</v>
      </c>
      <c r="BR216" s="89">
        <v>305</v>
      </c>
      <c r="BS216" s="89">
        <v>305</v>
      </c>
      <c r="BT216" s="89">
        <v>305</v>
      </c>
      <c r="BU216" s="89">
        <v>305</v>
      </c>
      <c r="BV216" s="89">
        <v>305</v>
      </c>
      <c r="BW216" s="89">
        <v>305</v>
      </c>
      <c r="BX216" s="89">
        <v>305</v>
      </c>
      <c r="BY216" s="89">
        <v>305</v>
      </c>
      <c r="BZ216" s="123"/>
      <c r="CA216" s="124"/>
      <c r="CB216" s="124"/>
      <c r="CC216" s="124"/>
      <c r="CD216" s="125">
        <v>3.58</v>
      </c>
      <c r="CE216" s="125"/>
      <c r="CF216" s="125"/>
      <c r="CG216" s="125">
        <v>3.58</v>
      </c>
      <c r="CH216" s="124"/>
      <c r="CI216" s="124"/>
      <c r="CJ216" s="124"/>
      <c r="CK216" s="124"/>
      <c r="CL216" s="124"/>
      <c r="CM216" s="124"/>
      <c r="CN216" s="125">
        <v>3.09</v>
      </c>
      <c r="CO216" s="125"/>
      <c r="CP216" s="125"/>
      <c r="CQ216" s="125">
        <v>3.09</v>
      </c>
      <c r="CR216" s="124"/>
      <c r="CS216" s="124"/>
      <c r="CT216" s="7"/>
      <c r="CU216" s="7"/>
      <c r="CV216" s="7"/>
      <c r="CW216" s="7"/>
      <c r="CX216" s="7"/>
      <c r="CY216" s="7"/>
      <c r="CZ216" s="7"/>
      <c r="DA216" s="7"/>
      <c r="DB216" s="7"/>
      <c r="DC216" s="7"/>
      <c r="DD216" s="7"/>
      <c r="DE216" s="7"/>
      <c r="DF216" s="7"/>
      <c r="DG216" s="115"/>
      <c r="DH216" t="s" s="126">
        <v>132</v>
      </c>
      <c r="DI216" s="125">
        <f>DK213+DL213+DM213+DN213+DO213+DP213+DQ213+DR213+DS213</f>
        <v>11981</v>
      </c>
      <c r="DJ216" s="115"/>
      <c r="DK216" t="s" s="126">
        <v>133</v>
      </c>
      <c r="DL216" s="115"/>
      <c r="DM216" s="115"/>
      <c r="DN216" s="127">
        <v>61</v>
      </c>
      <c r="DO216" s="115"/>
      <c r="DP216" s="115"/>
      <c r="DQ216" s="127">
        <v>55</v>
      </c>
      <c r="DR216" s="115"/>
      <c r="DS216" s="115"/>
    </row>
    <row r="217" ht="13.55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  <c r="AN217" s="7"/>
      <c r="AO217" s="7"/>
      <c r="AP217" s="7"/>
      <c r="AQ217" s="7"/>
      <c r="AR217" s="7"/>
      <c r="AS217" s="7"/>
      <c r="AT217" s="7"/>
      <c r="AU217" s="7"/>
      <c r="AV217" s="7"/>
      <c r="AW217" s="7"/>
      <c r="AX217" s="7"/>
      <c r="AY217" s="7"/>
      <c r="AZ217" s="7"/>
      <c r="BA217" s="7"/>
      <c r="BB217" s="7"/>
      <c r="BC217" s="7"/>
      <c r="BD217" s="7"/>
      <c r="BE217" s="7"/>
      <c r="BF217" s="7"/>
      <c r="BG217" s="7"/>
      <c r="BH217" s="7"/>
      <c r="BI217" s="34"/>
      <c r="BJ217" t="s" s="16">
        <v>134</v>
      </c>
      <c r="BK217" s="120"/>
      <c r="BL217" s="121"/>
      <c r="BM217" s="121"/>
      <c r="BN217" s="114"/>
      <c r="BO217" s="37"/>
      <c r="BP217" s="52">
        <f>BP215/BP216</f>
        <v>3.30092906110282</v>
      </c>
      <c r="BQ217" s="48">
        <f>BQ215/BQ216</f>
        <v>2.83433672399246</v>
      </c>
      <c r="BR217" s="48">
        <f>BR215/BR216</f>
        <v>2.2038378870674</v>
      </c>
      <c r="BS217" s="48">
        <f>BS215/BS216</f>
        <v>0.310033333333333</v>
      </c>
      <c r="BT217" s="48">
        <f>BT215/BT216</f>
        <v>2.18666686708353</v>
      </c>
      <c r="BU217" s="48">
        <f>BU215/BU216</f>
        <v>1.76335154826958</v>
      </c>
      <c r="BV217" s="48">
        <f>BV215/BV216</f>
        <v>0.220546448087432</v>
      </c>
      <c r="BW217" s="48">
        <f>BW215/BW216</f>
        <v>0.764357142857144</v>
      </c>
      <c r="BX217" s="48">
        <f>BX215/BX216</f>
        <v>0.553918032786885</v>
      </c>
      <c r="BY217" s="48">
        <f>BY215/BY216</f>
        <v>0</v>
      </c>
      <c r="BZ217" s="128"/>
      <c r="CA217" s="129"/>
      <c r="CB217" s="129"/>
      <c r="CC217" s="129"/>
      <c r="CD217" s="129"/>
      <c r="CE217" s="129"/>
      <c r="CF217" s="129"/>
      <c r="CG217" s="129"/>
      <c r="CH217" s="129"/>
      <c r="CI217" s="129"/>
      <c r="CJ217" s="129"/>
      <c r="CK217" s="129"/>
      <c r="CL217" s="129"/>
      <c r="CM217" s="129"/>
      <c r="CN217" s="129"/>
      <c r="CO217" s="129"/>
      <c r="CP217" s="129"/>
      <c r="CQ217" s="129"/>
      <c r="CR217" s="129"/>
      <c r="CS217" s="129"/>
      <c r="CT217" s="7"/>
      <c r="CU217" s="7"/>
      <c r="CV217" s="7"/>
      <c r="CW217" s="7"/>
      <c r="CX217" s="7"/>
      <c r="CY217" s="7"/>
      <c r="CZ217" s="118">
        <f>CW215+CY215+DA215+DD215</f>
        <v>166</v>
      </c>
      <c r="DA217" s="7"/>
      <c r="DB217" s="7"/>
      <c r="DC217" s="7"/>
      <c r="DD217" s="7"/>
      <c r="DE217" s="7"/>
      <c r="DF217" s="7"/>
      <c r="DG217" s="7"/>
      <c r="DH217" t="s" s="19">
        <v>135</v>
      </c>
      <c r="DI217" s="129">
        <f>DK213+DL213+DN213+DO213+DQ213+DR213</f>
        <v>11631</v>
      </c>
      <c r="DJ217" s="7"/>
      <c r="DK217" s="7"/>
      <c r="DL217" s="7"/>
      <c r="DM217" s="7"/>
      <c r="DN217" s="7"/>
      <c r="DO217" s="7"/>
      <c r="DP217" s="7"/>
      <c r="DQ217" s="129">
        <f>(DQ213+DR213)/39</f>
        <v>55.8974358974359</v>
      </c>
      <c r="DR217" s="7"/>
      <c r="DS217" s="7"/>
    </row>
    <row r="218" ht="13.75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7"/>
      <c r="AP218" s="7"/>
      <c r="AQ218" s="7"/>
      <c r="AR218" s="7"/>
      <c r="AS218" s="7"/>
      <c r="AT218" s="7"/>
      <c r="AU218" s="7"/>
      <c r="AV218" s="7"/>
      <c r="AW218" s="7"/>
      <c r="AX218" s="7"/>
      <c r="AY218" s="7"/>
      <c r="AZ218" s="7"/>
      <c r="BA218" s="7"/>
      <c r="BB218" s="7"/>
      <c r="BC218" s="7"/>
      <c r="BD218" s="7"/>
      <c r="BE218" s="7"/>
      <c r="BF218" s="7"/>
      <c r="BG218" s="7"/>
      <c r="BH218" s="7"/>
      <c r="BI218" s="7"/>
      <c r="BJ218" s="115"/>
      <c r="BK218" s="115"/>
      <c r="BL218" s="115"/>
      <c r="BM218" s="115"/>
      <c r="BN218" s="115"/>
      <c r="BO218" s="115"/>
      <c r="BP218" s="124"/>
      <c r="BQ218" s="124"/>
      <c r="BR218" s="124"/>
      <c r="BS218" s="124"/>
      <c r="BT218" s="124"/>
      <c r="BU218" s="124"/>
      <c r="BV218" s="124"/>
      <c r="BW218" s="124"/>
      <c r="BX218" s="124"/>
      <c r="BY218" s="124"/>
      <c r="BZ218" s="130"/>
      <c r="CA218" s="130"/>
      <c r="CB218" s="130"/>
      <c r="CC218" s="130"/>
      <c r="CD218" s="130"/>
      <c r="CE218" s="130"/>
      <c r="CF218" s="130"/>
      <c r="CG218" s="130"/>
      <c r="CH218" s="130"/>
      <c r="CI218" s="130"/>
      <c r="CJ218" s="130"/>
      <c r="CK218" s="130"/>
      <c r="CL218" s="130"/>
      <c r="CM218" s="130"/>
      <c r="CN218" s="130"/>
      <c r="CO218" s="130"/>
      <c r="CP218" s="130"/>
      <c r="CQ218" s="130"/>
      <c r="CR218" s="130"/>
      <c r="CS218" s="130"/>
      <c r="CT218" s="7"/>
      <c r="CU218" s="7"/>
      <c r="CV218" s="7"/>
      <c r="CW218" s="7"/>
      <c r="CX218" s="7"/>
      <c r="CY218" s="7"/>
      <c r="CZ218" s="7"/>
      <c r="DA218" s="7"/>
      <c r="DB218" s="7"/>
      <c r="DC218" s="7"/>
      <c r="DD218" s="7"/>
      <c r="DE218" s="7"/>
      <c r="DF218" s="7"/>
      <c r="DG218" s="7"/>
      <c r="DH218" t="s" s="131">
        <v>136</v>
      </c>
      <c r="DI218" s="129">
        <f>DK214+DL214+DN214+DO214+DQ214+DR214</f>
        <v>194</v>
      </c>
      <c r="DJ218" s="7"/>
      <c r="DK218" t="s" s="19">
        <v>80</v>
      </c>
      <c r="DL218" s="7"/>
      <c r="DM218" s="7"/>
      <c r="DN218" t="s" s="19">
        <v>137</v>
      </c>
      <c r="DO218" s="7"/>
      <c r="DP218" s="7"/>
      <c r="DQ218" t="s" s="19">
        <v>138</v>
      </c>
      <c r="DR218" s="7"/>
      <c r="DS218" t="s" s="19">
        <v>139</v>
      </c>
    </row>
    <row r="219" ht="13.55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7"/>
      <c r="AP219" s="7"/>
      <c r="AQ219" s="7"/>
      <c r="AR219" s="7"/>
      <c r="AS219" s="7"/>
      <c r="AT219" s="7"/>
      <c r="AU219" s="7"/>
      <c r="AV219" s="7"/>
      <c r="AW219" s="7"/>
      <c r="AX219" s="7"/>
      <c r="AY219" s="7"/>
      <c r="AZ219" s="7"/>
      <c r="BA219" s="7"/>
      <c r="BB219" s="7"/>
      <c r="BC219" s="7"/>
      <c r="BD219" s="7"/>
      <c r="BE219" s="7"/>
      <c r="BF219" s="7"/>
      <c r="BG219" s="7"/>
      <c r="BH219" s="7"/>
      <c r="BI219" s="7"/>
      <c r="BJ219" t="s" s="19">
        <v>140</v>
      </c>
      <c r="BK219" s="7"/>
      <c r="BL219" s="7"/>
      <c r="BM219" s="7"/>
      <c r="BN219" s="7"/>
      <c r="BO219" s="118">
        <v>24351</v>
      </c>
      <c r="BP219" s="130">
        <v>23850</v>
      </c>
      <c r="BQ219" s="130">
        <v>73082</v>
      </c>
      <c r="BR219" s="130">
        <v>17625</v>
      </c>
      <c r="BS219" s="130"/>
      <c r="BT219" s="130">
        <v>28934</v>
      </c>
      <c r="BU219" s="130">
        <v>5382</v>
      </c>
      <c r="BV219" s="130"/>
      <c r="BW219" s="130">
        <v>18870</v>
      </c>
      <c r="BX219" s="130">
        <v>2475</v>
      </c>
      <c r="BY219" s="130"/>
      <c r="BZ219" s="130"/>
      <c r="CA219" s="130"/>
      <c r="CB219" s="130"/>
      <c r="CC219" s="130"/>
      <c r="CD219" s="130"/>
      <c r="CE219" s="130"/>
      <c r="CF219" s="130"/>
      <c r="CG219" s="130"/>
      <c r="CH219" s="130"/>
      <c r="CI219" s="130"/>
      <c r="CJ219" s="130"/>
      <c r="CK219" s="130"/>
      <c r="CL219" s="130"/>
      <c r="CM219" s="130"/>
      <c r="CN219" s="130"/>
      <c r="CO219" s="130"/>
      <c r="CP219" s="130"/>
      <c r="CQ219" s="130"/>
      <c r="CR219" s="130"/>
      <c r="CS219" s="130"/>
      <c r="CT219" s="7"/>
      <c r="CU219" s="7"/>
      <c r="CV219" s="7"/>
      <c r="CW219" s="7"/>
      <c r="CX219" s="7"/>
      <c r="CY219" s="7"/>
      <c r="CZ219" s="7"/>
      <c r="DA219" s="7"/>
      <c r="DB219" s="7"/>
      <c r="DC219" s="7"/>
      <c r="DD219" s="7"/>
      <c r="DE219" s="7"/>
      <c r="DF219" s="7"/>
      <c r="DG219" s="7"/>
      <c r="DH219" s="7"/>
      <c r="DI219" s="129">
        <f>DI217/DI218</f>
        <v>59.9536082474227</v>
      </c>
      <c r="DJ219" s="7"/>
      <c r="DK219" s="129">
        <f>DK213+DL213+DM213</f>
        <v>6907</v>
      </c>
      <c r="DL219" s="132"/>
      <c r="DM219" s="132"/>
      <c r="DN219" s="129">
        <f>DN213+DO213+DP213</f>
        <v>2844</v>
      </c>
      <c r="DO219" s="7"/>
      <c r="DP219" s="132"/>
      <c r="DQ219" s="129">
        <f>DQ213+DR213+DS213</f>
        <v>2230</v>
      </c>
      <c r="DR219" s="7"/>
      <c r="DS219" s="129">
        <f>DK219+DN219+DQ219</f>
        <v>11981</v>
      </c>
    </row>
    <row r="220" ht="13.55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  <c r="AN220" s="7"/>
      <c r="AO220" s="7"/>
      <c r="AP220" s="7"/>
      <c r="AQ220" s="7"/>
      <c r="AR220" s="7"/>
      <c r="AS220" s="7"/>
      <c r="AT220" s="7"/>
      <c r="AU220" s="7"/>
      <c r="AV220" s="7"/>
      <c r="AW220" s="7"/>
      <c r="AX220" s="7"/>
      <c r="AY220" s="7"/>
      <c r="AZ220" s="7"/>
      <c r="BA220" s="7"/>
      <c r="BB220" s="7"/>
      <c r="BC220" s="7"/>
      <c r="BD220" s="7"/>
      <c r="BE220" s="7"/>
      <c r="BF220" s="7"/>
      <c r="BG220" s="7"/>
      <c r="BH220" s="7"/>
      <c r="BI220" s="7"/>
      <c r="BJ220" t="s" s="19">
        <v>141</v>
      </c>
      <c r="BK220" s="7"/>
      <c r="BL220" s="7"/>
      <c r="BM220" s="7"/>
      <c r="BN220" s="7"/>
      <c r="BO220" s="7"/>
      <c r="BP220" s="130">
        <v>954</v>
      </c>
      <c r="BQ220" s="130">
        <v>870</v>
      </c>
      <c r="BR220" s="130">
        <v>705</v>
      </c>
      <c r="BS220" s="130"/>
      <c r="BT220" s="130">
        <v>782</v>
      </c>
      <c r="BU220" s="130">
        <v>598</v>
      </c>
      <c r="BV220" s="130"/>
      <c r="BW220" s="130">
        <v>555</v>
      </c>
      <c r="BX220" s="130">
        <v>495</v>
      </c>
      <c r="BY220" s="130"/>
      <c r="BZ220" s="130"/>
      <c r="CA220" s="130"/>
      <c r="CB220" s="130"/>
      <c r="CC220" s="130"/>
      <c r="CD220" s="130"/>
      <c r="CE220" s="130"/>
      <c r="CF220" s="130"/>
      <c r="CG220" s="130"/>
      <c r="CH220" s="130"/>
      <c r="CI220" s="130"/>
      <c r="CJ220" s="130"/>
      <c r="CK220" s="130"/>
      <c r="CL220" s="130"/>
      <c r="CM220" s="130"/>
      <c r="CN220" s="130"/>
      <c r="CO220" s="130"/>
      <c r="CP220" s="130"/>
      <c r="CQ220" s="130"/>
      <c r="CR220" s="130"/>
      <c r="CS220" s="130"/>
      <c r="CT220" s="7"/>
      <c r="CU220" s="7"/>
      <c r="CV220" s="7"/>
      <c r="CW220" s="7"/>
      <c r="CX220" s="7"/>
      <c r="CY220" s="7"/>
      <c r="CZ220" s="7"/>
      <c r="DA220" s="7"/>
      <c r="DB220" s="7"/>
      <c r="DC220" s="7"/>
      <c r="DD220" s="7"/>
      <c r="DE220" s="7"/>
      <c r="DF220" s="7"/>
      <c r="DG220" s="7"/>
      <c r="DH220" t="s" s="19">
        <v>135</v>
      </c>
      <c r="DI220" s="7"/>
      <c r="DJ220" s="7"/>
      <c r="DK220" s="129">
        <f>DK213+DL213</f>
        <v>6759</v>
      </c>
      <c r="DL220" s="7"/>
      <c r="DM220" s="7"/>
      <c r="DN220" s="129">
        <f>DN213+DO213</f>
        <v>2692</v>
      </c>
      <c r="DO220" s="7"/>
      <c r="DP220" s="7"/>
      <c r="DQ220" s="129">
        <f>DQ213+DR213</f>
        <v>2180</v>
      </c>
      <c r="DR220" s="7"/>
      <c r="DS220" s="7"/>
    </row>
    <row r="221" ht="13.75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  <c r="AN221" s="7"/>
      <c r="AO221" s="7"/>
      <c r="AP221" s="7"/>
      <c r="AQ221" s="7"/>
      <c r="AR221" s="7"/>
      <c r="AS221" s="7"/>
      <c r="AT221" s="7"/>
      <c r="AU221" s="7"/>
      <c r="AV221" s="7"/>
      <c r="AW221" s="7"/>
      <c r="AX221" s="7"/>
      <c r="AY221" s="7"/>
      <c r="AZ221" s="7"/>
      <c r="BA221" s="7"/>
      <c r="BB221" s="7"/>
      <c r="BC221" s="7"/>
      <c r="BD221" s="7"/>
      <c r="BE221" s="7"/>
      <c r="BF221" s="7"/>
      <c r="BG221" s="7"/>
      <c r="BH221" s="7"/>
      <c r="BI221" s="7"/>
      <c r="BJ221" s="7"/>
      <c r="BK221" s="7"/>
      <c r="BL221" s="7"/>
      <c r="BM221" s="7"/>
      <c r="BN221" s="7"/>
      <c r="BO221" s="7"/>
      <c r="BP221" s="130"/>
      <c r="BQ221" s="130"/>
      <c r="BR221" s="130"/>
      <c r="BS221" s="130"/>
      <c r="BT221" s="130"/>
      <c r="BU221" s="130"/>
      <c r="BV221" s="130"/>
      <c r="BW221" s="130"/>
      <c r="BX221" s="130"/>
      <c r="BY221" s="130"/>
      <c r="BZ221" s="130"/>
      <c r="CA221" s="130"/>
      <c r="CB221" s="130"/>
      <c r="CC221" s="130"/>
      <c r="CD221" s="130"/>
      <c r="CE221" s="130"/>
      <c r="CF221" s="130"/>
      <c r="CG221" s="130"/>
      <c r="CH221" s="130"/>
      <c r="CI221" s="130"/>
      <c r="CJ221" s="130"/>
      <c r="CK221" s="130"/>
      <c r="CL221" s="130"/>
      <c r="CM221" s="130"/>
      <c r="CN221" s="130"/>
      <c r="CO221" s="130"/>
      <c r="CP221" s="130"/>
      <c r="CQ221" s="130"/>
      <c r="CR221" s="130"/>
      <c r="CS221" s="130"/>
      <c r="CT221" s="7"/>
      <c r="CU221" s="7"/>
      <c r="CV221" s="7"/>
      <c r="CW221" s="7"/>
      <c r="CX221" s="7"/>
      <c r="CY221" s="7"/>
      <c r="CZ221" s="7"/>
      <c r="DA221" s="7"/>
      <c r="DB221" s="7"/>
      <c r="DC221" s="7"/>
      <c r="DD221" s="7"/>
      <c r="DE221" s="7"/>
      <c r="DF221" s="7"/>
      <c r="DG221" s="7"/>
      <c r="DH221" t="s" s="131">
        <v>136</v>
      </c>
      <c r="DI221" s="7"/>
      <c r="DJ221" s="133"/>
      <c r="DK221" s="129">
        <f>DK214+DL214</f>
        <v>109</v>
      </c>
      <c r="DL221" s="7"/>
      <c r="DM221" s="7"/>
      <c r="DN221" s="129">
        <f>DN214+DO214</f>
        <v>45</v>
      </c>
      <c r="DO221" s="7"/>
      <c r="DP221" s="7"/>
      <c r="DQ221" s="129">
        <f>DQ214+DR214</f>
        <v>40</v>
      </c>
      <c r="DR221" s="7"/>
      <c r="DS221" s="7"/>
    </row>
    <row r="222" ht="13.55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  <c r="AN222" s="7"/>
      <c r="AO222" s="7"/>
      <c r="AP222" s="7"/>
      <c r="AQ222" s="7"/>
      <c r="AR222" s="7"/>
      <c r="AS222" s="7"/>
      <c r="AT222" s="7"/>
      <c r="AU222" s="7"/>
      <c r="AV222" s="7"/>
      <c r="AW222" s="7"/>
      <c r="AX222" s="7"/>
      <c r="AY222" s="7"/>
      <c r="AZ222" s="7"/>
      <c r="BA222" s="7"/>
      <c r="BB222" s="7"/>
      <c r="BC222" s="7"/>
      <c r="BD222" s="7"/>
      <c r="BE222" s="7"/>
      <c r="BF222" s="7"/>
      <c r="BG222" s="7"/>
      <c r="BH222" s="7"/>
      <c r="BI222" s="7"/>
      <c r="BJ222" s="7"/>
      <c r="BK222" s="7"/>
      <c r="BL222" s="7"/>
      <c r="BM222" s="7"/>
      <c r="BN222" s="7"/>
      <c r="BO222" s="7"/>
      <c r="BP222" s="130"/>
      <c r="BQ222" s="130"/>
      <c r="BR222" s="130"/>
      <c r="BS222" s="130"/>
      <c r="BT222" s="130"/>
      <c r="BU222" s="130"/>
      <c r="BV222" s="130"/>
      <c r="BW222" s="130"/>
      <c r="BX222" s="130"/>
      <c r="BY222" s="130"/>
      <c r="BZ222" s="130"/>
      <c r="CA222" s="130"/>
      <c r="CB222" s="130"/>
      <c r="CC222" s="130"/>
      <c r="CD222" s="130"/>
      <c r="CE222" s="130"/>
      <c r="CF222" s="130"/>
      <c r="CG222" s="130"/>
      <c r="CH222" s="130"/>
      <c r="CI222" s="130"/>
      <c r="CJ222" s="130"/>
      <c r="CK222" s="130"/>
      <c r="CL222" s="130"/>
      <c r="CM222" s="130"/>
      <c r="CN222" s="130"/>
      <c r="CO222" s="130"/>
      <c r="CP222" s="130"/>
      <c r="CQ222" s="130"/>
      <c r="CR222" s="130"/>
      <c r="CS222" s="130"/>
      <c r="CT222" s="7"/>
      <c r="CU222" s="7"/>
      <c r="CV222" s="7"/>
      <c r="CW222" s="7"/>
      <c r="CX222" s="7"/>
      <c r="CY222" s="7"/>
      <c r="CZ222" s="7"/>
      <c r="DA222" s="7"/>
      <c r="DB222" s="7"/>
      <c r="DC222" s="7"/>
      <c r="DD222" s="7"/>
      <c r="DE222" s="7"/>
      <c r="DF222" s="7"/>
      <c r="DG222" t="s" s="19">
        <v>142</v>
      </c>
      <c r="DH222" t="s" s="19">
        <v>143</v>
      </c>
      <c r="DI222" s="7"/>
      <c r="DJ222" s="133"/>
      <c r="DK222" s="129">
        <f>DK220/DK221</f>
        <v>62.0091743119266</v>
      </c>
      <c r="DL222" s="7"/>
      <c r="DM222" s="7"/>
      <c r="DN222" s="129">
        <f>DN220/DN221</f>
        <v>59.8222222222222</v>
      </c>
      <c r="DO222" s="7"/>
      <c r="DP222" s="7"/>
      <c r="DQ222" s="129">
        <f>DQ220/DQ221</f>
        <v>54.5</v>
      </c>
      <c r="DR222" s="7"/>
      <c r="DS222" s="7"/>
    </row>
    <row r="223" ht="13.55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7"/>
      <c r="AP223" s="7"/>
      <c r="AQ223" s="7"/>
      <c r="AR223" s="7"/>
      <c r="AS223" s="7"/>
      <c r="AT223" s="7"/>
      <c r="AU223" s="7"/>
      <c r="AV223" s="7"/>
      <c r="AW223" s="7"/>
      <c r="AX223" s="7"/>
      <c r="AY223" s="7"/>
      <c r="AZ223" s="7"/>
      <c r="BA223" s="7"/>
      <c r="BB223" s="7"/>
      <c r="BC223" s="7"/>
      <c r="BD223" s="7"/>
      <c r="BE223" s="7"/>
      <c r="BF223" s="7"/>
      <c r="BG223" s="7"/>
      <c r="BH223" s="7"/>
      <c r="BI223" s="7"/>
      <c r="BJ223" s="7"/>
      <c r="BK223" s="7"/>
      <c r="BL223" s="7"/>
      <c r="BM223" s="7"/>
      <c r="BN223" s="7"/>
      <c r="BO223" s="7"/>
      <c r="BP223" s="130"/>
      <c r="BQ223" s="130"/>
      <c r="BR223" s="130"/>
      <c r="BS223" s="130"/>
      <c r="BT223" s="130"/>
      <c r="BU223" s="130"/>
      <c r="BV223" s="130"/>
      <c r="BW223" s="130"/>
      <c r="BX223" s="130"/>
      <c r="BY223" s="130"/>
      <c r="BZ223" s="130"/>
      <c r="CA223" s="130"/>
      <c r="CB223" s="130"/>
      <c r="CC223" s="130"/>
      <c r="CD223" s="130"/>
      <c r="CE223" s="130"/>
      <c r="CF223" s="130"/>
      <c r="CG223" s="130"/>
      <c r="CH223" s="130"/>
      <c r="CI223" s="130"/>
      <c r="CJ223" s="130"/>
      <c r="CK223" s="130"/>
      <c r="CL223" s="130"/>
      <c r="CM223" s="130"/>
      <c r="CN223" s="130"/>
      <c r="CO223" s="130"/>
      <c r="CP223" s="130"/>
      <c r="CQ223" s="130"/>
      <c r="CR223" s="130"/>
      <c r="CS223" s="130"/>
      <c r="CT223" s="7"/>
      <c r="CU223" s="7"/>
      <c r="CV223" s="7"/>
      <c r="CW223" s="7"/>
      <c r="CX223" s="7"/>
      <c r="CY223" s="7"/>
      <c r="CZ223" s="7"/>
      <c r="DA223" s="7"/>
      <c r="DB223" s="7"/>
      <c r="DC223" s="7"/>
      <c r="DD223" s="7"/>
      <c r="DE223" s="7"/>
      <c r="DF223" s="7"/>
      <c r="DG223" s="7"/>
      <c r="DH223" s="7"/>
      <c r="DI223" s="7"/>
      <c r="DJ223" s="133"/>
      <c r="DK223" s="7"/>
      <c r="DL223" s="7"/>
      <c r="DM223" s="7"/>
      <c r="DN223" s="7"/>
      <c r="DO223" s="7"/>
      <c r="DP223" s="7"/>
      <c r="DQ223" s="7"/>
      <c r="DR223" s="7"/>
      <c r="DS223" s="7"/>
    </row>
    <row r="224" ht="13.55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  <c r="AN224" s="7"/>
      <c r="AO224" s="7"/>
      <c r="AP224" s="7"/>
      <c r="AQ224" s="7"/>
      <c r="AR224" s="7"/>
      <c r="AS224" s="7"/>
      <c r="AT224" s="7"/>
      <c r="AU224" s="7"/>
      <c r="AV224" s="7"/>
      <c r="AW224" s="7"/>
      <c r="AX224" s="7"/>
      <c r="AY224" s="7"/>
      <c r="AZ224" s="7"/>
      <c r="BA224" s="7"/>
      <c r="BB224" s="7"/>
      <c r="BC224" s="7"/>
      <c r="BD224" s="7"/>
      <c r="BE224" s="7"/>
      <c r="BF224" s="7"/>
      <c r="BG224" s="7"/>
      <c r="BH224" s="7"/>
      <c r="BI224" s="7"/>
      <c r="BJ224" s="7"/>
      <c r="BK224" s="7"/>
      <c r="BL224" s="7"/>
      <c r="BM224" s="7"/>
      <c r="BN224" s="7"/>
      <c r="BO224" s="7"/>
      <c r="BP224" s="130"/>
      <c r="BQ224" s="130"/>
      <c r="BR224" s="130"/>
      <c r="BS224" s="130"/>
      <c r="BT224" s="130"/>
      <c r="BU224" s="130"/>
      <c r="BV224" s="130"/>
      <c r="BW224" s="130"/>
      <c r="BX224" s="130"/>
      <c r="BY224" s="130"/>
      <c r="BZ224" s="130"/>
      <c r="CA224" s="130"/>
      <c r="CB224" s="130"/>
      <c r="CC224" s="130"/>
      <c r="CD224" s="130"/>
      <c r="CE224" s="130"/>
      <c r="CF224" s="130"/>
      <c r="CG224" s="130"/>
      <c r="CH224" s="130"/>
      <c r="CI224" s="130"/>
      <c r="CJ224" s="130"/>
      <c r="CK224" s="130"/>
      <c r="CL224" s="130"/>
      <c r="CM224" s="130"/>
      <c r="CN224" s="130"/>
      <c r="CO224" s="130"/>
      <c r="CP224" s="130"/>
      <c r="CQ224" s="130"/>
      <c r="CR224" s="130"/>
      <c r="CS224" s="130"/>
      <c r="CT224" s="7"/>
      <c r="CU224" s="7"/>
      <c r="CV224" s="7"/>
      <c r="CW224" s="7"/>
      <c r="CX224" s="7"/>
      <c r="CY224" s="7"/>
      <c r="CZ224" s="7"/>
      <c r="DA224" s="7"/>
      <c r="DB224" s="7"/>
      <c r="DC224" s="7"/>
      <c r="DD224" s="7"/>
      <c r="DE224" s="7"/>
      <c r="DF224" s="7"/>
      <c r="DG224" s="7"/>
      <c r="DH224" s="7"/>
      <c r="DI224" s="7"/>
      <c r="DJ224" s="133"/>
      <c r="DK224" s="7"/>
      <c r="DL224" s="7"/>
      <c r="DM224" s="7"/>
      <c r="DN224" s="7"/>
      <c r="DO224" s="7"/>
      <c r="DP224" s="7"/>
      <c r="DQ224" s="7"/>
      <c r="DR224" s="7"/>
      <c r="DS224" s="7"/>
    </row>
    <row r="225" ht="13.55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  <c r="AN225" s="7"/>
      <c r="AO225" s="7"/>
      <c r="AP225" s="7"/>
      <c r="AQ225" s="7"/>
      <c r="AR225" s="7"/>
      <c r="AS225" s="7"/>
      <c r="AT225" s="7"/>
      <c r="AU225" s="7"/>
      <c r="AV225" s="7"/>
      <c r="AW225" s="7"/>
      <c r="AX225" s="7"/>
      <c r="AY225" s="7"/>
      <c r="AZ225" s="7"/>
      <c r="BA225" s="7"/>
      <c r="BB225" s="7"/>
      <c r="BC225" s="7"/>
      <c r="BD225" s="7"/>
      <c r="BE225" s="7"/>
      <c r="BF225" s="7"/>
      <c r="BG225" s="7"/>
      <c r="BH225" s="7"/>
      <c r="BI225" s="7"/>
      <c r="BJ225" s="7"/>
      <c r="BK225" s="7"/>
      <c r="BL225" s="7"/>
      <c r="BM225" s="7"/>
      <c r="BN225" s="7"/>
      <c r="BO225" s="7"/>
      <c r="BP225" s="130"/>
      <c r="BQ225" s="130"/>
      <c r="BR225" s="130"/>
      <c r="BS225" s="130"/>
      <c r="BT225" s="130"/>
      <c r="BU225" s="130"/>
      <c r="BV225" s="130"/>
      <c r="BW225" s="130"/>
      <c r="BX225" s="130"/>
      <c r="BY225" s="130"/>
      <c r="BZ225" s="130"/>
      <c r="CA225" s="130"/>
      <c r="CB225" s="130"/>
      <c r="CC225" s="130"/>
      <c r="CD225" s="130"/>
      <c r="CE225" s="130"/>
      <c r="CF225" s="130"/>
      <c r="CG225" s="130"/>
      <c r="CH225" s="130"/>
      <c r="CI225" s="130"/>
      <c r="CJ225" s="130"/>
      <c r="CK225" s="130"/>
      <c r="CL225" s="130"/>
      <c r="CM225" s="130"/>
      <c r="CN225" s="130"/>
      <c r="CO225" s="130"/>
      <c r="CP225" s="130"/>
      <c r="CQ225" s="130"/>
      <c r="CR225" s="130"/>
      <c r="CS225" s="130"/>
      <c r="CT225" s="7"/>
      <c r="CU225" s="7"/>
      <c r="CV225" s="7"/>
      <c r="CW225" s="7"/>
      <c r="CX225" s="7"/>
      <c r="CY225" s="7"/>
      <c r="CZ225" s="7"/>
      <c r="DA225" s="7"/>
      <c r="DB225" s="7"/>
      <c r="DC225" s="7"/>
      <c r="DD225" s="7"/>
      <c r="DE225" s="7"/>
      <c r="DF225" s="7"/>
      <c r="DG225" s="7"/>
      <c r="DH225" t="s" s="19">
        <v>144</v>
      </c>
      <c r="DI225" s="7"/>
      <c r="DJ225" s="133">
        <f>DJ189+DJ186+DJ183+DJ178+DJ182</f>
        <v>251</v>
      </c>
      <c r="DK225" s="7"/>
      <c r="DL225" s="7"/>
      <c r="DM225" s="7"/>
      <c r="DN225" s="7"/>
      <c r="DO225" t="s" s="19">
        <v>145</v>
      </c>
      <c r="DP225" s="7"/>
      <c r="DQ225" s="7"/>
      <c r="DR225" s="7"/>
      <c r="DS225" s="7"/>
    </row>
    <row r="226" ht="13.55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  <c r="AN226" s="7"/>
      <c r="AO226" s="7"/>
      <c r="AP226" s="7"/>
      <c r="AQ226" s="7"/>
      <c r="AR226" s="7"/>
      <c r="AS226" s="7"/>
      <c r="AT226" s="7"/>
      <c r="AU226" s="7"/>
      <c r="AV226" s="7"/>
      <c r="AW226" s="7"/>
      <c r="AX226" s="7"/>
      <c r="AY226" s="7"/>
      <c r="AZ226" s="7"/>
      <c r="BA226" s="7"/>
      <c r="BB226" s="7"/>
      <c r="BC226" s="7"/>
      <c r="BD226" s="7"/>
      <c r="BE226" s="7"/>
      <c r="BF226" s="7"/>
      <c r="BG226" s="7"/>
      <c r="BH226" s="7"/>
      <c r="BI226" s="7"/>
      <c r="BJ226" s="7"/>
      <c r="BK226" s="7"/>
      <c r="BL226" s="7"/>
      <c r="BM226" s="7"/>
      <c r="BN226" s="7"/>
      <c r="BO226" s="7"/>
      <c r="BP226" s="130"/>
      <c r="BQ226" s="130"/>
      <c r="BR226" s="130"/>
      <c r="BS226" s="130"/>
      <c r="BT226" s="130"/>
      <c r="BU226" s="130"/>
      <c r="BV226" s="130"/>
      <c r="BW226" s="130"/>
      <c r="BX226" s="130"/>
      <c r="BY226" s="130"/>
      <c r="BZ226" s="130"/>
      <c r="CA226" s="130"/>
      <c r="CB226" s="130"/>
      <c r="CC226" s="130"/>
      <c r="CD226" s="130"/>
      <c r="CE226" s="130"/>
      <c r="CF226" s="130"/>
      <c r="CG226" s="130"/>
      <c r="CH226" s="130"/>
      <c r="CI226" s="130"/>
      <c r="CJ226" s="130"/>
      <c r="CK226" s="130"/>
      <c r="CL226" s="130"/>
      <c r="CM226" s="130"/>
      <c r="CN226" s="130"/>
      <c r="CO226" s="130"/>
      <c r="CP226" s="130"/>
      <c r="CQ226" s="130"/>
      <c r="CR226" s="130"/>
      <c r="CS226" s="130"/>
      <c r="CT226" s="7"/>
      <c r="CU226" s="7"/>
      <c r="CV226" s="7"/>
      <c r="CW226" s="7"/>
      <c r="CX226" s="7"/>
      <c r="CY226" s="7"/>
      <c r="CZ226" s="7"/>
      <c r="DA226" s="7"/>
      <c r="DB226" s="7"/>
      <c r="DC226" s="7"/>
      <c r="DD226" s="7"/>
      <c r="DE226" s="7"/>
      <c r="DF226" s="7"/>
      <c r="DG226" s="7"/>
      <c r="DH226" s="7"/>
      <c r="DI226" s="7"/>
      <c r="DJ226" s="7"/>
      <c r="DK226" s="7"/>
      <c r="DL226" s="7"/>
      <c r="DM226" s="7"/>
      <c r="DN226" s="7"/>
      <c r="DO226" s="7"/>
      <c r="DP226" s="7"/>
      <c r="DQ226" s="129">
        <f>DQ219-DR137-DQ135-DS166-DQ170-DQ176</f>
        <v>1969</v>
      </c>
      <c r="DR226" s="7"/>
      <c r="DS226" s="7"/>
    </row>
    <row r="227" ht="13.55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  <c r="AN227" s="7"/>
      <c r="AO227" s="7"/>
      <c r="AP227" s="7"/>
      <c r="AQ227" s="7"/>
      <c r="AR227" s="7"/>
      <c r="AS227" s="7"/>
      <c r="AT227" s="7"/>
      <c r="AU227" s="7"/>
      <c r="AV227" s="7"/>
      <c r="AW227" s="7"/>
      <c r="AX227" s="7"/>
      <c r="AY227" s="7"/>
      <c r="AZ227" s="7"/>
      <c r="BA227" s="7"/>
      <c r="BB227" s="7"/>
      <c r="BC227" s="7"/>
      <c r="BD227" s="7"/>
      <c r="BE227" s="7"/>
      <c r="BF227" s="7"/>
      <c r="BG227" s="7"/>
      <c r="BH227" s="7"/>
      <c r="BI227" s="7"/>
      <c r="BJ227" s="7"/>
      <c r="BK227" s="7"/>
      <c r="BL227" s="7"/>
      <c r="BM227" s="7"/>
      <c r="BN227" s="7"/>
      <c r="BO227" s="7"/>
      <c r="BP227" s="130"/>
      <c r="BQ227" s="130"/>
      <c r="BR227" s="130"/>
      <c r="BS227" s="130"/>
      <c r="BT227" s="130"/>
      <c r="BU227" s="130"/>
      <c r="BV227" s="130"/>
      <c r="BW227" s="130"/>
      <c r="BX227" s="130"/>
      <c r="BY227" s="130"/>
      <c r="BZ227" s="130"/>
      <c r="CA227" s="130"/>
      <c r="CB227" s="130"/>
      <c r="CC227" s="130"/>
      <c r="CD227" s="130"/>
      <c r="CE227" s="130"/>
      <c r="CF227" s="130"/>
      <c r="CG227" s="130"/>
      <c r="CH227" s="130"/>
      <c r="CI227" s="130"/>
      <c r="CJ227" s="130"/>
      <c r="CK227" s="130"/>
      <c r="CL227" s="130"/>
      <c r="CM227" s="130"/>
      <c r="CN227" s="130"/>
      <c r="CO227" s="130"/>
      <c r="CP227" s="130"/>
      <c r="CQ227" s="130"/>
      <c r="CR227" s="130"/>
      <c r="CS227" s="130"/>
      <c r="CT227" s="7"/>
      <c r="CU227" s="7"/>
      <c r="CV227" s="7"/>
      <c r="CW227" s="7"/>
      <c r="CX227" s="7"/>
      <c r="CY227" s="7"/>
      <c r="CZ227" s="7"/>
      <c r="DA227" s="7"/>
      <c r="DB227" s="7"/>
      <c r="DC227" s="7"/>
      <c r="DD227" s="7"/>
      <c r="DE227" s="7"/>
      <c r="DF227" s="7"/>
      <c r="DG227" s="7"/>
      <c r="DH227" s="7"/>
      <c r="DI227" s="7"/>
      <c r="DJ227" s="7"/>
      <c r="DK227" s="7"/>
      <c r="DL227" s="7"/>
      <c r="DM227" s="7"/>
      <c r="DN227" s="7"/>
      <c r="DO227" s="7"/>
      <c r="DP227" s="7"/>
      <c r="DQ227" s="7"/>
      <c r="DR227" s="7"/>
      <c r="DS227" s="7"/>
    </row>
    <row r="228" ht="13.55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  <c r="AN228" s="7"/>
      <c r="AO228" s="7"/>
      <c r="AP228" s="7"/>
      <c r="AQ228" s="7"/>
      <c r="AR228" s="7"/>
      <c r="AS228" s="7"/>
      <c r="AT228" s="7"/>
      <c r="AU228" s="7"/>
      <c r="AV228" s="7"/>
      <c r="AW228" s="7"/>
      <c r="AX228" s="7"/>
      <c r="AY228" s="7"/>
      <c r="AZ228" s="7"/>
      <c r="BA228" s="7"/>
      <c r="BB228" s="7"/>
      <c r="BC228" s="7"/>
      <c r="BD228" s="7"/>
      <c r="BE228" s="7"/>
      <c r="BF228" s="7"/>
      <c r="BG228" s="7"/>
      <c r="BH228" s="7"/>
      <c r="BI228" s="7"/>
      <c r="BJ228" s="7"/>
      <c r="BK228" s="7"/>
      <c r="BL228" s="7"/>
      <c r="BM228" s="7"/>
      <c r="BN228" s="7"/>
      <c r="BO228" s="7"/>
      <c r="BP228" s="130"/>
      <c r="BQ228" s="130"/>
      <c r="BR228" s="130"/>
      <c r="BS228" s="130"/>
      <c r="BT228" s="130"/>
      <c r="BU228" s="130"/>
      <c r="BV228" s="130"/>
      <c r="BW228" s="130"/>
      <c r="BX228" s="130"/>
      <c r="BY228" s="130"/>
      <c r="BZ228" s="130"/>
      <c r="CA228" s="130"/>
      <c r="CB228" s="130"/>
      <c r="CC228" s="130"/>
      <c r="CD228" s="130"/>
      <c r="CE228" s="130"/>
      <c r="CF228" s="130"/>
      <c r="CG228" s="130"/>
      <c r="CH228" s="130"/>
      <c r="CI228" s="130"/>
      <c r="CJ228" s="130"/>
      <c r="CK228" s="130"/>
      <c r="CL228" s="130"/>
      <c r="CM228" s="130"/>
      <c r="CN228" s="130"/>
      <c r="CO228" s="130"/>
      <c r="CP228" s="130"/>
      <c r="CQ228" s="130"/>
      <c r="CR228" s="130"/>
      <c r="CS228" s="130"/>
      <c r="CT228" s="7"/>
      <c r="CU228" s="7"/>
      <c r="CV228" s="7"/>
      <c r="CW228" s="7"/>
      <c r="CX228" s="7"/>
      <c r="CY228" s="7"/>
      <c r="CZ228" s="7"/>
      <c r="DA228" s="7"/>
      <c r="DB228" s="7"/>
      <c r="DC228" s="7"/>
      <c r="DD228" s="7"/>
      <c r="DE228" s="7"/>
      <c r="DF228" s="7"/>
      <c r="DG228" s="7"/>
      <c r="DH228" s="7"/>
      <c r="DI228" s="7"/>
      <c r="DJ228" s="7"/>
      <c r="DK228" s="7"/>
      <c r="DL228" s="7"/>
      <c r="DM228" s="7"/>
      <c r="DN228" s="7"/>
      <c r="DO228" s="7"/>
      <c r="DP228" s="7"/>
      <c r="DQ228" s="7"/>
      <c r="DR228" s="7"/>
      <c r="DS228" s="7"/>
    </row>
    <row r="229" ht="13.55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  <c r="AN229" s="7"/>
      <c r="AO229" s="7"/>
      <c r="AP229" s="7"/>
      <c r="AQ229" s="7"/>
      <c r="AR229" s="7"/>
      <c r="AS229" s="7"/>
      <c r="AT229" s="7"/>
      <c r="AU229" s="7"/>
      <c r="AV229" s="7"/>
      <c r="AW229" s="7"/>
      <c r="AX229" s="7"/>
      <c r="AY229" s="7"/>
      <c r="AZ229" s="7"/>
      <c r="BA229" s="7"/>
      <c r="BB229" s="7"/>
      <c r="BC229" s="7"/>
      <c r="BD229" s="7"/>
      <c r="BE229" s="7"/>
      <c r="BF229" s="7"/>
      <c r="BG229" s="7"/>
      <c r="BH229" s="7"/>
      <c r="BI229" s="7"/>
      <c r="BJ229" s="7"/>
      <c r="BK229" s="7"/>
      <c r="BL229" s="7"/>
      <c r="BM229" s="7"/>
      <c r="BN229" s="7"/>
      <c r="BO229" s="7"/>
      <c r="BP229" s="130"/>
      <c r="BQ229" s="130"/>
      <c r="BR229" s="130"/>
      <c r="BS229" s="130"/>
      <c r="BT229" s="130"/>
      <c r="BU229" s="130"/>
      <c r="BV229" s="130"/>
      <c r="BW229" s="130"/>
      <c r="BX229" s="130"/>
      <c r="BY229" s="130"/>
      <c r="BZ229" s="130"/>
      <c r="CA229" s="130"/>
      <c r="CB229" s="130"/>
      <c r="CC229" s="130"/>
      <c r="CD229" s="130"/>
      <c r="CE229" s="130"/>
      <c r="CF229" s="130"/>
      <c r="CG229" s="130"/>
      <c r="CH229" s="130"/>
      <c r="CI229" s="130"/>
      <c r="CJ229" s="130"/>
      <c r="CK229" s="130"/>
      <c r="CL229" s="130"/>
      <c r="CM229" s="130"/>
      <c r="CN229" s="130"/>
      <c r="CO229" s="130"/>
      <c r="CP229" s="130"/>
      <c r="CQ229" s="130"/>
      <c r="CR229" s="130"/>
      <c r="CS229" s="130"/>
      <c r="CT229" s="7"/>
      <c r="CU229" s="7"/>
      <c r="CV229" s="7"/>
      <c r="CW229" s="7"/>
      <c r="CX229" s="7"/>
      <c r="CY229" s="7"/>
      <c r="CZ229" s="7"/>
      <c r="DA229" s="7"/>
      <c r="DB229" s="7"/>
      <c r="DC229" s="7"/>
      <c r="DD229" s="7"/>
      <c r="DE229" s="7"/>
      <c r="DF229" s="7"/>
      <c r="DG229" s="7"/>
      <c r="DH229" s="7"/>
      <c r="DI229" s="7"/>
      <c r="DJ229" s="7"/>
      <c r="DK229" s="7"/>
      <c r="DL229" s="7"/>
      <c r="DM229" s="7"/>
      <c r="DN229" s="7"/>
      <c r="DO229" s="7"/>
      <c r="DP229" s="7"/>
      <c r="DQ229" s="7"/>
      <c r="DR229" s="7"/>
      <c r="DS229" s="7"/>
    </row>
  </sheetData>
  <mergeCells count="23">
    <mergeCell ref="DK1:DS1"/>
    <mergeCell ref="DN2:DP2"/>
    <mergeCell ref="DQ2:DS2"/>
    <mergeCell ref="DK2:DM2"/>
    <mergeCell ref="CY2:CZ2"/>
    <mergeCell ref="DA2:DC2"/>
    <mergeCell ref="DD2:DF2"/>
    <mergeCell ref="L2:O2"/>
    <mergeCell ref="H2:K2"/>
    <mergeCell ref="D2:G2"/>
    <mergeCell ref="CA2:CC2"/>
    <mergeCell ref="CK2:CM2"/>
    <mergeCell ref="BQ1:BY1"/>
    <mergeCell ref="BT2:BV2"/>
    <mergeCell ref="BW2:BY2"/>
    <mergeCell ref="CW2:CX2"/>
    <mergeCell ref="CD2:CF2"/>
    <mergeCell ref="CG2:CI2"/>
    <mergeCell ref="CN2:CP2"/>
    <mergeCell ref="CQ2:CS2"/>
    <mergeCell ref="BZ1:CI1"/>
    <mergeCell ref="CJ1:CS1"/>
    <mergeCell ref="BQ2:BS2"/>
  </mergeCells>
  <pageMargins left="0.314961" right="0.314961" top="0.748031" bottom="0.748031" header="0.314961" footer="0.314961"/>
  <pageSetup firstPageNumber="1" fitToHeight="1" fitToWidth="1" scale="100" useFirstPageNumber="0" orientation="landscape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E10"/>
  <sheetViews>
    <sheetView workbookViewId="0" showGridLines="0" defaultGridColor="1"/>
  </sheetViews>
  <sheetFormatPr defaultColWidth="8.83333" defaultRowHeight="15" customHeight="1" outlineLevelRow="0" outlineLevelCol="0"/>
  <cols>
    <col min="1" max="5" width="8.85156" style="134" customWidth="1"/>
    <col min="6" max="16384" width="8.85156" style="134" customWidth="1"/>
  </cols>
  <sheetData>
    <row r="1" ht="13.55" customHeight="1">
      <c r="A1" s="7"/>
      <c r="B1" s="7"/>
      <c r="C1" s="7"/>
      <c r="D1" s="7"/>
      <c r="E1" s="7"/>
    </row>
    <row r="2" ht="13.55" customHeight="1">
      <c r="A2" s="7"/>
      <c r="B2" s="7"/>
      <c r="C2" s="7"/>
      <c r="D2" s="7"/>
      <c r="E2" s="7"/>
    </row>
    <row r="3" ht="13.55" customHeight="1">
      <c r="A3" s="7"/>
      <c r="B3" s="7"/>
      <c r="C3" s="7"/>
      <c r="D3" s="7"/>
      <c r="E3" s="7"/>
    </row>
    <row r="4" ht="13.55" customHeight="1">
      <c r="A4" s="7"/>
      <c r="B4" s="7"/>
      <c r="C4" s="7"/>
      <c r="D4" s="7"/>
      <c r="E4" s="7"/>
    </row>
    <row r="5" ht="13.55" customHeight="1">
      <c r="A5" s="7"/>
      <c r="B5" s="7"/>
      <c r="C5" s="7"/>
      <c r="D5" s="7"/>
      <c r="E5" s="7"/>
    </row>
    <row r="6" ht="13.55" customHeight="1">
      <c r="A6" s="7"/>
      <c r="B6" s="7"/>
      <c r="C6" s="7"/>
      <c r="D6" s="7"/>
      <c r="E6" s="7"/>
    </row>
    <row r="7" ht="13.55" customHeight="1">
      <c r="A7" s="7"/>
      <c r="B7" s="7"/>
      <c r="C7" s="7"/>
      <c r="D7" s="7"/>
      <c r="E7" s="7"/>
    </row>
    <row r="8" ht="13.55" customHeight="1">
      <c r="A8" s="7"/>
      <c r="B8" s="7"/>
      <c r="C8" s="7"/>
      <c r="D8" s="7"/>
      <c r="E8" s="7"/>
    </row>
    <row r="9" ht="13.55" customHeight="1">
      <c r="A9" s="7"/>
      <c r="B9" s="7"/>
      <c r="C9" s="7"/>
      <c r="D9" s="7"/>
      <c r="E9" s="7"/>
    </row>
    <row r="10" ht="13.55" customHeight="1">
      <c r="A10" s="7"/>
      <c r="B10" s="7"/>
      <c r="C10" s="7"/>
      <c r="D10" s="7"/>
      <c r="E10" s="7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dimension ref="A1:E10"/>
  <sheetViews>
    <sheetView workbookViewId="0" showGridLines="0" defaultGridColor="1"/>
  </sheetViews>
  <sheetFormatPr defaultColWidth="8.83333" defaultRowHeight="15" customHeight="1" outlineLevelRow="0" outlineLevelCol="0"/>
  <cols>
    <col min="1" max="5" width="8.85156" style="135" customWidth="1"/>
    <col min="6" max="16384" width="8.85156" style="135" customWidth="1"/>
  </cols>
  <sheetData>
    <row r="1" ht="13.55" customHeight="1">
      <c r="A1" s="7"/>
      <c r="B1" s="7"/>
      <c r="C1" s="7"/>
      <c r="D1" s="7"/>
      <c r="E1" s="7"/>
    </row>
    <row r="2" ht="13.55" customHeight="1">
      <c r="A2" s="7"/>
      <c r="B2" s="7"/>
      <c r="C2" s="7"/>
      <c r="D2" s="7"/>
      <c r="E2" s="7"/>
    </row>
    <row r="3" ht="13.55" customHeight="1">
      <c r="A3" s="7"/>
      <c r="B3" s="7"/>
      <c r="C3" s="7"/>
      <c r="D3" s="7"/>
      <c r="E3" s="7"/>
    </row>
    <row r="4" ht="13.55" customHeight="1">
      <c r="A4" s="7"/>
      <c r="B4" s="7"/>
      <c r="C4" s="7"/>
      <c r="D4" s="7"/>
      <c r="E4" s="7"/>
    </row>
    <row r="5" ht="13.55" customHeight="1">
      <c r="A5" s="7"/>
      <c r="B5" s="7"/>
      <c r="C5" s="7"/>
      <c r="D5" s="7"/>
      <c r="E5" s="7"/>
    </row>
    <row r="6" ht="13.55" customHeight="1">
      <c r="A6" s="7"/>
      <c r="B6" s="7"/>
      <c r="C6" s="7"/>
      <c r="D6" s="7"/>
      <c r="E6" s="7"/>
    </row>
    <row r="7" ht="13.55" customHeight="1">
      <c r="A7" s="7"/>
      <c r="B7" s="7"/>
      <c r="C7" s="7"/>
      <c r="D7" s="7"/>
      <c r="E7" s="7"/>
    </row>
    <row r="8" ht="13.55" customHeight="1">
      <c r="A8" s="7"/>
      <c r="B8" s="7"/>
      <c r="C8" s="7"/>
      <c r="D8" s="7"/>
      <c r="E8" s="7"/>
    </row>
    <row r="9" ht="13.55" customHeight="1">
      <c r="A9" s="7"/>
      <c r="B9" s="7"/>
      <c r="C9" s="7"/>
      <c r="D9" s="7"/>
      <c r="E9" s="7"/>
    </row>
    <row r="10" ht="13.55" customHeight="1">
      <c r="A10" s="7"/>
      <c r="B10" s="7"/>
      <c r="C10" s="7"/>
      <c r="D10" s="7"/>
      <c r="E10" s="7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