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项目管理\推广资料\PMP推广资料\【希赛】项目管理实用资料包\【希赛】项目管理工具-IT项目经理成长手记\"/>
    </mc:Choice>
  </mc:AlternateContent>
  <bookViews>
    <workbookView xWindow="10905" yWindow="-15" windowWidth="10740" windowHeight="9435" tabRatio="799" firstSheet="2" activeTab="4"/>
  </bookViews>
  <sheets>
    <sheet name="问题" sheetId="19" state="hidden" r:id="rId1"/>
    <sheet name="产品" sheetId="18" state="hidden" r:id="rId2"/>
    <sheet name="项目基本信息" sheetId="35" r:id="rId3"/>
    <sheet name="启动工作流程" sheetId="59" r:id="rId4"/>
    <sheet name="启动工作计划" sheetId="53" r:id="rId5"/>
    <sheet name="项目管理计划" sheetId="58" r:id="rId6"/>
    <sheet name="项目组织结构" sheetId="47" r:id="rId7"/>
    <sheet name="职责分工表" sheetId="57" r:id="rId8"/>
    <sheet name="项目范围" sheetId="60" r:id="rId9"/>
    <sheet name="培训计划" sheetId="56" r:id="rId10"/>
    <sheet name="启动会议流程" sheetId="55" r:id="rId11"/>
  </sheets>
  <definedNames>
    <definedName name="_xlnm._FilterDatabase" localSheetId="1" hidden="1">产品!$A$1:$AE$156</definedName>
    <definedName name="Cost" localSheetId="4">#REF!</definedName>
    <definedName name="Cost" localSheetId="8">#REF!</definedName>
    <definedName name="Cost" localSheetId="7">#REF!</definedName>
    <definedName name="Cost">#REF!</definedName>
    <definedName name="Duration" localSheetId="4">#REF!</definedName>
    <definedName name="Duration" localSheetId="8">#REF!</definedName>
    <definedName name="Duration" localSheetId="7">#REF!</definedName>
    <definedName name="Duration">#REF!</definedName>
    <definedName name="Effort" localSheetId="4">#REF!</definedName>
    <definedName name="Effort" localSheetId="8">#REF!</definedName>
    <definedName name="Effort" localSheetId="7">#REF!</definedName>
    <definedName name="Effort">#REF!</definedName>
    <definedName name="Holidays" localSheetId="8">#REF!</definedName>
    <definedName name="Holidays" localSheetId="7">#REF!</definedName>
    <definedName name="Holidays">#REF!</definedName>
  </definedNames>
  <calcPr calcId="152511"/>
</workbook>
</file>

<file path=xl/calcChain.xml><?xml version="1.0" encoding="utf-8"?>
<calcChain xmlns="http://schemas.openxmlformats.org/spreadsheetml/2006/main">
  <c r="H8" i="60" l="1"/>
  <c r="H12" i="60"/>
  <c r="H16" i="60"/>
  <c r="J2" i="18"/>
  <c r="K2" i="18"/>
  <c r="L2" i="18"/>
  <c r="M2" i="18"/>
  <c r="N2" i="18"/>
  <c r="J3" i="18"/>
  <c r="K3" i="18"/>
  <c r="L3" i="18"/>
  <c r="M3" i="18"/>
  <c r="N3" i="18"/>
  <c r="J4" i="18"/>
  <c r="K4" i="18"/>
  <c r="L4" i="18"/>
  <c r="M4" i="18"/>
  <c r="N4" i="18"/>
  <c r="J5" i="18"/>
  <c r="K5" i="18"/>
  <c r="L5" i="18"/>
  <c r="M5" i="18"/>
  <c r="N5" i="18"/>
  <c r="J6" i="18"/>
  <c r="K6" i="18"/>
  <c r="L6" i="18"/>
  <c r="M6" i="18"/>
  <c r="N6" i="18"/>
  <c r="J7" i="18"/>
  <c r="K7" i="18"/>
  <c r="L7" i="18"/>
  <c r="M7" i="18"/>
  <c r="N7" i="18"/>
  <c r="J8" i="18"/>
  <c r="K8" i="18"/>
  <c r="L8" i="18"/>
  <c r="M8" i="18"/>
  <c r="N8" i="18"/>
  <c r="J9" i="18"/>
  <c r="K9" i="18"/>
  <c r="L9" i="18"/>
  <c r="M9" i="18"/>
  <c r="N9" i="18"/>
  <c r="J10" i="18"/>
  <c r="K10" i="18"/>
  <c r="L10" i="18"/>
  <c r="M10" i="18"/>
  <c r="N10" i="18"/>
  <c r="J11" i="18"/>
  <c r="K11" i="18"/>
  <c r="L11" i="18"/>
  <c r="M11" i="18"/>
  <c r="N11" i="18"/>
  <c r="J12" i="18"/>
  <c r="K12" i="18"/>
  <c r="L12" i="18"/>
  <c r="M12" i="18"/>
  <c r="N12" i="18"/>
  <c r="J13" i="18"/>
  <c r="K13" i="18"/>
  <c r="L13" i="18"/>
  <c r="M13" i="18"/>
  <c r="N13" i="18"/>
  <c r="H13" i="18"/>
  <c r="H12" i="18"/>
  <c r="H11" i="18"/>
  <c r="H10" i="18"/>
  <c r="H9" i="18"/>
  <c r="H8" i="18"/>
  <c r="H7" i="18"/>
  <c r="H6" i="18"/>
  <c r="H5" i="18"/>
  <c r="H4" i="18"/>
  <c r="H3" i="18"/>
  <c r="H2" i="18"/>
  <c r="AB156" i="18"/>
  <c r="F156" i="18"/>
  <c r="W156" i="18" s="1"/>
  <c r="AD155" i="18"/>
  <c r="F155" i="18"/>
  <c r="AD154" i="18"/>
  <c r="F154" i="18"/>
  <c r="AD153" i="18"/>
  <c r="F153" i="18"/>
  <c r="W153" i="18" s="1"/>
  <c r="AD152" i="18"/>
  <c r="F152" i="18"/>
  <c r="W152" i="18" s="1"/>
  <c r="AD151" i="18"/>
  <c r="F151" i="18"/>
  <c r="W151" i="18" s="1"/>
  <c r="AD150" i="18"/>
  <c r="F150" i="18"/>
  <c r="AD149" i="18"/>
  <c r="F149" i="18"/>
  <c r="W149" i="18" s="1"/>
  <c r="AD148" i="18"/>
  <c r="F148" i="18"/>
  <c r="W148" i="18" s="1"/>
  <c r="AD147" i="18"/>
  <c r="F147" i="18"/>
  <c r="AD146" i="18"/>
  <c r="F146" i="18"/>
  <c r="AD145" i="18"/>
  <c r="F145" i="18"/>
  <c r="W145" i="18" s="1"/>
  <c r="AD144" i="18"/>
  <c r="F144" i="18"/>
  <c r="W144" i="18" s="1"/>
  <c r="AB143" i="18"/>
  <c r="F143" i="18"/>
  <c r="AD142" i="18"/>
  <c r="F142" i="18"/>
  <c r="AD141" i="18"/>
  <c r="F141" i="18"/>
  <c r="W141" i="18" s="1"/>
  <c r="AD140" i="18"/>
  <c r="F140" i="18"/>
  <c r="W140" i="18" s="1"/>
  <c r="AD139" i="18"/>
  <c r="F139" i="18"/>
  <c r="AD138" i="18"/>
  <c r="F138" i="18"/>
  <c r="AD137" i="18"/>
  <c r="F137" i="18"/>
  <c r="W137" i="18" s="1"/>
  <c r="AD136" i="18"/>
  <c r="F136" i="18"/>
  <c r="W136" i="18" s="1"/>
  <c r="AD135" i="18"/>
  <c r="F135" i="18"/>
  <c r="W135" i="18" s="1"/>
  <c r="AD134" i="18"/>
  <c r="F134" i="18"/>
  <c r="AD133" i="18"/>
  <c r="F133" i="18"/>
  <c r="W133" i="18" s="1"/>
  <c r="AD132" i="18"/>
  <c r="F132" i="18"/>
  <c r="W132" i="18" s="1"/>
  <c r="AD131" i="18"/>
  <c r="F131" i="18"/>
  <c r="AB130" i="18"/>
  <c r="F130" i="18"/>
  <c r="AD129" i="18"/>
  <c r="F129" i="18"/>
  <c r="W129" i="18" s="1"/>
  <c r="AD128" i="18"/>
  <c r="F128" i="18"/>
  <c r="W128" i="18" s="1"/>
  <c r="AD127" i="18"/>
  <c r="F127" i="18"/>
  <c r="AD126" i="18"/>
  <c r="F126" i="18"/>
  <c r="AD125" i="18"/>
  <c r="F125" i="18"/>
  <c r="W125" i="18" s="1"/>
  <c r="AD124" i="18"/>
  <c r="F124" i="18"/>
  <c r="W124" i="18" s="1"/>
  <c r="AD123" i="18"/>
  <c r="F123" i="18"/>
  <c r="AD122" i="18"/>
  <c r="F122" i="18"/>
  <c r="AD121" i="18"/>
  <c r="F121" i="18"/>
  <c r="W121" i="18" s="1"/>
  <c r="AD120" i="18"/>
  <c r="F120" i="18"/>
  <c r="W120" i="18" s="1"/>
  <c r="AD119" i="18"/>
  <c r="F119" i="18"/>
  <c r="W119" i="18" s="1"/>
  <c r="AD118" i="18"/>
  <c r="F118" i="18"/>
  <c r="AB117" i="18"/>
  <c r="F117" i="18"/>
  <c r="W117" i="18" s="1"/>
  <c r="AD116" i="18"/>
  <c r="F116" i="18"/>
  <c r="W116" i="18" s="1"/>
  <c r="AD115" i="18"/>
  <c r="F115" i="18"/>
  <c r="G115" i="18" s="1"/>
  <c r="AD114" i="18"/>
  <c r="F114" i="18"/>
  <c r="G114" i="18" s="1"/>
  <c r="AD113" i="18"/>
  <c r="F113" i="18"/>
  <c r="W113" i="18" s="1"/>
  <c r="AD112" i="18"/>
  <c r="F112" i="18"/>
  <c r="W112" i="18" s="1"/>
  <c r="AD111" i="18"/>
  <c r="F111" i="18"/>
  <c r="G111" i="18" s="1"/>
  <c r="AD110" i="18"/>
  <c r="F110" i="18"/>
  <c r="G110" i="18" s="1"/>
  <c r="AD109" i="18"/>
  <c r="F109" i="18"/>
  <c r="W109" i="18" s="1"/>
  <c r="AD108" i="18"/>
  <c r="F108" i="18"/>
  <c r="W108" i="18" s="1"/>
  <c r="AD107" i="18"/>
  <c r="F107" i="18"/>
  <c r="G107" i="18" s="1"/>
  <c r="AD106" i="18"/>
  <c r="F106" i="18"/>
  <c r="G106" i="18" s="1"/>
  <c r="AD105" i="18"/>
  <c r="F105" i="18"/>
  <c r="W105" i="18" s="1"/>
  <c r="AB104" i="18"/>
  <c r="W104" i="18"/>
  <c r="F104" i="18"/>
  <c r="AD103" i="18"/>
  <c r="W103" i="18"/>
  <c r="F103" i="18"/>
  <c r="G103" i="18" s="1"/>
  <c r="AD102" i="18"/>
  <c r="W102" i="18"/>
  <c r="F102" i="18"/>
  <c r="AD101" i="18"/>
  <c r="W101" i="18"/>
  <c r="F101" i="18"/>
  <c r="G101" i="18" s="1"/>
  <c r="AD100" i="18"/>
  <c r="W100" i="18"/>
  <c r="F100" i="18"/>
  <c r="AD99" i="18"/>
  <c r="W99" i="18"/>
  <c r="F99" i="18"/>
  <c r="G99" i="18" s="1"/>
  <c r="AD98" i="18"/>
  <c r="W98" i="18"/>
  <c r="F98" i="18"/>
  <c r="AD97" i="18"/>
  <c r="W97" i="18"/>
  <c r="F97" i="18"/>
  <c r="G97" i="18" s="1"/>
  <c r="AD96" i="18"/>
  <c r="W96" i="18"/>
  <c r="F96" i="18"/>
  <c r="AD95" i="18"/>
  <c r="W95" i="18"/>
  <c r="F95" i="18"/>
  <c r="G95" i="18" s="1"/>
  <c r="AD94" i="18"/>
  <c r="W94" i="18"/>
  <c r="F94" i="18"/>
  <c r="AD93" i="18"/>
  <c r="W93" i="18"/>
  <c r="F93" i="18"/>
  <c r="G93" i="18" s="1"/>
  <c r="AD92" i="18"/>
  <c r="W92" i="18"/>
  <c r="F92" i="18"/>
  <c r="AB91" i="18"/>
  <c r="W91" i="18"/>
  <c r="F91" i="18"/>
  <c r="AD90" i="18"/>
  <c r="W90" i="18"/>
  <c r="F90" i="18"/>
  <c r="AD89" i="18"/>
  <c r="W89" i="18"/>
  <c r="F89" i="18"/>
  <c r="AD88" i="18"/>
  <c r="W88" i="18"/>
  <c r="F88" i="18"/>
  <c r="AD87" i="18"/>
  <c r="W87" i="18"/>
  <c r="F87" i="18"/>
  <c r="AD86" i="18"/>
  <c r="W86" i="18"/>
  <c r="F86" i="18"/>
  <c r="AD85" i="18"/>
  <c r="W85" i="18"/>
  <c r="F85" i="18"/>
  <c r="AD84" i="18"/>
  <c r="W84" i="18"/>
  <c r="F84" i="18"/>
  <c r="AD83" i="18"/>
  <c r="W83" i="18"/>
  <c r="F83" i="18"/>
  <c r="AD82" i="18"/>
  <c r="W82" i="18"/>
  <c r="F82" i="18"/>
  <c r="AD81" i="18"/>
  <c r="W81" i="18"/>
  <c r="F81" i="18"/>
  <c r="AD80" i="18"/>
  <c r="W80" i="18"/>
  <c r="F80" i="18"/>
  <c r="AD79" i="18"/>
  <c r="W79" i="18"/>
  <c r="F79" i="18"/>
  <c r="AB78" i="18"/>
  <c r="W78" i="18"/>
  <c r="F78" i="18"/>
  <c r="AD77" i="18"/>
  <c r="W77" i="18"/>
  <c r="F77" i="18"/>
  <c r="AD76" i="18"/>
  <c r="W76" i="18"/>
  <c r="F76" i="18"/>
  <c r="AD75" i="18"/>
  <c r="W75" i="18"/>
  <c r="F75" i="18"/>
  <c r="AD74" i="18"/>
  <c r="W74" i="18"/>
  <c r="F74" i="18"/>
  <c r="AD73" i="18"/>
  <c r="W73" i="18"/>
  <c r="F73" i="18"/>
  <c r="AD72" i="18"/>
  <c r="W72" i="18"/>
  <c r="F72" i="18"/>
  <c r="AD71" i="18"/>
  <c r="W71" i="18"/>
  <c r="F71" i="18"/>
  <c r="AD70" i="18"/>
  <c r="W70" i="18"/>
  <c r="F70" i="18"/>
  <c r="AD69" i="18"/>
  <c r="W69" i="18"/>
  <c r="F69" i="18"/>
  <c r="AD68" i="18"/>
  <c r="W68" i="18"/>
  <c r="F68" i="18"/>
  <c r="AD67" i="18"/>
  <c r="W67" i="18"/>
  <c r="F67" i="18"/>
  <c r="AD66" i="18"/>
  <c r="W66" i="18"/>
  <c r="F66" i="18"/>
  <c r="AB65" i="18"/>
  <c r="W65" i="18"/>
  <c r="F65" i="18"/>
  <c r="AD64" i="18"/>
  <c r="W64" i="18"/>
  <c r="F64" i="18"/>
  <c r="AD63" i="18"/>
  <c r="W63" i="18"/>
  <c r="F63" i="18"/>
  <c r="AD62" i="18"/>
  <c r="W62" i="18"/>
  <c r="F62" i="18"/>
  <c r="AD61" i="18"/>
  <c r="W61" i="18"/>
  <c r="F61" i="18"/>
  <c r="AD60" i="18"/>
  <c r="W60" i="18"/>
  <c r="F60" i="18"/>
  <c r="AD59" i="18"/>
  <c r="W59" i="18"/>
  <c r="F59" i="18"/>
  <c r="AD58" i="18"/>
  <c r="W58" i="18"/>
  <c r="F58" i="18"/>
  <c r="AD57" i="18"/>
  <c r="W57" i="18"/>
  <c r="F57" i="18"/>
  <c r="AD56" i="18"/>
  <c r="W56" i="18"/>
  <c r="F56" i="18"/>
  <c r="AD55" i="18"/>
  <c r="W55" i="18"/>
  <c r="F55" i="18"/>
  <c r="AD54" i="18"/>
  <c r="W54" i="18"/>
  <c r="F54" i="18"/>
  <c r="AD53" i="18"/>
  <c r="W53" i="18"/>
  <c r="F53" i="18"/>
  <c r="AB52" i="18"/>
  <c r="W52" i="18"/>
  <c r="F52" i="18"/>
  <c r="AD51" i="18"/>
  <c r="W51" i="18"/>
  <c r="F51" i="18"/>
  <c r="AD50" i="18"/>
  <c r="W50" i="18"/>
  <c r="F50" i="18"/>
  <c r="AD49" i="18"/>
  <c r="W49" i="18"/>
  <c r="F49" i="18"/>
  <c r="AD48" i="18"/>
  <c r="W48" i="18"/>
  <c r="F48" i="18"/>
  <c r="AD47" i="18"/>
  <c r="W47" i="18"/>
  <c r="F47" i="18"/>
  <c r="AD46" i="18"/>
  <c r="W46" i="18"/>
  <c r="F46" i="18"/>
  <c r="AD45" i="18"/>
  <c r="W45" i="18"/>
  <c r="F45" i="18"/>
  <c r="AD44" i="18"/>
  <c r="W44" i="18"/>
  <c r="F44" i="18"/>
  <c r="AD43" i="18"/>
  <c r="W43" i="18"/>
  <c r="F43" i="18"/>
  <c r="AD42" i="18"/>
  <c r="W42" i="18"/>
  <c r="F42" i="18"/>
  <c r="AD41" i="18"/>
  <c r="W41" i="18"/>
  <c r="F41" i="18"/>
  <c r="AD40" i="18"/>
  <c r="W40" i="18"/>
  <c r="F40" i="18"/>
  <c r="AB39" i="18"/>
  <c r="F39" i="18"/>
  <c r="AD38" i="18"/>
  <c r="F38" i="18"/>
  <c r="AD37" i="18"/>
  <c r="F37" i="18"/>
  <c r="W37" i="18" s="1"/>
  <c r="AD36" i="18"/>
  <c r="F36" i="18"/>
  <c r="AD35" i="18"/>
  <c r="F35" i="18"/>
  <c r="W35" i="18" s="1"/>
  <c r="AD34" i="18"/>
  <c r="F34" i="18"/>
  <c r="AD33" i="18"/>
  <c r="F33" i="18"/>
  <c r="AD32" i="18"/>
  <c r="F32" i="18"/>
  <c r="AD31" i="18"/>
  <c r="F31" i="18"/>
  <c r="W31" i="18" s="1"/>
  <c r="AD30" i="18"/>
  <c r="F30" i="18"/>
  <c r="AD29" i="18"/>
  <c r="F29" i="18"/>
  <c r="AD28" i="18"/>
  <c r="F28" i="18"/>
  <c r="AD27" i="18"/>
  <c r="F27" i="18"/>
  <c r="AB26" i="18"/>
  <c r="F26" i="18"/>
  <c r="AD25" i="18"/>
  <c r="F25" i="18"/>
  <c r="AD24" i="18"/>
  <c r="F24" i="18"/>
  <c r="AD23" i="18"/>
  <c r="F23" i="18"/>
  <c r="W23" i="18" s="1"/>
  <c r="AD22" i="18"/>
  <c r="F22" i="18"/>
  <c r="AD21" i="18"/>
  <c r="F21" i="18"/>
  <c r="W21" i="18" s="1"/>
  <c r="AD20" i="18"/>
  <c r="F20" i="18"/>
  <c r="AD19" i="18"/>
  <c r="F19" i="18"/>
  <c r="AD18" i="18"/>
  <c r="F18" i="18"/>
  <c r="AD17" i="18"/>
  <c r="F17" i="18"/>
  <c r="W17" i="18" s="1"/>
  <c r="AD16" i="18"/>
  <c r="F16" i="18"/>
  <c r="AD15" i="18"/>
  <c r="F15" i="18"/>
  <c r="AD14" i="18"/>
  <c r="F14" i="18"/>
  <c r="AE7" i="18"/>
  <c r="AD7" i="18"/>
  <c r="F7" i="18"/>
  <c r="W7" i="18" s="1"/>
  <c r="AE6" i="18"/>
  <c r="AD6" i="18"/>
  <c r="F6" i="18"/>
  <c r="AE10" i="18"/>
  <c r="AD10" i="18"/>
  <c r="W10" i="18"/>
  <c r="F10" i="18"/>
  <c r="AE9" i="18"/>
  <c r="AD9" i="18"/>
  <c r="W9" i="18"/>
  <c r="F9" i="18"/>
  <c r="AE8" i="18"/>
  <c r="AD8" i="18"/>
  <c r="F8" i="18"/>
  <c r="W8" i="18" s="1"/>
  <c r="AD5" i="18"/>
  <c r="W5" i="18"/>
  <c r="F5" i="18"/>
  <c r="AE11" i="18"/>
  <c r="AD11" i="18"/>
  <c r="W11" i="18"/>
  <c r="F11" i="18"/>
  <c r="AE13" i="18"/>
  <c r="AD13" i="18"/>
  <c r="P13" i="18"/>
  <c r="F13" i="18"/>
  <c r="W13" i="18" s="1"/>
  <c r="AE12" i="18"/>
  <c r="AD12" i="18"/>
  <c r="W12" i="18"/>
  <c r="P12" i="18"/>
  <c r="F12" i="18"/>
  <c r="AE4" i="18"/>
  <c r="AD4" i="18"/>
  <c r="F4" i="18"/>
  <c r="AE3" i="18"/>
  <c r="AD3" i="18"/>
  <c r="F3" i="18"/>
  <c r="AE2" i="18"/>
  <c r="AD2" i="18"/>
  <c r="F2" i="18"/>
  <c r="G155" i="18" l="1"/>
  <c r="G54" i="18"/>
  <c r="G58" i="18"/>
  <c r="G62" i="18"/>
  <c r="AB62" i="18" s="1"/>
  <c r="G69" i="18"/>
  <c r="G77" i="18"/>
  <c r="AB77" i="18" s="1"/>
  <c r="G73" i="18"/>
  <c r="AB73" i="18" s="1"/>
  <c r="G71" i="18"/>
  <c r="AB71" i="18" s="1"/>
  <c r="G75" i="18"/>
  <c r="AB75" i="18" s="1"/>
  <c r="G67" i="18"/>
  <c r="AB67" i="18" s="1"/>
  <c r="G80" i="18"/>
  <c r="AB80" i="18" s="1"/>
  <c r="G84" i="18"/>
  <c r="Z84" i="18" s="1"/>
  <c r="G88" i="18"/>
  <c r="AB88" i="18" s="1"/>
  <c r="G51" i="18"/>
  <c r="AB51" i="18" s="1"/>
  <c r="G12" i="18"/>
  <c r="Z12" i="18" s="1"/>
  <c r="G41" i="18"/>
  <c r="AB41" i="18" s="1"/>
  <c r="G45" i="18"/>
  <c r="Z45" i="18" s="1"/>
  <c r="G49" i="18"/>
  <c r="G131" i="18"/>
  <c r="G139" i="18"/>
  <c r="G143" i="18"/>
  <c r="G43" i="18"/>
  <c r="G47" i="18"/>
  <c r="AB47" i="18" s="1"/>
  <c r="G92" i="18"/>
  <c r="G96" i="18"/>
  <c r="G100" i="18"/>
  <c r="Z100" i="18" s="1"/>
  <c r="G104" i="18"/>
  <c r="AD104" i="18" s="1"/>
  <c r="G153" i="18"/>
  <c r="G6" i="18"/>
  <c r="G33" i="18"/>
  <c r="G39" i="18"/>
  <c r="G42" i="18"/>
  <c r="G46" i="18"/>
  <c r="G50" i="18"/>
  <c r="G94" i="18"/>
  <c r="G98" i="18"/>
  <c r="G102" i="18"/>
  <c r="AB102" i="18" s="1"/>
  <c r="G121" i="18"/>
  <c r="AB121" i="18" s="1"/>
  <c r="G154" i="18"/>
  <c r="G147" i="18"/>
  <c r="G146" i="18"/>
  <c r="G150" i="18"/>
  <c r="G40" i="18"/>
  <c r="G44" i="18"/>
  <c r="G48" i="18"/>
  <c r="G52" i="18"/>
  <c r="Z52" i="18" s="1"/>
  <c r="G55" i="18"/>
  <c r="AB55" i="18" s="1"/>
  <c r="G56" i="18"/>
  <c r="G60" i="18"/>
  <c r="AB60" i="18" s="1"/>
  <c r="G64" i="18"/>
  <c r="G59" i="18"/>
  <c r="G63" i="18"/>
  <c r="G53" i="18"/>
  <c r="G57" i="18"/>
  <c r="AB57" i="18" s="1"/>
  <c r="G61" i="18"/>
  <c r="G65" i="18"/>
  <c r="G85" i="18"/>
  <c r="G9" i="18"/>
  <c r="G82" i="18"/>
  <c r="G86" i="18"/>
  <c r="G90" i="18"/>
  <c r="G81" i="18"/>
  <c r="G89" i="18"/>
  <c r="G79" i="18"/>
  <c r="G83" i="18"/>
  <c r="G87" i="18"/>
  <c r="G91" i="18"/>
  <c r="G134" i="18"/>
  <c r="G138" i="18"/>
  <c r="G142" i="18"/>
  <c r="G122" i="18"/>
  <c r="G126" i="18"/>
  <c r="G130" i="18"/>
  <c r="G118" i="18"/>
  <c r="G123" i="18"/>
  <c r="G127" i="18"/>
  <c r="G68" i="18"/>
  <c r="G72" i="18"/>
  <c r="G76" i="18"/>
  <c r="G66" i="18"/>
  <c r="G70" i="18"/>
  <c r="AB70" i="18" s="1"/>
  <c r="G74" i="18"/>
  <c r="G78" i="18"/>
  <c r="G31" i="18"/>
  <c r="G27" i="18"/>
  <c r="G29" i="18"/>
  <c r="W107" i="18"/>
  <c r="AB107" i="18" s="1"/>
  <c r="G149" i="18"/>
  <c r="W139" i="18"/>
  <c r="G23" i="18"/>
  <c r="G25" i="18"/>
  <c r="W123" i="18"/>
  <c r="G17" i="18"/>
  <c r="G105" i="18"/>
  <c r="G133" i="18"/>
  <c r="G15" i="18"/>
  <c r="G19" i="18"/>
  <c r="AB40" i="18"/>
  <c r="S10" i="18"/>
  <c r="G37" i="18"/>
  <c r="G117" i="18"/>
  <c r="G137" i="18"/>
  <c r="W155" i="18"/>
  <c r="Z155" i="18" s="1"/>
  <c r="Z97" i="18"/>
  <c r="W6" i="18"/>
  <c r="W27" i="18"/>
  <c r="G113" i="18"/>
  <c r="G129" i="18"/>
  <c r="G145" i="18"/>
  <c r="W111" i="18"/>
  <c r="AB111" i="18" s="1"/>
  <c r="W127" i="18"/>
  <c r="W143" i="18"/>
  <c r="G21" i="18"/>
  <c r="G35" i="18"/>
  <c r="Z101" i="18"/>
  <c r="G119" i="18"/>
  <c r="G135" i="18"/>
  <c r="G151" i="18"/>
  <c r="Z77" i="18"/>
  <c r="Z93" i="18"/>
  <c r="W19" i="18"/>
  <c r="W33" i="18"/>
  <c r="AB54" i="18"/>
  <c r="AB58" i="18"/>
  <c r="W115" i="18"/>
  <c r="AB115" i="18" s="1"/>
  <c r="W131" i="18"/>
  <c r="W147" i="18"/>
  <c r="G10" i="18"/>
  <c r="S6" i="18"/>
  <c r="G109" i="18"/>
  <c r="G125" i="18"/>
  <c r="G141" i="18"/>
  <c r="S8" i="18"/>
  <c r="S9" i="18"/>
  <c r="W15" i="18"/>
  <c r="W25" i="18"/>
  <c r="W29" i="18"/>
  <c r="W39" i="18"/>
  <c r="Z54" i="18"/>
  <c r="Z58" i="18"/>
  <c r="G8" i="18"/>
  <c r="G13" i="18"/>
  <c r="G7" i="18"/>
  <c r="W3" i="18"/>
  <c r="S3" i="18"/>
  <c r="G3" i="18"/>
  <c r="W20" i="18"/>
  <c r="G20" i="18"/>
  <c r="Z69" i="18"/>
  <c r="G11" i="18"/>
  <c r="S11" i="18"/>
  <c r="G5" i="18"/>
  <c r="S5" i="18"/>
  <c r="W16" i="18"/>
  <c r="G16" i="18"/>
  <c r="W24" i="18"/>
  <c r="G24" i="18"/>
  <c r="G30" i="18"/>
  <c r="W30" i="18"/>
  <c r="G38" i="18"/>
  <c r="W38" i="18"/>
  <c r="Z73" i="18"/>
  <c r="W2" i="18"/>
  <c r="S2" i="18"/>
  <c r="G2" i="18"/>
  <c r="G14" i="18"/>
  <c r="W14" i="18"/>
  <c r="G22" i="18"/>
  <c r="W22" i="18"/>
  <c r="W28" i="18"/>
  <c r="G28" i="18"/>
  <c r="W36" i="18"/>
  <c r="G36" i="18"/>
  <c r="AB69" i="18"/>
  <c r="S12" i="18"/>
  <c r="G34" i="18"/>
  <c r="W34" i="18"/>
  <c r="Z104" i="18"/>
  <c r="W4" i="18"/>
  <c r="S4" i="18"/>
  <c r="G4" i="18"/>
  <c r="G18" i="18"/>
  <c r="W18" i="18"/>
  <c r="G26" i="18"/>
  <c r="W26" i="18"/>
  <c r="W32" i="18"/>
  <c r="G32" i="18"/>
  <c r="AB95" i="18"/>
  <c r="AB99" i="18"/>
  <c r="AB103" i="18"/>
  <c r="S13" i="18"/>
  <c r="S7" i="18"/>
  <c r="Z95" i="18"/>
  <c r="Z99" i="18"/>
  <c r="Z103" i="18"/>
  <c r="W106" i="18"/>
  <c r="AB106" i="18" s="1"/>
  <c r="G108" i="18"/>
  <c r="W110" i="18"/>
  <c r="AB110" i="18" s="1"/>
  <c r="G112" i="18"/>
  <c r="W114" i="18"/>
  <c r="Z114" i="18" s="1"/>
  <c r="G116" i="18"/>
  <c r="W118" i="18"/>
  <c r="G120" i="18"/>
  <c r="W122" i="18"/>
  <c r="G124" i="18"/>
  <c r="W126" i="18"/>
  <c r="G128" i="18"/>
  <c r="W130" i="18"/>
  <c r="G132" i="18"/>
  <c r="W134" i="18"/>
  <c r="G136" i="18"/>
  <c r="W138" i="18"/>
  <c r="G140" i="18"/>
  <c r="W142" i="18"/>
  <c r="Z142" i="18" s="1"/>
  <c r="G144" i="18"/>
  <c r="W146" i="18"/>
  <c r="G148" i="18"/>
  <c r="W150" i="18"/>
  <c r="AB150" i="18" s="1"/>
  <c r="G152" i="18"/>
  <c r="W154" i="18"/>
  <c r="G156" i="18"/>
  <c r="AB93" i="18"/>
  <c r="AB97" i="18"/>
  <c r="AB101" i="18"/>
  <c r="AB12" i="18" l="1"/>
  <c r="Z62" i="18"/>
  <c r="Z88" i="18"/>
  <c r="Z67" i="18"/>
  <c r="Z80" i="18"/>
  <c r="I10" i="18"/>
  <c r="O10" i="18" s="1"/>
  <c r="I2" i="18"/>
  <c r="O2" i="18" s="1"/>
  <c r="AB84" i="18"/>
  <c r="AD39" i="18"/>
  <c r="I11" i="18"/>
  <c r="O11" i="18" s="1"/>
  <c r="Z41" i="18"/>
  <c r="I6" i="18"/>
  <c r="O6" i="18" s="1"/>
  <c r="Z71" i="18"/>
  <c r="I3" i="18"/>
  <c r="O3" i="18" s="1"/>
  <c r="I13" i="18"/>
  <c r="O13" i="18" s="1"/>
  <c r="I9" i="18"/>
  <c r="O9" i="18" s="1"/>
  <c r="I8" i="18"/>
  <c r="O8" i="18" s="1"/>
  <c r="Z75" i="18"/>
  <c r="AB155" i="18"/>
  <c r="I4" i="18"/>
  <c r="O4" i="18" s="1"/>
  <c r="I5" i="18"/>
  <c r="O5" i="18" s="1"/>
  <c r="I7" i="18"/>
  <c r="O7" i="18" s="1"/>
  <c r="I12" i="18"/>
  <c r="O12" i="18" s="1"/>
  <c r="Z35" i="18"/>
  <c r="Z137" i="18"/>
  <c r="Z133" i="18"/>
  <c r="Z86" i="18"/>
  <c r="AB56" i="18"/>
  <c r="AB44" i="18"/>
  <c r="Z98" i="18"/>
  <c r="Z153" i="18"/>
  <c r="Z141" i="18"/>
  <c r="AB113" i="18"/>
  <c r="AB37" i="18"/>
  <c r="AB31" i="18"/>
  <c r="AB68" i="18"/>
  <c r="Z90" i="18"/>
  <c r="Z53" i="18"/>
  <c r="Z60" i="18"/>
  <c r="Z102" i="18"/>
  <c r="AB46" i="18"/>
  <c r="AB96" i="18"/>
  <c r="Z119" i="18"/>
  <c r="Z129" i="18"/>
  <c r="Z17" i="18"/>
  <c r="AB74" i="18"/>
  <c r="Z72" i="18"/>
  <c r="AB87" i="18"/>
  <c r="Z81" i="18"/>
  <c r="Z9" i="18"/>
  <c r="Z57" i="18"/>
  <c r="AB64" i="18"/>
  <c r="AD52" i="18"/>
  <c r="Z121" i="18"/>
  <c r="Z50" i="18"/>
  <c r="AB100" i="18"/>
  <c r="AB43" i="18"/>
  <c r="AB49" i="18"/>
  <c r="Z51" i="18"/>
  <c r="Z44" i="18"/>
  <c r="Z146" i="18"/>
  <c r="Z107" i="18"/>
  <c r="AB90" i="18"/>
  <c r="Z96" i="18"/>
  <c r="Z48" i="18"/>
  <c r="AB45" i="18"/>
  <c r="AB53" i="18"/>
  <c r="Z143" i="18"/>
  <c r="Z139" i="18"/>
  <c r="Z13" i="18"/>
  <c r="Z125" i="18"/>
  <c r="Z151" i="18"/>
  <c r="AB66" i="18"/>
  <c r="AB79" i="18"/>
  <c r="AD65" i="18"/>
  <c r="AB63" i="18"/>
  <c r="Z42" i="18"/>
  <c r="AB92" i="18"/>
  <c r="Z7" i="18"/>
  <c r="Z10" i="18"/>
  <c r="Z149" i="18"/>
  <c r="Z70" i="18"/>
  <c r="AB83" i="18"/>
  <c r="Z85" i="18"/>
  <c r="Z8" i="18"/>
  <c r="Z109" i="18"/>
  <c r="AB135" i="18"/>
  <c r="AB21" i="18"/>
  <c r="Z145" i="18"/>
  <c r="Z117" i="18"/>
  <c r="AB105" i="18"/>
  <c r="AB23" i="18"/>
  <c r="AD78" i="18"/>
  <c r="Z76" i="18"/>
  <c r="AD91" i="18"/>
  <c r="AB89" i="18"/>
  <c r="Z82" i="18"/>
  <c r="Z61" i="18"/>
  <c r="AB59" i="18"/>
  <c r="Z55" i="18"/>
  <c r="Z40" i="18"/>
  <c r="Z94" i="18"/>
  <c r="Z47" i="18"/>
  <c r="AB131" i="18"/>
  <c r="Z46" i="18"/>
  <c r="AB48" i="18"/>
  <c r="Z43" i="18"/>
  <c r="AB50" i="18"/>
  <c r="AB94" i="18"/>
  <c r="Z49" i="18"/>
  <c r="Z131" i="18"/>
  <c r="AB33" i="18"/>
  <c r="Z87" i="18"/>
  <c r="Z64" i="18"/>
  <c r="AB98" i="18"/>
  <c r="Z147" i="18"/>
  <c r="Z134" i="18"/>
  <c r="AB126" i="18"/>
  <c r="Z79" i="18"/>
  <c r="Z39" i="18"/>
  <c r="AB86" i="18"/>
  <c r="Z92" i="18"/>
  <c r="AB42" i="18"/>
  <c r="AB6" i="18"/>
  <c r="AB153" i="18"/>
  <c r="Z63" i="18"/>
  <c r="AB123" i="18"/>
  <c r="AB154" i="18"/>
  <c r="Z78" i="18"/>
  <c r="AB61" i="18"/>
  <c r="Z59" i="18"/>
  <c r="Z56" i="18"/>
  <c r="Z91" i="18"/>
  <c r="AB82" i="18"/>
  <c r="Z65" i="18"/>
  <c r="Z105" i="18"/>
  <c r="Z89" i="18"/>
  <c r="AB76" i="18"/>
  <c r="AB122" i="18"/>
  <c r="Z66" i="18"/>
  <c r="AB85" i="18"/>
  <c r="Z83" i="18"/>
  <c r="AB81" i="18"/>
  <c r="AB9" i="18"/>
  <c r="Z74" i="18"/>
  <c r="AB133" i="18"/>
  <c r="AB138" i="18"/>
  <c r="Z130" i="18"/>
  <c r="Z123" i="18"/>
  <c r="AB29" i="18"/>
  <c r="AB118" i="18"/>
  <c r="AB25" i="18"/>
  <c r="AB72" i="18"/>
  <c r="AB127" i="18"/>
  <c r="AB149" i="18"/>
  <c r="Z31" i="18"/>
  <c r="AB151" i="18"/>
  <c r="Z68" i="18"/>
  <c r="AB13" i="18"/>
  <c r="Z127" i="18"/>
  <c r="AB27" i="18"/>
  <c r="AB139" i="18"/>
  <c r="AB17" i="18"/>
  <c r="AB15" i="18"/>
  <c r="AD143" i="18"/>
  <c r="AB35" i="18"/>
  <c r="AB19" i="18"/>
  <c r="AB7" i="18"/>
  <c r="Z27" i="18"/>
  <c r="Z23" i="18"/>
  <c r="AB141" i="18"/>
  <c r="Z111" i="18"/>
  <c r="Z115" i="18"/>
  <c r="AB145" i="18"/>
  <c r="AB10" i="18"/>
  <c r="Z37" i="18"/>
  <c r="Z19" i="18"/>
  <c r="AB125" i="18"/>
  <c r="AD117" i="18"/>
  <c r="AB129" i="18"/>
  <c r="Z15" i="18"/>
  <c r="AB147" i="18"/>
  <c r="Z21" i="18"/>
  <c r="AB119" i="18"/>
  <c r="AB109" i="18"/>
  <c r="Z135" i="18"/>
  <c r="AB137" i="18"/>
  <c r="Z25" i="18"/>
  <c r="Z6" i="18"/>
  <c r="AB8" i="18"/>
  <c r="Z113" i="18"/>
  <c r="Z33" i="18"/>
  <c r="AB114" i="18"/>
  <c r="Z29" i="18"/>
  <c r="Z110" i="18"/>
  <c r="Z106" i="18"/>
  <c r="AB32" i="18"/>
  <c r="Z32" i="18"/>
  <c r="Z116" i="18"/>
  <c r="AB116" i="18"/>
  <c r="Z108" i="18"/>
  <c r="AB108" i="18"/>
  <c r="AB4" i="18"/>
  <c r="Z4" i="18"/>
  <c r="V4" i="18"/>
  <c r="AB22" i="18"/>
  <c r="Z22" i="18"/>
  <c r="AB2" i="18"/>
  <c r="Z2" i="18"/>
  <c r="V2" i="18"/>
  <c r="AB30" i="18"/>
  <c r="Z30" i="18"/>
  <c r="Z152" i="18"/>
  <c r="AB152" i="18"/>
  <c r="Z144" i="18"/>
  <c r="AB144" i="18"/>
  <c r="Z136" i="18"/>
  <c r="AB136" i="18"/>
  <c r="Z128" i="18"/>
  <c r="AB128" i="18"/>
  <c r="Z124" i="18"/>
  <c r="AB124" i="18"/>
  <c r="Z120" i="18"/>
  <c r="AB120" i="18"/>
  <c r="AB36" i="18"/>
  <c r="Z36" i="18"/>
  <c r="AB28" i="18"/>
  <c r="Z28" i="18"/>
  <c r="AB24" i="18"/>
  <c r="Z24" i="18"/>
  <c r="AB16" i="18"/>
  <c r="Z16" i="18"/>
  <c r="AB20" i="18"/>
  <c r="Z20" i="18"/>
  <c r="AB134" i="18"/>
  <c r="Z126" i="18"/>
  <c r="AB146" i="18"/>
  <c r="AD130" i="18"/>
  <c r="Z122" i="18"/>
  <c r="V8" i="18"/>
  <c r="Z150" i="18"/>
  <c r="AB142" i="18"/>
  <c r="Z118" i="18"/>
  <c r="V6" i="18"/>
  <c r="V9" i="18"/>
  <c r="Z112" i="18"/>
  <c r="AB112" i="18"/>
  <c r="AB34" i="18"/>
  <c r="Z34" i="18"/>
  <c r="AB14" i="18"/>
  <c r="Z14" i="18"/>
  <c r="AB38" i="18"/>
  <c r="Z38" i="18"/>
  <c r="AB11" i="18"/>
  <c r="Z11" i="18"/>
  <c r="V11" i="18"/>
  <c r="Z156" i="18"/>
  <c r="AD156" i="18"/>
  <c r="Z148" i="18"/>
  <c r="AB148" i="18"/>
  <c r="Z140" i="18"/>
  <c r="AB140" i="18"/>
  <c r="Z132" i="18"/>
  <c r="AB132" i="18"/>
  <c r="AD26" i="18"/>
  <c r="Z26" i="18"/>
  <c r="AB18" i="18"/>
  <c r="Z18" i="18"/>
  <c r="AB5" i="18"/>
  <c r="Z5" i="18"/>
  <c r="V5" i="18"/>
  <c r="AB3" i="18"/>
  <c r="V3" i="18"/>
  <c r="Z3" i="18"/>
  <c r="V10" i="18"/>
  <c r="Z154" i="18"/>
  <c r="Z138" i="18"/>
  <c r="V7" i="18"/>
  <c r="V13" i="18"/>
  <c r="V12" i="18"/>
  <c r="T2" i="18" l="1"/>
  <c r="U26" i="18" s="1"/>
  <c r="T12" i="18"/>
  <c r="U44" i="18" s="1"/>
  <c r="T8" i="18"/>
  <c r="U131" i="18" s="1"/>
  <c r="T10" i="18"/>
  <c r="U93" i="18" s="1"/>
  <c r="T6" i="18"/>
  <c r="U117" i="18" s="1"/>
  <c r="T4" i="18"/>
  <c r="U33" i="18" s="1"/>
  <c r="T9" i="18"/>
  <c r="U90" i="18" s="1"/>
  <c r="T5" i="18"/>
  <c r="U75" i="18" s="1"/>
  <c r="U113" i="18"/>
  <c r="U98" i="18"/>
  <c r="T13" i="18"/>
  <c r="U149" i="18" s="1"/>
  <c r="U92" i="18"/>
  <c r="T7" i="18"/>
  <c r="U119" i="18" s="1"/>
  <c r="T3" i="18"/>
  <c r="U15" i="18" s="1"/>
  <c r="T11" i="18"/>
  <c r="U54" i="18" s="1"/>
  <c r="U99" i="18"/>
  <c r="U97" i="18"/>
  <c r="U100" i="18"/>
  <c r="U102" i="18"/>
  <c r="U86" i="18" l="1"/>
  <c r="U34" i="18"/>
  <c r="U17" i="18"/>
  <c r="U29" i="18"/>
  <c r="U85" i="18"/>
  <c r="U31" i="18"/>
  <c r="U36" i="18"/>
  <c r="U32" i="18"/>
  <c r="U4" i="18"/>
  <c r="U9" i="18"/>
  <c r="U20" i="18"/>
  <c r="U27" i="18"/>
  <c r="U24" i="18"/>
  <c r="U39" i="18"/>
  <c r="U80" i="18"/>
  <c r="U91" i="18"/>
  <c r="U25" i="18"/>
  <c r="U106" i="18"/>
  <c r="U23" i="18"/>
  <c r="U22" i="18"/>
  <c r="U120" i="18"/>
  <c r="U38" i="18"/>
  <c r="U101" i="18"/>
  <c r="U82" i="18"/>
  <c r="U21" i="18"/>
  <c r="U2" i="18"/>
  <c r="U121" i="18"/>
  <c r="U125" i="18"/>
  <c r="U71" i="18"/>
  <c r="U77" i="18"/>
  <c r="U145" i="18"/>
  <c r="U133" i="18"/>
  <c r="U154" i="18"/>
  <c r="U68" i="18"/>
  <c r="U73" i="18"/>
  <c r="U150" i="18"/>
  <c r="U144" i="18"/>
  <c r="U141" i="18"/>
  <c r="U45" i="18"/>
  <c r="U67" i="18"/>
  <c r="U136" i="18"/>
  <c r="U143" i="18"/>
  <c r="U153" i="18"/>
  <c r="U40" i="18"/>
  <c r="U151" i="18"/>
  <c r="U69" i="18"/>
  <c r="U3" i="18"/>
  <c r="U134" i="18"/>
  <c r="U152" i="18"/>
  <c r="U146" i="18"/>
  <c r="U46" i="18"/>
  <c r="U138" i="18"/>
  <c r="U107" i="18"/>
  <c r="U139" i="18"/>
  <c r="U127" i="18"/>
  <c r="U47" i="18"/>
  <c r="U130" i="18"/>
  <c r="U115" i="18"/>
  <c r="U62" i="18"/>
  <c r="U48" i="18"/>
  <c r="U65" i="18"/>
  <c r="U118" i="18"/>
  <c r="U103" i="18"/>
  <c r="U95" i="18"/>
  <c r="U13" i="18"/>
  <c r="U132" i="18"/>
  <c r="U96" i="18"/>
  <c r="U12" i="18"/>
  <c r="U124" i="18"/>
  <c r="U110" i="18"/>
  <c r="U7" i="18"/>
  <c r="U123" i="18"/>
  <c r="U43" i="18"/>
  <c r="U8" i="18"/>
  <c r="U140" i="18"/>
  <c r="U105" i="18"/>
  <c r="U108" i="18"/>
  <c r="U53" i="18"/>
  <c r="U128" i="18"/>
  <c r="U142" i="18"/>
  <c r="U156" i="18"/>
  <c r="U114" i="18"/>
  <c r="U111" i="18"/>
  <c r="U58" i="18"/>
  <c r="U49" i="18"/>
  <c r="U42" i="18"/>
  <c r="U148" i="18"/>
  <c r="U41" i="18"/>
  <c r="U51" i="18"/>
  <c r="U52" i="18"/>
  <c r="U50" i="18"/>
  <c r="U109" i="18"/>
  <c r="U104" i="18"/>
  <c r="U10" i="18"/>
  <c r="U94" i="18"/>
  <c r="U88" i="18"/>
  <c r="U83" i="18"/>
  <c r="U89" i="18"/>
  <c r="U79" i="18"/>
  <c r="U6" i="18"/>
  <c r="U116" i="18"/>
  <c r="U112" i="18"/>
  <c r="U137" i="18"/>
  <c r="U135" i="18"/>
  <c r="U87" i="18"/>
  <c r="U30" i="18"/>
  <c r="U84" i="18"/>
  <c r="U35" i="18"/>
  <c r="U81" i="18"/>
  <c r="U78" i="18"/>
  <c r="U5" i="18"/>
  <c r="U72" i="18"/>
  <c r="U66" i="18"/>
  <c r="U70" i="18"/>
  <c r="U76" i="18"/>
  <c r="U74" i="18"/>
  <c r="U37" i="18"/>
  <c r="U28" i="18"/>
  <c r="U155" i="18"/>
  <c r="U147" i="18"/>
  <c r="U129" i="18"/>
  <c r="U126" i="18"/>
  <c r="U122" i="18"/>
  <c r="U18" i="18"/>
  <c r="U14" i="18"/>
  <c r="U16" i="18"/>
  <c r="U64" i="18"/>
  <c r="U59" i="18"/>
  <c r="U63" i="18"/>
  <c r="U61" i="18"/>
  <c r="U60" i="18"/>
  <c r="U57" i="18"/>
  <c r="U56" i="18"/>
  <c r="U55" i="18"/>
  <c r="U11" i="18"/>
  <c r="U19" i="18"/>
</calcChain>
</file>

<file path=xl/comments1.xml><?xml version="1.0" encoding="utf-8"?>
<comments xmlns="http://schemas.openxmlformats.org/spreadsheetml/2006/main">
  <authors>
    <author>Anita Tao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Anita Tao: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含专案费</t>
        </r>
        <r>
          <rPr>
            <sz val="9"/>
            <color indexed="81"/>
            <rFont val="Tahoma"/>
            <family val="2"/>
          </rPr>
          <t>22</t>
        </r>
        <r>
          <rPr>
            <sz val="9"/>
            <color indexed="81"/>
            <rFont val="宋体"/>
            <family val="3"/>
            <charset val="134"/>
          </rPr>
          <t>万</t>
        </r>
      </text>
    </comment>
  </commentList>
</comments>
</file>

<file path=xl/sharedStrings.xml><?xml version="1.0" encoding="utf-8"?>
<sst xmlns="http://schemas.openxmlformats.org/spreadsheetml/2006/main" count="934" uniqueCount="283">
  <si>
    <t>上海区</t>
  </si>
  <si>
    <t>苏州区</t>
  </si>
  <si>
    <t>南京区</t>
  </si>
  <si>
    <t>浙江区</t>
  </si>
  <si>
    <t>华中区</t>
  </si>
  <si>
    <t>深圳区</t>
  </si>
  <si>
    <t>粤西区</t>
  </si>
  <si>
    <t>东莞区</t>
  </si>
  <si>
    <t>福建区</t>
  </si>
  <si>
    <t>北方区</t>
  </si>
  <si>
    <t>山东区</t>
  </si>
  <si>
    <t>西南区</t>
  </si>
  <si>
    <t>战略拓展部</t>
  </si>
  <si>
    <t>易飞</t>
  </si>
  <si>
    <t>SAP</t>
  </si>
  <si>
    <t>PDM</t>
  </si>
  <si>
    <t>BI</t>
  </si>
  <si>
    <t>产品线</t>
    <phoneticPr fontId="2" type="noConversion"/>
  </si>
  <si>
    <t>月</t>
    <phoneticPr fontId="2" type="noConversion"/>
  </si>
  <si>
    <t>收入预算</t>
    <phoneticPr fontId="2" type="noConversion"/>
  </si>
  <si>
    <t>费用(不含奖金)预算</t>
    <phoneticPr fontId="2" type="noConversion"/>
  </si>
  <si>
    <t>毛利预算</t>
    <phoneticPr fontId="2" type="noConversion"/>
  </si>
  <si>
    <t>分部</t>
    <phoneticPr fontId="2" type="noConversion"/>
  </si>
  <si>
    <t>毛利率预算</t>
    <phoneticPr fontId="2" type="noConversion"/>
  </si>
  <si>
    <t>签约预算</t>
  </si>
  <si>
    <t>产品部</t>
    <phoneticPr fontId="2" type="noConversion"/>
  </si>
  <si>
    <t>分销与供应链</t>
  </si>
  <si>
    <t>TOP GP华东</t>
  </si>
  <si>
    <t>TOP GP华南</t>
  </si>
  <si>
    <t>TOP GP</t>
  </si>
  <si>
    <t>1月</t>
  </si>
  <si>
    <t>实施费用</t>
    <phoneticPr fontId="2" type="noConversion"/>
  </si>
  <si>
    <t>工作流</t>
  </si>
  <si>
    <t>销售费用</t>
    <phoneticPr fontId="2" type="noConversion"/>
  </si>
  <si>
    <t>研发费用</t>
    <phoneticPr fontId="2" type="noConversion"/>
  </si>
  <si>
    <t>外包费用</t>
    <phoneticPr fontId="2" type="noConversion"/>
  </si>
  <si>
    <t>市场费用</t>
    <phoneticPr fontId="2" type="noConversion"/>
  </si>
  <si>
    <t>费用是否正确</t>
    <phoneticPr fontId="2" type="noConversion"/>
  </si>
  <si>
    <t>平均人数预算</t>
    <phoneticPr fontId="2" type="noConversion"/>
  </si>
  <si>
    <t>毛利费用比</t>
    <phoneticPr fontId="2" type="noConversion"/>
  </si>
  <si>
    <t>坏账收入比预算</t>
    <phoneticPr fontId="2" type="noConversion"/>
  </si>
  <si>
    <t>坏账准备</t>
    <phoneticPr fontId="2" type="noConversion"/>
  </si>
  <si>
    <t>产品部费率</t>
    <phoneticPr fontId="2" type="noConversion"/>
  </si>
  <si>
    <t>产品部支持费</t>
    <phoneticPr fontId="2" type="noConversion"/>
  </si>
  <si>
    <t>产品部毛利占比</t>
    <phoneticPr fontId="2" type="noConversion"/>
  </si>
  <si>
    <t>软件权利金</t>
    <phoneticPr fontId="2" type="noConversion"/>
  </si>
  <si>
    <t>上交集团毛利率</t>
    <phoneticPr fontId="2" type="noConversion"/>
  </si>
  <si>
    <t>产品部奖金比率</t>
    <phoneticPr fontId="2" type="noConversion"/>
  </si>
  <si>
    <t>产品部奖金</t>
    <phoneticPr fontId="2" type="noConversion"/>
  </si>
  <si>
    <t>地区奖金比率</t>
    <phoneticPr fontId="2" type="noConversion"/>
  </si>
  <si>
    <t>地区奖金</t>
    <phoneticPr fontId="2" type="noConversion"/>
  </si>
  <si>
    <t>战略拓展奖金比率</t>
    <phoneticPr fontId="2" type="noConversion"/>
  </si>
  <si>
    <t>战略拓展奖金</t>
    <phoneticPr fontId="2" type="noConversion"/>
  </si>
  <si>
    <t>补贴收入率</t>
    <phoneticPr fontId="2" type="noConversion"/>
  </si>
  <si>
    <t>1月</t>
    <phoneticPr fontId="2" type="noConversion"/>
  </si>
  <si>
    <t>易飞</t>
    <phoneticPr fontId="2" type="noConversion"/>
  </si>
  <si>
    <t>协同管理</t>
    <phoneticPr fontId="2" type="noConversion"/>
  </si>
  <si>
    <t>OA</t>
    <phoneticPr fontId="2" type="noConversion"/>
  </si>
  <si>
    <t>工作流</t>
    <phoneticPr fontId="2" type="noConversion"/>
  </si>
  <si>
    <t>分销与供应链</t>
    <phoneticPr fontId="2" type="noConversion"/>
  </si>
  <si>
    <t>易桥</t>
    <phoneticPr fontId="2" type="noConversion"/>
  </si>
  <si>
    <t>SAP</t>
    <phoneticPr fontId="2" type="noConversion"/>
  </si>
  <si>
    <t>1月</t>
    <phoneticPr fontId="2" type="noConversion"/>
  </si>
  <si>
    <t>PDM</t>
    <phoneticPr fontId="2" type="noConversion"/>
  </si>
  <si>
    <t>1月</t>
    <phoneticPr fontId="2" type="noConversion"/>
  </si>
  <si>
    <t>易助</t>
    <phoneticPr fontId="2" type="noConversion"/>
  </si>
  <si>
    <t>易成</t>
    <phoneticPr fontId="2" type="noConversion"/>
  </si>
  <si>
    <t>BI</t>
    <phoneticPr fontId="2" type="noConversion"/>
  </si>
  <si>
    <t>HR</t>
    <phoneticPr fontId="2" type="noConversion"/>
  </si>
  <si>
    <t>TOP GP华南</t>
    <phoneticPr fontId="2" type="noConversion"/>
  </si>
  <si>
    <t>TOP GP华东</t>
    <phoneticPr fontId="2" type="noConversion"/>
  </si>
  <si>
    <t>易飞</t>
    <phoneticPr fontId="2" type="noConversion"/>
  </si>
  <si>
    <t>OA</t>
    <phoneticPr fontId="2" type="noConversion"/>
  </si>
  <si>
    <t>易桥</t>
    <phoneticPr fontId="2" type="noConversion"/>
  </si>
  <si>
    <t>易助</t>
    <phoneticPr fontId="2" type="noConversion"/>
  </si>
  <si>
    <t>易成</t>
    <phoneticPr fontId="2" type="noConversion"/>
  </si>
  <si>
    <t>BI</t>
    <phoneticPr fontId="2" type="noConversion"/>
  </si>
  <si>
    <t>PDM</t>
    <phoneticPr fontId="2" type="noConversion"/>
  </si>
  <si>
    <t>工作流</t>
    <phoneticPr fontId="2" type="noConversion"/>
  </si>
  <si>
    <t>有问题的我用桔黄色表示</t>
    <phoneticPr fontId="12" type="noConversion"/>
  </si>
  <si>
    <t>1、根据11月收入情况，我调低了2011年总收入</t>
    <phoneticPr fontId="12" type="noConversion"/>
  </si>
  <si>
    <t>3、2012年的职能费用（含专案）我调整为3800.</t>
    <phoneticPr fontId="12" type="noConversion"/>
  </si>
  <si>
    <t>4、调整了2012年补贴收入和坏账的比率。</t>
    <phoneticPr fontId="12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</si>
  <si>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费用率表中的数据有问题，与事业部提报的预算表中不一致，我只看了OA和SAP,请全面检查一下。</t>
    </r>
    <phoneticPr fontId="12" type="noConversion"/>
  </si>
  <si>
    <r>
      <t>2</t>
    </r>
    <r>
      <rPr>
        <sz val="11"/>
        <color rgb="FFFF0000"/>
        <rFont val="宋体"/>
        <family val="3"/>
        <charset val="134"/>
        <scheme val="minor"/>
      </rPr>
      <t>、2011年费用链接有问题</t>
    </r>
    <r>
      <rPr>
        <sz val="11"/>
        <color theme="1"/>
        <rFont val="宋体"/>
        <family val="3"/>
        <charset val="134"/>
        <scheme val="minor"/>
      </rPr>
      <t>，有的部门数字不正确。</t>
    </r>
    <phoneticPr fontId="12" type="noConversion"/>
  </si>
  <si>
    <t>6、SAP\OA2010年的销售管理费用我调整为比直销收入的了，为和后两年保持一致。</t>
    <phoneticPr fontId="12" type="noConversion"/>
  </si>
  <si>
    <t>1、张梅预算表中战略拓展收入为3880，但我的为3637。</t>
    <phoneticPr fontId="12" type="noConversion"/>
  </si>
  <si>
    <t>2、张梅预算表中OA收入为4750，但我的为4384。</t>
    <phoneticPr fontId="12" type="noConversion"/>
  </si>
  <si>
    <t>3、张梅预算表中工作流收入为1950，但我的为1990。</t>
    <phoneticPr fontId="12" type="noConversion"/>
  </si>
  <si>
    <t>现2011年收入应该如何分布？</t>
    <phoneticPr fontId="12" type="noConversion"/>
  </si>
  <si>
    <t>已改好</t>
    <phoneticPr fontId="12" type="noConversion"/>
  </si>
  <si>
    <t>已检查完毕</t>
    <phoneticPr fontId="12" type="noConversion"/>
  </si>
  <si>
    <t>项目经理</t>
  </si>
  <si>
    <t>开发地点</t>
    <phoneticPr fontId="21" type="noConversion"/>
  </si>
  <si>
    <t>开始日期</t>
    <phoneticPr fontId="21" type="noConversion"/>
  </si>
  <si>
    <t>架构师</t>
    <phoneticPr fontId="21" type="noConversion"/>
  </si>
  <si>
    <t>项目经理</t>
    <phoneticPr fontId="21" type="noConversion"/>
  </si>
  <si>
    <t>客户经理</t>
    <phoneticPr fontId="21" type="noConversion"/>
  </si>
  <si>
    <t>项目总监</t>
    <phoneticPr fontId="21" type="noConversion"/>
  </si>
  <si>
    <t>成本中心</t>
    <phoneticPr fontId="21" type="noConversion"/>
  </si>
  <si>
    <t>项目描述</t>
    <phoneticPr fontId="21" type="noConversion"/>
  </si>
  <si>
    <t>项目名称</t>
    <phoneticPr fontId="21" type="noConversion"/>
  </si>
  <si>
    <t>客户名称</t>
    <phoneticPr fontId="21" type="noConversion"/>
  </si>
  <si>
    <t>项目编号</t>
    <phoneticPr fontId="21" type="noConversion"/>
  </si>
  <si>
    <t>结束日期</t>
    <phoneticPr fontId="12" type="noConversion"/>
  </si>
  <si>
    <t>序号</t>
    <phoneticPr fontId="21" type="noConversion"/>
  </si>
  <si>
    <t>组织/角色</t>
    <phoneticPr fontId="21" type="noConversion"/>
  </si>
  <si>
    <t>职责</t>
    <phoneticPr fontId="21" type="noConversion"/>
  </si>
  <si>
    <t>对项目总体负责，包括项目目标、范围界定、制定项目计划、组织和分派项目任务、控制项目进度、调节项目组工作气氛。</t>
  </si>
  <si>
    <t>PMO</t>
  </si>
  <si>
    <t>负责制订和监控项目计划，协调项目资源，与项目内外相关组织进行沟通，以及项目日常事务管理，保证项目按计划实施。</t>
  </si>
  <si>
    <t>负责流程和文档的标准，配置库交付物的日常管理，负责对变更、缺陷的管理。负责对交付物进行评审，以及项目过程的审计。</t>
  </si>
  <si>
    <t>指导制定项目计划，确定技术和业务方案；对关键交付进行审核；解决项目实施过程中的疑难问题；对项目风险提出预警信息。对差异规格说明书、需求功能说明书进行评审。</t>
  </si>
  <si>
    <t>业务组</t>
  </si>
  <si>
    <t>开发组</t>
  </si>
  <si>
    <t>负责应用系统、版本自动升级系统、外部接口的开发和测试，负责系统知识转移，确保系统组能够最终接手系统。</t>
  </si>
  <si>
    <t>转换组</t>
  </si>
  <si>
    <t>负责新旧系统切换，包括新旧系统的切换方案、数据移植、业务流程改造和人员培训。</t>
  </si>
  <si>
    <t>系统组</t>
  </si>
  <si>
    <t>负责确定项目软硬件环境的配置，协助规划和采购，并负责安装及配置；为其他小组的工作提供软件、硬件环境；最终负责生产系统的运维管理。</t>
  </si>
  <si>
    <r>
      <t>负责按照项目计划完成业务需求分析，配合开发和测试，并最终负责验收测试。</t>
    </r>
    <r>
      <rPr>
        <sz val="10"/>
        <color theme="1"/>
        <rFont val="Arial"/>
        <family val="2"/>
      </rPr>
      <t xml:space="preserve"> </t>
    </r>
  </si>
  <si>
    <t>质量组</t>
    <phoneticPr fontId="20" type="noConversion"/>
  </si>
  <si>
    <t>专家组</t>
    <phoneticPr fontId="20" type="noConversion"/>
  </si>
  <si>
    <t>…</t>
    <phoneticPr fontId="12" type="noConversion"/>
  </si>
  <si>
    <t>开始进行需求分析</t>
  </si>
  <si>
    <t>需求分析方法培训</t>
  </si>
  <si>
    <t>项目开发过程培训</t>
  </si>
  <si>
    <t>项目管理计划培训</t>
  </si>
  <si>
    <t>制定详细工作计划</t>
  </si>
  <si>
    <t>召开项目启动会</t>
  </si>
  <si>
    <t>Fri</t>
    <phoneticPr fontId="12" type="noConversion"/>
  </si>
  <si>
    <t>Thu</t>
    <phoneticPr fontId="12" type="noConversion"/>
  </si>
  <si>
    <t>Wed</t>
    <phoneticPr fontId="12" type="noConversion"/>
  </si>
  <si>
    <t>Tue</t>
    <phoneticPr fontId="12" type="noConversion"/>
  </si>
  <si>
    <t>Mon</t>
    <phoneticPr fontId="12" type="noConversion"/>
  </si>
  <si>
    <t>第二周</t>
  </si>
  <si>
    <t>整理《需求分析培训资料》</t>
    <phoneticPr fontId="12" type="noConversion"/>
  </si>
  <si>
    <t>整理工作样例</t>
  </si>
  <si>
    <t>确定需求分析的方法</t>
  </si>
  <si>
    <t>整理《项目开发过程》</t>
    <phoneticPr fontId="12" type="noConversion"/>
  </si>
  <si>
    <t>需求分析演练</t>
  </si>
  <si>
    <t>确定需求分析的模板</t>
  </si>
  <si>
    <t>培训《项目开发过程》</t>
    <phoneticPr fontId="12" type="noConversion"/>
  </si>
  <si>
    <t>本周工作计划</t>
  </si>
  <si>
    <t>确认规章制度</t>
  </si>
  <si>
    <t>配置资源</t>
  </si>
  <si>
    <t>确定管理过程</t>
  </si>
  <si>
    <t>整理《项目管理计划》培训资料</t>
    <phoneticPr fontId="12" type="noConversion"/>
  </si>
  <si>
    <t>邀请领导参加启动会</t>
  </si>
  <si>
    <t>粗略估算</t>
  </si>
  <si>
    <t>确认工作范围</t>
  </si>
  <si>
    <t>确定组织结构
确定职责分工</t>
    <phoneticPr fontId="12" type="noConversion"/>
  </si>
  <si>
    <t>整理启动会资料</t>
  </si>
  <si>
    <t>相关客户访谈</t>
  </si>
  <si>
    <t>确定里程碑</t>
  </si>
  <si>
    <t>确认项目目标</t>
  </si>
  <si>
    <t>第一周</t>
  </si>
  <si>
    <t>制定《项目管理计划》</t>
    <phoneticPr fontId="12" type="noConversion"/>
  </si>
  <si>
    <t>序号</t>
    <phoneticPr fontId="2" type="noConversion"/>
  </si>
  <si>
    <t>培训内容</t>
    <phoneticPr fontId="2" type="noConversion"/>
  </si>
  <si>
    <t>培训方式</t>
    <phoneticPr fontId="2" type="noConversion"/>
  </si>
  <si>
    <t>培训讲师</t>
    <phoneticPr fontId="2" type="noConversion"/>
  </si>
  <si>
    <t>培训对象</t>
    <phoneticPr fontId="2" type="noConversion"/>
  </si>
  <si>
    <t>预定时间</t>
    <phoneticPr fontId="2" type="noConversion"/>
  </si>
  <si>
    <t>负责人</t>
    <phoneticPr fontId="2" type="noConversion"/>
  </si>
  <si>
    <t>备注</t>
    <phoneticPr fontId="2" type="noConversion"/>
  </si>
  <si>
    <t>项目管理概述</t>
  </si>
  <si>
    <t>授课</t>
    <phoneticPr fontId="20" type="noConversion"/>
  </si>
  <si>
    <t>项目组全体成员</t>
  </si>
  <si>
    <t>YYYY-MM-DD</t>
    <phoneticPr fontId="20" type="noConversion"/>
  </si>
  <si>
    <t>项目管理计划</t>
  </si>
  <si>
    <t>项目开发过程</t>
  </si>
  <si>
    <t>质量经理</t>
    <phoneticPr fontId="20" type="noConversion"/>
  </si>
  <si>
    <t>需求分析方法</t>
  </si>
  <si>
    <t>授课+操作</t>
    <phoneticPr fontId="20" type="noConversion"/>
  </si>
  <si>
    <t>业务专家</t>
    <phoneticPr fontId="20" type="noConversion"/>
  </si>
  <si>
    <t>产品知识培训</t>
  </si>
  <si>
    <t>产品经理</t>
    <phoneticPr fontId="20" type="noConversion"/>
  </si>
  <si>
    <t>管理工具培训</t>
  </si>
  <si>
    <t>配置管理员</t>
    <phoneticPr fontId="20" type="noConversion"/>
  </si>
  <si>
    <t>…</t>
    <phoneticPr fontId="20" type="noConversion"/>
  </si>
  <si>
    <t>培训课时（H）</t>
    <phoneticPr fontId="2" type="noConversion"/>
  </si>
  <si>
    <t>发布项目的组织结构图和任命</t>
    <phoneticPr fontId="12" type="noConversion"/>
  </si>
  <si>
    <t>议题</t>
    <phoneticPr fontId="12" type="noConversion"/>
  </si>
  <si>
    <t>项目经理介绍项目的目标、计划和方法</t>
    <phoneticPr fontId="12" type="noConversion"/>
  </si>
  <si>
    <t>1.项目的目标</t>
  </si>
  <si>
    <t>2.项目的阶段划分和交付物</t>
  </si>
  <si>
    <t>3.1组织结构图</t>
  </si>
  <si>
    <t>3.2角色和职责</t>
  </si>
  <si>
    <t>3.3客户的组织结构图</t>
  </si>
  <si>
    <t>3.4客户各部门与项目的关系</t>
  </si>
  <si>
    <t>4.管理流程</t>
  </si>
  <si>
    <t>4.1问题跟踪</t>
  </si>
  <si>
    <t>5.项目沟通计划</t>
  </si>
  <si>
    <t>5.1沟通对象</t>
  </si>
  <si>
    <t>5.2汇报内容</t>
  </si>
  <si>
    <t>5.3 例会制度</t>
  </si>
  <si>
    <t>5.4信息发布</t>
  </si>
  <si>
    <t>6. 项目决策机制</t>
  </si>
  <si>
    <t>6.1提出</t>
  </si>
  <si>
    <t>6.2决策流程</t>
  </si>
  <si>
    <t>6.3决策的执行</t>
  </si>
  <si>
    <t>7.交付物管理</t>
  </si>
  <si>
    <t>7.1交付物的存放</t>
  </si>
  <si>
    <t>7.2文档命名规范</t>
  </si>
  <si>
    <t>7.3 交付物提交</t>
  </si>
  <si>
    <t>7.4 交付物确认</t>
  </si>
  <si>
    <t>目录</t>
    <phoneticPr fontId="12" type="noConversion"/>
  </si>
  <si>
    <t>3.项目的组织结构</t>
    <phoneticPr fontId="12" type="noConversion"/>
  </si>
  <si>
    <t>4.2风险管理</t>
    <phoneticPr fontId="12" type="noConversion"/>
  </si>
  <si>
    <t>4.3变更流程</t>
    <phoneticPr fontId="12" type="noConversion"/>
  </si>
  <si>
    <t>所属部门</t>
    <phoneticPr fontId="12" type="noConversion"/>
  </si>
  <si>
    <t>项目启动参考流程</t>
    <phoneticPr fontId="12" type="noConversion"/>
  </si>
  <si>
    <t>负责人</t>
    <phoneticPr fontId="12" type="noConversion"/>
  </si>
  <si>
    <t>启动会流程(参考)</t>
    <phoneticPr fontId="12" type="noConversion"/>
  </si>
  <si>
    <t>介绍议程和来宾</t>
    <phoneticPr fontId="12" type="noConversion"/>
  </si>
  <si>
    <t>主持人</t>
    <phoneticPr fontId="12" type="noConversion"/>
  </si>
  <si>
    <t>项目经理</t>
    <phoneticPr fontId="12" type="noConversion"/>
  </si>
  <si>
    <t>关键角色</t>
    <phoneticPr fontId="12" type="noConversion"/>
  </si>
  <si>
    <t>高层领导项目动，激励和鼓舞士气</t>
    <phoneticPr fontId="12" type="noConversion"/>
  </si>
  <si>
    <t>高层领导</t>
    <phoneticPr fontId="12" type="noConversion"/>
  </si>
  <si>
    <t>关键角色确认职责、作出承诺</t>
    <phoneticPr fontId="12" type="noConversion"/>
  </si>
  <si>
    <t>启动会合影</t>
    <phoneticPr fontId="12" type="noConversion"/>
  </si>
  <si>
    <t>时间(分钟)</t>
    <phoneticPr fontId="12" type="noConversion"/>
  </si>
  <si>
    <t>20～30</t>
    <phoneticPr fontId="12" type="noConversion"/>
  </si>
  <si>
    <t>15～20</t>
    <phoneticPr fontId="12" type="noConversion"/>
  </si>
  <si>
    <t>S</t>
    <phoneticPr fontId="12" type="noConversion"/>
  </si>
  <si>
    <t>P</t>
    <phoneticPr fontId="12" type="noConversion"/>
  </si>
  <si>
    <t>必须</t>
  </si>
  <si>
    <t>确认</t>
  </si>
  <si>
    <t>系统移交</t>
    <phoneticPr fontId="12" type="noConversion"/>
  </si>
  <si>
    <t>D2</t>
    <phoneticPr fontId="12" type="noConversion"/>
  </si>
  <si>
    <t>项目启动</t>
    <phoneticPr fontId="12" type="noConversion"/>
  </si>
  <si>
    <t>D1</t>
    <phoneticPr fontId="12" type="noConversion"/>
  </si>
  <si>
    <t>项目管理</t>
  </si>
  <si>
    <t>D</t>
    <phoneticPr fontId="12" type="noConversion"/>
  </si>
  <si>
    <t>乙方确认配置；甲方负责改造</t>
    <phoneticPr fontId="12" type="noConversion"/>
  </si>
  <si>
    <t>网点环境</t>
    <phoneticPr fontId="12" type="noConversion"/>
  </si>
  <si>
    <t>C2</t>
    <phoneticPr fontId="12" type="noConversion"/>
  </si>
  <si>
    <t>乙方确认配置，安装调试；甲方采购部署</t>
    <phoneticPr fontId="12" type="noConversion"/>
  </si>
  <si>
    <t>主机环境</t>
    <phoneticPr fontId="12" type="noConversion"/>
  </si>
  <si>
    <t>C1</t>
    <phoneticPr fontId="12" type="noConversion"/>
  </si>
  <si>
    <t>硬件系统</t>
    <phoneticPr fontId="12" type="noConversion"/>
  </si>
  <si>
    <t>C</t>
    <phoneticPr fontId="12" type="noConversion"/>
  </si>
  <si>
    <t>S</t>
  </si>
  <si>
    <t>P</t>
  </si>
  <si>
    <t>系统切换</t>
    <phoneticPr fontId="12" type="noConversion"/>
  </si>
  <si>
    <t>B3</t>
  </si>
  <si>
    <t>用户培训</t>
    <phoneticPr fontId="12" type="noConversion"/>
  </si>
  <si>
    <t>B2</t>
  </si>
  <si>
    <t>数据移植</t>
    <phoneticPr fontId="12" type="noConversion"/>
  </si>
  <si>
    <t>B1</t>
    <phoneticPr fontId="12" type="noConversion"/>
  </si>
  <si>
    <t>系统实施</t>
    <phoneticPr fontId="12" type="noConversion"/>
  </si>
  <si>
    <t>B</t>
    <phoneticPr fontId="12" type="noConversion"/>
  </si>
  <si>
    <t>详细内容见《版本自动升级系统规格》</t>
    <phoneticPr fontId="12" type="noConversion"/>
  </si>
  <si>
    <t>可选</t>
    <phoneticPr fontId="2" type="noConversion"/>
  </si>
  <si>
    <t>版本升级系统</t>
    <phoneticPr fontId="12" type="noConversion"/>
  </si>
  <si>
    <t>A3</t>
  </si>
  <si>
    <t>详细内容见《外部接口系统清单》</t>
    <phoneticPr fontId="12" type="noConversion"/>
  </si>
  <si>
    <t>外部接口</t>
    <phoneticPr fontId="12" type="noConversion"/>
  </si>
  <si>
    <t>A2</t>
  </si>
  <si>
    <t>详细内容见《子系统A需求清单》</t>
    <phoneticPr fontId="12" type="noConversion"/>
  </si>
  <si>
    <t>应用系统</t>
    <phoneticPr fontId="12" type="noConversion"/>
  </si>
  <si>
    <t>A1</t>
    <phoneticPr fontId="12" type="noConversion"/>
  </si>
  <si>
    <t>软件系统</t>
    <phoneticPr fontId="12" type="noConversion"/>
  </si>
  <si>
    <t>A</t>
    <phoneticPr fontId="12" type="noConversion"/>
  </si>
  <si>
    <t>三级</t>
    <phoneticPr fontId="2" type="noConversion"/>
  </si>
  <si>
    <t>第三方</t>
    <phoneticPr fontId="2" type="noConversion"/>
  </si>
  <si>
    <t>甲方</t>
    <phoneticPr fontId="2" type="noConversion"/>
  </si>
  <si>
    <t>乙方</t>
    <phoneticPr fontId="2" type="noConversion"/>
  </si>
  <si>
    <t>二级</t>
    <phoneticPr fontId="2" type="noConversion"/>
  </si>
  <si>
    <t>备注</t>
    <phoneticPr fontId="2" type="noConversion"/>
  </si>
  <si>
    <t>责任矩阵</t>
    <phoneticPr fontId="2" type="noConversion"/>
  </si>
  <si>
    <t>工作量
(人天)</t>
    <phoneticPr fontId="2" type="noConversion"/>
  </si>
  <si>
    <t>类别</t>
    <phoneticPr fontId="2" type="noConversion"/>
  </si>
  <si>
    <t>状态</t>
    <phoneticPr fontId="2" type="noConversion"/>
  </si>
  <si>
    <t>一级</t>
    <phoneticPr fontId="2" type="noConversion"/>
  </si>
  <si>
    <t>3）责任矩阵：P-负责，S-支持，R-评审</t>
    <phoneticPr fontId="2" type="noConversion"/>
  </si>
  <si>
    <t>2）类别：必须、尽量、可选</t>
    <phoneticPr fontId="2" type="noConversion"/>
  </si>
  <si>
    <t>1）状态：确认、待定、不做</t>
    <phoneticPr fontId="2" type="noConversion"/>
  </si>
  <si>
    <t>填写说明：</t>
    <phoneticPr fontId="2" type="noConversion"/>
  </si>
  <si>
    <t>说明</t>
    <phoneticPr fontId="12" type="noConversion"/>
  </si>
  <si>
    <t>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</si>
</sst>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#,##0_ "/>
    <numFmt numFmtId="177" formatCode="#,##0_);[Red]\(#,##0\)"/>
    <numFmt numFmtId="178" formatCode="#,##0.00_);[Red]\(#,##0.00\)"/>
    <numFmt numFmtId="179" formatCode="#,##0.0_ "/>
    <numFmt numFmtId="180" formatCode="0.0_);[Red]\(0.0\)"/>
    <numFmt numFmtId="181" formatCode="#,##0.0_);[Red]\(#,##0.0\)"/>
    <numFmt numFmtId="182" formatCode="0.0%"/>
    <numFmt numFmtId="183" formatCode="#,##0.00_ 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.5"/>
      <color theme="1"/>
      <name val="宋体"/>
      <family val="3"/>
      <charset val="134"/>
    </font>
    <font>
      <sz val="11"/>
      <name val="ＭＳ Ｐゴシック"/>
      <family val="2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2">
    <xf numFmtId="0" fontId="0" fillId="0" borderId="0">
      <alignment vertical="center"/>
    </xf>
    <xf numFmtId="0" fontId="4" fillId="0" borderId="0"/>
    <xf numFmtId="0" fontId="3" fillId="0" borderId="0"/>
    <xf numFmtId="0" fontId="13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3" fillId="0" borderId="0"/>
    <xf numFmtId="0" fontId="1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25" fillId="0" borderId="0"/>
    <xf numFmtId="0" fontId="3" fillId="0" borderId="0"/>
    <xf numFmtId="0" fontId="3" fillId="0" borderId="0"/>
  </cellStyleXfs>
  <cellXfs count="176">
    <xf numFmtId="0" fontId="0" fillId="0" borderId="0" xfId="0">
      <alignment vertical="center"/>
    </xf>
    <xf numFmtId="0" fontId="0" fillId="0" borderId="0" xfId="0" applyFill="1">
      <alignment vertical="center"/>
    </xf>
    <xf numFmtId="0" fontId="11" fillId="0" borderId="0" xfId="14" applyFont="1" applyFill="1" applyBorder="1" applyAlignment="1">
      <alignment horizontal="center" vertical="center" wrapText="1"/>
    </xf>
    <xf numFmtId="177" fontId="11" fillId="0" borderId="0" xfId="14" applyNumberFormat="1" applyFont="1" applyFill="1" applyBorder="1" applyAlignment="1">
      <alignment horizontal="center" vertical="center" wrapText="1"/>
    </xf>
    <xf numFmtId="177" fontId="11" fillId="2" borderId="0" xfId="14" applyNumberFormat="1" applyFont="1" applyFill="1" applyBorder="1" applyAlignment="1">
      <alignment horizontal="center" vertical="center" wrapText="1"/>
    </xf>
    <xf numFmtId="177" fontId="11" fillId="2" borderId="0" xfId="15" applyNumberFormat="1" applyFont="1" applyFill="1" applyBorder="1" applyAlignment="1">
      <alignment horizontal="center" vertical="center" wrapText="1"/>
    </xf>
    <xf numFmtId="176" fontId="11" fillId="0" borderId="0" xfId="16" applyNumberFormat="1" applyFont="1" applyFill="1" applyBorder="1" applyAlignment="1">
      <alignment horizontal="center" vertical="center" wrapText="1"/>
    </xf>
    <xf numFmtId="43" fontId="11" fillId="0" borderId="0" xfId="16" applyFont="1" applyFill="1" applyBorder="1" applyAlignment="1">
      <alignment horizontal="center" vertical="center" wrapText="1"/>
    </xf>
    <xf numFmtId="181" fontId="11" fillId="0" borderId="0" xfId="15" applyNumberFormat="1" applyFont="1" applyFill="1" applyBorder="1" applyAlignment="1">
      <alignment horizontal="center" vertical="center" wrapText="1"/>
    </xf>
    <xf numFmtId="179" fontId="11" fillId="0" borderId="0" xfId="16" applyNumberFormat="1" applyFont="1" applyFill="1" applyBorder="1" applyAlignment="1">
      <alignment horizontal="center" vertical="center" wrapText="1"/>
    </xf>
    <xf numFmtId="181" fontId="11" fillId="2" borderId="0" xfId="15" applyNumberFormat="1" applyFont="1" applyFill="1" applyBorder="1" applyAlignment="1">
      <alignment horizontal="center" vertical="center" wrapText="1"/>
    </xf>
    <xf numFmtId="180" fontId="11" fillId="0" borderId="0" xfId="15" applyNumberFormat="1" applyFont="1" applyFill="1" applyBorder="1" applyAlignment="1">
      <alignment horizontal="center" vertical="center" wrapText="1"/>
    </xf>
    <xf numFmtId="0" fontId="10" fillId="0" borderId="0" xfId="14" applyFont="1" applyFill="1" applyBorder="1" applyAlignment="1">
      <alignment horizontal="center" vertical="center" wrapText="1"/>
    </xf>
    <xf numFmtId="0" fontId="10" fillId="0" borderId="0" xfId="14" applyFont="1" applyFill="1" applyAlignment="1">
      <alignment horizontal="center" vertical="center"/>
    </xf>
    <xf numFmtId="177" fontId="10" fillId="0" borderId="0" xfId="14" applyNumberFormat="1" applyFont="1" applyFill="1" applyAlignment="1">
      <alignment horizontal="center" vertical="center"/>
    </xf>
    <xf numFmtId="182" fontId="10" fillId="2" borderId="0" xfId="15" applyNumberFormat="1" applyFont="1" applyFill="1" applyAlignment="1">
      <alignment horizontal="center" vertical="center"/>
    </xf>
    <xf numFmtId="177" fontId="10" fillId="2" borderId="0" xfId="14" applyNumberFormat="1" applyFont="1" applyFill="1" applyAlignment="1">
      <alignment horizontal="center" vertical="center"/>
    </xf>
    <xf numFmtId="183" fontId="10" fillId="2" borderId="0" xfId="16" applyNumberFormat="1" applyFont="1" applyFill="1" applyAlignment="1">
      <alignment horizontal="center" vertical="center"/>
    </xf>
    <xf numFmtId="178" fontId="10" fillId="0" borderId="0" xfId="14" applyNumberFormat="1" applyFont="1" applyFill="1" applyAlignment="1">
      <alignment horizontal="center" vertical="center"/>
    </xf>
    <xf numFmtId="43" fontId="10" fillId="0" borderId="0" xfId="16" applyFont="1" applyFill="1" applyBorder="1" applyAlignment="1">
      <alignment horizontal="center" vertical="center"/>
    </xf>
    <xf numFmtId="179" fontId="10" fillId="0" borderId="0" xfId="15" applyNumberFormat="1" applyFont="1" applyFill="1" applyBorder="1" applyAlignment="1">
      <alignment horizontal="center" vertical="center"/>
    </xf>
    <xf numFmtId="9" fontId="10" fillId="0" borderId="0" xfId="15" applyFont="1" applyFill="1" applyBorder="1" applyAlignment="1">
      <alignment horizontal="center" vertical="center"/>
    </xf>
    <xf numFmtId="182" fontId="10" fillId="2" borderId="0" xfId="15" applyNumberFormat="1" applyFont="1" applyFill="1" applyBorder="1" applyAlignment="1">
      <alignment horizontal="center" vertical="center"/>
    </xf>
    <xf numFmtId="180" fontId="10" fillId="0" borderId="0" xfId="15" applyNumberFormat="1" applyFont="1" applyFill="1" applyBorder="1" applyAlignment="1">
      <alignment horizontal="center" vertical="center"/>
    </xf>
    <xf numFmtId="9" fontId="10" fillId="2" borderId="0" xfId="15" applyFont="1" applyFill="1" applyBorder="1" applyAlignment="1">
      <alignment horizontal="center" vertical="center"/>
    </xf>
    <xf numFmtId="179" fontId="10" fillId="0" borderId="0" xfId="16" applyNumberFormat="1" applyFont="1" applyFill="1" applyBorder="1" applyAlignment="1">
      <alignment horizontal="center" vertical="center"/>
    </xf>
    <xf numFmtId="0" fontId="5" fillId="0" borderId="0" xfId="14" applyFont="1" applyFill="1" applyAlignment="1">
      <alignment horizontal="center" vertical="center"/>
    </xf>
    <xf numFmtId="177" fontId="5" fillId="0" borderId="0" xfId="14" applyNumberFormat="1" applyFont="1" applyFill="1" applyAlignment="1">
      <alignment horizontal="center" vertical="center"/>
    </xf>
    <xf numFmtId="177" fontId="5" fillId="2" borderId="0" xfId="14" applyNumberFormat="1" applyFont="1" applyFill="1" applyAlignment="1">
      <alignment horizontal="center" vertical="center"/>
    </xf>
    <xf numFmtId="43" fontId="5" fillId="0" borderId="0" xfId="16" applyFont="1" applyFill="1" applyBorder="1" applyAlignment="1">
      <alignment horizontal="center" vertical="center"/>
    </xf>
    <xf numFmtId="179" fontId="5" fillId="0" borderId="0" xfId="15" applyNumberFormat="1" applyFont="1" applyFill="1" applyBorder="1" applyAlignment="1">
      <alignment horizontal="center" vertical="center"/>
    </xf>
    <xf numFmtId="179" fontId="5" fillId="0" borderId="0" xfId="16" applyNumberFormat="1" applyFont="1" applyFill="1" applyBorder="1" applyAlignment="1">
      <alignment horizontal="center" vertical="center"/>
    </xf>
    <xf numFmtId="9" fontId="5" fillId="2" borderId="0" xfId="15" applyFont="1" applyFill="1" applyBorder="1" applyAlignment="1">
      <alignment horizontal="center" vertical="center"/>
    </xf>
    <xf numFmtId="180" fontId="5" fillId="0" borderId="0" xfId="15" applyNumberFormat="1" applyFont="1" applyFill="1" applyBorder="1" applyAlignment="1">
      <alignment horizontal="center" vertical="center"/>
    </xf>
    <xf numFmtId="178" fontId="5" fillId="0" borderId="0" xfId="14" applyNumberFormat="1" applyFont="1" applyFill="1" applyAlignment="1">
      <alignment horizontal="center" vertical="center"/>
    </xf>
    <xf numFmtId="182" fontId="10" fillId="0" borderId="0" xfId="15" applyNumberFormat="1" applyFont="1" applyFill="1" applyAlignment="1">
      <alignment horizontal="center" vertical="center"/>
    </xf>
    <xf numFmtId="0" fontId="10" fillId="0" borderId="0" xfId="14" applyFont="1" applyFill="1" applyBorder="1" applyAlignment="1">
      <alignment horizontal="center" vertical="center"/>
    </xf>
    <xf numFmtId="177" fontId="10" fillId="0" borderId="0" xfId="14" applyNumberFormat="1" applyFont="1" applyFill="1" applyBorder="1" applyAlignment="1">
      <alignment horizontal="center" vertical="center"/>
    </xf>
    <xf numFmtId="177" fontId="10" fillId="2" borderId="0" xfId="14" applyNumberFormat="1" applyFont="1" applyFill="1" applyBorder="1" applyAlignment="1">
      <alignment horizontal="center" vertical="center"/>
    </xf>
    <xf numFmtId="176" fontId="10" fillId="0" borderId="0" xfId="16" applyNumberFormat="1" applyFont="1" applyFill="1" applyBorder="1" applyAlignment="1">
      <alignment horizontal="center" vertical="center"/>
    </xf>
    <xf numFmtId="179" fontId="10" fillId="2" borderId="0" xfId="15" applyNumberFormat="1" applyFont="1" applyFill="1" applyBorder="1" applyAlignment="1">
      <alignment horizontal="center" vertical="center"/>
    </xf>
    <xf numFmtId="0" fontId="9" fillId="0" borderId="0" xfId="14" applyFill="1" applyBorder="1">
      <alignment vertical="center"/>
    </xf>
    <xf numFmtId="176" fontId="10" fillId="0" borderId="0" xfId="16" applyNumberFormat="1" applyFont="1" applyFill="1" applyBorder="1" applyAlignment="1">
      <alignment vertical="center"/>
    </xf>
    <xf numFmtId="181" fontId="10" fillId="2" borderId="0" xfId="15" applyNumberFormat="1" applyFont="1" applyFill="1" applyBorder="1" applyAlignment="1">
      <alignment horizontal="center" vertical="center"/>
    </xf>
    <xf numFmtId="181" fontId="10" fillId="0" borderId="0" xfId="15" applyNumberFormat="1" applyFont="1" applyFill="1" applyBorder="1" applyAlignment="1">
      <alignment horizontal="center" vertical="center"/>
    </xf>
    <xf numFmtId="0" fontId="9" fillId="0" borderId="0" xfId="14">
      <alignment vertical="center"/>
    </xf>
    <xf numFmtId="43" fontId="9" fillId="0" borderId="0" xfId="14" applyNumberFormat="1">
      <alignment vertical="center"/>
    </xf>
    <xf numFmtId="0" fontId="9" fillId="0" borderId="0" xfId="14" applyAlignment="1">
      <alignment horizontal="left" vertical="center"/>
    </xf>
    <xf numFmtId="43" fontId="9" fillId="0" borderId="0" xfId="16" applyFont="1" applyFill="1" applyBorder="1">
      <alignment vertical="center"/>
    </xf>
    <xf numFmtId="181" fontId="9" fillId="0" borderId="0" xfId="15" applyNumberFormat="1" applyFont="1" applyFill="1" applyBorder="1">
      <alignment vertical="center"/>
    </xf>
    <xf numFmtId="179" fontId="9" fillId="0" borderId="0" xfId="16" applyNumberFormat="1" applyFont="1" applyFill="1" applyBorder="1">
      <alignment vertical="center"/>
    </xf>
    <xf numFmtId="181" fontId="9" fillId="2" borderId="0" xfId="15" applyNumberFormat="1" applyFont="1" applyFill="1" applyBorder="1">
      <alignment vertical="center"/>
    </xf>
    <xf numFmtId="180" fontId="9" fillId="0" borderId="0" xfId="15" applyNumberFormat="1" applyFont="1" applyFill="1" applyBorder="1">
      <alignment vertical="center"/>
    </xf>
    <xf numFmtId="182" fontId="11" fillId="0" borderId="0" xfId="15" applyNumberFormat="1" applyFont="1" applyFill="1" applyBorder="1" applyAlignment="1">
      <alignment horizontal="center" vertical="center" wrapText="1"/>
    </xf>
    <xf numFmtId="182" fontId="5" fillId="0" borderId="0" xfId="15" applyNumberFormat="1" applyFont="1" applyFill="1" applyAlignment="1">
      <alignment horizontal="center" vertical="center"/>
    </xf>
    <xf numFmtId="182" fontId="10" fillId="0" borderId="0" xfId="15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3" borderId="0" xfId="0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9" fillId="4" borderId="5" xfId="17" applyFont="1" applyFill="1" applyBorder="1" applyAlignment="1" applyProtection="1">
      <alignment wrapText="1"/>
      <protection locked="0"/>
    </xf>
    <xf numFmtId="0" fontId="19" fillId="4" borderId="7" xfId="17" applyFont="1" applyFill="1" applyBorder="1" applyAlignment="1" applyProtection="1">
      <alignment wrapText="1"/>
      <protection locked="0"/>
    </xf>
    <xf numFmtId="57" fontId="19" fillId="4" borderId="5" xfId="17" applyNumberFormat="1" applyFont="1" applyFill="1" applyBorder="1" applyAlignment="1" applyProtection="1">
      <alignment wrapText="1"/>
      <protection locked="0"/>
    </xf>
    <xf numFmtId="57" fontId="19" fillId="4" borderId="10" xfId="17" applyNumberFormat="1" applyFont="1" applyFill="1" applyBorder="1" applyAlignment="1" applyProtection="1">
      <alignment wrapText="1"/>
      <protection locked="0"/>
    </xf>
    <xf numFmtId="0" fontId="19" fillId="4" borderId="3" xfId="17" applyFont="1" applyFill="1" applyBorder="1" applyAlignment="1" applyProtection="1">
      <alignment wrapText="1"/>
      <protection locked="0"/>
    </xf>
    <xf numFmtId="0" fontId="17" fillId="0" borderId="1" xfId="0" applyFont="1" applyBorder="1">
      <alignment vertical="center"/>
    </xf>
    <xf numFmtId="0" fontId="19" fillId="5" borderId="8" xfId="17" applyFont="1" applyFill="1" applyBorder="1" applyAlignment="1" applyProtection="1">
      <alignment horizontal="right"/>
    </xf>
    <xf numFmtId="0" fontId="19" fillId="5" borderId="6" xfId="17" applyFont="1" applyFill="1" applyBorder="1" applyAlignment="1" applyProtection="1">
      <alignment horizontal="right"/>
    </xf>
    <xf numFmtId="0" fontId="19" fillId="5" borderId="9" xfId="17" applyFont="1" applyFill="1" applyBorder="1" applyAlignment="1" applyProtection="1">
      <alignment horizontal="right"/>
    </xf>
    <xf numFmtId="0" fontId="19" fillId="5" borderId="4" xfId="17" applyFont="1" applyFill="1" applyBorder="1" applyAlignment="1" applyProtection="1">
      <alignment horizontal="right"/>
    </xf>
    <xf numFmtId="0" fontId="17" fillId="0" borderId="1" xfId="0" applyFont="1" applyBorder="1" applyAlignment="1">
      <alignment horizontal="justify" vertical="top" wrapText="1"/>
    </xf>
    <xf numFmtId="0" fontId="17" fillId="0" borderId="1" xfId="0" applyFont="1" applyBorder="1" applyAlignment="1">
      <alignment vertical="top" wrapText="1"/>
    </xf>
    <xf numFmtId="0" fontId="22" fillId="4" borderId="1" xfId="17" applyFont="1" applyFill="1" applyBorder="1" applyAlignment="1">
      <alignment horizontal="justify" vertical="top" wrapText="1"/>
    </xf>
    <xf numFmtId="0" fontId="22" fillId="4" borderId="1" xfId="17" applyFont="1" applyFill="1" applyBorder="1" applyAlignment="1">
      <alignment horizontal="center" vertical="top" wrapText="1"/>
    </xf>
    <xf numFmtId="0" fontId="22" fillId="4" borderId="2" xfId="19" applyFont="1" applyFill="1" applyBorder="1" applyAlignment="1">
      <alignment horizontal="center" vertical="top" wrapText="1"/>
    </xf>
    <xf numFmtId="0" fontId="0" fillId="4" borderId="1" xfId="0" applyFill="1" applyBorder="1">
      <alignment vertical="center"/>
    </xf>
    <xf numFmtId="0" fontId="24" fillId="4" borderId="1" xfId="0" applyFont="1" applyFill="1" applyBorder="1" applyAlignment="1">
      <alignment vertical="center"/>
    </xf>
    <xf numFmtId="0" fontId="17" fillId="4" borderId="0" xfId="0" applyFont="1" applyFill="1">
      <alignment vertical="center"/>
    </xf>
    <xf numFmtId="0" fontId="17" fillId="4" borderId="0" xfId="0" applyFont="1" applyFill="1" applyAlignment="1">
      <alignment horizontal="justify" vertical="center"/>
    </xf>
    <xf numFmtId="0" fontId="17" fillId="4" borderId="0" xfId="0" applyFont="1" applyFill="1" applyAlignment="1">
      <alignment vertical="center"/>
    </xf>
    <xf numFmtId="0" fontId="0" fillId="4" borderId="0" xfId="0" applyFill="1">
      <alignment vertical="center"/>
    </xf>
    <xf numFmtId="0" fontId="22" fillId="5" borderId="11" xfId="17" applyFont="1" applyFill="1" applyBorder="1" applyAlignment="1" applyProtection="1">
      <alignment horizontal="center"/>
    </xf>
    <xf numFmtId="0" fontId="17" fillId="5" borderId="2" xfId="0" applyFont="1" applyFill="1" applyBorder="1" applyAlignment="1">
      <alignment horizontal="left" vertical="top" wrapText="1" indent="2"/>
    </xf>
    <xf numFmtId="0" fontId="22" fillId="4" borderId="1" xfId="17" applyFont="1" applyFill="1" applyBorder="1" applyAlignment="1" applyProtection="1">
      <alignment vertical="top" wrapText="1"/>
      <protection locked="0"/>
    </xf>
    <xf numFmtId="0" fontId="22" fillId="4" borderId="2" xfId="17" applyFont="1" applyFill="1" applyBorder="1" applyAlignment="1" applyProtection="1">
      <alignment vertical="top" wrapText="1"/>
      <protection locked="0"/>
    </xf>
    <xf numFmtId="0" fontId="22" fillId="4" borderId="1" xfId="19" applyFont="1" applyFill="1" applyBorder="1" applyAlignment="1">
      <alignment horizontal="center" vertical="top" wrapText="1"/>
    </xf>
    <xf numFmtId="0" fontId="22" fillId="4" borderId="2" xfId="17" applyFont="1" applyFill="1" applyBorder="1" applyAlignment="1">
      <alignment horizontal="justify" vertical="top" wrapText="1"/>
    </xf>
    <xf numFmtId="0" fontId="22" fillId="4" borderId="2" xfId="17" applyFont="1" applyFill="1" applyBorder="1" applyAlignment="1">
      <alignment horizontal="center" vertical="top" wrapText="1"/>
    </xf>
    <xf numFmtId="0" fontId="22" fillId="5" borderId="11" xfId="19" applyFont="1" applyFill="1" applyBorder="1" applyAlignment="1">
      <alignment horizontal="center" vertical="top"/>
    </xf>
    <xf numFmtId="0" fontId="22" fillId="5" borderId="12" xfId="19" applyFont="1" applyFill="1" applyBorder="1" applyAlignment="1">
      <alignment horizontal="center" vertical="top"/>
    </xf>
    <xf numFmtId="0" fontId="22" fillId="5" borderId="12" xfId="19" applyFont="1" applyFill="1" applyBorder="1" applyAlignment="1">
      <alignment horizontal="center" vertical="top" wrapText="1"/>
    </xf>
    <xf numFmtId="0" fontId="0" fillId="4" borderId="2" xfId="0" applyFill="1" applyBorder="1">
      <alignment vertical="center"/>
    </xf>
    <xf numFmtId="0" fontId="24" fillId="4" borderId="2" xfId="0" applyFont="1" applyFill="1" applyBorder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17" fillId="5" borderId="16" xfId="0" applyFont="1" applyFill="1" applyBorder="1">
      <alignment vertical="center"/>
    </xf>
    <xf numFmtId="0" fontId="17" fillId="5" borderId="16" xfId="0" applyFont="1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4" borderId="23" xfId="0" applyFill="1" applyBorder="1">
      <alignment vertical="center"/>
    </xf>
    <xf numFmtId="0" fontId="0" fillId="4" borderId="24" xfId="0" applyFill="1" applyBorder="1">
      <alignment vertical="center"/>
    </xf>
    <xf numFmtId="0" fontId="19" fillId="5" borderId="6" xfId="17" applyFont="1" applyFill="1" applyBorder="1" applyAlignment="1" applyProtection="1">
      <alignment horizontal="right" vertical="top"/>
    </xf>
    <xf numFmtId="0" fontId="19" fillId="4" borderId="5" xfId="17" applyFont="1" applyFill="1" applyBorder="1" applyAlignment="1" applyProtection="1">
      <alignment vertical="top" wrapText="1"/>
      <protection locked="0"/>
    </xf>
    <xf numFmtId="0" fontId="9" fillId="4" borderId="0" xfId="0" applyFont="1" applyFill="1" applyBorder="1">
      <alignment vertical="center"/>
    </xf>
    <xf numFmtId="0" fontId="17" fillId="4" borderId="17" xfId="0" applyFont="1" applyFill="1" applyBorder="1">
      <alignment vertical="center"/>
    </xf>
    <xf numFmtId="0" fontId="17" fillId="4" borderId="19" xfId="0" applyFont="1" applyFill="1" applyBorder="1">
      <alignment vertical="center"/>
    </xf>
    <xf numFmtId="0" fontId="17" fillId="4" borderId="20" xfId="0" applyFont="1" applyFill="1" applyBorder="1">
      <alignment vertical="center"/>
    </xf>
    <xf numFmtId="0" fontId="17" fillId="4" borderId="21" xfId="0" applyFont="1" applyFill="1" applyBorder="1">
      <alignment vertical="center"/>
    </xf>
    <xf numFmtId="0" fontId="17" fillId="4" borderId="22" xfId="0" applyFont="1" applyFill="1" applyBorder="1">
      <alignment vertical="center"/>
    </xf>
    <xf numFmtId="0" fontId="17" fillId="4" borderId="24" xfId="0" applyFont="1" applyFill="1" applyBorder="1">
      <alignment vertical="center"/>
    </xf>
    <xf numFmtId="0" fontId="9" fillId="0" borderId="0" xfId="0" applyFont="1" applyAlignment="1">
      <alignment horizontal="right" vertical="center"/>
    </xf>
    <xf numFmtId="0" fontId="0" fillId="5" borderId="0" xfId="0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3" fillId="0" borderId="0" xfId="20"/>
    <xf numFmtId="0" fontId="17" fillId="0" borderId="1" xfId="20" applyFont="1" applyBorder="1" applyAlignment="1">
      <alignment horizontal="justify" vertical="top" wrapText="1"/>
    </xf>
    <xf numFmtId="0" fontId="17" fillId="0" borderId="1" xfId="20" applyFont="1" applyBorder="1" applyAlignment="1">
      <alignment horizontal="center" vertical="top" wrapText="1"/>
    </xf>
    <xf numFmtId="0" fontId="17" fillId="0" borderId="1" xfId="20" applyFont="1" applyBorder="1" applyAlignment="1">
      <alignment horizontal="right" vertical="top" wrapText="1"/>
    </xf>
    <xf numFmtId="0" fontId="17" fillId="0" borderId="2" xfId="20" applyFont="1" applyBorder="1" applyAlignment="1">
      <alignment horizontal="justify" vertical="top" wrapText="1"/>
    </xf>
    <xf numFmtId="0" fontId="17" fillId="0" borderId="26" xfId="20" applyFont="1" applyBorder="1" applyAlignment="1">
      <alignment horizontal="right" vertical="top" wrapText="1"/>
    </xf>
    <xf numFmtId="0" fontId="17" fillId="0" borderId="27" xfId="20" applyFont="1" applyBorder="1" applyAlignment="1">
      <alignment horizontal="justify" vertical="top" wrapText="1"/>
    </xf>
    <xf numFmtId="0" fontId="17" fillId="6" borderId="1" xfId="20" applyFont="1" applyFill="1" applyBorder="1" applyAlignment="1">
      <alignment horizontal="justify" vertical="top" wrapText="1"/>
    </xf>
    <xf numFmtId="0" fontId="17" fillId="6" borderId="1" xfId="20" applyFont="1" applyFill="1" applyBorder="1" applyAlignment="1">
      <alignment horizontal="center" vertical="top" wrapText="1"/>
    </xf>
    <xf numFmtId="0" fontId="17" fillId="6" borderId="1" xfId="20" applyFont="1" applyFill="1" applyBorder="1" applyAlignment="1">
      <alignment horizontal="right" vertical="top" wrapText="1"/>
    </xf>
    <xf numFmtId="0" fontId="17" fillId="4" borderId="1" xfId="20" applyFont="1" applyFill="1" applyBorder="1" applyAlignment="1">
      <alignment horizontal="right" vertical="top" wrapText="1"/>
    </xf>
    <xf numFmtId="0" fontId="17" fillId="4" borderId="1" xfId="20" applyFont="1" applyFill="1" applyBorder="1" applyAlignment="1">
      <alignment horizontal="center" vertical="top" wrapText="1"/>
    </xf>
    <xf numFmtId="0" fontId="17" fillId="0" borderId="26" xfId="20" applyFont="1" applyBorder="1" applyAlignment="1">
      <alignment horizontal="right" wrapText="1"/>
    </xf>
    <xf numFmtId="0" fontId="17" fillId="0" borderId="28" xfId="20" applyFont="1" applyBorder="1" applyAlignment="1">
      <alignment horizontal="justify" vertical="top" wrapText="1"/>
    </xf>
    <xf numFmtId="0" fontId="26" fillId="0" borderId="1" xfId="20" applyFont="1" applyBorder="1" applyAlignment="1">
      <alignment horizontal="center" vertical="top" wrapText="1"/>
    </xf>
    <xf numFmtId="0" fontId="17" fillId="6" borderId="2" xfId="20" applyFont="1" applyFill="1" applyBorder="1" applyAlignment="1">
      <alignment horizontal="justify" vertical="top" wrapText="1"/>
    </xf>
    <xf numFmtId="0" fontId="17" fillId="6" borderId="2" xfId="20" applyFont="1" applyFill="1" applyBorder="1" applyAlignment="1">
      <alignment horizontal="center" vertical="top" wrapText="1"/>
    </xf>
    <xf numFmtId="0" fontId="17" fillId="6" borderId="2" xfId="20" applyFont="1" applyFill="1" applyBorder="1" applyAlignment="1">
      <alignment horizontal="right" vertical="top" wrapText="1"/>
    </xf>
    <xf numFmtId="0" fontId="27" fillId="5" borderId="16" xfId="20" applyFont="1" applyFill="1" applyBorder="1" applyAlignment="1">
      <alignment horizontal="justify" vertical="top" wrapText="1"/>
    </xf>
    <xf numFmtId="0" fontId="27" fillId="5" borderId="32" xfId="20" applyFont="1" applyFill="1" applyBorder="1" applyAlignment="1">
      <alignment horizontal="justify" vertical="top" wrapText="1"/>
    </xf>
    <xf numFmtId="0" fontId="27" fillId="5" borderId="17" xfId="20" applyFont="1" applyFill="1" applyBorder="1" applyAlignment="1">
      <alignment horizontal="justify" vertical="top" wrapText="1"/>
    </xf>
    <xf numFmtId="0" fontId="3" fillId="4" borderId="0" xfId="20" applyFill="1"/>
    <xf numFmtId="0" fontId="17" fillId="4" borderId="0" xfId="0" applyFont="1" applyFill="1" applyAlignment="1">
      <alignment horizontal="left" vertical="center"/>
    </xf>
    <xf numFmtId="0" fontId="17" fillId="4" borderId="34" xfId="0" applyFont="1" applyFill="1" applyBorder="1" applyAlignment="1">
      <alignment horizontal="left" vertical="center"/>
    </xf>
    <xf numFmtId="0" fontId="17" fillId="4" borderId="2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vertical="center"/>
    </xf>
    <xf numFmtId="0" fontId="17" fillId="4" borderId="0" xfId="0" applyFont="1" applyFill="1" applyBorder="1">
      <alignment vertical="center"/>
    </xf>
    <xf numFmtId="0" fontId="17" fillId="4" borderId="23" xfId="0" applyFont="1" applyFill="1" applyBorder="1">
      <alignment vertical="center"/>
    </xf>
    <xf numFmtId="176" fontId="10" fillId="0" borderId="0" xfId="16" applyNumberFormat="1" applyFont="1" applyFill="1" applyBorder="1" applyAlignment="1">
      <alignment horizontal="center" vertical="center"/>
    </xf>
    <xf numFmtId="0" fontId="24" fillId="5" borderId="13" xfId="0" applyFont="1" applyFill="1" applyBorder="1" applyAlignment="1">
      <alignment vertical="top" wrapText="1"/>
    </xf>
    <xf numFmtId="0" fontId="24" fillId="5" borderId="14" xfId="0" applyFont="1" applyFill="1" applyBorder="1" applyAlignment="1">
      <alignment vertical="top" wrapText="1"/>
    </xf>
    <xf numFmtId="0" fontId="24" fillId="5" borderId="15" xfId="0" applyFont="1" applyFill="1" applyBorder="1" applyAlignment="1">
      <alignment vertical="top" wrapText="1"/>
    </xf>
    <xf numFmtId="0" fontId="17" fillId="0" borderId="1" xfId="0" applyFont="1" applyBorder="1" applyAlignment="1">
      <alignment horizontal="justify" vertical="top" wrapText="1"/>
    </xf>
    <xf numFmtId="0" fontId="17" fillId="6" borderId="28" xfId="20" applyFont="1" applyFill="1" applyBorder="1" applyAlignment="1">
      <alignment horizontal="justify" vertical="top" wrapText="1"/>
    </xf>
    <xf numFmtId="0" fontId="17" fillId="6" borderId="1" xfId="20" applyFont="1" applyFill="1" applyBorder="1" applyAlignment="1">
      <alignment horizontal="justify" vertical="top" wrapText="1"/>
    </xf>
    <xf numFmtId="0" fontId="17" fillId="0" borderId="25" xfId="20" applyFont="1" applyBorder="1" applyAlignment="1">
      <alignment horizontal="justify" vertical="top" wrapText="1"/>
    </xf>
    <xf numFmtId="0" fontId="9" fillId="0" borderId="1" xfId="20" applyFont="1" applyBorder="1" applyAlignment="1">
      <alignment vertical="center"/>
    </xf>
    <xf numFmtId="0" fontId="17" fillId="0" borderId="19" xfId="20" applyFont="1" applyBorder="1" applyAlignment="1">
      <alignment horizontal="justify" vertical="top" wrapText="1"/>
    </xf>
    <xf numFmtId="0" fontId="17" fillId="0" borderId="1" xfId="20" applyFont="1" applyBorder="1" applyAlignment="1">
      <alignment horizontal="justify" vertical="top" wrapText="1"/>
    </xf>
    <xf numFmtId="0" fontId="17" fillId="0" borderId="24" xfId="20" applyFont="1" applyBorder="1" applyAlignment="1">
      <alignment horizontal="justify" vertical="top" wrapText="1"/>
    </xf>
    <xf numFmtId="0" fontId="27" fillId="5" borderId="27" xfId="20" applyFont="1" applyFill="1" applyBorder="1" applyAlignment="1">
      <alignment horizontal="center" vertical="top" wrapText="1"/>
    </xf>
    <xf numFmtId="0" fontId="27" fillId="5" borderId="28" xfId="20" applyFont="1" applyFill="1" applyBorder="1" applyAlignment="1">
      <alignment horizontal="center" vertical="top" wrapText="1"/>
    </xf>
    <xf numFmtId="0" fontId="27" fillId="5" borderId="29" xfId="20" applyFont="1" applyFill="1" applyBorder="1" applyAlignment="1">
      <alignment horizontal="center" vertical="top" wrapText="1"/>
    </xf>
    <xf numFmtId="0" fontId="27" fillId="5" borderId="26" xfId="20" applyFont="1" applyFill="1" applyBorder="1" applyAlignment="1">
      <alignment horizontal="justify" vertical="top" wrapText="1"/>
    </xf>
    <xf numFmtId="0" fontId="27" fillId="5" borderId="33" xfId="20" applyFont="1" applyFill="1" applyBorder="1" applyAlignment="1">
      <alignment horizontal="justify" vertical="top" wrapText="1"/>
    </xf>
    <xf numFmtId="0" fontId="27" fillId="5" borderId="25" xfId="20" applyFont="1" applyFill="1" applyBorder="1" applyAlignment="1">
      <alignment horizontal="justify" vertical="top" wrapText="1"/>
    </xf>
    <xf numFmtId="0" fontId="27" fillId="5" borderId="31" xfId="20" applyFont="1" applyFill="1" applyBorder="1" applyAlignment="1">
      <alignment horizontal="justify" vertical="top" wrapText="1"/>
    </xf>
    <xf numFmtId="0" fontId="27" fillId="5" borderId="30" xfId="20" applyFont="1" applyFill="1" applyBorder="1" applyAlignment="1">
      <alignment horizontal="justify" vertical="top" wrapText="1"/>
    </xf>
    <xf numFmtId="0" fontId="27" fillId="5" borderId="26" xfId="20" applyFont="1" applyFill="1" applyBorder="1" applyAlignment="1">
      <alignment horizontal="center" vertical="top" wrapText="1"/>
    </xf>
    <xf numFmtId="0" fontId="27" fillId="5" borderId="33" xfId="20" applyFont="1" applyFill="1" applyBorder="1" applyAlignment="1">
      <alignment horizontal="center" vertical="top" wrapText="1"/>
    </xf>
    <xf numFmtId="0" fontId="27" fillId="5" borderId="25" xfId="20" applyFont="1" applyFill="1" applyBorder="1" applyAlignment="1">
      <alignment horizontal="center" vertical="top" wrapText="1"/>
    </xf>
    <xf numFmtId="0" fontId="17" fillId="6" borderId="2" xfId="20" applyFont="1" applyFill="1" applyBorder="1" applyAlignment="1">
      <alignment horizontal="justify" vertical="top" wrapText="1"/>
    </xf>
    <xf numFmtId="0" fontId="27" fillId="5" borderId="27" xfId="20" applyFont="1" applyFill="1" applyBorder="1" applyAlignment="1">
      <alignment horizontal="justify" vertical="top" wrapText="1"/>
    </xf>
    <xf numFmtId="0" fontId="27" fillId="5" borderId="28" xfId="20" applyFont="1" applyFill="1" applyBorder="1" applyAlignment="1">
      <alignment horizontal="justify" vertical="top" wrapText="1"/>
    </xf>
    <xf numFmtId="0" fontId="27" fillId="5" borderId="29" xfId="20" applyFont="1" applyFill="1" applyBorder="1" applyAlignment="1">
      <alignment horizontal="justify" vertical="top" wrapText="1"/>
    </xf>
  </cellXfs>
  <cellStyles count="22">
    <cellStyle name="0,0_x000d__x000a_NA_x000d__x000a_" xfId="17"/>
    <cellStyle name="0,0_x000d__x000a_NA_x000d__x000a_ 2" xfId="21"/>
    <cellStyle name="百分比 11" xfId="6"/>
    <cellStyle name="百分比 2" xfId="5"/>
    <cellStyle name="百分比 2 2" xfId="7"/>
    <cellStyle name="百分比 2 3" xfId="15"/>
    <cellStyle name="百分比 3" xfId="8"/>
    <cellStyle name="百分比 4" xfId="9"/>
    <cellStyle name="常规" xfId="0" builtinId="0"/>
    <cellStyle name="常规 2" xfId="1"/>
    <cellStyle name="常规 2 2" xfId="11"/>
    <cellStyle name="常规 2 3" xfId="12"/>
    <cellStyle name="常规 3" xfId="3"/>
    <cellStyle name="常规 4" xfId="2"/>
    <cellStyle name="常规 5" xfId="13"/>
    <cellStyle name="常规 6" xfId="14"/>
    <cellStyle name="常规 7" xfId="18"/>
    <cellStyle name="常规 7 2" xfId="20"/>
    <cellStyle name="常规_CSSP_SPP_原紙_プロジェクト計画書（新規開発）" xfId="19"/>
    <cellStyle name="千位分隔 2" xfId="4"/>
    <cellStyle name="千位分隔 3" xfId="16"/>
    <cellStyle name="一般 2" xfId="1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195862</xdr:colOff>
      <xdr:row>4</xdr:row>
      <xdr:rowOff>91535</xdr:rowOff>
    </xdr:from>
    <xdr:to>
      <xdr:col>13</xdr:col>
      <xdr:colOff>282250</xdr:colOff>
      <xdr:row>16</xdr:row>
      <xdr:rowOff>56324</xdr:rowOff>
    </xdr:to>
    <xdr:grpSp>
      <xdr:nvGrpSpPr>
        <xdr:cNvPr id="17409" name="Group 1"/>
        <xdr:cNvGrpSpPr>
          <a:grpSpLocks noChangeAspect="1"/>
        </xdr:cNvGrpSpPr>
      </xdr:nvGrpSpPr>
      <xdr:grpSpPr bwMode="auto">
        <a:xfrm>
          <a:off x="881662" y="777335"/>
          <a:ext cx="8315988" cy="2022189"/>
          <a:chOff x="253" y="11501"/>
          <a:chExt cx="10136" cy="2957"/>
        </a:xfrm>
        <a:solidFill>
          <a:schemeClr val="bg1"/>
        </a:solidFill>
      </xdr:grpSpPr>
      <xdr:sp macro="" textlink="">
        <xdr:nvSpPr>
          <xdr:cNvPr id="17411" name="Text Box 3"/>
          <xdr:cNvSpPr txBox="1">
            <a:spLocks noChangeArrowheads="1"/>
          </xdr:cNvSpPr>
        </xdr:nvSpPr>
        <xdr:spPr bwMode="auto">
          <a:xfrm>
            <a:off x="1352" y="11514"/>
            <a:ext cx="965" cy="727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制定项目管理计划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7412" name="Text Box 4"/>
          <xdr:cNvSpPr txBox="1">
            <a:spLocks noChangeArrowheads="1"/>
          </xdr:cNvSpPr>
        </xdr:nvSpPr>
        <xdr:spPr bwMode="auto">
          <a:xfrm>
            <a:off x="253" y="11501"/>
            <a:ext cx="853" cy="741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确认项目目标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7413" name="Text Box 5"/>
          <xdr:cNvSpPr txBox="1">
            <a:spLocks noChangeArrowheads="1"/>
          </xdr:cNvSpPr>
        </xdr:nvSpPr>
        <xdr:spPr bwMode="auto">
          <a:xfrm>
            <a:off x="3967" y="11504"/>
            <a:ext cx="818" cy="738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估算配置初始资源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7414" name="Text Box 6"/>
          <xdr:cNvSpPr txBox="1">
            <a:spLocks noChangeArrowheads="1"/>
          </xdr:cNvSpPr>
        </xdr:nvSpPr>
        <xdr:spPr bwMode="auto">
          <a:xfrm>
            <a:off x="5155" y="12895"/>
            <a:ext cx="818" cy="618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客户沟通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7415" name="Text Box 7"/>
          <xdr:cNvSpPr txBox="1">
            <a:spLocks noChangeArrowheads="1"/>
          </xdr:cNvSpPr>
        </xdr:nvSpPr>
        <xdr:spPr bwMode="auto">
          <a:xfrm>
            <a:off x="6493" y="11515"/>
            <a:ext cx="818" cy="737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准备启动会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7416" name="Text Box 8"/>
          <xdr:cNvSpPr txBox="1">
            <a:spLocks noChangeArrowheads="1"/>
          </xdr:cNvSpPr>
        </xdr:nvSpPr>
        <xdr:spPr bwMode="auto">
          <a:xfrm>
            <a:off x="2812" y="11504"/>
            <a:ext cx="914" cy="738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项目范围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核实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7417" name="Text Box 9"/>
          <xdr:cNvSpPr txBox="1">
            <a:spLocks noChangeArrowheads="1"/>
          </xdr:cNvSpPr>
        </xdr:nvSpPr>
        <xdr:spPr bwMode="auto">
          <a:xfrm>
            <a:off x="2812" y="13831"/>
            <a:ext cx="959" cy="618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确定开发过程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7418" name="Text Box 10"/>
          <xdr:cNvSpPr txBox="1">
            <a:spLocks noChangeArrowheads="1"/>
          </xdr:cNvSpPr>
        </xdr:nvSpPr>
        <xdr:spPr bwMode="auto">
          <a:xfrm>
            <a:off x="3943" y="13830"/>
            <a:ext cx="750" cy="618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需求分析方法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7419" name="Text Box 11"/>
          <xdr:cNvSpPr txBox="1">
            <a:spLocks noChangeArrowheads="1"/>
          </xdr:cNvSpPr>
        </xdr:nvSpPr>
        <xdr:spPr bwMode="auto">
          <a:xfrm>
            <a:off x="6485" y="13840"/>
            <a:ext cx="818" cy="618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准备培训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7420" name="Text Box 12"/>
          <xdr:cNvSpPr txBox="1">
            <a:spLocks noChangeArrowheads="1"/>
          </xdr:cNvSpPr>
        </xdr:nvSpPr>
        <xdr:spPr bwMode="auto">
          <a:xfrm>
            <a:off x="7879" y="11514"/>
            <a:ext cx="818" cy="738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启动会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7421" name="Text Box 13"/>
          <xdr:cNvSpPr txBox="1">
            <a:spLocks noChangeArrowheads="1"/>
          </xdr:cNvSpPr>
        </xdr:nvSpPr>
        <xdr:spPr bwMode="auto">
          <a:xfrm>
            <a:off x="9144" y="13750"/>
            <a:ext cx="896" cy="619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管理培训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开发过程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需求分析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7422" name="Text Box 14"/>
          <xdr:cNvSpPr txBox="1">
            <a:spLocks noChangeArrowheads="1"/>
          </xdr:cNvSpPr>
        </xdr:nvSpPr>
        <xdr:spPr bwMode="auto">
          <a:xfrm>
            <a:off x="5176" y="11511"/>
            <a:ext cx="818" cy="751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落实资源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cxnSp macro="">
        <xdr:nvCxnSpPr>
          <xdr:cNvPr id="17423" name="AutoShape 15"/>
          <xdr:cNvCxnSpPr>
            <a:cxnSpLocks noChangeShapeType="1"/>
            <a:stCxn id="17411" idx="3"/>
            <a:endCxn id="17416" idx="1"/>
          </xdr:cNvCxnSpPr>
        </xdr:nvCxnSpPr>
        <xdr:spPr bwMode="auto">
          <a:xfrm flipV="1">
            <a:off x="2317" y="11873"/>
            <a:ext cx="495" cy="5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cxnSp macro="">
        <xdr:nvCxnSpPr>
          <xdr:cNvPr id="17424" name="AutoShape 16"/>
          <xdr:cNvCxnSpPr>
            <a:cxnSpLocks noChangeShapeType="1"/>
            <a:stCxn id="17411" idx="3"/>
            <a:endCxn id="17417" idx="1"/>
          </xdr:cNvCxnSpPr>
        </xdr:nvCxnSpPr>
        <xdr:spPr bwMode="auto">
          <a:xfrm>
            <a:off x="2317" y="11878"/>
            <a:ext cx="495" cy="2262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cxnSp macro="">
        <xdr:nvCxnSpPr>
          <xdr:cNvPr id="17425" name="AutoShape 17"/>
          <xdr:cNvCxnSpPr>
            <a:cxnSpLocks noChangeShapeType="1"/>
            <a:stCxn id="17416" idx="3"/>
            <a:endCxn id="17413" idx="1"/>
          </xdr:cNvCxnSpPr>
        </xdr:nvCxnSpPr>
        <xdr:spPr bwMode="auto">
          <a:xfrm>
            <a:off x="3726" y="11873"/>
            <a:ext cx="241" cy="0"/>
          </a:xfrm>
          <a:prstGeom prst="straightConnector1">
            <a:avLst/>
          </a:prstGeom>
          <a:grp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cxnSp>
      <xdr:cxnSp macro="">
        <xdr:nvCxnSpPr>
          <xdr:cNvPr id="17426" name="AutoShape 18"/>
          <xdr:cNvCxnSpPr>
            <a:cxnSpLocks noChangeShapeType="1"/>
            <a:stCxn id="17417" idx="3"/>
            <a:endCxn id="17418" idx="1"/>
          </xdr:cNvCxnSpPr>
        </xdr:nvCxnSpPr>
        <xdr:spPr bwMode="auto">
          <a:xfrm flipV="1">
            <a:off x="3771" y="14139"/>
            <a:ext cx="172" cy="1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cxnSp macro="">
        <xdr:nvCxnSpPr>
          <xdr:cNvPr id="17427" name="AutoShape 19"/>
          <xdr:cNvCxnSpPr>
            <a:cxnSpLocks noChangeShapeType="1"/>
            <a:stCxn id="17413" idx="3"/>
            <a:endCxn id="17422" idx="1"/>
          </xdr:cNvCxnSpPr>
        </xdr:nvCxnSpPr>
        <xdr:spPr bwMode="auto">
          <a:xfrm>
            <a:off x="4785" y="11873"/>
            <a:ext cx="391" cy="14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cxnSp macro="">
        <xdr:nvCxnSpPr>
          <xdr:cNvPr id="17428" name="AutoShape 20"/>
          <xdr:cNvCxnSpPr>
            <a:cxnSpLocks noChangeShapeType="1"/>
            <a:stCxn id="17413" idx="3"/>
            <a:endCxn id="17414" idx="1"/>
          </xdr:cNvCxnSpPr>
        </xdr:nvCxnSpPr>
        <xdr:spPr bwMode="auto">
          <a:xfrm>
            <a:off x="4785" y="11873"/>
            <a:ext cx="370" cy="1332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cxnSp macro="">
        <xdr:nvCxnSpPr>
          <xdr:cNvPr id="17429" name="AutoShape 21"/>
          <xdr:cNvCxnSpPr>
            <a:cxnSpLocks noChangeShapeType="1"/>
            <a:stCxn id="17414" idx="3"/>
            <a:endCxn id="17415" idx="1"/>
          </xdr:cNvCxnSpPr>
        </xdr:nvCxnSpPr>
        <xdr:spPr bwMode="auto">
          <a:xfrm flipV="1">
            <a:off x="5973" y="11884"/>
            <a:ext cx="521" cy="1321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cxnSp macro="">
        <xdr:nvCxnSpPr>
          <xdr:cNvPr id="17430" name="AutoShape 22"/>
          <xdr:cNvCxnSpPr>
            <a:cxnSpLocks noChangeShapeType="1"/>
            <a:stCxn id="17422" idx="3"/>
            <a:endCxn id="17415" idx="1"/>
          </xdr:cNvCxnSpPr>
        </xdr:nvCxnSpPr>
        <xdr:spPr bwMode="auto">
          <a:xfrm flipV="1">
            <a:off x="5994" y="11884"/>
            <a:ext cx="500" cy="3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cxnSp macro="">
        <xdr:nvCxnSpPr>
          <xdr:cNvPr id="17431" name="AutoShape 23"/>
          <xdr:cNvCxnSpPr>
            <a:cxnSpLocks noChangeShapeType="1"/>
            <a:stCxn id="17418" idx="3"/>
            <a:endCxn id="17419" idx="1"/>
          </xdr:cNvCxnSpPr>
        </xdr:nvCxnSpPr>
        <xdr:spPr bwMode="auto">
          <a:xfrm>
            <a:off x="4693" y="14139"/>
            <a:ext cx="1792" cy="10"/>
          </a:xfrm>
          <a:prstGeom prst="straightConnector1">
            <a:avLst/>
          </a:prstGeom>
          <a:grp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cxnSp>
      <xdr:cxnSp macro="">
        <xdr:nvCxnSpPr>
          <xdr:cNvPr id="17432" name="AutoShape 24"/>
          <xdr:cNvCxnSpPr>
            <a:cxnSpLocks noChangeShapeType="1"/>
            <a:stCxn id="17419" idx="3"/>
            <a:endCxn id="17420" idx="1"/>
          </xdr:cNvCxnSpPr>
        </xdr:nvCxnSpPr>
        <xdr:spPr bwMode="auto">
          <a:xfrm flipV="1">
            <a:off x="7303" y="11883"/>
            <a:ext cx="576" cy="2266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cxnSp macro="">
        <xdr:nvCxnSpPr>
          <xdr:cNvPr id="17433" name="AutoShape 25"/>
          <xdr:cNvCxnSpPr>
            <a:cxnSpLocks noChangeShapeType="1"/>
            <a:stCxn id="17415" idx="3"/>
            <a:endCxn id="17420" idx="1"/>
          </xdr:cNvCxnSpPr>
        </xdr:nvCxnSpPr>
        <xdr:spPr bwMode="auto">
          <a:xfrm flipV="1">
            <a:off x="7311" y="11883"/>
            <a:ext cx="568" cy="0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cxnSp macro="">
        <xdr:nvCxnSpPr>
          <xdr:cNvPr id="17434" name="AutoShape 26"/>
          <xdr:cNvCxnSpPr>
            <a:cxnSpLocks noChangeShapeType="1"/>
            <a:stCxn id="17420" idx="2"/>
            <a:endCxn id="17421" idx="1"/>
          </xdr:cNvCxnSpPr>
        </xdr:nvCxnSpPr>
        <xdr:spPr bwMode="auto">
          <a:xfrm rot="16200000" flipH="1">
            <a:off x="7812" y="12728"/>
            <a:ext cx="1807" cy="856"/>
          </a:xfrm>
          <a:prstGeom prst="bentConnector2">
            <a:avLst/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cxnSp macro="">
        <xdr:nvCxnSpPr>
          <xdr:cNvPr id="17435" name="AutoShape 27"/>
          <xdr:cNvCxnSpPr>
            <a:cxnSpLocks noChangeShapeType="1"/>
            <a:stCxn id="17420" idx="3"/>
            <a:endCxn id="17436" idx="1"/>
          </xdr:cNvCxnSpPr>
        </xdr:nvCxnSpPr>
        <xdr:spPr bwMode="auto">
          <a:xfrm flipV="1">
            <a:off x="8697" y="11875"/>
            <a:ext cx="414" cy="8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sp macro="" textlink="">
        <xdr:nvSpPr>
          <xdr:cNvPr id="17436" name="Text Box 28"/>
          <xdr:cNvSpPr txBox="1">
            <a:spLocks noChangeArrowheads="1"/>
          </xdr:cNvSpPr>
        </xdr:nvSpPr>
        <xdr:spPr bwMode="auto">
          <a:xfrm>
            <a:off x="9111" y="11509"/>
            <a:ext cx="870" cy="733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制定详细计划</a:t>
            </a: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zh-CN" alt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cxnSp macro="">
        <xdr:nvCxnSpPr>
          <xdr:cNvPr id="17437" name="AutoShape 29"/>
          <xdr:cNvCxnSpPr>
            <a:cxnSpLocks noChangeShapeType="1"/>
            <a:stCxn id="17436" idx="3"/>
          </xdr:cNvCxnSpPr>
        </xdr:nvCxnSpPr>
        <xdr:spPr bwMode="auto">
          <a:xfrm flipV="1">
            <a:off x="9982" y="11866"/>
            <a:ext cx="376" cy="9"/>
          </a:xfrm>
          <a:prstGeom prst="straightConnector1">
            <a:avLst/>
          </a:prstGeom>
          <a:grp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cxnSp>
      <xdr:cxnSp macro="">
        <xdr:nvCxnSpPr>
          <xdr:cNvPr id="17438" name="AutoShape 30"/>
          <xdr:cNvCxnSpPr>
            <a:cxnSpLocks noChangeShapeType="1"/>
            <a:stCxn id="17421" idx="3"/>
          </xdr:cNvCxnSpPr>
        </xdr:nvCxnSpPr>
        <xdr:spPr bwMode="auto">
          <a:xfrm flipV="1">
            <a:off x="10040" y="14047"/>
            <a:ext cx="349" cy="12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  <xdr:cxnSp macro="">
        <xdr:nvCxnSpPr>
          <xdr:cNvPr id="17439" name="AutoShape 31"/>
          <xdr:cNvCxnSpPr>
            <a:cxnSpLocks noChangeShapeType="1"/>
            <a:stCxn id="17412" idx="3"/>
            <a:endCxn id="17411" idx="1"/>
          </xdr:cNvCxnSpPr>
        </xdr:nvCxnSpPr>
        <xdr:spPr bwMode="auto">
          <a:xfrm>
            <a:off x="1106" y="11871"/>
            <a:ext cx="245" cy="7"/>
          </a:xfrm>
          <a:prstGeom prst="bentConnector3">
            <a:avLst>
              <a:gd name="adj1" fmla="val 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 type="triangle" w="med" len="med"/>
          </a:ln>
        </xdr:spPr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154021</xdr:colOff>
      <xdr:row>1</xdr:row>
      <xdr:rowOff>81862</xdr:rowOff>
    </xdr:from>
    <xdr:to>
      <xdr:col>2</xdr:col>
      <xdr:colOff>4904066</xdr:colOff>
      <xdr:row>23</xdr:row>
      <xdr:rowOff>3764</xdr:rowOff>
    </xdr:to>
    <xdr:grpSp>
      <xdr:nvGrpSpPr>
        <xdr:cNvPr id="14337" name="Group 1"/>
        <xdr:cNvGrpSpPr>
          <a:grpSpLocks noChangeAspect="1"/>
        </xdr:cNvGrpSpPr>
      </xdr:nvGrpSpPr>
      <xdr:grpSpPr bwMode="auto">
        <a:xfrm>
          <a:off x="1744899" y="162926"/>
          <a:ext cx="4750045" cy="3265785"/>
          <a:chOff x="2783" y="7554"/>
          <a:chExt cx="6141" cy="4232"/>
        </a:xfrm>
        <a:solidFill>
          <a:sysClr val="window" lastClr="FFFFFF"/>
        </a:solidFill>
      </xdr:grpSpPr>
      <xdr:sp macro="" textlink="">
        <xdr:nvSpPr>
          <xdr:cNvPr id="14376" name="Rectangle 40"/>
          <xdr:cNvSpPr>
            <a:spLocks noChangeArrowheads="1"/>
          </xdr:cNvSpPr>
        </xdr:nvSpPr>
        <xdr:spPr bwMode="auto">
          <a:xfrm>
            <a:off x="5288" y="7554"/>
            <a:ext cx="945" cy="375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项目组</a:t>
            </a:r>
          </a:p>
        </xdr:txBody>
      </xdr:sp>
      <xdr:sp macro="" textlink="">
        <xdr:nvSpPr>
          <xdr:cNvPr id="14375" name="Rectangle 39"/>
          <xdr:cNvSpPr>
            <a:spLocks noChangeArrowheads="1"/>
          </xdr:cNvSpPr>
        </xdr:nvSpPr>
        <xdr:spPr bwMode="auto">
          <a:xfrm>
            <a:off x="4181" y="8033"/>
            <a:ext cx="945" cy="287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en-US" altLang="zh-CN" sz="75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PMO</a:t>
            </a:r>
          </a:p>
        </xdr:txBody>
      </xdr:sp>
      <xdr:sp macro="" textlink="">
        <xdr:nvSpPr>
          <xdr:cNvPr id="14374" name="Rectangle 38"/>
          <xdr:cNvSpPr>
            <a:spLocks noChangeArrowheads="1"/>
          </xdr:cNvSpPr>
        </xdr:nvSpPr>
        <xdr:spPr bwMode="auto">
          <a:xfrm>
            <a:off x="6578" y="8047"/>
            <a:ext cx="945" cy="273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专家组</a:t>
            </a:r>
          </a:p>
        </xdr:txBody>
      </xdr:sp>
      <xdr:sp macro="" textlink="">
        <xdr:nvSpPr>
          <xdr:cNvPr id="14373" name="Rectangle 37"/>
          <xdr:cNvSpPr>
            <a:spLocks noChangeArrowheads="1"/>
          </xdr:cNvSpPr>
        </xdr:nvSpPr>
        <xdr:spPr bwMode="auto">
          <a:xfrm>
            <a:off x="2783" y="9266"/>
            <a:ext cx="946" cy="375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业务</a:t>
            </a:r>
          </a:p>
        </xdr:txBody>
      </xdr:sp>
      <xdr:sp macro="" textlink="">
        <xdr:nvSpPr>
          <xdr:cNvPr id="14372" name="Rectangle 36"/>
          <xdr:cNvSpPr>
            <a:spLocks noChangeArrowheads="1"/>
          </xdr:cNvSpPr>
        </xdr:nvSpPr>
        <xdr:spPr bwMode="auto">
          <a:xfrm>
            <a:off x="3023" y="9956"/>
            <a:ext cx="945" cy="375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业务组</a:t>
            </a:r>
            <a:r>
              <a:rPr lang="en-US" altLang="zh-CN" sz="75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</a:t>
            </a:r>
          </a:p>
        </xdr:txBody>
      </xdr:sp>
      <xdr:sp macro="" textlink="">
        <xdr:nvSpPr>
          <xdr:cNvPr id="14371" name="Rectangle 35"/>
          <xdr:cNvSpPr>
            <a:spLocks noChangeArrowheads="1"/>
          </xdr:cNvSpPr>
        </xdr:nvSpPr>
        <xdr:spPr bwMode="auto">
          <a:xfrm>
            <a:off x="3023" y="10450"/>
            <a:ext cx="945" cy="376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业务组</a:t>
            </a:r>
            <a:r>
              <a:rPr lang="en-US" altLang="zh-CN" sz="75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</a:t>
            </a:r>
          </a:p>
        </xdr:txBody>
      </xdr:sp>
      <xdr:sp macro="" textlink="">
        <xdr:nvSpPr>
          <xdr:cNvPr id="14370" name="Rectangle 34"/>
          <xdr:cNvSpPr>
            <a:spLocks noChangeArrowheads="1"/>
          </xdr:cNvSpPr>
        </xdr:nvSpPr>
        <xdr:spPr bwMode="auto">
          <a:xfrm>
            <a:off x="3023" y="10961"/>
            <a:ext cx="945" cy="375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业务组</a:t>
            </a:r>
            <a:r>
              <a:rPr lang="en-US" altLang="zh-CN" sz="75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3</a:t>
            </a:r>
          </a:p>
        </xdr:txBody>
      </xdr:sp>
      <xdr:sp macro="" textlink="">
        <xdr:nvSpPr>
          <xdr:cNvPr id="14369" name="Rectangle 33"/>
          <xdr:cNvSpPr>
            <a:spLocks noChangeArrowheads="1"/>
          </xdr:cNvSpPr>
        </xdr:nvSpPr>
        <xdr:spPr bwMode="auto">
          <a:xfrm>
            <a:off x="4463" y="9266"/>
            <a:ext cx="945" cy="375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开发</a:t>
            </a:r>
          </a:p>
        </xdr:txBody>
      </xdr:sp>
      <xdr:sp macro="" textlink="">
        <xdr:nvSpPr>
          <xdr:cNvPr id="14368" name="Rectangle 32"/>
          <xdr:cNvSpPr>
            <a:spLocks noChangeArrowheads="1"/>
          </xdr:cNvSpPr>
        </xdr:nvSpPr>
        <xdr:spPr bwMode="auto">
          <a:xfrm>
            <a:off x="6053" y="9281"/>
            <a:ext cx="945" cy="375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转换</a:t>
            </a:r>
          </a:p>
        </xdr:txBody>
      </xdr:sp>
      <xdr:sp macro="" textlink="">
        <xdr:nvSpPr>
          <xdr:cNvPr id="14367" name="Rectangle 31"/>
          <xdr:cNvSpPr>
            <a:spLocks noChangeArrowheads="1"/>
          </xdr:cNvSpPr>
        </xdr:nvSpPr>
        <xdr:spPr bwMode="auto">
          <a:xfrm>
            <a:off x="7768" y="9281"/>
            <a:ext cx="946" cy="375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系统</a:t>
            </a:r>
          </a:p>
        </xdr:txBody>
      </xdr:sp>
      <xdr:sp macro="" textlink="">
        <xdr:nvSpPr>
          <xdr:cNvPr id="14366" name="Rectangle 30"/>
          <xdr:cNvSpPr>
            <a:spLocks noChangeArrowheads="1"/>
          </xdr:cNvSpPr>
        </xdr:nvSpPr>
        <xdr:spPr bwMode="auto">
          <a:xfrm>
            <a:off x="4613" y="9956"/>
            <a:ext cx="945" cy="375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应用开发</a:t>
            </a:r>
          </a:p>
        </xdr:txBody>
      </xdr:sp>
      <xdr:sp macro="" textlink="">
        <xdr:nvSpPr>
          <xdr:cNvPr id="14365" name="Rectangle 29"/>
          <xdr:cNvSpPr>
            <a:spLocks noChangeArrowheads="1"/>
          </xdr:cNvSpPr>
        </xdr:nvSpPr>
        <xdr:spPr bwMode="auto">
          <a:xfrm>
            <a:off x="4613" y="10450"/>
            <a:ext cx="945" cy="376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外部接口</a:t>
            </a:r>
          </a:p>
        </xdr:txBody>
      </xdr:sp>
      <xdr:sp macro="" textlink="">
        <xdr:nvSpPr>
          <xdr:cNvPr id="14364" name="Rectangle 28"/>
          <xdr:cNvSpPr>
            <a:spLocks noChangeArrowheads="1"/>
          </xdr:cNvSpPr>
        </xdr:nvSpPr>
        <xdr:spPr bwMode="auto">
          <a:xfrm>
            <a:off x="6204" y="9956"/>
            <a:ext cx="944" cy="375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数据转换</a:t>
            </a:r>
          </a:p>
        </xdr:txBody>
      </xdr:sp>
      <xdr:sp macro="" textlink="">
        <xdr:nvSpPr>
          <xdr:cNvPr id="14363" name="Rectangle 27"/>
          <xdr:cNvSpPr>
            <a:spLocks noChangeArrowheads="1"/>
          </xdr:cNvSpPr>
        </xdr:nvSpPr>
        <xdr:spPr bwMode="auto">
          <a:xfrm>
            <a:off x="6233" y="10450"/>
            <a:ext cx="945" cy="376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用户培训</a:t>
            </a:r>
          </a:p>
        </xdr:txBody>
      </xdr:sp>
      <xdr:sp macro="" textlink="">
        <xdr:nvSpPr>
          <xdr:cNvPr id="14362" name="Rectangle 26"/>
          <xdr:cNvSpPr>
            <a:spLocks noChangeArrowheads="1"/>
          </xdr:cNvSpPr>
        </xdr:nvSpPr>
        <xdr:spPr bwMode="auto">
          <a:xfrm>
            <a:off x="4613" y="10931"/>
            <a:ext cx="945" cy="376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版本升级</a:t>
            </a:r>
          </a:p>
        </xdr:txBody>
      </xdr:sp>
      <xdr:sp macro="" textlink="">
        <xdr:nvSpPr>
          <xdr:cNvPr id="14361" name="Rectangle 25"/>
          <xdr:cNvSpPr>
            <a:spLocks noChangeArrowheads="1"/>
          </xdr:cNvSpPr>
        </xdr:nvSpPr>
        <xdr:spPr bwMode="auto">
          <a:xfrm>
            <a:off x="4613" y="11411"/>
            <a:ext cx="945" cy="375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测试组</a:t>
            </a:r>
          </a:p>
        </xdr:txBody>
      </xdr:sp>
      <xdr:sp macro="" textlink="">
        <xdr:nvSpPr>
          <xdr:cNvPr id="14360" name="Rectangle 24"/>
          <xdr:cNvSpPr>
            <a:spLocks noChangeArrowheads="1"/>
          </xdr:cNvSpPr>
        </xdr:nvSpPr>
        <xdr:spPr bwMode="auto">
          <a:xfrm>
            <a:off x="6233" y="10946"/>
            <a:ext cx="945" cy="375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系统切换</a:t>
            </a:r>
          </a:p>
        </xdr:txBody>
      </xdr:sp>
      <xdr:sp macro="" textlink="">
        <xdr:nvSpPr>
          <xdr:cNvPr id="14359" name="Rectangle 23"/>
          <xdr:cNvSpPr>
            <a:spLocks noChangeArrowheads="1"/>
          </xdr:cNvSpPr>
        </xdr:nvSpPr>
        <xdr:spPr bwMode="auto">
          <a:xfrm>
            <a:off x="7979" y="9912"/>
            <a:ext cx="945" cy="374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运维支持</a:t>
            </a:r>
          </a:p>
        </xdr:txBody>
      </xdr:sp>
      <xdr:sp macro="" textlink="">
        <xdr:nvSpPr>
          <xdr:cNvPr id="14358" name="Rectangle 22"/>
          <xdr:cNvSpPr>
            <a:spLocks noChangeArrowheads="1"/>
          </xdr:cNvSpPr>
        </xdr:nvSpPr>
        <xdr:spPr bwMode="auto">
          <a:xfrm>
            <a:off x="7979" y="10450"/>
            <a:ext cx="945" cy="376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系统管理</a:t>
            </a:r>
          </a:p>
        </xdr:txBody>
      </xdr:sp>
      <xdr:sp macro="" textlink="">
        <xdr:nvSpPr>
          <xdr:cNvPr id="14357" name="AutoShape 21"/>
          <xdr:cNvSpPr>
            <a:spLocks noChangeShapeType="1"/>
          </xdr:cNvSpPr>
        </xdr:nvSpPr>
        <xdr:spPr bwMode="auto">
          <a:xfrm rot="16200000" flipH="1">
            <a:off x="6325" y="7365"/>
            <a:ext cx="1352" cy="2480"/>
          </a:xfrm>
          <a:prstGeom prst="bentConnector3">
            <a:avLst>
              <a:gd name="adj1" fmla="val 74556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56" name="AutoShape 20"/>
          <xdr:cNvSpPr>
            <a:spLocks noChangeShapeType="1"/>
          </xdr:cNvSpPr>
        </xdr:nvSpPr>
        <xdr:spPr bwMode="auto">
          <a:xfrm rot="16200000" flipH="1">
            <a:off x="5468" y="8222"/>
            <a:ext cx="1352" cy="765"/>
          </a:xfrm>
          <a:prstGeom prst="bentConnector3">
            <a:avLst>
              <a:gd name="adj1" fmla="val 75440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55" name="AutoShape 19"/>
          <xdr:cNvSpPr>
            <a:spLocks noChangeShapeType="1"/>
          </xdr:cNvSpPr>
        </xdr:nvSpPr>
        <xdr:spPr bwMode="auto">
          <a:xfrm rot="5400000">
            <a:off x="4680" y="8185"/>
            <a:ext cx="1337" cy="825"/>
          </a:xfrm>
          <a:prstGeom prst="bentConnector3">
            <a:avLst>
              <a:gd name="adj1" fmla="val 76435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54" name="AutoShape 18"/>
          <xdr:cNvSpPr>
            <a:spLocks noChangeShapeType="1"/>
          </xdr:cNvSpPr>
        </xdr:nvSpPr>
        <xdr:spPr bwMode="auto">
          <a:xfrm rot="5400000">
            <a:off x="3840" y="7345"/>
            <a:ext cx="1337" cy="2505"/>
          </a:xfrm>
          <a:prstGeom prst="bentConnector3">
            <a:avLst>
              <a:gd name="adj1" fmla="val 76065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53" name="AutoShape 17"/>
          <xdr:cNvSpPr>
            <a:spLocks noChangeShapeType="1"/>
          </xdr:cNvSpPr>
        </xdr:nvSpPr>
        <xdr:spPr bwMode="auto">
          <a:xfrm rot="5400000">
            <a:off x="5320" y="7735"/>
            <a:ext cx="248" cy="635"/>
          </a:xfrm>
          <a:prstGeom prst="bentConnector2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52" name="AutoShape 16"/>
          <xdr:cNvSpPr>
            <a:spLocks noChangeShapeType="1"/>
          </xdr:cNvSpPr>
        </xdr:nvSpPr>
        <xdr:spPr bwMode="auto">
          <a:xfrm rot="16200000" flipH="1">
            <a:off x="6042" y="7648"/>
            <a:ext cx="255" cy="817"/>
          </a:xfrm>
          <a:prstGeom prst="bentConnector2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51" name="Rectangle 15"/>
          <xdr:cNvSpPr>
            <a:spLocks noChangeArrowheads="1"/>
          </xdr:cNvSpPr>
        </xdr:nvSpPr>
        <xdr:spPr bwMode="auto">
          <a:xfrm>
            <a:off x="4181" y="8418"/>
            <a:ext cx="945" cy="274"/>
          </a:xfrm>
          <a:prstGeom prst="rect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0" rIns="91440" bIns="0" anchor="t" upright="1"/>
          <a:lstStyle/>
          <a:p>
            <a:pPr algn="l" rtl="0">
              <a:defRPr sz="1000"/>
            </a:pPr>
            <a:r>
              <a:rPr lang="zh-CN" altLang="en-US" sz="75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质量组</a:t>
            </a:r>
          </a:p>
        </xdr:txBody>
      </xdr:sp>
      <xdr:sp macro="" textlink="">
        <xdr:nvSpPr>
          <xdr:cNvPr id="14350" name="AutoShape 14"/>
          <xdr:cNvSpPr>
            <a:spLocks noChangeShapeType="1"/>
          </xdr:cNvSpPr>
        </xdr:nvSpPr>
        <xdr:spPr bwMode="auto">
          <a:xfrm rot="5400000">
            <a:off x="5131" y="7924"/>
            <a:ext cx="626" cy="635"/>
          </a:xfrm>
          <a:prstGeom prst="bentConnector2">
            <a:avLst/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49" name="AutoShape 13"/>
          <xdr:cNvSpPr>
            <a:spLocks noChangeShapeType="1"/>
          </xdr:cNvSpPr>
        </xdr:nvSpPr>
        <xdr:spPr bwMode="auto">
          <a:xfrm rot="10800000" flipH="1" flipV="1">
            <a:off x="2783" y="9454"/>
            <a:ext cx="240" cy="1695"/>
          </a:xfrm>
          <a:prstGeom prst="bentConnector3">
            <a:avLst>
              <a:gd name="adj1" fmla="val -1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48" name="AutoShape 12"/>
          <xdr:cNvSpPr>
            <a:spLocks noChangeShapeType="1"/>
          </xdr:cNvSpPr>
        </xdr:nvSpPr>
        <xdr:spPr bwMode="auto">
          <a:xfrm rot="10800000" flipH="1" flipV="1">
            <a:off x="2783" y="9454"/>
            <a:ext cx="240" cy="690"/>
          </a:xfrm>
          <a:prstGeom prst="bentConnector3">
            <a:avLst>
              <a:gd name="adj1" fmla="val -1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47" name="AutoShape 11"/>
          <xdr:cNvSpPr>
            <a:spLocks noChangeShapeType="1"/>
          </xdr:cNvSpPr>
        </xdr:nvSpPr>
        <xdr:spPr bwMode="auto">
          <a:xfrm rot="10800000" flipH="1" flipV="1">
            <a:off x="2783" y="9454"/>
            <a:ext cx="240" cy="1184"/>
          </a:xfrm>
          <a:prstGeom prst="bentConnector3">
            <a:avLst>
              <a:gd name="adj1" fmla="val -15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46" name="AutoShape 10"/>
          <xdr:cNvSpPr>
            <a:spLocks noChangeShapeType="1"/>
          </xdr:cNvSpPr>
        </xdr:nvSpPr>
        <xdr:spPr bwMode="auto">
          <a:xfrm rot="10800000" flipH="1" flipV="1">
            <a:off x="4463" y="9454"/>
            <a:ext cx="165" cy="690"/>
          </a:xfrm>
          <a:prstGeom prst="bentConnector3">
            <a:avLst>
              <a:gd name="adj1" fmla="val -218181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45" name="AutoShape 9"/>
          <xdr:cNvSpPr>
            <a:spLocks noChangeShapeType="1"/>
          </xdr:cNvSpPr>
        </xdr:nvSpPr>
        <xdr:spPr bwMode="auto">
          <a:xfrm rot="10800000" flipH="1" flipV="1">
            <a:off x="4463" y="9454"/>
            <a:ext cx="165" cy="1184"/>
          </a:xfrm>
          <a:prstGeom prst="bentConnector3">
            <a:avLst>
              <a:gd name="adj1" fmla="val -218181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44" name="AutoShape 8"/>
          <xdr:cNvSpPr>
            <a:spLocks noChangeShapeType="1"/>
          </xdr:cNvSpPr>
        </xdr:nvSpPr>
        <xdr:spPr bwMode="auto">
          <a:xfrm rot="10800000" flipH="1" flipV="1">
            <a:off x="4463" y="9454"/>
            <a:ext cx="165" cy="1665"/>
          </a:xfrm>
          <a:prstGeom prst="bentConnector3">
            <a:avLst>
              <a:gd name="adj1" fmla="val -218181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43" name="AutoShape 7"/>
          <xdr:cNvSpPr>
            <a:spLocks noChangeShapeType="1"/>
          </xdr:cNvSpPr>
        </xdr:nvSpPr>
        <xdr:spPr bwMode="auto">
          <a:xfrm rot="10800000" flipH="1" flipV="1">
            <a:off x="4459" y="9457"/>
            <a:ext cx="154" cy="2142"/>
          </a:xfrm>
          <a:prstGeom prst="bentConnector3">
            <a:avLst>
              <a:gd name="adj1" fmla="val -24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42" name="AutoShape 6"/>
          <xdr:cNvSpPr>
            <a:spLocks noChangeShapeType="1"/>
          </xdr:cNvSpPr>
        </xdr:nvSpPr>
        <xdr:spPr bwMode="auto">
          <a:xfrm rot="10800000" flipH="1" flipV="1">
            <a:off x="6053" y="9469"/>
            <a:ext cx="151" cy="675"/>
          </a:xfrm>
          <a:prstGeom prst="bentConnector3">
            <a:avLst>
              <a:gd name="adj1" fmla="val -238412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41" name="AutoShape 5"/>
          <xdr:cNvSpPr>
            <a:spLocks noChangeShapeType="1"/>
          </xdr:cNvSpPr>
        </xdr:nvSpPr>
        <xdr:spPr bwMode="auto">
          <a:xfrm rot="10800000" flipH="1" flipV="1">
            <a:off x="6053" y="9469"/>
            <a:ext cx="180" cy="1169"/>
          </a:xfrm>
          <a:prstGeom prst="bentConnector3">
            <a:avLst>
              <a:gd name="adj1" fmla="val -20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40" name="AutoShape 4"/>
          <xdr:cNvSpPr>
            <a:spLocks noChangeShapeType="1"/>
          </xdr:cNvSpPr>
        </xdr:nvSpPr>
        <xdr:spPr bwMode="auto">
          <a:xfrm rot="10800000" flipH="1" flipV="1">
            <a:off x="6053" y="9469"/>
            <a:ext cx="180" cy="1665"/>
          </a:xfrm>
          <a:prstGeom prst="bentConnector3">
            <a:avLst>
              <a:gd name="adj1" fmla="val -200000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39" name="AutoShape 3"/>
          <xdr:cNvSpPr>
            <a:spLocks noChangeShapeType="1"/>
          </xdr:cNvSpPr>
        </xdr:nvSpPr>
        <xdr:spPr bwMode="auto">
          <a:xfrm rot="10800000" flipH="1" flipV="1">
            <a:off x="7768" y="9469"/>
            <a:ext cx="211" cy="630"/>
          </a:xfrm>
          <a:prstGeom prst="bentConnector3">
            <a:avLst>
              <a:gd name="adj1" fmla="val -170616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338" name="AutoShape 2"/>
          <xdr:cNvSpPr>
            <a:spLocks noChangeShapeType="1"/>
          </xdr:cNvSpPr>
        </xdr:nvSpPr>
        <xdr:spPr bwMode="auto">
          <a:xfrm rot="10800000" flipH="1" flipV="1">
            <a:off x="7768" y="9469"/>
            <a:ext cx="211" cy="1169"/>
          </a:xfrm>
          <a:prstGeom prst="bentConnector3">
            <a:avLst>
              <a:gd name="adj1" fmla="val -170616"/>
            </a:avLst>
          </a:prstGeom>
          <a:grpFill/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1" sqref="A11:A13"/>
    </sheetView>
  </sheetViews>
  <sheetFormatPr defaultRowHeight="13.5"/>
  <sheetData>
    <row r="1" spans="1:6">
      <c r="A1" s="56" t="s">
        <v>79</v>
      </c>
      <c r="D1" s="57"/>
    </row>
    <row r="2" spans="1:6">
      <c r="A2" s="56" t="s">
        <v>80</v>
      </c>
      <c r="D2" s="1"/>
      <c r="F2" s="59" t="s">
        <v>89</v>
      </c>
    </row>
    <row r="3" spans="1:6">
      <c r="A3" s="56" t="s">
        <v>84</v>
      </c>
      <c r="F3" s="56" t="s">
        <v>90</v>
      </c>
    </row>
    <row r="4" spans="1:6">
      <c r="A4" s="56" t="s">
        <v>81</v>
      </c>
    </row>
    <row r="5" spans="1:6">
      <c r="A5" s="56" t="s">
        <v>82</v>
      </c>
    </row>
    <row r="6" spans="1:6">
      <c r="A6" s="56" t="s">
        <v>83</v>
      </c>
      <c r="F6" s="56" t="s">
        <v>91</v>
      </c>
    </row>
    <row r="7" spans="1:6">
      <c r="A7" s="56" t="s">
        <v>85</v>
      </c>
      <c r="F7" s="56" t="s">
        <v>90</v>
      </c>
    </row>
    <row r="11" spans="1:6">
      <c r="A11" s="58" t="s">
        <v>86</v>
      </c>
    </row>
    <row r="12" spans="1:6">
      <c r="A12" s="58" t="s">
        <v>87</v>
      </c>
    </row>
    <row r="13" spans="1:6">
      <c r="A13" s="58" t="s">
        <v>88</v>
      </c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16" sqref="F16"/>
    </sheetView>
  </sheetViews>
  <sheetFormatPr defaultRowHeight="13.5"/>
  <cols>
    <col min="2" max="2" width="17.5" customWidth="1"/>
    <col min="3" max="3" width="14.625" customWidth="1"/>
    <col min="4" max="4" width="14.125" customWidth="1"/>
    <col min="5" max="5" width="17.625" customWidth="1"/>
    <col min="6" max="6" width="13.125" customWidth="1"/>
    <col min="7" max="7" width="14.25" bestFit="1" customWidth="1"/>
    <col min="8" max="8" width="11.5" customWidth="1"/>
    <col min="9" max="9" width="28.625" customWidth="1"/>
  </cols>
  <sheetData>
    <row r="1" spans="1:9" ht="14.25" thickBot="1">
      <c r="A1" s="89" t="s">
        <v>158</v>
      </c>
      <c r="B1" s="90" t="s">
        <v>159</v>
      </c>
      <c r="C1" s="90" t="s">
        <v>160</v>
      </c>
      <c r="D1" s="90" t="s">
        <v>161</v>
      </c>
      <c r="E1" s="90" t="s">
        <v>162</v>
      </c>
      <c r="F1" s="90" t="s">
        <v>163</v>
      </c>
      <c r="G1" s="91" t="s">
        <v>181</v>
      </c>
      <c r="H1" s="90" t="s">
        <v>164</v>
      </c>
      <c r="I1" s="90" t="s">
        <v>165</v>
      </c>
    </row>
    <row r="2" spans="1:9">
      <c r="A2" s="75">
        <v>1</v>
      </c>
      <c r="B2" s="87" t="s">
        <v>166</v>
      </c>
      <c r="C2" s="88" t="s">
        <v>167</v>
      </c>
      <c r="D2" s="87" t="s">
        <v>92</v>
      </c>
      <c r="E2" s="88" t="s">
        <v>168</v>
      </c>
      <c r="F2" s="88" t="s">
        <v>169</v>
      </c>
      <c r="G2" s="88">
        <v>2</v>
      </c>
      <c r="H2" s="87" t="s">
        <v>92</v>
      </c>
      <c r="I2" s="75"/>
    </row>
    <row r="3" spans="1:9">
      <c r="A3" s="86">
        <v>2</v>
      </c>
      <c r="B3" s="73" t="s">
        <v>170</v>
      </c>
      <c r="C3" s="74" t="s">
        <v>167</v>
      </c>
      <c r="D3" s="73" t="s">
        <v>92</v>
      </c>
      <c r="E3" s="74" t="s">
        <v>168</v>
      </c>
      <c r="F3" s="74" t="s">
        <v>169</v>
      </c>
      <c r="G3" s="74">
        <v>2</v>
      </c>
      <c r="H3" s="73" t="s">
        <v>92</v>
      </c>
      <c r="I3" s="86"/>
    </row>
    <row r="4" spans="1:9">
      <c r="A4" s="86">
        <v>3</v>
      </c>
      <c r="B4" s="73" t="s">
        <v>171</v>
      </c>
      <c r="C4" s="74" t="s">
        <v>167</v>
      </c>
      <c r="D4" s="73" t="s">
        <v>172</v>
      </c>
      <c r="E4" s="74" t="s">
        <v>168</v>
      </c>
      <c r="F4" s="74" t="s">
        <v>169</v>
      </c>
      <c r="G4" s="74">
        <v>4</v>
      </c>
      <c r="H4" s="73" t="s">
        <v>172</v>
      </c>
      <c r="I4" s="86"/>
    </row>
    <row r="5" spans="1:9">
      <c r="A5" s="86">
        <v>4</v>
      </c>
      <c r="B5" s="73" t="s">
        <v>173</v>
      </c>
      <c r="C5" s="74" t="s">
        <v>174</v>
      </c>
      <c r="D5" s="73" t="s">
        <v>175</v>
      </c>
      <c r="E5" s="74" t="s">
        <v>168</v>
      </c>
      <c r="F5" s="74" t="s">
        <v>169</v>
      </c>
      <c r="G5" s="74">
        <v>4</v>
      </c>
      <c r="H5" s="73" t="s">
        <v>92</v>
      </c>
      <c r="I5" s="86"/>
    </row>
    <row r="6" spans="1:9">
      <c r="A6" s="86">
        <v>5</v>
      </c>
      <c r="B6" s="73" t="s">
        <v>176</v>
      </c>
      <c r="C6" s="74" t="s">
        <v>174</v>
      </c>
      <c r="D6" s="73" t="s">
        <v>177</v>
      </c>
      <c r="E6" s="74" t="s">
        <v>168</v>
      </c>
      <c r="F6" s="74" t="s">
        <v>169</v>
      </c>
      <c r="G6" s="74">
        <v>12</v>
      </c>
      <c r="H6" s="73" t="s">
        <v>92</v>
      </c>
      <c r="I6" s="86"/>
    </row>
    <row r="7" spans="1:9">
      <c r="A7" s="86">
        <v>6</v>
      </c>
      <c r="B7" s="73" t="s">
        <v>178</v>
      </c>
      <c r="C7" s="74" t="s">
        <v>174</v>
      </c>
      <c r="D7" s="73" t="s">
        <v>179</v>
      </c>
      <c r="E7" s="74" t="s">
        <v>168</v>
      </c>
      <c r="F7" s="74" t="s">
        <v>169</v>
      </c>
      <c r="G7" s="74">
        <v>4</v>
      </c>
      <c r="H7" s="73" t="s">
        <v>92</v>
      </c>
      <c r="I7" s="86"/>
    </row>
    <row r="8" spans="1:9">
      <c r="A8" s="86" t="s">
        <v>180</v>
      </c>
      <c r="B8" s="73" t="s">
        <v>180</v>
      </c>
      <c r="C8" s="74" t="s">
        <v>180</v>
      </c>
      <c r="D8" s="74" t="s">
        <v>180</v>
      </c>
      <c r="E8" s="74" t="s">
        <v>180</v>
      </c>
      <c r="F8" s="74" t="s">
        <v>180</v>
      </c>
      <c r="G8" s="74" t="s">
        <v>180</v>
      </c>
      <c r="H8" s="73" t="s">
        <v>180</v>
      </c>
      <c r="I8" s="86"/>
    </row>
    <row r="9" spans="1:9">
      <c r="A9" s="86"/>
      <c r="B9" s="86"/>
      <c r="C9" s="86"/>
      <c r="D9" s="86"/>
      <c r="E9" s="86"/>
      <c r="F9" s="86"/>
      <c r="G9" s="86"/>
      <c r="H9" s="86"/>
      <c r="I9" s="86"/>
    </row>
    <row r="10" spans="1:9">
      <c r="A10" s="86"/>
      <c r="B10" s="86"/>
      <c r="C10" s="86"/>
      <c r="D10" s="86"/>
      <c r="E10" s="86"/>
      <c r="F10" s="86"/>
      <c r="G10" s="86"/>
      <c r="H10" s="86"/>
      <c r="I10" s="86"/>
    </row>
  </sheetData>
  <phoneticPr fontId="20" type="noConversion"/>
  <dataValidations count="1">
    <dataValidation type="list" allowBlank="1" showInputMessage="1" showErrorMessage="1" sqref="C9:C10">
      <formula1>"内部讲师培训,外聘讲师培训,外派培训"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8" sqref="G8"/>
    </sheetView>
  </sheetViews>
  <sheetFormatPr defaultRowHeight="13.5"/>
  <cols>
    <col min="1" max="1" width="11.625" bestFit="1" customWidth="1"/>
    <col min="2" max="2" width="40.75" customWidth="1"/>
    <col min="3" max="3" width="19.5" customWidth="1"/>
    <col min="4" max="4" width="15.125" customWidth="1"/>
  </cols>
  <sheetData>
    <row r="1" spans="1:7">
      <c r="B1" s="116" t="s">
        <v>214</v>
      </c>
    </row>
    <row r="2" spans="1:7" ht="14.25" thickBot="1">
      <c r="A2" s="94"/>
      <c r="B2" s="95" t="s">
        <v>183</v>
      </c>
      <c r="C2" s="117" t="s">
        <v>213</v>
      </c>
      <c r="D2" s="118" t="s">
        <v>223</v>
      </c>
      <c r="E2" s="81"/>
      <c r="F2" s="81"/>
      <c r="G2" s="81"/>
    </row>
    <row r="3" spans="1:7" ht="27" customHeight="1">
      <c r="A3" s="92">
        <v>1</v>
      </c>
      <c r="B3" s="93" t="s">
        <v>215</v>
      </c>
      <c r="C3" s="119" t="s">
        <v>216</v>
      </c>
      <c r="D3" s="120">
        <v>5</v>
      </c>
      <c r="E3" s="81"/>
      <c r="F3" s="81"/>
      <c r="G3" s="81"/>
    </row>
    <row r="4" spans="1:7" ht="39" customHeight="1">
      <c r="A4" s="76">
        <v>2</v>
      </c>
      <c r="B4" s="77" t="s">
        <v>184</v>
      </c>
      <c r="C4" s="119" t="s">
        <v>217</v>
      </c>
      <c r="D4" s="120" t="s">
        <v>224</v>
      </c>
      <c r="E4" s="81"/>
      <c r="F4" s="81"/>
      <c r="G4" s="81"/>
    </row>
    <row r="5" spans="1:7" ht="39" customHeight="1">
      <c r="A5" s="76">
        <v>3</v>
      </c>
      <c r="B5" s="77" t="s">
        <v>182</v>
      </c>
      <c r="C5" s="119" t="s">
        <v>217</v>
      </c>
      <c r="D5" s="120">
        <v>5</v>
      </c>
      <c r="E5" s="81"/>
      <c r="F5" s="81"/>
      <c r="G5" s="81"/>
    </row>
    <row r="6" spans="1:7" ht="39" customHeight="1">
      <c r="A6" s="76">
        <v>4</v>
      </c>
      <c r="B6" s="77" t="s">
        <v>219</v>
      </c>
      <c r="C6" s="119" t="s">
        <v>220</v>
      </c>
      <c r="D6" s="120" t="s">
        <v>225</v>
      </c>
      <c r="E6" s="81"/>
      <c r="F6" s="81"/>
      <c r="G6" s="81"/>
    </row>
    <row r="7" spans="1:7" ht="39" customHeight="1">
      <c r="A7" s="76">
        <v>5</v>
      </c>
      <c r="B7" s="77" t="s">
        <v>221</v>
      </c>
      <c r="C7" s="119" t="s">
        <v>218</v>
      </c>
      <c r="D7" s="120">
        <v>10</v>
      </c>
      <c r="E7" s="81"/>
      <c r="F7" s="81"/>
      <c r="G7" s="81"/>
    </row>
    <row r="8" spans="1:7" ht="33" customHeight="1">
      <c r="A8" s="76">
        <v>6</v>
      </c>
      <c r="B8" s="77" t="s">
        <v>222</v>
      </c>
      <c r="C8" s="119" t="s">
        <v>216</v>
      </c>
      <c r="D8" s="120">
        <v>5</v>
      </c>
      <c r="E8" s="81"/>
      <c r="F8" s="81"/>
      <c r="G8" s="81"/>
    </row>
    <row r="9" spans="1:7">
      <c r="A9" s="81"/>
      <c r="B9" s="81"/>
      <c r="C9" s="81"/>
      <c r="D9" s="81"/>
      <c r="E9" s="81"/>
      <c r="F9" s="81"/>
      <c r="G9" s="81"/>
    </row>
    <row r="10" spans="1:7">
      <c r="A10" s="81"/>
      <c r="B10" s="81"/>
      <c r="C10" s="81"/>
      <c r="D10" s="81"/>
      <c r="E10" s="81"/>
      <c r="F10" s="81"/>
      <c r="G10" s="81"/>
    </row>
    <row r="11" spans="1:7">
      <c r="A11" s="81"/>
      <c r="B11" s="81"/>
      <c r="C11" s="81"/>
      <c r="D11" s="81"/>
      <c r="E11" s="81"/>
      <c r="F11" s="81"/>
      <c r="G11" s="81"/>
    </row>
    <row r="12" spans="1:7">
      <c r="A12" s="81"/>
      <c r="B12" s="81"/>
      <c r="C12" s="81"/>
      <c r="D12" s="81"/>
      <c r="E12" s="81"/>
      <c r="F12" s="81"/>
      <c r="G12" s="81"/>
    </row>
    <row r="13" spans="1:7">
      <c r="A13" s="81"/>
      <c r="B13" s="81"/>
      <c r="C13" s="81"/>
      <c r="D13" s="81"/>
      <c r="E13" s="81"/>
      <c r="F13" s="81"/>
      <c r="G13" s="81"/>
    </row>
    <row r="14" spans="1:7">
      <c r="A14" s="81"/>
      <c r="B14" s="81"/>
      <c r="C14" s="81"/>
      <c r="D14" s="81"/>
      <c r="E14" s="81"/>
      <c r="F14" s="81"/>
      <c r="G14" s="81"/>
    </row>
    <row r="15" spans="1:7">
      <c r="A15" s="81"/>
      <c r="B15" s="81"/>
      <c r="C15" s="81"/>
      <c r="D15" s="81"/>
      <c r="E15" s="81"/>
      <c r="F15" s="81"/>
      <c r="G15" s="81"/>
    </row>
    <row r="16" spans="1:7">
      <c r="A16" s="81"/>
      <c r="B16" s="81"/>
      <c r="C16" s="81"/>
      <c r="D16" s="81"/>
      <c r="E16" s="81"/>
      <c r="F16" s="81"/>
      <c r="G16" s="81"/>
    </row>
    <row r="17" spans="1:7">
      <c r="A17" s="81"/>
      <c r="B17" s="81"/>
      <c r="C17" s="81"/>
      <c r="D17" s="81"/>
      <c r="E17" s="81"/>
      <c r="F17" s="81"/>
      <c r="G17" s="81"/>
    </row>
    <row r="18" spans="1:7">
      <c r="A18" s="81"/>
      <c r="B18" s="81"/>
      <c r="C18" s="81"/>
      <c r="D18" s="81"/>
      <c r="E18" s="81"/>
      <c r="F18" s="81"/>
      <c r="G18" s="81"/>
    </row>
    <row r="19" spans="1:7">
      <c r="A19" s="81"/>
      <c r="B19" s="81"/>
      <c r="C19" s="81"/>
      <c r="D19" s="81"/>
      <c r="E19" s="81"/>
      <c r="F19" s="81"/>
      <c r="G19" s="81"/>
    </row>
    <row r="20" spans="1:7">
      <c r="A20" s="81"/>
      <c r="B20" s="81"/>
      <c r="C20" s="81"/>
      <c r="D20" s="81"/>
      <c r="E20" s="81"/>
      <c r="F20" s="81"/>
      <c r="G20" s="81"/>
    </row>
    <row r="21" spans="1:7">
      <c r="A21" s="81"/>
      <c r="B21" s="81"/>
      <c r="C21" s="81"/>
      <c r="D21" s="81"/>
      <c r="E21" s="81"/>
      <c r="F21" s="81"/>
      <c r="G21" s="81"/>
    </row>
    <row r="22" spans="1:7">
      <c r="A22" s="81"/>
      <c r="B22" s="81"/>
      <c r="C22" s="81"/>
      <c r="D22" s="81"/>
      <c r="E22" s="81"/>
      <c r="F22" s="81"/>
      <c r="G22" s="81"/>
    </row>
    <row r="23" spans="1:7">
      <c r="A23" s="81"/>
      <c r="B23" s="81"/>
      <c r="C23" s="81"/>
      <c r="D23" s="81"/>
      <c r="E23" s="81"/>
      <c r="F23" s="81"/>
      <c r="G23" s="81"/>
    </row>
    <row r="24" spans="1:7">
      <c r="A24" s="81"/>
      <c r="B24" s="81"/>
      <c r="C24" s="81"/>
      <c r="D24" s="81"/>
      <c r="E24" s="81"/>
      <c r="F24" s="81"/>
      <c r="G24" s="81"/>
    </row>
    <row r="25" spans="1:7">
      <c r="A25" s="81"/>
      <c r="B25" s="81"/>
      <c r="C25" s="81"/>
      <c r="D25" s="81"/>
      <c r="E25" s="81"/>
      <c r="F25" s="81"/>
      <c r="G25" s="81"/>
    </row>
    <row r="26" spans="1:7">
      <c r="A26" s="81"/>
      <c r="B26" s="81"/>
      <c r="C26" s="81"/>
      <c r="D26" s="81"/>
      <c r="E26" s="81"/>
      <c r="F26" s="81"/>
      <c r="G26" s="81"/>
    </row>
    <row r="27" spans="1:7">
      <c r="A27" s="81"/>
      <c r="B27" s="81"/>
      <c r="C27" s="81"/>
      <c r="D27" s="81"/>
      <c r="E27" s="81"/>
      <c r="F27" s="81"/>
      <c r="G27" s="81"/>
    </row>
    <row r="28" spans="1:7">
      <c r="A28" s="81"/>
      <c r="B28" s="81"/>
      <c r="C28" s="81"/>
      <c r="D28" s="81"/>
      <c r="E28" s="81"/>
      <c r="F28" s="81"/>
      <c r="G28" s="81"/>
    </row>
    <row r="29" spans="1:7">
      <c r="A29" s="81"/>
      <c r="B29" s="81"/>
      <c r="C29" s="81"/>
      <c r="D29" s="81"/>
      <c r="E29" s="81"/>
      <c r="F29" s="81"/>
      <c r="G29" s="81"/>
    </row>
    <row r="30" spans="1:7">
      <c r="A30" s="81"/>
      <c r="B30" s="81"/>
      <c r="C30" s="81"/>
      <c r="D30" s="81"/>
      <c r="E30" s="81"/>
      <c r="F30" s="81"/>
      <c r="G30" s="8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94"/>
  <sheetViews>
    <sheetView workbookViewId="0">
      <pane xSplit="5" ySplit="1" topLeftCell="F2" activePane="bottomRight" state="frozen"/>
      <selection activeCell="C3" sqref="C3"/>
      <selection pane="topRight" activeCell="C3" sqref="C3"/>
      <selection pane="bottomLeft" activeCell="C3" sqref="C3"/>
      <selection pane="bottomRight" activeCell="P13" sqref="P13"/>
    </sheetView>
  </sheetViews>
  <sheetFormatPr defaultColWidth="8.875" defaultRowHeight="14.25"/>
  <cols>
    <col min="1" max="1" width="9.75" style="13" customWidth="1"/>
    <col min="2" max="2" width="10.625" style="13" customWidth="1"/>
    <col min="3" max="3" width="8.75" style="13" customWidth="1"/>
    <col min="4" max="4" width="8.25" style="13" customWidth="1"/>
    <col min="5" max="5" width="8.5" style="14" hidden="1" customWidth="1"/>
    <col min="6" max="7" width="9.25" style="14" customWidth="1"/>
    <col min="8" max="8" width="8.875" style="35"/>
    <col min="9" max="9" width="7" style="14" customWidth="1"/>
    <col min="10" max="13" width="8.875" style="14"/>
    <col min="14" max="14" width="7" style="14" customWidth="1"/>
    <col min="15" max="15" width="4.875" style="14" customWidth="1"/>
    <col min="16" max="18" width="7" style="16" customWidth="1"/>
    <col min="19" max="19" width="9.375" style="14" customWidth="1"/>
    <col min="20" max="20" width="8.875" style="48"/>
    <col min="21" max="21" width="8.875" style="49"/>
    <col min="22" max="22" width="8.875" style="50"/>
    <col min="23" max="23" width="8.875" style="49"/>
    <col min="24" max="25" width="8.875" style="51"/>
    <col min="26" max="26" width="8.875" style="52"/>
    <col min="27" max="27" width="8.875" style="51"/>
    <col min="28" max="28" width="8.875" style="52"/>
    <col min="29" max="29" width="8.875" style="51"/>
    <col min="30" max="30" width="8.875" style="52"/>
    <col min="31" max="31" width="8.875" style="51"/>
    <col min="32" max="32" width="9.375" style="14" customWidth="1"/>
    <col min="33" max="16384" width="8.875" style="13"/>
  </cols>
  <sheetData>
    <row r="1" spans="1:32" s="12" customFormat="1" ht="31.9" customHeight="1">
      <c r="A1" s="2" t="s">
        <v>18</v>
      </c>
      <c r="B1" s="2" t="s">
        <v>22</v>
      </c>
      <c r="C1" s="2" t="s">
        <v>17</v>
      </c>
      <c r="D1" s="2" t="s">
        <v>25</v>
      </c>
      <c r="E1" s="3" t="s">
        <v>24</v>
      </c>
      <c r="F1" s="3" t="s">
        <v>19</v>
      </c>
      <c r="G1" s="3" t="s">
        <v>21</v>
      </c>
      <c r="H1" s="53" t="s">
        <v>23</v>
      </c>
      <c r="I1" s="3" t="s">
        <v>20</v>
      </c>
      <c r="J1" s="3" t="s">
        <v>31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4" t="s">
        <v>38</v>
      </c>
      <c r="Q1" s="4" t="s">
        <v>39</v>
      </c>
      <c r="R1" s="5" t="s">
        <v>40</v>
      </c>
      <c r="S1" s="6" t="s">
        <v>41</v>
      </c>
      <c r="T1" s="7" t="s">
        <v>42</v>
      </c>
      <c r="U1" s="8" t="s">
        <v>43</v>
      </c>
      <c r="V1" s="9" t="s">
        <v>44</v>
      </c>
      <c r="W1" s="8" t="s">
        <v>45</v>
      </c>
      <c r="X1" s="10" t="s">
        <v>46</v>
      </c>
      <c r="Y1" s="10" t="s">
        <v>47</v>
      </c>
      <c r="Z1" s="11" t="s">
        <v>48</v>
      </c>
      <c r="AA1" s="10" t="s">
        <v>49</v>
      </c>
      <c r="AB1" s="11" t="s">
        <v>50</v>
      </c>
      <c r="AC1" s="10" t="s">
        <v>51</v>
      </c>
      <c r="AD1" s="11" t="s">
        <v>52</v>
      </c>
      <c r="AE1" s="10" t="s">
        <v>53</v>
      </c>
      <c r="AF1" s="6"/>
    </row>
    <row r="2" spans="1:32">
      <c r="A2" s="13" t="s">
        <v>54</v>
      </c>
      <c r="B2" s="13" t="s">
        <v>27</v>
      </c>
      <c r="C2" s="13" t="s">
        <v>29</v>
      </c>
      <c r="D2" s="13" t="s">
        <v>27</v>
      </c>
      <c r="F2" s="14" t="e">
        <f>+#REF!</f>
        <v>#REF!</v>
      </c>
      <c r="G2" s="14" t="e">
        <f t="shared" ref="G2:G33" si="0">$F2*SUMIF($D:$D,$D2,$H:$H)</f>
        <v>#REF!</v>
      </c>
      <c r="H2" s="35" t="e">
        <f>+#REF!</f>
        <v>#REF!</v>
      </c>
      <c r="I2" s="14" t="e">
        <f t="shared" ref="I2:I13" si="1">SUMIF($D:$D,$D2,$G:$G)/$Q2</f>
        <v>#REF!</v>
      </c>
      <c r="J2" s="14" t="e">
        <f>+#REF!</f>
        <v>#REF!</v>
      </c>
      <c r="K2" s="14" t="e">
        <f>+#REF!</f>
        <v>#REF!</v>
      </c>
      <c r="L2" s="14" t="e">
        <f>+#REF!</f>
        <v>#REF!</v>
      </c>
      <c r="M2" s="14" t="e">
        <f>+#REF!</f>
        <v>#REF!</v>
      </c>
      <c r="N2" s="14" t="e">
        <f>+#REF!</f>
        <v>#REF!</v>
      </c>
      <c r="O2" s="14" t="e">
        <f t="shared" ref="O2:O13" si="2">I2-SUM(J2:N2)</f>
        <v>#REF!</v>
      </c>
      <c r="P2" s="17">
        <v>146.4722222222222</v>
      </c>
      <c r="Q2" s="17">
        <v>2.9815647595017238</v>
      </c>
      <c r="R2" s="15">
        <v>0.05</v>
      </c>
      <c r="S2" s="18" t="e">
        <f t="shared" ref="S2:S13" si="3">R2*SUMIF(D:D,D2,F:F)</f>
        <v>#REF!</v>
      </c>
      <c r="T2" s="19" t="e">
        <f t="shared" ref="T2:T13" si="4">$I2/SUMIF($D:$D,$D2,$G:$G)</f>
        <v>#REF!</v>
      </c>
      <c r="U2" s="20" t="e">
        <f t="shared" ref="U2:U33" si="5">$G2*SUMIF($D:$D,$D2,$T:$T)</f>
        <v>#REF!</v>
      </c>
      <c r="V2" s="21" t="e">
        <f t="shared" ref="V2:V13" si="6">SUMIF($D:$D,$D2,$G:$G)/SUM($G:$G)</f>
        <v>#REF!</v>
      </c>
      <c r="W2" s="20" t="e">
        <f t="shared" ref="W2:W33" si="7">IF(OR($C2="TOP GP",$C2="BI",$C2="hr",$C2="工作流",$C2="CRM",$C2="PDM"),$F2*0.5*0.2,IF($C2="易飞",$F2*0.5*0.05,0))</f>
        <v>#REF!</v>
      </c>
      <c r="X2" s="22">
        <v>0.06</v>
      </c>
      <c r="Y2" s="22">
        <v>0.05</v>
      </c>
      <c r="Z2" s="23" t="e">
        <f t="shared" ref="Z2:Z33" si="8">($G2*(1-VLOOKUP($D2,$D$1:$X$13,COLUMN($X$1)-3,0))-$W2)*VLOOKUP($D2,$D$1:$Y$13,COLUMN($Y$1)-3,0)</f>
        <v>#REF!</v>
      </c>
      <c r="AA2" s="22">
        <v>3.5000000000000003E-2</v>
      </c>
      <c r="AB2" s="23" t="e">
        <f t="shared" ref="AB2:AB33" si="9">IF($B2="战略拓展部",0,($G2*(1-SUMIF($D:$D,$D2,$X:$X))-$W2)*VLOOKUP($D2,$D$1:$AA$13,COLUMN($AA$1)-3,0))</f>
        <v>#REF!</v>
      </c>
      <c r="AC2" s="22">
        <v>1.4999999999999999E-2</v>
      </c>
      <c r="AD2" s="23">
        <f t="shared" ref="AD2:AD33" si="10">IF($B2="战略拓展部",($G2*(1-SUMIF($D:$D,$D2,$X:$X))-$W2)*VLOOKUP($D2,$D$1:$AC$13,COLUMN($AC$1)-3,0),0)</f>
        <v>0</v>
      </c>
      <c r="AE2" s="24">
        <f>0.5*0.1</f>
        <v>0.05</v>
      </c>
      <c r="AF2" s="18"/>
    </row>
    <row r="3" spans="1:32">
      <c r="A3" s="13" t="s">
        <v>54</v>
      </c>
      <c r="B3" s="13" t="s">
        <v>28</v>
      </c>
      <c r="C3" s="13" t="s">
        <v>29</v>
      </c>
      <c r="D3" s="13" t="s">
        <v>28</v>
      </c>
      <c r="F3" s="14" t="e">
        <f>+#REF!</f>
        <v>#REF!</v>
      </c>
      <c r="G3" s="14" t="e">
        <f t="shared" si="0"/>
        <v>#REF!</v>
      </c>
      <c r="H3" s="35" t="e">
        <f>+#REF!</f>
        <v>#REF!</v>
      </c>
      <c r="I3" s="14" t="e">
        <f t="shared" si="1"/>
        <v>#REF!</v>
      </c>
      <c r="J3" s="14" t="e">
        <f>+#REF!</f>
        <v>#REF!</v>
      </c>
      <c r="K3" s="14" t="e">
        <f>+#REF!</f>
        <v>#REF!</v>
      </c>
      <c r="L3" s="14" t="e">
        <f>+#REF!</f>
        <v>#REF!</v>
      </c>
      <c r="M3" s="14" t="e">
        <f>+#REF!</f>
        <v>#REF!</v>
      </c>
      <c r="N3" s="14" t="e">
        <f>+#REF!</f>
        <v>#REF!</v>
      </c>
      <c r="O3" s="14" t="e">
        <f t="shared" si="2"/>
        <v>#REF!</v>
      </c>
      <c r="P3" s="17">
        <v>133.41666666666666</v>
      </c>
      <c r="Q3" s="17">
        <v>2.7329520101082689</v>
      </c>
      <c r="R3" s="15">
        <v>0.05</v>
      </c>
      <c r="S3" s="18" t="e">
        <f t="shared" si="3"/>
        <v>#REF!</v>
      </c>
      <c r="T3" s="19" t="e">
        <f t="shared" si="4"/>
        <v>#REF!</v>
      </c>
      <c r="U3" s="20" t="e">
        <f t="shared" si="5"/>
        <v>#REF!</v>
      </c>
      <c r="V3" s="21" t="e">
        <f t="shared" si="6"/>
        <v>#REF!</v>
      </c>
      <c r="W3" s="20" t="e">
        <f t="shared" si="7"/>
        <v>#REF!</v>
      </c>
      <c r="X3" s="22">
        <v>0.06</v>
      </c>
      <c r="Y3" s="22">
        <v>0.05</v>
      </c>
      <c r="Z3" s="23" t="e">
        <f t="shared" si="8"/>
        <v>#REF!</v>
      </c>
      <c r="AA3" s="22">
        <v>3.5000000000000003E-2</v>
      </c>
      <c r="AB3" s="23" t="e">
        <f t="shared" si="9"/>
        <v>#REF!</v>
      </c>
      <c r="AC3" s="22">
        <v>1.4999999999999999E-2</v>
      </c>
      <c r="AD3" s="23">
        <f t="shared" si="10"/>
        <v>0</v>
      </c>
      <c r="AE3" s="24">
        <f>0.5*0.1</f>
        <v>0.05</v>
      </c>
      <c r="AF3" s="18"/>
    </row>
    <row r="4" spans="1:32">
      <c r="A4" s="13" t="s">
        <v>54</v>
      </c>
      <c r="B4" s="13" t="s">
        <v>55</v>
      </c>
      <c r="C4" s="13" t="s">
        <v>13</v>
      </c>
      <c r="D4" s="13" t="s">
        <v>13</v>
      </c>
      <c r="F4" s="14" t="e">
        <f>+#REF!</f>
        <v>#REF!</v>
      </c>
      <c r="G4" s="14" t="e">
        <f t="shared" si="0"/>
        <v>#REF!</v>
      </c>
      <c r="H4" s="35" t="e">
        <f>+#REF!</f>
        <v>#REF!</v>
      </c>
      <c r="I4" s="14" t="e">
        <f t="shared" si="1"/>
        <v>#REF!</v>
      </c>
      <c r="J4" s="14" t="e">
        <f>+#REF!</f>
        <v>#REF!</v>
      </c>
      <c r="K4" s="14" t="e">
        <f>+#REF!</f>
        <v>#REF!</v>
      </c>
      <c r="L4" s="14" t="e">
        <f>+#REF!</f>
        <v>#REF!</v>
      </c>
      <c r="M4" s="14" t="e">
        <f>+#REF!</f>
        <v>#REF!</v>
      </c>
      <c r="N4" s="14" t="e">
        <f>+#REF!</f>
        <v>#REF!</v>
      </c>
      <c r="O4" s="14" t="e">
        <f t="shared" si="2"/>
        <v>#REF!</v>
      </c>
      <c r="P4" s="17">
        <v>29.5</v>
      </c>
      <c r="Q4" s="17">
        <v>20.732801633549865</v>
      </c>
      <c r="R4" s="15">
        <v>0.05</v>
      </c>
      <c r="S4" s="18" t="e">
        <f t="shared" si="3"/>
        <v>#REF!</v>
      </c>
      <c r="T4" s="19" t="e">
        <f t="shared" si="4"/>
        <v>#REF!</v>
      </c>
      <c r="U4" s="20" t="e">
        <f t="shared" si="5"/>
        <v>#REF!</v>
      </c>
      <c r="V4" s="21" t="e">
        <f t="shared" si="6"/>
        <v>#REF!</v>
      </c>
      <c r="W4" s="20" t="e">
        <f t="shared" si="7"/>
        <v>#REF!</v>
      </c>
      <c r="X4" s="22">
        <v>0.06</v>
      </c>
      <c r="Y4" s="22">
        <v>1.2E-2</v>
      </c>
      <c r="Z4" s="23" t="e">
        <f t="shared" si="8"/>
        <v>#REF!</v>
      </c>
      <c r="AA4" s="22">
        <v>7.0000000000000007E-2</v>
      </c>
      <c r="AB4" s="23" t="e">
        <f t="shared" si="9"/>
        <v>#REF!</v>
      </c>
      <c r="AC4" s="22">
        <v>1.4999999999999999E-2</v>
      </c>
      <c r="AD4" s="23">
        <f t="shared" si="10"/>
        <v>0</v>
      </c>
      <c r="AE4" s="24">
        <f>0.5*0.1</f>
        <v>0.05</v>
      </c>
      <c r="AF4" s="18"/>
    </row>
    <row r="5" spans="1:32">
      <c r="A5" s="13" t="s">
        <v>54</v>
      </c>
      <c r="B5" s="13" t="s">
        <v>61</v>
      </c>
      <c r="C5" s="13" t="s">
        <v>14</v>
      </c>
      <c r="D5" s="13" t="s">
        <v>14</v>
      </c>
      <c r="F5" s="14" t="e">
        <f>+#REF!</f>
        <v>#REF!</v>
      </c>
      <c r="G5" s="14" t="e">
        <f t="shared" si="0"/>
        <v>#REF!</v>
      </c>
      <c r="H5" s="35" t="e">
        <f>+#REF!</f>
        <v>#REF!</v>
      </c>
      <c r="I5" s="14" t="e">
        <f t="shared" si="1"/>
        <v>#REF!</v>
      </c>
      <c r="J5" s="14" t="e">
        <f>+#REF!</f>
        <v>#REF!</v>
      </c>
      <c r="K5" s="14" t="e">
        <f>+#REF!</f>
        <v>#REF!</v>
      </c>
      <c r="L5" s="14" t="e">
        <f>+#REF!</f>
        <v>#REF!</v>
      </c>
      <c r="M5" s="14" t="e">
        <f>+#REF!</f>
        <v>#REF!</v>
      </c>
      <c r="N5" s="14" t="e">
        <f>+#REF!</f>
        <v>#REF!</v>
      </c>
      <c r="O5" s="14" t="e">
        <f t="shared" si="2"/>
        <v>#REF!</v>
      </c>
      <c r="P5" s="17">
        <v>27.888888888888896</v>
      </c>
      <c r="Q5" s="17">
        <v>1.3352342718034962</v>
      </c>
      <c r="R5" s="15">
        <v>0</v>
      </c>
      <c r="S5" s="18" t="e">
        <f t="shared" si="3"/>
        <v>#REF!</v>
      </c>
      <c r="T5" s="19" t="e">
        <f t="shared" si="4"/>
        <v>#REF!</v>
      </c>
      <c r="U5" s="20" t="e">
        <f t="shared" si="5"/>
        <v>#REF!</v>
      </c>
      <c r="V5" s="21" t="e">
        <f t="shared" si="6"/>
        <v>#REF!</v>
      </c>
      <c r="W5" s="20">
        <f t="shared" si="7"/>
        <v>0</v>
      </c>
      <c r="X5" s="22">
        <v>0.06</v>
      </c>
      <c r="Y5" s="22">
        <v>8.2000000000000003E-2</v>
      </c>
      <c r="Z5" s="23" t="e">
        <f t="shared" si="8"/>
        <v>#REF!</v>
      </c>
      <c r="AA5" s="22">
        <v>0.03</v>
      </c>
      <c r="AB5" s="23" t="e">
        <f t="shared" si="9"/>
        <v>#REF!</v>
      </c>
      <c r="AC5" s="22">
        <v>1.4999999999999999E-2</v>
      </c>
      <c r="AD5" s="23">
        <f t="shared" si="10"/>
        <v>0</v>
      </c>
      <c r="AE5" s="24"/>
      <c r="AF5" s="18"/>
    </row>
    <row r="6" spans="1:32">
      <c r="A6" s="13" t="s">
        <v>64</v>
      </c>
      <c r="B6" s="13" t="s">
        <v>67</v>
      </c>
      <c r="C6" s="13" t="s">
        <v>16</v>
      </c>
      <c r="D6" s="13" t="s">
        <v>16</v>
      </c>
      <c r="F6" s="14" t="e">
        <f>+#REF!</f>
        <v>#REF!</v>
      </c>
      <c r="G6" s="14" t="e">
        <f t="shared" si="0"/>
        <v>#REF!</v>
      </c>
      <c r="H6" s="35" t="e">
        <f>+#REF!</f>
        <v>#REF!</v>
      </c>
      <c r="I6" s="14" t="e">
        <f t="shared" si="1"/>
        <v>#REF!</v>
      </c>
      <c r="J6" s="14" t="e">
        <f>+#REF!</f>
        <v>#REF!</v>
      </c>
      <c r="K6" s="14" t="e">
        <f>+#REF!</f>
        <v>#REF!</v>
      </c>
      <c r="L6" s="14" t="e">
        <f>+#REF!</f>
        <v>#REF!</v>
      </c>
      <c r="M6" s="14" t="e">
        <f>+#REF!</f>
        <v>#REF!</v>
      </c>
      <c r="N6" s="14" t="e">
        <f>+#REF!</f>
        <v>#REF!</v>
      </c>
      <c r="O6" s="14" t="e">
        <f t="shared" si="2"/>
        <v>#REF!</v>
      </c>
      <c r="P6" s="17">
        <v>28.75</v>
      </c>
      <c r="Q6" s="17">
        <v>2.3478150371325102</v>
      </c>
      <c r="R6" s="15">
        <v>0.05</v>
      </c>
      <c r="S6" s="18" t="e">
        <f t="shared" si="3"/>
        <v>#REF!</v>
      </c>
      <c r="T6" s="19" t="e">
        <f t="shared" si="4"/>
        <v>#REF!</v>
      </c>
      <c r="U6" s="20" t="e">
        <f t="shared" si="5"/>
        <v>#REF!</v>
      </c>
      <c r="V6" s="21" t="e">
        <f t="shared" si="6"/>
        <v>#REF!</v>
      </c>
      <c r="W6" s="20" t="e">
        <f t="shared" si="7"/>
        <v>#REF!</v>
      </c>
      <c r="X6" s="22">
        <v>0.06</v>
      </c>
      <c r="Y6" s="22">
        <v>0.05</v>
      </c>
      <c r="Z6" s="23" t="e">
        <f t="shared" si="8"/>
        <v>#REF!</v>
      </c>
      <c r="AA6" s="22">
        <v>3.5000000000000003E-2</v>
      </c>
      <c r="AB6" s="23" t="e">
        <f t="shared" si="9"/>
        <v>#REF!</v>
      </c>
      <c r="AC6" s="22">
        <v>1.4999999999999999E-2</v>
      </c>
      <c r="AD6" s="23">
        <f t="shared" si="10"/>
        <v>0</v>
      </c>
      <c r="AE6" s="24">
        <f t="shared" ref="AE6:AE13" si="11">0.5*0.1</f>
        <v>0.05</v>
      </c>
      <c r="AF6" s="18"/>
    </row>
    <row r="7" spans="1:32">
      <c r="A7" s="13" t="s">
        <v>64</v>
      </c>
      <c r="B7" s="13" t="s">
        <v>68</v>
      </c>
      <c r="C7" s="13" t="s">
        <v>68</v>
      </c>
      <c r="D7" s="13" t="s">
        <v>68</v>
      </c>
      <c r="F7" s="14" t="e">
        <f>+#REF!</f>
        <v>#REF!</v>
      </c>
      <c r="G7" s="14" t="e">
        <f t="shared" si="0"/>
        <v>#REF!</v>
      </c>
      <c r="H7" s="35" t="e">
        <f>+#REF!</f>
        <v>#REF!</v>
      </c>
      <c r="I7" s="14" t="e">
        <f t="shared" si="1"/>
        <v>#REF!</v>
      </c>
      <c r="J7" s="14" t="e">
        <f>+#REF!</f>
        <v>#REF!</v>
      </c>
      <c r="K7" s="14" t="e">
        <f>+#REF!</f>
        <v>#REF!</v>
      </c>
      <c r="L7" s="14" t="e">
        <f>+#REF!</f>
        <v>#REF!</v>
      </c>
      <c r="M7" s="14" t="e">
        <f>+#REF!</f>
        <v>#REF!</v>
      </c>
      <c r="N7" s="14" t="e">
        <f>+#REF!</f>
        <v>#REF!</v>
      </c>
      <c r="O7" s="14" t="e">
        <f t="shared" si="2"/>
        <v>#REF!</v>
      </c>
      <c r="P7" s="17">
        <v>65.333333333333329</v>
      </c>
      <c r="Q7" s="17">
        <v>2.3053711932947918</v>
      </c>
      <c r="R7" s="15">
        <v>0.05</v>
      </c>
      <c r="S7" s="18" t="e">
        <f t="shared" si="3"/>
        <v>#REF!</v>
      </c>
      <c r="T7" s="19" t="e">
        <f t="shared" si="4"/>
        <v>#REF!</v>
      </c>
      <c r="U7" s="20" t="e">
        <f t="shared" si="5"/>
        <v>#REF!</v>
      </c>
      <c r="V7" s="21" t="e">
        <f t="shared" si="6"/>
        <v>#REF!</v>
      </c>
      <c r="W7" s="20" t="e">
        <f t="shared" si="7"/>
        <v>#REF!</v>
      </c>
      <c r="X7" s="22">
        <v>0.06</v>
      </c>
      <c r="Y7" s="22">
        <v>1.4999999999999999E-2</v>
      </c>
      <c r="Z7" s="23" t="e">
        <f t="shared" si="8"/>
        <v>#REF!</v>
      </c>
      <c r="AA7" s="22">
        <v>7.0000000000000007E-2</v>
      </c>
      <c r="AB7" s="23" t="e">
        <f t="shared" si="9"/>
        <v>#REF!</v>
      </c>
      <c r="AC7" s="22">
        <v>1.4999999999999999E-2</v>
      </c>
      <c r="AD7" s="23">
        <f t="shared" si="10"/>
        <v>0</v>
      </c>
      <c r="AE7" s="24">
        <f t="shared" si="11"/>
        <v>0.05</v>
      </c>
      <c r="AF7" s="18"/>
    </row>
    <row r="8" spans="1:32">
      <c r="A8" s="13" t="s">
        <v>62</v>
      </c>
      <c r="B8" s="13" t="s">
        <v>63</v>
      </c>
      <c r="C8" s="13" t="s">
        <v>15</v>
      </c>
      <c r="D8" s="13" t="s">
        <v>15</v>
      </c>
      <c r="F8" s="14" t="e">
        <f>+#REF!</f>
        <v>#REF!</v>
      </c>
      <c r="G8" s="14" t="e">
        <f t="shared" si="0"/>
        <v>#REF!</v>
      </c>
      <c r="H8" s="35" t="e">
        <f>+#REF!</f>
        <v>#REF!</v>
      </c>
      <c r="I8" s="14" t="e">
        <f t="shared" si="1"/>
        <v>#REF!</v>
      </c>
      <c r="J8" s="14" t="e">
        <f>+#REF!</f>
        <v>#REF!</v>
      </c>
      <c r="K8" s="14" t="e">
        <f>+#REF!</f>
        <v>#REF!</v>
      </c>
      <c r="L8" s="14" t="e">
        <f>+#REF!</f>
        <v>#REF!</v>
      </c>
      <c r="M8" s="14" t="e">
        <f>+#REF!</f>
        <v>#REF!</v>
      </c>
      <c r="N8" s="14" t="e">
        <f>+#REF!</f>
        <v>#REF!</v>
      </c>
      <c r="O8" s="14" t="e">
        <f t="shared" si="2"/>
        <v>#REF!</v>
      </c>
      <c r="P8" s="17">
        <v>66.277777777777786</v>
      </c>
      <c r="Q8" s="17">
        <v>1.9463973344137406</v>
      </c>
      <c r="R8" s="15">
        <v>0.05</v>
      </c>
      <c r="S8" s="18" t="e">
        <f t="shared" si="3"/>
        <v>#REF!</v>
      </c>
      <c r="T8" s="19" t="e">
        <f t="shared" si="4"/>
        <v>#REF!</v>
      </c>
      <c r="U8" s="20" t="e">
        <f t="shared" si="5"/>
        <v>#REF!</v>
      </c>
      <c r="V8" s="21" t="e">
        <f t="shared" si="6"/>
        <v>#REF!</v>
      </c>
      <c r="W8" s="20" t="e">
        <f t="shared" si="7"/>
        <v>#REF!</v>
      </c>
      <c r="X8" s="22">
        <v>0.06</v>
      </c>
      <c r="Y8" s="22">
        <v>0.05</v>
      </c>
      <c r="Z8" s="23" t="e">
        <f t="shared" si="8"/>
        <v>#REF!</v>
      </c>
      <c r="AA8" s="22">
        <v>3.5000000000000003E-2</v>
      </c>
      <c r="AB8" s="23" t="e">
        <f t="shared" si="9"/>
        <v>#REF!</v>
      </c>
      <c r="AC8" s="22">
        <v>1.4999999999999999E-2</v>
      </c>
      <c r="AD8" s="23">
        <f t="shared" si="10"/>
        <v>0</v>
      </c>
      <c r="AE8" s="24">
        <f t="shared" si="11"/>
        <v>0.05</v>
      </c>
      <c r="AF8" s="18"/>
    </row>
    <row r="9" spans="1:32">
      <c r="A9" s="13" t="s">
        <v>64</v>
      </c>
      <c r="B9" s="13" t="s">
        <v>65</v>
      </c>
      <c r="C9" s="13" t="s">
        <v>65</v>
      </c>
      <c r="D9" s="13" t="s">
        <v>65</v>
      </c>
      <c r="F9" s="14" t="e">
        <f>+#REF!</f>
        <v>#REF!</v>
      </c>
      <c r="G9" s="14" t="e">
        <f t="shared" si="0"/>
        <v>#REF!</v>
      </c>
      <c r="H9" s="35" t="e">
        <f>+#REF!</f>
        <v>#REF!</v>
      </c>
      <c r="I9" s="14" t="e">
        <f t="shared" si="1"/>
        <v>#REF!</v>
      </c>
      <c r="J9" s="14" t="e">
        <f>+#REF!</f>
        <v>#REF!</v>
      </c>
      <c r="K9" s="14" t="e">
        <f>+#REF!</f>
        <v>#REF!</v>
      </c>
      <c r="L9" s="14" t="e">
        <f>+#REF!</f>
        <v>#REF!</v>
      </c>
      <c r="M9" s="14" t="e">
        <f>+#REF!</f>
        <v>#REF!</v>
      </c>
      <c r="N9" s="14" t="e">
        <f>+#REF!</f>
        <v>#REF!</v>
      </c>
      <c r="O9" s="14" t="e">
        <f t="shared" si="2"/>
        <v>#REF!</v>
      </c>
      <c r="P9" s="17">
        <v>26</v>
      </c>
      <c r="Q9" s="17">
        <v>2.0735892728869025</v>
      </c>
      <c r="R9" s="15">
        <v>0.05</v>
      </c>
      <c r="S9" s="18" t="e">
        <f t="shared" si="3"/>
        <v>#REF!</v>
      </c>
      <c r="T9" s="19" t="e">
        <f t="shared" si="4"/>
        <v>#REF!</v>
      </c>
      <c r="U9" s="20" t="e">
        <f t="shared" si="5"/>
        <v>#REF!</v>
      </c>
      <c r="V9" s="21" t="e">
        <f t="shared" si="6"/>
        <v>#REF!</v>
      </c>
      <c r="W9" s="20">
        <f t="shared" si="7"/>
        <v>0</v>
      </c>
      <c r="X9" s="22">
        <v>0.06</v>
      </c>
      <c r="Y9" s="22">
        <v>0.05</v>
      </c>
      <c r="Z9" s="23" t="e">
        <f t="shared" si="8"/>
        <v>#REF!</v>
      </c>
      <c r="AA9" s="22">
        <v>0.05</v>
      </c>
      <c r="AB9" s="23" t="e">
        <f t="shared" si="9"/>
        <v>#REF!</v>
      </c>
      <c r="AC9" s="22">
        <v>1.4999999999999999E-2</v>
      </c>
      <c r="AD9" s="23">
        <f t="shared" si="10"/>
        <v>0</v>
      </c>
      <c r="AE9" s="24">
        <f t="shared" si="11"/>
        <v>0.05</v>
      </c>
      <c r="AF9" s="18"/>
    </row>
    <row r="10" spans="1:32">
      <c r="A10" s="13" t="s">
        <v>64</v>
      </c>
      <c r="B10" s="13" t="s">
        <v>66</v>
      </c>
      <c r="C10" s="13" t="s">
        <v>66</v>
      </c>
      <c r="D10" s="13" t="s">
        <v>66</v>
      </c>
      <c r="F10" s="14" t="e">
        <f>+#REF!</f>
        <v>#REF!</v>
      </c>
      <c r="G10" s="14" t="e">
        <f t="shared" si="0"/>
        <v>#REF!</v>
      </c>
      <c r="H10" s="35" t="e">
        <f>+#REF!</f>
        <v>#REF!</v>
      </c>
      <c r="I10" s="14" t="e">
        <f t="shared" si="1"/>
        <v>#REF!</v>
      </c>
      <c r="J10" s="14" t="e">
        <f>+#REF!</f>
        <v>#REF!</v>
      </c>
      <c r="K10" s="14" t="e">
        <f>+#REF!</f>
        <v>#REF!</v>
      </c>
      <c r="L10" s="14" t="e">
        <f>+#REF!</f>
        <v>#REF!</v>
      </c>
      <c r="M10" s="14" t="e">
        <f>+#REF!</f>
        <v>#REF!</v>
      </c>
      <c r="N10" s="14" t="e">
        <f>+#REF!</f>
        <v>#REF!</v>
      </c>
      <c r="O10" s="14" t="e">
        <f t="shared" si="2"/>
        <v>#REF!</v>
      </c>
      <c r="P10" s="17">
        <v>75</v>
      </c>
      <c r="Q10" s="17">
        <v>2.0735892728869025</v>
      </c>
      <c r="R10" s="15">
        <v>0.05</v>
      </c>
      <c r="S10" s="18" t="e">
        <f t="shared" si="3"/>
        <v>#REF!</v>
      </c>
      <c r="T10" s="19" t="e">
        <f t="shared" si="4"/>
        <v>#REF!</v>
      </c>
      <c r="U10" s="20" t="e">
        <f t="shared" si="5"/>
        <v>#REF!</v>
      </c>
      <c r="V10" s="21" t="e">
        <f t="shared" si="6"/>
        <v>#REF!</v>
      </c>
      <c r="W10" s="20">
        <f t="shared" si="7"/>
        <v>0</v>
      </c>
      <c r="X10" s="22">
        <v>0.06</v>
      </c>
      <c r="Y10" s="22">
        <v>0.05</v>
      </c>
      <c r="Z10" s="23" t="e">
        <f t="shared" si="8"/>
        <v>#REF!</v>
      </c>
      <c r="AA10" s="22">
        <v>3.5000000000000003E-2</v>
      </c>
      <c r="AB10" s="23" t="e">
        <f t="shared" si="9"/>
        <v>#REF!</v>
      </c>
      <c r="AC10" s="22">
        <v>1.4999999999999999E-2</v>
      </c>
      <c r="AD10" s="23">
        <f t="shared" si="10"/>
        <v>0</v>
      </c>
      <c r="AE10" s="24">
        <f t="shared" si="11"/>
        <v>0.05</v>
      </c>
      <c r="AF10" s="18"/>
    </row>
    <row r="11" spans="1:32">
      <c r="A11" s="13" t="s">
        <v>54</v>
      </c>
      <c r="B11" s="13" t="s">
        <v>59</v>
      </c>
      <c r="C11" s="13" t="s">
        <v>60</v>
      </c>
      <c r="D11" s="13" t="s">
        <v>26</v>
      </c>
      <c r="F11" s="14" t="e">
        <f>+#REF!</f>
        <v>#REF!</v>
      </c>
      <c r="G11" s="14" t="e">
        <f t="shared" si="0"/>
        <v>#REF!</v>
      </c>
      <c r="H11" s="35" t="e">
        <f>+#REF!</f>
        <v>#REF!</v>
      </c>
      <c r="I11" s="14" t="e">
        <f t="shared" si="1"/>
        <v>#REF!</v>
      </c>
      <c r="J11" s="14" t="e">
        <f>+#REF!</f>
        <v>#REF!</v>
      </c>
      <c r="K11" s="14" t="e">
        <f>+#REF!</f>
        <v>#REF!</v>
      </c>
      <c r="L11" s="14" t="e">
        <f>+#REF!</f>
        <v>#REF!</v>
      </c>
      <c r="M11" s="14" t="e">
        <f>+#REF!</f>
        <v>#REF!</v>
      </c>
      <c r="N11" s="14" t="e">
        <f>+#REF!</f>
        <v>#REF!</v>
      </c>
      <c r="O11" s="14" t="e">
        <f t="shared" si="2"/>
        <v>#REF!</v>
      </c>
      <c r="P11" s="17">
        <v>55.444444444444436</v>
      </c>
      <c r="Q11" s="17">
        <v>1.3527405678403139</v>
      </c>
      <c r="R11" s="15">
        <v>0.05</v>
      </c>
      <c r="S11" s="18" t="e">
        <f t="shared" si="3"/>
        <v>#REF!</v>
      </c>
      <c r="T11" s="19" t="e">
        <f t="shared" si="4"/>
        <v>#REF!</v>
      </c>
      <c r="U11" s="20" t="e">
        <f t="shared" si="5"/>
        <v>#REF!</v>
      </c>
      <c r="V11" s="21" t="e">
        <f t="shared" si="6"/>
        <v>#REF!</v>
      </c>
      <c r="W11" s="20">
        <f t="shared" si="7"/>
        <v>0</v>
      </c>
      <c r="X11" s="22">
        <v>0.06</v>
      </c>
      <c r="Y11" s="22">
        <v>0.05</v>
      </c>
      <c r="Z11" s="23" t="e">
        <f t="shared" si="8"/>
        <v>#REF!</v>
      </c>
      <c r="AA11" s="22">
        <v>3.5000000000000003E-2</v>
      </c>
      <c r="AB11" s="23" t="e">
        <f t="shared" si="9"/>
        <v>#REF!</v>
      </c>
      <c r="AC11" s="22">
        <v>1.4999999999999999E-2</v>
      </c>
      <c r="AD11" s="23">
        <f t="shared" si="10"/>
        <v>0</v>
      </c>
      <c r="AE11" s="24">
        <f t="shared" si="11"/>
        <v>0.05</v>
      </c>
      <c r="AF11" s="18"/>
    </row>
    <row r="12" spans="1:32">
      <c r="A12" s="13" t="s">
        <v>54</v>
      </c>
      <c r="B12" s="13" t="s">
        <v>56</v>
      </c>
      <c r="C12" s="13" t="s">
        <v>57</v>
      </c>
      <c r="D12" s="13" t="s">
        <v>57</v>
      </c>
      <c r="F12" s="14" t="e">
        <f>+#REF!</f>
        <v>#REF!</v>
      </c>
      <c r="G12" s="14" t="e">
        <f t="shared" si="0"/>
        <v>#REF!</v>
      </c>
      <c r="H12" s="35" t="e">
        <f>+#REF!</f>
        <v>#REF!</v>
      </c>
      <c r="I12" s="14" t="e">
        <f t="shared" si="1"/>
        <v>#REF!</v>
      </c>
      <c r="J12" s="14" t="e">
        <f>+#REF!</f>
        <v>#REF!</v>
      </c>
      <c r="K12" s="14" t="e">
        <f>+#REF!</f>
        <v>#REF!</v>
      </c>
      <c r="L12" s="14" t="e">
        <f>+#REF!</f>
        <v>#REF!</v>
      </c>
      <c r="M12" s="14" t="e">
        <f>+#REF!</f>
        <v>#REF!</v>
      </c>
      <c r="N12" s="14" t="e">
        <f>+#REF!</f>
        <v>#REF!</v>
      </c>
      <c r="O12" s="14" t="e">
        <f t="shared" si="2"/>
        <v>#REF!</v>
      </c>
      <c r="P12" s="17">
        <f>152.972222222222/2</f>
        <v>76.486111111111001</v>
      </c>
      <c r="Q12" s="17">
        <v>2.3145156792074078</v>
      </c>
      <c r="R12" s="15">
        <v>0.05</v>
      </c>
      <c r="S12" s="18" t="e">
        <f t="shared" si="3"/>
        <v>#REF!</v>
      </c>
      <c r="T12" s="19" t="e">
        <f t="shared" si="4"/>
        <v>#REF!</v>
      </c>
      <c r="U12" s="20" t="e">
        <f t="shared" si="5"/>
        <v>#REF!</v>
      </c>
      <c r="V12" s="21" t="e">
        <f t="shared" si="6"/>
        <v>#REF!</v>
      </c>
      <c r="W12" s="20">
        <f t="shared" si="7"/>
        <v>0</v>
      </c>
      <c r="X12" s="22">
        <v>0.06</v>
      </c>
      <c r="Y12" s="22">
        <v>7.0000000000000007E-2</v>
      </c>
      <c r="Z12" s="23" t="e">
        <f t="shared" si="8"/>
        <v>#REF!</v>
      </c>
      <c r="AA12" s="22">
        <v>0.02</v>
      </c>
      <c r="AB12" s="23" t="e">
        <f t="shared" si="9"/>
        <v>#REF!</v>
      </c>
      <c r="AC12" s="22">
        <v>1.4999999999999999E-2</v>
      </c>
      <c r="AD12" s="23">
        <f t="shared" si="10"/>
        <v>0</v>
      </c>
      <c r="AE12" s="24">
        <f t="shared" si="11"/>
        <v>0.05</v>
      </c>
      <c r="AF12" s="18"/>
    </row>
    <row r="13" spans="1:32">
      <c r="A13" s="13" t="s">
        <v>54</v>
      </c>
      <c r="B13" s="13" t="s">
        <v>56</v>
      </c>
      <c r="C13" s="13" t="s">
        <v>32</v>
      </c>
      <c r="D13" s="13" t="s">
        <v>58</v>
      </c>
      <c r="F13" s="14" t="e">
        <f>+#REF!</f>
        <v>#REF!</v>
      </c>
      <c r="G13" s="14" t="e">
        <f t="shared" si="0"/>
        <v>#REF!</v>
      </c>
      <c r="H13" s="35" t="e">
        <f>+#REF!</f>
        <v>#REF!</v>
      </c>
      <c r="I13" s="14" t="e">
        <f t="shared" si="1"/>
        <v>#REF!</v>
      </c>
      <c r="J13" s="14" t="e">
        <f>+#REF!</f>
        <v>#REF!</v>
      </c>
      <c r="K13" s="14" t="e">
        <f>+#REF!</f>
        <v>#REF!</v>
      </c>
      <c r="L13" s="14" t="e">
        <f>+#REF!</f>
        <v>#REF!</v>
      </c>
      <c r="M13" s="14" t="e">
        <f>+#REF!</f>
        <v>#REF!</v>
      </c>
      <c r="N13" s="14" t="e">
        <f>+#REF!</f>
        <v>#REF!</v>
      </c>
      <c r="O13" s="14" t="e">
        <f t="shared" si="2"/>
        <v>#REF!</v>
      </c>
      <c r="P13" s="17">
        <f>152.972222222222/2</f>
        <v>76.486111111111001</v>
      </c>
      <c r="Q13" s="17">
        <v>2.3145156792074078</v>
      </c>
      <c r="R13" s="15">
        <v>0.05</v>
      </c>
      <c r="S13" s="18" t="e">
        <f t="shared" si="3"/>
        <v>#REF!</v>
      </c>
      <c r="T13" s="19" t="e">
        <f t="shared" si="4"/>
        <v>#REF!</v>
      </c>
      <c r="U13" s="20" t="e">
        <f t="shared" si="5"/>
        <v>#REF!</v>
      </c>
      <c r="V13" s="21" t="e">
        <f t="shared" si="6"/>
        <v>#REF!</v>
      </c>
      <c r="W13" s="20" t="e">
        <f t="shared" si="7"/>
        <v>#REF!</v>
      </c>
      <c r="X13" s="22">
        <v>0.06</v>
      </c>
      <c r="Y13" s="22">
        <v>1.4999999999999999E-2</v>
      </c>
      <c r="Z13" s="23" t="e">
        <f t="shared" si="8"/>
        <v>#REF!</v>
      </c>
      <c r="AA13" s="22">
        <v>7.0000000000000007E-2</v>
      </c>
      <c r="AB13" s="23" t="e">
        <f t="shared" si="9"/>
        <v>#REF!</v>
      </c>
      <c r="AC13" s="22">
        <v>1.4999999999999999E-2</v>
      </c>
      <c r="AD13" s="23">
        <f t="shared" si="10"/>
        <v>0</v>
      </c>
      <c r="AE13" s="24">
        <f t="shared" si="11"/>
        <v>0.05</v>
      </c>
      <c r="AF13" s="18"/>
    </row>
    <row r="14" spans="1:32">
      <c r="A14" s="13" t="s">
        <v>62</v>
      </c>
      <c r="B14" s="13" t="s">
        <v>5</v>
      </c>
      <c r="C14" s="13" t="s">
        <v>29</v>
      </c>
      <c r="D14" s="13" t="s">
        <v>69</v>
      </c>
      <c r="F14" s="14" t="e">
        <f>+#REF!</f>
        <v>#REF!</v>
      </c>
      <c r="G14" s="14" t="e">
        <f t="shared" si="0"/>
        <v>#REF!</v>
      </c>
      <c r="T14" s="19"/>
      <c r="U14" s="20" t="e">
        <f t="shared" si="5"/>
        <v>#REF!</v>
      </c>
      <c r="V14" s="25"/>
      <c r="W14" s="20" t="e">
        <f t="shared" si="7"/>
        <v>#REF!</v>
      </c>
      <c r="X14" s="24"/>
      <c r="Y14" s="24"/>
      <c r="Z14" s="23" t="e">
        <f t="shared" si="8"/>
        <v>#REF!</v>
      </c>
      <c r="AA14" s="24"/>
      <c r="AB14" s="23" t="e">
        <f t="shared" si="9"/>
        <v>#REF!</v>
      </c>
      <c r="AC14" s="24"/>
      <c r="AD14" s="23">
        <f t="shared" si="10"/>
        <v>0</v>
      </c>
      <c r="AE14" s="24"/>
      <c r="AF14" s="18"/>
    </row>
    <row r="15" spans="1:32">
      <c r="A15" s="13" t="s">
        <v>62</v>
      </c>
      <c r="B15" s="13" t="s">
        <v>6</v>
      </c>
      <c r="C15" s="13" t="s">
        <v>29</v>
      </c>
      <c r="D15" s="13" t="s">
        <v>69</v>
      </c>
      <c r="F15" s="14" t="e">
        <f>+#REF!</f>
        <v>#REF!</v>
      </c>
      <c r="G15" s="14" t="e">
        <f t="shared" si="0"/>
        <v>#REF!</v>
      </c>
      <c r="T15" s="19"/>
      <c r="U15" s="20" t="e">
        <f t="shared" si="5"/>
        <v>#REF!</v>
      </c>
      <c r="V15" s="25"/>
      <c r="W15" s="20" t="e">
        <f t="shared" si="7"/>
        <v>#REF!</v>
      </c>
      <c r="X15" s="24"/>
      <c r="Y15" s="24"/>
      <c r="Z15" s="23" t="e">
        <f t="shared" si="8"/>
        <v>#REF!</v>
      </c>
      <c r="AA15" s="24"/>
      <c r="AB15" s="23" t="e">
        <f t="shared" si="9"/>
        <v>#REF!</v>
      </c>
      <c r="AC15" s="24"/>
      <c r="AD15" s="23">
        <f t="shared" si="10"/>
        <v>0</v>
      </c>
      <c r="AE15" s="24"/>
      <c r="AF15" s="18"/>
    </row>
    <row r="16" spans="1:32">
      <c r="A16" s="13" t="s">
        <v>62</v>
      </c>
      <c r="B16" s="13" t="s">
        <v>7</v>
      </c>
      <c r="C16" s="13" t="s">
        <v>29</v>
      </c>
      <c r="D16" s="13" t="s">
        <v>69</v>
      </c>
      <c r="F16" s="14" t="e">
        <f>+#REF!</f>
        <v>#REF!</v>
      </c>
      <c r="G16" s="14" t="e">
        <f t="shared" si="0"/>
        <v>#REF!</v>
      </c>
      <c r="T16" s="19"/>
      <c r="U16" s="20" t="e">
        <f t="shared" si="5"/>
        <v>#REF!</v>
      </c>
      <c r="V16" s="25"/>
      <c r="W16" s="20" t="e">
        <f t="shared" si="7"/>
        <v>#REF!</v>
      </c>
      <c r="X16" s="24"/>
      <c r="Y16" s="24"/>
      <c r="Z16" s="23" t="e">
        <f t="shared" si="8"/>
        <v>#REF!</v>
      </c>
      <c r="AA16" s="24"/>
      <c r="AB16" s="23" t="e">
        <f t="shared" si="9"/>
        <v>#REF!</v>
      </c>
      <c r="AC16" s="24"/>
      <c r="AD16" s="23">
        <f t="shared" si="10"/>
        <v>0</v>
      </c>
      <c r="AE16" s="24"/>
      <c r="AF16" s="18"/>
    </row>
    <row r="17" spans="1:32">
      <c r="A17" s="13" t="s">
        <v>62</v>
      </c>
      <c r="B17" s="13" t="s">
        <v>8</v>
      </c>
      <c r="C17" s="13" t="s">
        <v>29</v>
      </c>
      <c r="D17" s="13" t="s">
        <v>27</v>
      </c>
      <c r="F17" s="14" t="e">
        <f>+#REF!</f>
        <v>#REF!</v>
      </c>
      <c r="G17" s="14" t="e">
        <f t="shared" si="0"/>
        <v>#REF!</v>
      </c>
      <c r="T17" s="19"/>
      <c r="U17" s="20" t="e">
        <f t="shared" si="5"/>
        <v>#REF!</v>
      </c>
      <c r="V17" s="25"/>
      <c r="W17" s="20" t="e">
        <f t="shared" si="7"/>
        <v>#REF!</v>
      </c>
      <c r="X17" s="24"/>
      <c r="Y17" s="24"/>
      <c r="Z17" s="23" t="e">
        <f t="shared" si="8"/>
        <v>#REF!</v>
      </c>
      <c r="AA17" s="24"/>
      <c r="AB17" s="23" t="e">
        <f t="shared" si="9"/>
        <v>#REF!</v>
      </c>
      <c r="AC17" s="24"/>
      <c r="AD17" s="23">
        <f t="shared" si="10"/>
        <v>0</v>
      </c>
      <c r="AE17" s="24"/>
      <c r="AF17" s="18"/>
    </row>
    <row r="18" spans="1:32">
      <c r="A18" s="13" t="s">
        <v>62</v>
      </c>
      <c r="B18" s="13" t="s">
        <v>11</v>
      </c>
      <c r="C18" s="13" t="s">
        <v>29</v>
      </c>
      <c r="D18" s="13" t="s">
        <v>69</v>
      </c>
      <c r="F18" s="14" t="e">
        <f>+#REF!</f>
        <v>#REF!</v>
      </c>
      <c r="G18" s="14" t="e">
        <f t="shared" si="0"/>
        <v>#REF!</v>
      </c>
      <c r="T18" s="19"/>
      <c r="U18" s="20" t="e">
        <f t="shared" si="5"/>
        <v>#REF!</v>
      </c>
      <c r="V18" s="25"/>
      <c r="W18" s="20" t="e">
        <f t="shared" si="7"/>
        <v>#REF!</v>
      </c>
      <c r="X18" s="24"/>
      <c r="Y18" s="24"/>
      <c r="Z18" s="23" t="e">
        <f t="shared" si="8"/>
        <v>#REF!</v>
      </c>
      <c r="AA18" s="24"/>
      <c r="AB18" s="23" t="e">
        <f t="shared" si="9"/>
        <v>#REF!</v>
      </c>
      <c r="AC18" s="24"/>
      <c r="AD18" s="23">
        <f t="shared" si="10"/>
        <v>0</v>
      </c>
      <c r="AE18" s="24"/>
      <c r="AF18" s="18"/>
    </row>
    <row r="19" spans="1:32">
      <c r="A19" s="13" t="s">
        <v>62</v>
      </c>
      <c r="B19" s="13" t="s">
        <v>4</v>
      </c>
      <c r="C19" s="13" t="s">
        <v>29</v>
      </c>
      <c r="D19" s="13" t="s">
        <v>69</v>
      </c>
      <c r="F19" s="14" t="e">
        <f>+#REF!</f>
        <v>#REF!</v>
      </c>
      <c r="G19" s="14" t="e">
        <f t="shared" si="0"/>
        <v>#REF!</v>
      </c>
      <c r="T19" s="19"/>
      <c r="U19" s="20" t="e">
        <f t="shared" si="5"/>
        <v>#REF!</v>
      </c>
      <c r="V19" s="25"/>
      <c r="W19" s="20" t="e">
        <f t="shared" si="7"/>
        <v>#REF!</v>
      </c>
      <c r="X19" s="24"/>
      <c r="Y19" s="24"/>
      <c r="Z19" s="23" t="e">
        <f t="shared" si="8"/>
        <v>#REF!</v>
      </c>
      <c r="AA19" s="24"/>
      <c r="AB19" s="23" t="e">
        <f t="shared" si="9"/>
        <v>#REF!</v>
      </c>
      <c r="AC19" s="24"/>
      <c r="AD19" s="23">
        <f t="shared" si="10"/>
        <v>0</v>
      </c>
      <c r="AE19" s="24"/>
      <c r="AF19" s="18"/>
    </row>
    <row r="20" spans="1:32">
      <c r="A20" s="13" t="s">
        <v>62</v>
      </c>
      <c r="B20" s="13" t="s">
        <v>0</v>
      </c>
      <c r="C20" s="13" t="s">
        <v>29</v>
      </c>
      <c r="D20" s="13" t="s">
        <v>27</v>
      </c>
      <c r="F20" s="14" t="e">
        <f>+#REF!</f>
        <v>#REF!</v>
      </c>
      <c r="G20" s="14" t="e">
        <f t="shared" si="0"/>
        <v>#REF!</v>
      </c>
      <c r="T20" s="19"/>
      <c r="U20" s="20" t="e">
        <f t="shared" si="5"/>
        <v>#REF!</v>
      </c>
      <c r="V20" s="25"/>
      <c r="W20" s="20" t="e">
        <f t="shared" si="7"/>
        <v>#REF!</v>
      </c>
      <c r="X20" s="24"/>
      <c r="Y20" s="24"/>
      <c r="Z20" s="23" t="e">
        <f t="shared" si="8"/>
        <v>#REF!</v>
      </c>
      <c r="AA20" s="24"/>
      <c r="AB20" s="23" t="e">
        <f t="shared" si="9"/>
        <v>#REF!</v>
      </c>
      <c r="AC20" s="24"/>
      <c r="AD20" s="23">
        <f t="shared" si="10"/>
        <v>0</v>
      </c>
      <c r="AE20" s="24"/>
      <c r="AF20" s="18"/>
    </row>
    <row r="21" spans="1:32">
      <c r="A21" s="13" t="s">
        <v>62</v>
      </c>
      <c r="B21" s="13" t="s">
        <v>1</v>
      </c>
      <c r="C21" s="13" t="s">
        <v>29</v>
      </c>
      <c r="D21" s="13" t="s">
        <v>27</v>
      </c>
      <c r="F21" s="14" t="e">
        <f>+#REF!</f>
        <v>#REF!</v>
      </c>
      <c r="G21" s="14" t="e">
        <f t="shared" si="0"/>
        <v>#REF!</v>
      </c>
      <c r="T21" s="19"/>
      <c r="U21" s="20" t="e">
        <f t="shared" si="5"/>
        <v>#REF!</v>
      </c>
      <c r="V21" s="25"/>
      <c r="W21" s="20" t="e">
        <f t="shared" si="7"/>
        <v>#REF!</v>
      </c>
      <c r="X21" s="24"/>
      <c r="Y21" s="24"/>
      <c r="Z21" s="23" t="e">
        <f t="shared" si="8"/>
        <v>#REF!</v>
      </c>
      <c r="AA21" s="24"/>
      <c r="AB21" s="23" t="e">
        <f t="shared" si="9"/>
        <v>#REF!</v>
      </c>
      <c r="AC21" s="24"/>
      <c r="AD21" s="23">
        <f t="shared" si="10"/>
        <v>0</v>
      </c>
      <c r="AE21" s="24"/>
      <c r="AF21" s="18"/>
    </row>
    <row r="22" spans="1:32">
      <c r="A22" s="13" t="s">
        <v>62</v>
      </c>
      <c r="B22" s="13" t="s">
        <v>3</v>
      </c>
      <c r="C22" s="13" t="s">
        <v>29</v>
      </c>
      <c r="D22" s="13" t="s">
        <v>70</v>
      </c>
      <c r="F22" s="14" t="e">
        <f>+#REF!</f>
        <v>#REF!</v>
      </c>
      <c r="G22" s="14" t="e">
        <f t="shared" si="0"/>
        <v>#REF!</v>
      </c>
      <c r="T22" s="19"/>
      <c r="U22" s="20" t="e">
        <f t="shared" si="5"/>
        <v>#REF!</v>
      </c>
      <c r="V22" s="21"/>
      <c r="W22" s="20" t="e">
        <f t="shared" si="7"/>
        <v>#REF!</v>
      </c>
      <c r="X22" s="24"/>
      <c r="Y22" s="24"/>
      <c r="Z22" s="23" t="e">
        <f t="shared" si="8"/>
        <v>#REF!</v>
      </c>
      <c r="AA22" s="24"/>
      <c r="AB22" s="23" t="e">
        <f t="shared" si="9"/>
        <v>#REF!</v>
      </c>
      <c r="AC22" s="24"/>
      <c r="AD22" s="23">
        <f t="shared" si="10"/>
        <v>0</v>
      </c>
      <c r="AE22" s="24"/>
      <c r="AF22" s="18"/>
    </row>
    <row r="23" spans="1:32">
      <c r="A23" s="13" t="s">
        <v>62</v>
      </c>
      <c r="B23" s="13" t="s">
        <v>2</v>
      </c>
      <c r="C23" s="13" t="s">
        <v>29</v>
      </c>
      <c r="D23" s="13" t="s">
        <v>70</v>
      </c>
      <c r="F23" s="14" t="e">
        <f>+#REF!</f>
        <v>#REF!</v>
      </c>
      <c r="G23" s="14" t="e">
        <f t="shared" si="0"/>
        <v>#REF!</v>
      </c>
      <c r="T23" s="19"/>
      <c r="U23" s="20" t="e">
        <f t="shared" si="5"/>
        <v>#REF!</v>
      </c>
      <c r="V23" s="21"/>
      <c r="W23" s="20" t="e">
        <f t="shared" si="7"/>
        <v>#REF!</v>
      </c>
      <c r="X23" s="24"/>
      <c r="Y23" s="24"/>
      <c r="Z23" s="23" t="e">
        <f t="shared" si="8"/>
        <v>#REF!</v>
      </c>
      <c r="AA23" s="24"/>
      <c r="AB23" s="23" t="e">
        <f t="shared" si="9"/>
        <v>#REF!</v>
      </c>
      <c r="AC23" s="24"/>
      <c r="AD23" s="23">
        <f t="shared" si="10"/>
        <v>0</v>
      </c>
      <c r="AE23" s="24"/>
      <c r="AF23" s="18"/>
    </row>
    <row r="24" spans="1:32">
      <c r="A24" s="13" t="s">
        <v>62</v>
      </c>
      <c r="B24" s="13" t="s">
        <v>9</v>
      </c>
      <c r="C24" s="13" t="s">
        <v>29</v>
      </c>
      <c r="D24" s="13" t="s">
        <v>70</v>
      </c>
      <c r="F24" s="14" t="e">
        <f>+#REF!</f>
        <v>#REF!</v>
      </c>
      <c r="G24" s="14" t="e">
        <f t="shared" si="0"/>
        <v>#REF!</v>
      </c>
      <c r="T24" s="19"/>
      <c r="U24" s="20" t="e">
        <f t="shared" si="5"/>
        <v>#REF!</v>
      </c>
      <c r="V24" s="21"/>
      <c r="W24" s="20" t="e">
        <f t="shared" si="7"/>
        <v>#REF!</v>
      </c>
      <c r="X24" s="24"/>
      <c r="Y24" s="24"/>
      <c r="Z24" s="23" t="e">
        <f t="shared" si="8"/>
        <v>#REF!</v>
      </c>
      <c r="AA24" s="24"/>
      <c r="AB24" s="23" t="e">
        <f t="shared" si="9"/>
        <v>#REF!</v>
      </c>
      <c r="AC24" s="24"/>
      <c r="AD24" s="23">
        <f t="shared" si="10"/>
        <v>0</v>
      </c>
      <c r="AE24" s="24"/>
      <c r="AF24" s="18"/>
    </row>
    <row r="25" spans="1:32">
      <c r="A25" s="13" t="s">
        <v>62</v>
      </c>
      <c r="B25" s="13" t="s">
        <v>10</v>
      </c>
      <c r="C25" s="13" t="s">
        <v>29</v>
      </c>
      <c r="D25" s="13" t="s">
        <v>70</v>
      </c>
      <c r="F25" s="14" t="e">
        <f>+#REF!</f>
        <v>#REF!</v>
      </c>
      <c r="G25" s="14" t="e">
        <f t="shared" si="0"/>
        <v>#REF!</v>
      </c>
      <c r="T25" s="19"/>
      <c r="U25" s="20" t="e">
        <f t="shared" si="5"/>
        <v>#REF!</v>
      </c>
      <c r="V25" s="25"/>
      <c r="W25" s="20" t="e">
        <f t="shared" si="7"/>
        <v>#REF!</v>
      </c>
      <c r="X25" s="24"/>
      <c r="Y25" s="24"/>
      <c r="Z25" s="23" t="e">
        <f t="shared" si="8"/>
        <v>#REF!</v>
      </c>
      <c r="AA25" s="24"/>
      <c r="AB25" s="23" t="e">
        <f t="shared" si="9"/>
        <v>#REF!</v>
      </c>
      <c r="AC25" s="24"/>
      <c r="AD25" s="23">
        <f t="shared" si="10"/>
        <v>0</v>
      </c>
      <c r="AE25" s="24"/>
      <c r="AF25" s="18"/>
    </row>
    <row r="26" spans="1:32">
      <c r="A26" s="13" t="s">
        <v>62</v>
      </c>
      <c r="B26" s="13" t="s">
        <v>12</v>
      </c>
      <c r="C26" s="13" t="s">
        <v>29</v>
      </c>
      <c r="D26" s="13" t="s">
        <v>70</v>
      </c>
      <c r="F26" s="14" t="e">
        <f>+#REF!</f>
        <v>#REF!</v>
      </c>
      <c r="G26" s="14" t="e">
        <f t="shared" si="0"/>
        <v>#REF!</v>
      </c>
      <c r="T26" s="19"/>
      <c r="U26" s="20" t="e">
        <f t="shared" si="5"/>
        <v>#REF!</v>
      </c>
      <c r="V26" s="25"/>
      <c r="W26" s="20" t="e">
        <f t="shared" si="7"/>
        <v>#REF!</v>
      </c>
      <c r="X26" s="24"/>
      <c r="Y26" s="24"/>
      <c r="Z26" s="23" t="e">
        <f t="shared" si="8"/>
        <v>#REF!</v>
      </c>
      <c r="AA26" s="24"/>
      <c r="AB26" s="23">
        <f t="shared" si="9"/>
        <v>0</v>
      </c>
      <c r="AC26" s="24"/>
      <c r="AD26" s="23" t="e">
        <f t="shared" si="10"/>
        <v>#REF!</v>
      </c>
      <c r="AE26" s="24"/>
      <c r="AF26" s="18"/>
    </row>
    <row r="27" spans="1:32">
      <c r="A27" s="13" t="s">
        <v>62</v>
      </c>
      <c r="B27" s="13" t="s">
        <v>5</v>
      </c>
      <c r="C27" s="13" t="s">
        <v>71</v>
      </c>
      <c r="D27" s="13" t="s">
        <v>71</v>
      </c>
      <c r="F27" s="14" t="e">
        <f>+#REF!</f>
        <v>#REF!</v>
      </c>
      <c r="G27" s="14" t="e">
        <f t="shared" si="0"/>
        <v>#REF!</v>
      </c>
      <c r="T27" s="19"/>
      <c r="U27" s="20" t="e">
        <f t="shared" si="5"/>
        <v>#REF!</v>
      </c>
      <c r="V27" s="25"/>
      <c r="W27" s="20" t="e">
        <f t="shared" si="7"/>
        <v>#REF!</v>
      </c>
      <c r="X27" s="24"/>
      <c r="Y27" s="24"/>
      <c r="Z27" s="23" t="e">
        <f t="shared" si="8"/>
        <v>#REF!</v>
      </c>
      <c r="AA27" s="24"/>
      <c r="AB27" s="23" t="e">
        <f t="shared" si="9"/>
        <v>#REF!</v>
      </c>
      <c r="AC27" s="24"/>
      <c r="AD27" s="23">
        <f t="shared" si="10"/>
        <v>0</v>
      </c>
      <c r="AE27" s="24"/>
      <c r="AF27" s="18"/>
    </row>
    <row r="28" spans="1:32">
      <c r="A28" s="13" t="s">
        <v>62</v>
      </c>
      <c r="B28" s="13" t="s">
        <v>6</v>
      </c>
      <c r="C28" s="13" t="s">
        <v>71</v>
      </c>
      <c r="D28" s="13" t="s">
        <v>71</v>
      </c>
      <c r="F28" s="14" t="e">
        <f>+#REF!</f>
        <v>#REF!</v>
      </c>
      <c r="G28" s="14" t="e">
        <f t="shared" si="0"/>
        <v>#REF!</v>
      </c>
      <c r="T28" s="19"/>
      <c r="U28" s="20" t="e">
        <f t="shared" si="5"/>
        <v>#REF!</v>
      </c>
      <c r="V28" s="25"/>
      <c r="W28" s="20" t="e">
        <f t="shared" si="7"/>
        <v>#REF!</v>
      </c>
      <c r="X28" s="24"/>
      <c r="Y28" s="24"/>
      <c r="Z28" s="23" t="e">
        <f t="shared" si="8"/>
        <v>#REF!</v>
      </c>
      <c r="AA28" s="24"/>
      <c r="AB28" s="23" t="e">
        <f t="shared" si="9"/>
        <v>#REF!</v>
      </c>
      <c r="AC28" s="24"/>
      <c r="AD28" s="23">
        <f t="shared" si="10"/>
        <v>0</v>
      </c>
      <c r="AE28" s="24"/>
      <c r="AF28" s="18"/>
    </row>
    <row r="29" spans="1:32">
      <c r="A29" s="13" t="s">
        <v>62</v>
      </c>
      <c r="B29" s="13" t="s">
        <v>7</v>
      </c>
      <c r="C29" s="13" t="s">
        <v>71</v>
      </c>
      <c r="D29" s="13" t="s">
        <v>71</v>
      </c>
      <c r="F29" s="14" t="e">
        <f>+#REF!</f>
        <v>#REF!</v>
      </c>
      <c r="G29" s="14" t="e">
        <f t="shared" si="0"/>
        <v>#REF!</v>
      </c>
      <c r="T29" s="19"/>
      <c r="U29" s="20" t="e">
        <f t="shared" si="5"/>
        <v>#REF!</v>
      </c>
      <c r="V29" s="25"/>
      <c r="W29" s="20" t="e">
        <f t="shared" si="7"/>
        <v>#REF!</v>
      </c>
      <c r="X29" s="24"/>
      <c r="Y29" s="24"/>
      <c r="Z29" s="23" t="e">
        <f t="shared" si="8"/>
        <v>#REF!</v>
      </c>
      <c r="AA29" s="24"/>
      <c r="AB29" s="23" t="e">
        <f t="shared" si="9"/>
        <v>#REF!</v>
      </c>
      <c r="AC29" s="24"/>
      <c r="AD29" s="23">
        <f t="shared" si="10"/>
        <v>0</v>
      </c>
      <c r="AE29" s="24"/>
      <c r="AF29" s="18"/>
    </row>
    <row r="30" spans="1:32" s="26" customFormat="1">
      <c r="A30" s="26" t="s">
        <v>62</v>
      </c>
      <c r="B30" s="26" t="s">
        <v>8</v>
      </c>
      <c r="C30" s="26" t="s">
        <v>71</v>
      </c>
      <c r="D30" s="26" t="s">
        <v>71</v>
      </c>
      <c r="E30" s="27"/>
      <c r="F30" s="27" t="e">
        <f>+#REF!</f>
        <v>#REF!</v>
      </c>
      <c r="G30" s="27" t="e">
        <f t="shared" si="0"/>
        <v>#REF!</v>
      </c>
      <c r="H30" s="54"/>
      <c r="I30" s="27"/>
      <c r="J30" s="27"/>
      <c r="K30" s="27"/>
      <c r="L30" s="27"/>
      <c r="M30" s="27"/>
      <c r="N30" s="27"/>
      <c r="O30" s="27"/>
      <c r="P30" s="28"/>
      <c r="Q30" s="28"/>
      <c r="R30" s="28"/>
      <c r="S30" s="27"/>
      <c r="T30" s="29"/>
      <c r="U30" s="30" t="e">
        <f t="shared" si="5"/>
        <v>#REF!</v>
      </c>
      <c r="V30" s="31"/>
      <c r="W30" s="20" t="e">
        <f t="shared" si="7"/>
        <v>#REF!</v>
      </c>
      <c r="X30" s="32"/>
      <c r="Y30" s="32"/>
      <c r="Z30" s="33" t="e">
        <f t="shared" si="8"/>
        <v>#REF!</v>
      </c>
      <c r="AA30" s="32"/>
      <c r="AB30" s="33" t="e">
        <f t="shared" si="9"/>
        <v>#REF!</v>
      </c>
      <c r="AC30" s="32"/>
      <c r="AD30" s="33">
        <f t="shared" si="10"/>
        <v>0</v>
      </c>
      <c r="AE30" s="32"/>
      <c r="AF30" s="34"/>
    </row>
    <row r="31" spans="1:32">
      <c r="A31" s="13" t="s">
        <v>62</v>
      </c>
      <c r="B31" s="13" t="s">
        <v>11</v>
      </c>
      <c r="C31" s="13" t="s">
        <v>71</v>
      </c>
      <c r="D31" s="13" t="s">
        <v>71</v>
      </c>
      <c r="F31" s="14" t="e">
        <f>+#REF!</f>
        <v>#REF!</v>
      </c>
      <c r="G31" s="14" t="e">
        <f t="shared" si="0"/>
        <v>#REF!</v>
      </c>
      <c r="T31" s="19"/>
      <c r="U31" s="20" t="e">
        <f t="shared" si="5"/>
        <v>#REF!</v>
      </c>
      <c r="V31" s="25"/>
      <c r="W31" s="20" t="e">
        <f t="shared" si="7"/>
        <v>#REF!</v>
      </c>
      <c r="X31" s="24"/>
      <c r="Y31" s="24"/>
      <c r="Z31" s="23" t="e">
        <f t="shared" si="8"/>
        <v>#REF!</v>
      </c>
      <c r="AA31" s="24"/>
      <c r="AB31" s="23" t="e">
        <f t="shared" si="9"/>
        <v>#REF!</v>
      </c>
      <c r="AC31" s="24"/>
      <c r="AD31" s="23">
        <f t="shared" si="10"/>
        <v>0</v>
      </c>
      <c r="AE31" s="24"/>
      <c r="AF31" s="18"/>
    </row>
    <row r="32" spans="1:32">
      <c r="A32" s="13" t="s">
        <v>62</v>
      </c>
      <c r="B32" s="13" t="s">
        <v>4</v>
      </c>
      <c r="C32" s="13" t="s">
        <v>71</v>
      </c>
      <c r="D32" s="13" t="s">
        <v>71</v>
      </c>
      <c r="F32" s="14" t="e">
        <f>+#REF!</f>
        <v>#REF!</v>
      </c>
      <c r="G32" s="14" t="e">
        <f t="shared" si="0"/>
        <v>#REF!</v>
      </c>
      <c r="T32" s="19"/>
      <c r="U32" s="20" t="e">
        <f t="shared" si="5"/>
        <v>#REF!</v>
      </c>
      <c r="V32" s="25"/>
      <c r="W32" s="20" t="e">
        <f t="shared" si="7"/>
        <v>#REF!</v>
      </c>
      <c r="X32" s="24"/>
      <c r="Y32" s="24"/>
      <c r="Z32" s="23" t="e">
        <f t="shared" si="8"/>
        <v>#REF!</v>
      </c>
      <c r="AA32" s="24"/>
      <c r="AB32" s="23" t="e">
        <f t="shared" si="9"/>
        <v>#REF!</v>
      </c>
      <c r="AC32" s="24"/>
      <c r="AD32" s="23">
        <f t="shared" si="10"/>
        <v>0</v>
      </c>
      <c r="AE32" s="24"/>
      <c r="AF32" s="18"/>
    </row>
    <row r="33" spans="1:32">
      <c r="A33" s="13" t="s">
        <v>62</v>
      </c>
      <c r="B33" s="13" t="s">
        <v>0</v>
      </c>
      <c r="C33" s="13" t="s">
        <v>71</v>
      </c>
      <c r="D33" s="13" t="s">
        <v>71</v>
      </c>
      <c r="F33" s="14" t="e">
        <f>+#REF!</f>
        <v>#REF!</v>
      </c>
      <c r="G33" s="14" t="e">
        <f t="shared" si="0"/>
        <v>#REF!</v>
      </c>
      <c r="T33" s="19"/>
      <c r="U33" s="20" t="e">
        <f t="shared" si="5"/>
        <v>#REF!</v>
      </c>
      <c r="V33" s="25"/>
      <c r="W33" s="20" t="e">
        <f t="shared" si="7"/>
        <v>#REF!</v>
      </c>
      <c r="X33" s="24"/>
      <c r="Y33" s="24"/>
      <c r="Z33" s="23" t="e">
        <f t="shared" si="8"/>
        <v>#REF!</v>
      </c>
      <c r="AA33" s="24"/>
      <c r="AB33" s="23" t="e">
        <f t="shared" si="9"/>
        <v>#REF!</v>
      </c>
      <c r="AC33" s="24"/>
      <c r="AD33" s="23">
        <f t="shared" si="10"/>
        <v>0</v>
      </c>
      <c r="AE33" s="24"/>
      <c r="AF33" s="18"/>
    </row>
    <row r="34" spans="1:32">
      <c r="A34" s="13" t="s">
        <v>62</v>
      </c>
      <c r="B34" s="13" t="s">
        <v>1</v>
      </c>
      <c r="C34" s="13" t="s">
        <v>71</v>
      </c>
      <c r="D34" s="13" t="s">
        <v>71</v>
      </c>
      <c r="F34" s="14" t="e">
        <f>+#REF!</f>
        <v>#REF!</v>
      </c>
      <c r="G34" s="14" t="e">
        <f t="shared" ref="G34:G65" si="12">$F34*SUMIF($D:$D,$D34,$H:$H)</f>
        <v>#REF!</v>
      </c>
      <c r="T34" s="19"/>
      <c r="U34" s="20" t="e">
        <f t="shared" ref="U34:U65" si="13">$G34*SUMIF($D:$D,$D34,$T:$T)</f>
        <v>#REF!</v>
      </c>
      <c r="V34" s="25"/>
      <c r="W34" s="20" t="e">
        <f t="shared" ref="W34:W65" si="14">IF(OR($C34="TOP GP",$C34="BI",$C34="hr",$C34="工作流",$C34="CRM",$C34="PDM"),$F34*0.5*0.2,IF($C34="易飞",$F34*0.5*0.05,0))</f>
        <v>#REF!</v>
      </c>
      <c r="X34" s="24"/>
      <c r="Y34" s="24"/>
      <c r="Z34" s="23" t="e">
        <f t="shared" ref="Z34:Z65" si="15">($G34*(1-VLOOKUP($D34,$D$1:$X$13,COLUMN($X$1)-3,0))-$W34)*VLOOKUP($D34,$D$1:$Y$13,COLUMN($Y$1)-3,0)</f>
        <v>#REF!</v>
      </c>
      <c r="AA34" s="24"/>
      <c r="AB34" s="23" t="e">
        <f t="shared" ref="AB34:AB65" si="16">IF($B34="战略拓展部",0,($G34*(1-SUMIF($D:$D,$D34,$X:$X))-$W34)*VLOOKUP($D34,$D$1:$AA$13,COLUMN($AA$1)-3,0))</f>
        <v>#REF!</v>
      </c>
      <c r="AC34" s="24"/>
      <c r="AD34" s="23">
        <f t="shared" ref="AD34:AD65" si="17">IF($B34="战略拓展部",($G34*(1-SUMIF($D:$D,$D34,$X:$X))-$W34)*VLOOKUP($D34,$D$1:$AC$13,COLUMN($AC$1)-3,0),0)</f>
        <v>0</v>
      </c>
      <c r="AE34" s="24"/>
      <c r="AF34" s="18"/>
    </row>
    <row r="35" spans="1:32">
      <c r="A35" s="13" t="s">
        <v>62</v>
      </c>
      <c r="B35" s="13" t="s">
        <v>3</v>
      </c>
      <c r="C35" s="13" t="s">
        <v>71</v>
      </c>
      <c r="D35" s="13" t="s">
        <v>71</v>
      </c>
      <c r="F35" s="14" t="e">
        <f>+#REF!</f>
        <v>#REF!</v>
      </c>
      <c r="G35" s="14" t="e">
        <f t="shared" si="12"/>
        <v>#REF!</v>
      </c>
      <c r="T35" s="19"/>
      <c r="U35" s="20" t="e">
        <f t="shared" si="13"/>
        <v>#REF!</v>
      </c>
      <c r="V35" s="25"/>
      <c r="W35" s="20" t="e">
        <f t="shared" si="14"/>
        <v>#REF!</v>
      </c>
      <c r="X35" s="24"/>
      <c r="Y35" s="24"/>
      <c r="Z35" s="23" t="e">
        <f t="shared" si="15"/>
        <v>#REF!</v>
      </c>
      <c r="AA35" s="24"/>
      <c r="AB35" s="23" t="e">
        <f t="shared" si="16"/>
        <v>#REF!</v>
      </c>
      <c r="AC35" s="24"/>
      <c r="AD35" s="23">
        <f t="shared" si="17"/>
        <v>0</v>
      </c>
      <c r="AE35" s="24"/>
      <c r="AF35" s="18"/>
    </row>
    <row r="36" spans="1:32">
      <c r="A36" s="13" t="s">
        <v>62</v>
      </c>
      <c r="B36" s="13" t="s">
        <v>2</v>
      </c>
      <c r="C36" s="13" t="s">
        <v>71</v>
      </c>
      <c r="D36" s="13" t="s">
        <v>71</v>
      </c>
      <c r="F36" s="14" t="e">
        <f>+#REF!</f>
        <v>#REF!</v>
      </c>
      <c r="G36" s="14" t="e">
        <f t="shared" si="12"/>
        <v>#REF!</v>
      </c>
      <c r="T36" s="19"/>
      <c r="U36" s="20" t="e">
        <f t="shared" si="13"/>
        <v>#REF!</v>
      </c>
      <c r="V36" s="25"/>
      <c r="W36" s="20" t="e">
        <f t="shared" si="14"/>
        <v>#REF!</v>
      </c>
      <c r="X36" s="24"/>
      <c r="Y36" s="24"/>
      <c r="Z36" s="23" t="e">
        <f t="shared" si="15"/>
        <v>#REF!</v>
      </c>
      <c r="AA36" s="24"/>
      <c r="AB36" s="23" t="e">
        <f t="shared" si="16"/>
        <v>#REF!</v>
      </c>
      <c r="AC36" s="24"/>
      <c r="AD36" s="23">
        <f t="shared" si="17"/>
        <v>0</v>
      </c>
      <c r="AE36" s="24"/>
      <c r="AF36" s="18"/>
    </row>
    <row r="37" spans="1:32">
      <c r="A37" s="13" t="s">
        <v>62</v>
      </c>
      <c r="B37" s="13" t="s">
        <v>9</v>
      </c>
      <c r="C37" s="13" t="s">
        <v>71</v>
      </c>
      <c r="D37" s="13" t="s">
        <v>71</v>
      </c>
      <c r="F37" s="14" t="e">
        <f>+#REF!</f>
        <v>#REF!</v>
      </c>
      <c r="G37" s="14" t="e">
        <f t="shared" si="12"/>
        <v>#REF!</v>
      </c>
      <c r="T37" s="19"/>
      <c r="U37" s="20" t="e">
        <f t="shared" si="13"/>
        <v>#REF!</v>
      </c>
      <c r="V37" s="25"/>
      <c r="W37" s="20" t="e">
        <f t="shared" si="14"/>
        <v>#REF!</v>
      </c>
      <c r="X37" s="24"/>
      <c r="Y37" s="24"/>
      <c r="Z37" s="23" t="e">
        <f t="shared" si="15"/>
        <v>#REF!</v>
      </c>
      <c r="AA37" s="24"/>
      <c r="AB37" s="23" t="e">
        <f t="shared" si="16"/>
        <v>#REF!</v>
      </c>
      <c r="AC37" s="24"/>
      <c r="AD37" s="23">
        <f t="shared" si="17"/>
        <v>0</v>
      </c>
      <c r="AE37" s="24"/>
      <c r="AF37" s="18"/>
    </row>
    <row r="38" spans="1:32">
      <c r="A38" s="13" t="s">
        <v>62</v>
      </c>
      <c r="B38" s="13" t="s">
        <v>10</v>
      </c>
      <c r="C38" s="13" t="s">
        <v>71</v>
      </c>
      <c r="D38" s="13" t="s">
        <v>71</v>
      </c>
      <c r="F38" s="14" t="e">
        <f>+#REF!</f>
        <v>#REF!</v>
      </c>
      <c r="G38" s="14" t="e">
        <f t="shared" si="12"/>
        <v>#REF!</v>
      </c>
      <c r="T38" s="19"/>
      <c r="U38" s="20" t="e">
        <f t="shared" si="13"/>
        <v>#REF!</v>
      </c>
      <c r="V38" s="25"/>
      <c r="W38" s="20" t="e">
        <f t="shared" si="14"/>
        <v>#REF!</v>
      </c>
      <c r="X38" s="24"/>
      <c r="Y38" s="24"/>
      <c r="Z38" s="23" t="e">
        <f t="shared" si="15"/>
        <v>#REF!</v>
      </c>
      <c r="AA38" s="24"/>
      <c r="AB38" s="23" t="e">
        <f t="shared" si="16"/>
        <v>#REF!</v>
      </c>
      <c r="AC38" s="24"/>
      <c r="AD38" s="23">
        <f t="shared" si="17"/>
        <v>0</v>
      </c>
      <c r="AE38" s="24"/>
      <c r="AF38" s="18"/>
    </row>
    <row r="39" spans="1:32">
      <c r="A39" s="13" t="s">
        <v>62</v>
      </c>
      <c r="B39" s="13" t="s">
        <v>12</v>
      </c>
      <c r="C39" s="13" t="s">
        <v>71</v>
      </c>
      <c r="D39" s="13" t="s">
        <v>71</v>
      </c>
      <c r="F39" s="14" t="e">
        <f>+#REF!</f>
        <v>#REF!</v>
      </c>
      <c r="G39" s="14" t="e">
        <f t="shared" si="12"/>
        <v>#REF!</v>
      </c>
      <c r="H39" s="14"/>
      <c r="I39" s="35"/>
      <c r="T39" s="19"/>
      <c r="U39" s="20" t="e">
        <f t="shared" si="13"/>
        <v>#REF!</v>
      </c>
      <c r="V39" s="25"/>
      <c r="W39" s="20" t="e">
        <f t="shared" si="14"/>
        <v>#REF!</v>
      </c>
      <c r="X39" s="24"/>
      <c r="Y39" s="24"/>
      <c r="Z39" s="23" t="e">
        <f t="shared" si="15"/>
        <v>#REF!</v>
      </c>
      <c r="AA39" s="24"/>
      <c r="AB39" s="23">
        <f t="shared" si="16"/>
        <v>0</v>
      </c>
      <c r="AC39" s="24"/>
      <c r="AD39" s="23" t="e">
        <f t="shared" si="17"/>
        <v>#REF!</v>
      </c>
      <c r="AE39" s="24"/>
      <c r="AF39" s="18"/>
    </row>
    <row r="40" spans="1:32">
      <c r="A40" s="13" t="s">
        <v>62</v>
      </c>
      <c r="B40" s="13" t="s">
        <v>5</v>
      </c>
      <c r="C40" s="13" t="s">
        <v>72</v>
      </c>
      <c r="D40" s="13" t="s">
        <v>72</v>
      </c>
      <c r="F40" s="14" t="e">
        <f>+#REF!</f>
        <v>#REF!</v>
      </c>
      <c r="G40" s="14" t="e">
        <f t="shared" si="12"/>
        <v>#REF!</v>
      </c>
      <c r="H40" s="14"/>
      <c r="I40" s="35"/>
      <c r="T40" s="19"/>
      <c r="U40" s="20" t="e">
        <f t="shared" si="13"/>
        <v>#REF!</v>
      </c>
      <c r="V40" s="25"/>
      <c r="W40" s="20">
        <f t="shared" si="14"/>
        <v>0</v>
      </c>
      <c r="X40" s="24"/>
      <c r="Y40" s="24"/>
      <c r="Z40" s="23" t="e">
        <f t="shared" si="15"/>
        <v>#REF!</v>
      </c>
      <c r="AA40" s="24"/>
      <c r="AB40" s="23" t="e">
        <f t="shared" si="16"/>
        <v>#REF!</v>
      </c>
      <c r="AC40" s="24"/>
      <c r="AD40" s="23">
        <f t="shared" si="17"/>
        <v>0</v>
      </c>
      <c r="AE40" s="24"/>
      <c r="AF40" s="18"/>
    </row>
    <row r="41" spans="1:32">
      <c r="A41" s="13" t="s">
        <v>62</v>
      </c>
      <c r="B41" s="13" t="s">
        <v>6</v>
      </c>
      <c r="C41" s="13" t="s">
        <v>72</v>
      </c>
      <c r="D41" s="13" t="s">
        <v>72</v>
      </c>
      <c r="F41" s="14" t="e">
        <f>+#REF!</f>
        <v>#REF!</v>
      </c>
      <c r="G41" s="14" t="e">
        <f t="shared" si="12"/>
        <v>#REF!</v>
      </c>
      <c r="H41" s="14"/>
      <c r="I41" s="35"/>
      <c r="T41" s="19"/>
      <c r="U41" s="20" t="e">
        <f t="shared" si="13"/>
        <v>#REF!</v>
      </c>
      <c r="V41" s="25"/>
      <c r="W41" s="20">
        <f t="shared" si="14"/>
        <v>0</v>
      </c>
      <c r="X41" s="24"/>
      <c r="Y41" s="24"/>
      <c r="Z41" s="23" t="e">
        <f t="shared" si="15"/>
        <v>#REF!</v>
      </c>
      <c r="AA41" s="24"/>
      <c r="AB41" s="23" t="e">
        <f t="shared" si="16"/>
        <v>#REF!</v>
      </c>
      <c r="AC41" s="24"/>
      <c r="AD41" s="23">
        <f t="shared" si="17"/>
        <v>0</v>
      </c>
      <c r="AE41" s="24"/>
      <c r="AF41" s="18"/>
    </row>
    <row r="42" spans="1:32">
      <c r="A42" s="13" t="s">
        <v>62</v>
      </c>
      <c r="B42" s="13" t="s">
        <v>7</v>
      </c>
      <c r="C42" s="13" t="s">
        <v>72</v>
      </c>
      <c r="D42" s="13" t="s">
        <v>72</v>
      </c>
      <c r="F42" s="14" t="e">
        <f>+#REF!</f>
        <v>#REF!</v>
      </c>
      <c r="G42" s="14" t="e">
        <f t="shared" si="12"/>
        <v>#REF!</v>
      </c>
      <c r="H42" s="14"/>
      <c r="I42" s="35"/>
      <c r="T42" s="19"/>
      <c r="U42" s="20" t="e">
        <f t="shared" si="13"/>
        <v>#REF!</v>
      </c>
      <c r="V42" s="25"/>
      <c r="W42" s="20">
        <f t="shared" si="14"/>
        <v>0</v>
      </c>
      <c r="X42" s="24"/>
      <c r="Y42" s="24"/>
      <c r="Z42" s="23" t="e">
        <f t="shared" si="15"/>
        <v>#REF!</v>
      </c>
      <c r="AA42" s="24"/>
      <c r="AB42" s="23" t="e">
        <f t="shared" si="16"/>
        <v>#REF!</v>
      </c>
      <c r="AC42" s="24"/>
      <c r="AD42" s="23">
        <f t="shared" si="17"/>
        <v>0</v>
      </c>
      <c r="AE42" s="24"/>
      <c r="AF42" s="18"/>
    </row>
    <row r="43" spans="1:32">
      <c r="A43" s="13" t="s">
        <v>62</v>
      </c>
      <c r="B43" s="13" t="s">
        <v>8</v>
      </c>
      <c r="C43" s="13" t="s">
        <v>72</v>
      </c>
      <c r="D43" s="13" t="s">
        <v>72</v>
      </c>
      <c r="F43" s="14" t="e">
        <f>+#REF!</f>
        <v>#REF!</v>
      </c>
      <c r="G43" s="14" t="e">
        <f t="shared" si="12"/>
        <v>#REF!</v>
      </c>
      <c r="H43" s="14"/>
      <c r="I43" s="35"/>
      <c r="T43" s="19"/>
      <c r="U43" s="20" t="e">
        <f t="shared" si="13"/>
        <v>#REF!</v>
      </c>
      <c r="V43" s="25"/>
      <c r="W43" s="20">
        <f t="shared" si="14"/>
        <v>0</v>
      </c>
      <c r="X43" s="24"/>
      <c r="Y43" s="24"/>
      <c r="Z43" s="23" t="e">
        <f t="shared" si="15"/>
        <v>#REF!</v>
      </c>
      <c r="AA43" s="24"/>
      <c r="AB43" s="23" t="e">
        <f t="shared" si="16"/>
        <v>#REF!</v>
      </c>
      <c r="AC43" s="24"/>
      <c r="AD43" s="23">
        <f t="shared" si="17"/>
        <v>0</v>
      </c>
      <c r="AE43" s="24"/>
      <c r="AF43" s="18"/>
    </row>
    <row r="44" spans="1:32">
      <c r="A44" s="13" t="s">
        <v>62</v>
      </c>
      <c r="B44" s="13" t="s">
        <v>11</v>
      </c>
      <c r="C44" s="13" t="s">
        <v>72</v>
      </c>
      <c r="D44" s="13" t="s">
        <v>72</v>
      </c>
      <c r="F44" s="14" t="e">
        <f>+#REF!</f>
        <v>#REF!</v>
      </c>
      <c r="G44" s="14" t="e">
        <f t="shared" si="12"/>
        <v>#REF!</v>
      </c>
      <c r="H44" s="14"/>
      <c r="I44" s="35"/>
      <c r="T44" s="19"/>
      <c r="U44" s="20" t="e">
        <f t="shared" si="13"/>
        <v>#REF!</v>
      </c>
      <c r="V44" s="25"/>
      <c r="W44" s="20">
        <f t="shared" si="14"/>
        <v>0</v>
      </c>
      <c r="X44" s="24"/>
      <c r="Y44" s="24"/>
      <c r="Z44" s="23" t="e">
        <f t="shared" si="15"/>
        <v>#REF!</v>
      </c>
      <c r="AA44" s="24"/>
      <c r="AB44" s="23" t="e">
        <f t="shared" si="16"/>
        <v>#REF!</v>
      </c>
      <c r="AC44" s="24"/>
      <c r="AD44" s="23">
        <f t="shared" si="17"/>
        <v>0</v>
      </c>
      <c r="AE44" s="24"/>
      <c r="AF44" s="18"/>
    </row>
    <row r="45" spans="1:32">
      <c r="A45" s="13" t="s">
        <v>62</v>
      </c>
      <c r="B45" s="13" t="s">
        <v>4</v>
      </c>
      <c r="C45" s="13" t="s">
        <v>72</v>
      </c>
      <c r="D45" s="13" t="s">
        <v>72</v>
      </c>
      <c r="F45" s="14" t="e">
        <f>+#REF!</f>
        <v>#REF!</v>
      </c>
      <c r="G45" s="14" t="e">
        <f t="shared" si="12"/>
        <v>#REF!</v>
      </c>
      <c r="H45" s="14"/>
      <c r="I45" s="35"/>
      <c r="T45" s="19"/>
      <c r="U45" s="20" t="e">
        <f t="shared" si="13"/>
        <v>#REF!</v>
      </c>
      <c r="V45" s="25"/>
      <c r="W45" s="20">
        <f t="shared" si="14"/>
        <v>0</v>
      </c>
      <c r="X45" s="24"/>
      <c r="Y45" s="24"/>
      <c r="Z45" s="23" t="e">
        <f t="shared" si="15"/>
        <v>#REF!</v>
      </c>
      <c r="AA45" s="24"/>
      <c r="AB45" s="23" t="e">
        <f t="shared" si="16"/>
        <v>#REF!</v>
      </c>
      <c r="AC45" s="24"/>
      <c r="AD45" s="23">
        <f t="shared" si="17"/>
        <v>0</v>
      </c>
      <c r="AE45" s="24"/>
      <c r="AF45" s="18"/>
    </row>
    <row r="46" spans="1:32">
      <c r="A46" s="13" t="s">
        <v>62</v>
      </c>
      <c r="B46" s="13" t="s">
        <v>0</v>
      </c>
      <c r="C46" s="13" t="s">
        <v>72</v>
      </c>
      <c r="D46" s="13" t="s">
        <v>72</v>
      </c>
      <c r="F46" s="14" t="e">
        <f>+#REF!</f>
        <v>#REF!</v>
      </c>
      <c r="G46" s="14" t="e">
        <f t="shared" si="12"/>
        <v>#REF!</v>
      </c>
      <c r="T46" s="19"/>
      <c r="U46" s="20" t="e">
        <f t="shared" si="13"/>
        <v>#REF!</v>
      </c>
      <c r="V46" s="25"/>
      <c r="W46" s="20">
        <f t="shared" si="14"/>
        <v>0</v>
      </c>
      <c r="X46" s="24"/>
      <c r="Y46" s="24"/>
      <c r="Z46" s="23" t="e">
        <f t="shared" si="15"/>
        <v>#REF!</v>
      </c>
      <c r="AA46" s="24"/>
      <c r="AB46" s="23" t="e">
        <f t="shared" si="16"/>
        <v>#REF!</v>
      </c>
      <c r="AC46" s="24"/>
      <c r="AD46" s="23">
        <f t="shared" si="17"/>
        <v>0</v>
      </c>
      <c r="AE46" s="24"/>
      <c r="AF46" s="18"/>
    </row>
    <row r="47" spans="1:32">
      <c r="A47" s="13" t="s">
        <v>62</v>
      </c>
      <c r="B47" s="13" t="s">
        <v>1</v>
      </c>
      <c r="C47" s="13" t="s">
        <v>72</v>
      </c>
      <c r="D47" s="13" t="s">
        <v>72</v>
      </c>
      <c r="F47" s="14" t="e">
        <f>+#REF!</f>
        <v>#REF!</v>
      </c>
      <c r="G47" s="14" t="e">
        <f t="shared" si="12"/>
        <v>#REF!</v>
      </c>
      <c r="T47" s="19"/>
      <c r="U47" s="20" t="e">
        <f t="shared" si="13"/>
        <v>#REF!</v>
      </c>
      <c r="V47" s="25"/>
      <c r="W47" s="20">
        <f t="shared" si="14"/>
        <v>0</v>
      </c>
      <c r="X47" s="24"/>
      <c r="Y47" s="24"/>
      <c r="Z47" s="23" t="e">
        <f t="shared" si="15"/>
        <v>#REF!</v>
      </c>
      <c r="AA47" s="24"/>
      <c r="AB47" s="23" t="e">
        <f t="shared" si="16"/>
        <v>#REF!</v>
      </c>
      <c r="AC47" s="24"/>
      <c r="AD47" s="23">
        <f t="shared" si="17"/>
        <v>0</v>
      </c>
      <c r="AE47" s="24"/>
      <c r="AF47" s="18"/>
    </row>
    <row r="48" spans="1:32">
      <c r="A48" s="13" t="s">
        <v>62</v>
      </c>
      <c r="B48" s="13" t="s">
        <v>3</v>
      </c>
      <c r="C48" s="13" t="s">
        <v>72</v>
      </c>
      <c r="D48" s="13" t="s">
        <v>72</v>
      </c>
      <c r="F48" s="14" t="e">
        <f>+#REF!</f>
        <v>#REF!</v>
      </c>
      <c r="G48" s="14" t="e">
        <f t="shared" si="12"/>
        <v>#REF!</v>
      </c>
      <c r="T48" s="19"/>
      <c r="U48" s="20" t="e">
        <f t="shared" si="13"/>
        <v>#REF!</v>
      </c>
      <c r="V48" s="25"/>
      <c r="W48" s="20">
        <f t="shared" si="14"/>
        <v>0</v>
      </c>
      <c r="X48" s="24"/>
      <c r="Y48" s="24"/>
      <c r="Z48" s="23" t="e">
        <f t="shared" si="15"/>
        <v>#REF!</v>
      </c>
      <c r="AA48" s="24"/>
      <c r="AB48" s="23" t="e">
        <f t="shared" si="16"/>
        <v>#REF!</v>
      </c>
      <c r="AC48" s="24"/>
      <c r="AD48" s="23">
        <f t="shared" si="17"/>
        <v>0</v>
      </c>
      <c r="AE48" s="24"/>
      <c r="AF48" s="18"/>
    </row>
    <row r="49" spans="1:32">
      <c r="A49" s="13" t="s">
        <v>62</v>
      </c>
      <c r="B49" s="13" t="s">
        <v>2</v>
      </c>
      <c r="C49" s="13" t="s">
        <v>72</v>
      </c>
      <c r="D49" s="13" t="s">
        <v>72</v>
      </c>
      <c r="F49" s="14" t="e">
        <f>+#REF!</f>
        <v>#REF!</v>
      </c>
      <c r="G49" s="14" t="e">
        <f t="shared" si="12"/>
        <v>#REF!</v>
      </c>
      <c r="T49" s="19"/>
      <c r="U49" s="20" t="e">
        <f t="shared" si="13"/>
        <v>#REF!</v>
      </c>
      <c r="V49" s="25"/>
      <c r="W49" s="20">
        <f t="shared" si="14"/>
        <v>0</v>
      </c>
      <c r="X49" s="24"/>
      <c r="Y49" s="24"/>
      <c r="Z49" s="23" t="e">
        <f t="shared" si="15"/>
        <v>#REF!</v>
      </c>
      <c r="AA49" s="24"/>
      <c r="AB49" s="23" t="e">
        <f t="shared" si="16"/>
        <v>#REF!</v>
      </c>
      <c r="AC49" s="24"/>
      <c r="AD49" s="23">
        <f t="shared" si="17"/>
        <v>0</v>
      </c>
      <c r="AE49" s="24"/>
      <c r="AF49" s="18"/>
    </row>
    <row r="50" spans="1:32">
      <c r="A50" s="13" t="s">
        <v>62</v>
      </c>
      <c r="B50" s="13" t="s">
        <v>9</v>
      </c>
      <c r="C50" s="13" t="s">
        <v>72</v>
      </c>
      <c r="D50" s="13" t="s">
        <v>72</v>
      </c>
      <c r="F50" s="14" t="e">
        <f>+#REF!</f>
        <v>#REF!</v>
      </c>
      <c r="G50" s="14" t="e">
        <f t="shared" si="12"/>
        <v>#REF!</v>
      </c>
      <c r="T50" s="19"/>
      <c r="U50" s="20" t="e">
        <f t="shared" si="13"/>
        <v>#REF!</v>
      </c>
      <c r="V50" s="25"/>
      <c r="W50" s="20">
        <f t="shared" si="14"/>
        <v>0</v>
      </c>
      <c r="X50" s="24"/>
      <c r="Y50" s="24"/>
      <c r="Z50" s="23" t="e">
        <f t="shared" si="15"/>
        <v>#REF!</v>
      </c>
      <c r="AA50" s="24"/>
      <c r="AB50" s="23" t="e">
        <f t="shared" si="16"/>
        <v>#REF!</v>
      </c>
      <c r="AC50" s="24"/>
      <c r="AD50" s="23">
        <f t="shared" si="17"/>
        <v>0</v>
      </c>
      <c r="AE50" s="24"/>
      <c r="AF50" s="18"/>
    </row>
    <row r="51" spans="1:32">
      <c r="A51" s="13" t="s">
        <v>62</v>
      </c>
      <c r="B51" s="13" t="s">
        <v>10</v>
      </c>
      <c r="C51" s="13" t="s">
        <v>72</v>
      </c>
      <c r="D51" s="13" t="s">
        <v>72</v>
      </c>
      <c r="F51" s="14" t="e">
        <f>+#REF!</f>
        <v>#REF!</v>
      </c>
      <c r="G51" s="14" t="e">
        <f t="shared" si="12"/>
        <v>#REF!</v>
      </c>
      <c r="T51" s="19"/>
      <c r="U51" s="20" t="e">
        <f t="shared" si="13"/>
        <v>#REF!</v>
      </c>
      <c r="V51" s="25"/>
      <c r="W51" s="20">
        <f t="shared" si="14"/>
        <v>0</v>
      </c>
      <c r="X51" s="24"/>
      <c r="Y51" s="24"/>
      <c r="Z51" s="23" t="e">
        <f t="shared" si="15"/>
        <v>#REF!</v>
      </c>
      <c r="AA51" s="24"/>
      <c r="AB51" s="23" t="e">
        <f t="shared" si="16"/>
        <v>#REF!</v>
      </c>
      <c r="AC51" s="24"/>
      <c r="AD51" s="23">
        <f t="shared" si="17"/>
        <v>0</v>
      </c>
      <c r="AE51" s="24"/>
      <c r="AF51" s="18"/>
    </row>
    <row r="52" spans="1:32">
      <c r="A52" s="13" t="s">
        <v>62</v>
      </c>
      <c r="B52" s="13" t="s">
        <v>12</v>
      </c>
      <c r="C52" s="13" t="s">
        <v>72</v>
      </c>
      <c r="D52" s="13" t="s">
        <v>72</v>
      </c>
      <c r="F52" s="14" t="e">
        <f>+#REF!</f>
        <v>#REF!</v>
      </c>
      <c r="G52" s="14" t="e">
        <f t="shared" si="12"/>
        <v>#REF!</v>
      </c>
      <c r="T52" s="19"/>
      <c r="U52" s="20" t="e">
        <f t="shared" si="13"/>
        <v>#REF!</v>
      </c>
      <c r="V52" s="25"/>
      <c r="W52" s="20">
        <f t="shared" si="14"/>
        <v>0</v>
      </c>
      <c r="X52" s="24"/>
      <c r="Y52" s="24"/>
      <c r="Z52" s="23" t="e">
        <f t="shared" si="15"/>
        <v>#REF!</v>
      </c>
      <c r="AA52" s="24"/>
      <c r="AB52" s="23">
        <f t="shared" si="16"/>
        <v>0</v>
      </c>
      <c r="AC52" s="24"/>
      <c r="AD52" s="23" t="e">
        <f t="shared" si="17"/>
        <v>#REF!</v>
      </c>
      <c r="AE52" s="24"/>
      <c r="AF52" s="18"/>
    </row>
    <row r="53" spans="1:32">
      <c r="A53" s="13" t="s">
        <v>62</v>
      </c>
      <c r="B53" s="13" t="s">
        <v>5</v>
      </c>
      <c r="C53" s="13" t="s">
        <v>73</v>
      </c>
      <c r="D53" s="13" t="s">
        <v>26</v>
      </c>
      <c r="F53" s="14" t="e">
        <f>+#REF!</f>
        <v>#REF!</v>
      </c>
      <c r="G53" s="14" t="e">
        <f t="shared" si="12"/>
        <v>#REF!</v>
      </c>
      <c r="T53" s="19"/>
      <c r="U53" s="20" t="e">
        <f t="shared" si="13"/>
        <v>#REF!</v>
      </c>
      <c r="V53" s="25"/>
      <c r="W53" s="20">
        <f t="shared" si="14"/>
        <v>0</v>
      </c>
      <c r="X53" s="24"/>
      <c r="Y53" s="24"/>
      <c r="Z53" s="23" t="e">
        <f t="shared" si="15"/>
        <v>#REF!</v>
      </c>
      <c r="AA53" s="24"/>
      <c r="AB53" s="23" t="e">
        <f t="shared" si="16"/>
        <v>#REF!</v>
      </c>
      <c r="AC53" s="24"/>
      <c r="AD53" s="23">
        <f t="shared" si="17"/>
        <v>0</v>
      </c>
      <c r="AE53" s="24"/>
      <c r="AF53" s="18"/>
    </row>
    <row r="54" spans="1:32">
      <c r="A54" s="13" t="s">
        <v>62</v>
      </c>
      <c r="B54" s="13" t="s">
        <v>6</v>
      </c>
      <c r="C54" s="13" t="s">
        <v>73</v>
      </c>
      <c r="D54" s="13" t="s">
        <v>26</v>
      </c>
      <c r="F54" s="14" t="e">
        <f>+#REF!</f>
        <v>#REF!</v>
      </c>
      <c r="G54" s="14" t="e">
        <f t="shared" si="12"/>
        <v>#REF!</v>
      </c>
      <c r="T54" s="19"/>
      <c r="U54" s="20" t="e">
        <f t="shared" si="13"/>
        <v>#REF!</v>
      </c>
      <c r="V54" s="25"/>
      <c r="W54" s="20">
        <f t="shared" si="14"/>
        <v>0</v>
      </c>
      <c r="X54" s="24"/>
      <c r="Y54" s="24"/>
      <c r="Z54" s="23" t="e">
        <f t="shared" si="15"/>
        <v>#REF!</v>
      </c>
      <c r="AA54" s="24"/>
      <c r="AB54" s="23" t="e">
        <f t="shared" si="16"/>
        <v>#REF!</v>
      </c>
      <c r="AC54" s="24"/>
      <c r="AD54" s="23">
        <f t="shared" si="17"/>
        <v>0</v>
      </c>
      <c r="AE54" s="24"/>
      <c r="AF54" s="18"/>
    </row>
    <row r="55" spans="1:32">
      <c r="A55" s="13" t="s">
        <v>62</v>
      </c>
      <c r="B55" s="13" t="s">
        <v>7</v>
      </c>
      <c r="C55" s="13" t="s">
        <v>73</v>
      </c>
      <c r="D55" s="13" t="s">
        <v>26</v>
      </c>
      <c r="F55" s="14" t="e">
        <f>+#REF!</f>
        <v>#REF!</v>
      </c>
      <c r="G55" s="14" t="e">
        <f t="shared" si="12"/>
        <v>#REF!</v>
      </c>
      <c r="T55" s="19"/>
      <c r="U55" s="20" t="e">
        <f t="shared" si="13"/>
        <v>#REF!</v>
      </c>
      <c r="V55" s="25"/>
      <c r="W55" s="20">
        <f t="shared" si="14"/>
        <v>0</v>
      </c>
      <c r="X55" s="24"/>
      <c r="Y55" s="24"/>
      <c r="Z55" s="23" t="e">
        <f t="shared" si="15"/>
        <v>#REF!</v>
      </c>
      <c r="AA55" s="24"/>
      <c r="AB55" s="23" t="e">
        <f t="shared" si="16"/>
        <v>#REF!</v>
      </c>
      <c r="AC55" s="24"/>
      <c r="AD55" s="23">
        <f t="shared" si="17"/>
        <v>0</v>
      </c>
      <c r="AE55" s="24"/>
      <c r="AF55" s="18"/>
    </row>
    <row r="56" spans="1:32">
      <c r="A56" s="13" t="s">
        <v>62</v>
      </c>
      <c r="B56" s="13" t="s">
        <v>8</v>
      </c>
      <c r="C56" s="13" t="s">
        <v>73</v>
      </c>
      <c r="D56" s="13" t="s">
        <v>26</v>
      </c>
      <c r="F56" s="14" t="e">
        <f>+#REF!</f>
        <v>#REF!</v>
      </c>
      <c r="G56" s="14" t="e">
        <f t="shared" si="12"/>
        <v>#REF!</v>
      </c>
      <c r="T56" s="19"/>
      <c r="U56" s="20" t="e">
        <f t="shared" si="13"/>
        <v>#REF!</v>
      </c>
      <c r="V56" s="25"/>
      <c r="W56" s="20">
        <f t="shared" si="14"/>
        <v>0</v>
      </c>
      <c r="X56" s="24"/>
      <c r="Y56" s="24"/>
      <c r="Z56" s="23" t="e">
        <f t="shared" si="15"/>
        <v>#REF!</v>
      </c>
      <c r="AA56" s="24"/>
      <c r="AB56" s="23" t="e">
        <f t="shared" si="16"/>
        <v>#REF!</v>
      </c>
      <c r="AC56" s="24"/>
      <c r="AD56" s="23">
        <f t="shared" si="17"/>
        <v>0</v>
      </c>
      <c r="AE56" s="24"/>
      <c r="AF56" s="18"/>
    </row>
    <row r="57" spans="1:32">
      <c r="A57" s="13" t="s">
        <v>62</v>
      </c>
      <c r="B57" s="13" t="s">
        <v>11</v>
      </c>
      <c r="C57" s="13" t="s">
        <v>73</v>
      </c>
      <c r="D57" s="13" t="s">
        <v>26</v>
      </c>
      <c r="F57" s="14" t="e">
        <f>+#REF!</f>
        <v>#REF!</v>
      </c>
      <c r="G57" s="14" t="e">
        <f t="shared" si="12"/>
        <v>#REF!</v>
      </c>
      <c r="T57" s="19"/>
      <c r="U57" s="20" t="e">
        <f t="shared" si="13"/>
        <v>#REF!</v>
      </c>
      <c r="V57" s="25"/>
      <c r="W57" s="20">
        <f t="shared" si="14"/>
        <v>0</v>
      </c>
      <c r="X57" s="24"/>
      <c r="Y57" s="24"/>
      <c r="Z57" s="23" t="e">
        <f t="shared" si="15"/>
        <v>#REF!</v>
      </c>
      <c r="AA57" s="24"/>
      <c r="AB57" s="23" t="e">
        <f t="shared" si="16"/>
        <v>#REF!</v>
      </c>
      <c r="AC57" s="24"/>
      <c r="AD57" s="23">
        <f t="shared" si="17"/>
        <v>0</v>
      </c>
      <c r="AE57" s="24"/>
      <c r="AF57" s="18"/>
    </row>
    <row r="58" spans="1:32">
      <c r="A58" s="13" t="s">
        <v>62</v>
      </c>
      <c r="B58" s="13" t="s">
        <v>4</v>
      </c>
      <c r="C58" s="13" t="s">
        <v>73</v>
      </c>
      <c r="D58" s="13" t="s">
        <v>26</v>
      </c>
      <c r="F58" s="14" t="e">
        <f>+#REF!</f>
        <v>#REF!</v>
      </c>
      <c r="G58" s="14" t="e">
        <f t="shared" si="12"/>
        <v>#REF!</v>
      </c>
      <c r="T58" s="19"/>
      <c r="U58" s="20" t="e">
        <f t="shared" si="13"/>
        <v>#REF!</v>
      </c>
      <c r="V58" s="25"/>
      <c r="W58" s="20">
        <f t="shared" si="14"/>
        <v>0</v>
      </c>
      <c r="X58" s="24"/>
      <c r="Y58" s="24"/>
      <c r="Z58" s="23" t="e">
        <f t="shared" si="15"/>
        <v>#REF!</v>
      </c>
      <c r="AA58" s="24"/>
      <c r="AB58" s="23" t="e">
        <f t="shared" si="16"/>
        <v>#REF!</v>
      </c>
      <c r="AC58" s="24"/>
      <c r="AD58" s="23">
        <f t="shared" si="17"/>
        <v>0</v>
      </c>
      <c r="AE58" s="24"/>
      <c r="AF58" s="18"/>
    </row>
    <row r="59" spans="1:32">
      <c r="A59" s="13" t="s">
        <v>62</v>
      </c>
      <c r="B59" s="13" t="s">
        <v>0</v>
      </c>
      <c r="C59" s="13" t="s">
        <v>73</v>
      </c>
      <c r="D59" s="13" t="s">
        <v>26</v>
      </c>
      <c r="F59" s="14" t="e">
        <f>+#REF!</f>
        <v>#REF!</v>
      </c>
      <c r="G59" s="14" t="e">
        <f t="shared" si="12"/>
        <v>#REF!</v>
      </c>
      <c r="T59" s="19"/>
      <c r="U59" s="20" t="e">
        <f t="shared" si="13"/>
        <v>#REF!</v>
      </c>
      <c r="V59" s="25"/>
      <c r="W59" s="20">
        <f t="shared" si="14"/>
        <v>0</v>
      </c>
      <c r="X59" s="24"/>
      <c r="Y59" s="24"/>
      <c r="Z59" s="23" t="e">
        <f t="shared" si="15"/>
        <v>#REF!</v>
      </c>
      <c r="AA59" s="24"/>
      <c r="AB59" s="23" t="e">
        <f t="shared" si="16"/>
        <v>#REF!</v>
      </c>
      <c r="AC59" s="24"/>
      <c r="AD59" s="23">
        <f t="shared" si="17"/>
        <v>0</v>
      </c>
      <c r="AE59" s="24"/>
      <c r="AF59" s="18"/>
    </row>
    <row r="60" spans="1:32">
      <c r="A60" s="13" t="s">
        <v>62</v>
      </c>
      <c r="B60" s="13" t="s">
        <v>1</v>
      </c>
      <c r="C60" s="13" t="s">
        <v>73</v>
      </c>
      <c r="D60" s="13" t="s">
        <v>26</v>
      </c>
      <c r="F60" s="14" t="e">
        <f>+#REF!</f>
        <v>#REF!</v>
      </c>
      <c r="G60" s="14" t="e">
        <f t="shared" si="12"/>
        <v>#REF!</v>
      </c>
      <c r="T60" s="19"/>
      <c r="U60" s="20" t="e">
        <f t="shared" si="13"/>
        <v>#REF!</v>
      </c>
      <c r="V60" s="25"/>
      <c r="W60" s="20">
        <f t="shared" si="14"/>
        <v>0</v>
      </c>
      <c r="X60" s="24"/>
      <c r="Y60" s="24"/>
      <c r="Z60" s="23" t="e">
        <f t="shared" si="15"/>
        <v>#REF!</v>
      </c>
      <c r="AA60" s="24"/>
      <c r="AB60" s="23" t="e">
        <f t="shared" si="16"/>
        <v>#REF!</v>
      </c>
      <c r="AC60" s="24"/>
      <c r="AD60" s="23">
        <f t="shared" si="17"/>
        <v>0</v>
      </c>
      <c r="AE60" s="24"/>
      <c r="AF60" s="18"/>
    </row>
    <row r="61" spans="1:32">
      <c r="A61" s="13" t="s">
        <v>62</v>
      </c>
      <c r="B61" s="13" t="s">
        <v>3</v>
      </c>
      <c r="C61" s="13" t="s">
        <v>73</v>
      </c>
      <c r="D61" s="13" t="s">
        <v>26</v>
      </c>
      <c r="F61" s="14" t="e">
        <f>+#REF!</f>
        <v>#REF!</v>
      </c>
      <c r="G61" s="14" t="e">
        <f t="shared" si="12"/>
        <v>#REF!</v>
      </c>
      <c r="T61" s="19"/>
      <c r="U61" s="20" t="e">
        <f t="shared" si="13"/>
        <v>#REF!</v>
      </c>
      <c r="V61" s="25"/>
      <c r="W61" s="20">
        <f t="shared" si="14"/>
        <v>0</v>
      </c>
      <c r="X61" s="24"/>
      <c r="Y61" s="24"/>
      <c r="Z61" s="23" t="e">
        <f t="shared" si="15"/>
        <v>#REF!</v>
      </c>
      <c r="AA61" s="24"/>
      <c r="AB61" s="23" t="e">
        <f t="shared" si="16"/>
        <v>#REF!</v>
      </c>
      <c r="AC61" s="24"/>
      <c r="AD61" s="23">
        <f t="shared" si="17"/>
        <v>0</v>
      </c>
      <c r="AE61" s="24"/>
      <c r="AF61" s="18"/>
    </row>
    <row r="62" spans="1:32">
      <c r="A62" s="13" t="s">
        <v>62</v>
      </c>
      <c r="B62" s="13" t="s">
        <v>2</v>
      </c>
      <c r="C62" s="13" t="s">
        <v>73</v>
      </c>
      <c r="D62" s="13" t="s">
        <v>26</v>
      </c>
      <c r="F62" s="14" t="e">
        <f>+#REF!</f>
        <v>#REF!</v>
      </c>
      <c r="G62" s="14" t="e">
        <f t="shared" si="12"/>
        <v>#REF!</v>
      </c>
      <c r="T62" s="19"/>
      <c r="U62" s="20" t="e">
        <f t="shared" si="13"/>
        <v>#REF!</v>
      </c>
      <c r="V62" s="25"/>
      <c r="W62" s="20">
        <f t="shared" si="14"/>
        <v>0</v>
      </c>
      <c r="X62" s="24"/>
      <c r="Y62" s="24"/>
      <c r="Z62" s="23" t="e">
        <f t="shared" si="15"/>
        <v>#REF!</v>
      </c>
      <c r="AA62" s="24"/>
      <c r="AB62" s="23" t="e">
        <f t="shared" si="16"/>
        <v>#REF!</v>
      </c>
      <c r="AC62" s="24"/>
      <c r="AD62" s="23">
        <f t="shared" si="17"/>
        <v>0</v>
      </c>
      <c r="AE62" s="24"/>
      <c r="AF62" s="18"/>
    </row>
    <row r="63" spans="1:32">
      <c r="A63" s="13" t="s">
        <v>62</v>
      </c>
      <c r="B63" s="13" t="s">
        <v>9</v>
      </c>
      <c r="C63" s="13" t="s">
        <v>73</v>
      </c>
      <c r="D63" s="13" t="s">
        <v>26</v>
      </c>
      <c r="F63" s="14" t="e">
        <f>+#REF!</f>
        <v>#REF!</v>
      </c>
      <c r="G63" s="14" t="e">
        <f t="shared" si="12"/>
        <v>#REF!</v>
      </c>
      <c r="T63" s="19"/>
      <c r="U63" s="20" t="e">
        <f t="shared" si="13"/>
        <v>#REF!</v>
      </c>
      <c r="V63" s="25"/>
      <c r="W63" s="20">
        <f t="shared" si="14"/>
        <v>0</v>
      </c>
      <c r="X63" s="24"/>
      <c r="Y63" s="24"/>
      <c r="Z63" s="23" t="e">
        <f t="shared" si="15"/>
        <v>#REF!</v>
      </c>
      <c r="AA63" s="24"/>
      <c r="AB63" s="23" t="e">
        <f t="shared" si="16"/>
        <v>#REF!</v>
      </c>
      <c r="AC63" s="24"/>
      <c r="AD63" s="23">
        <f t="shared" si="17"/>
        <v>0</v>
      </c>
      <c r="AE63" s="24"/>
      <c r="AF63" s="18"/>
    </row>
    <row r="64" spans="1:32">
      <c r="A64" s="13" t="s">
        <v>62</v>
      </c>
      <c r="B64" s="13" t="s">
        <v>10</v>
      </c>
      <c r="C64" s="13" t="s">
        <v>73</v>
      </c>
      <c r="D64" s="13" t="s">
        <v>26</v>
      </c>
      <c r="F64" s="14" t="e">
        <f>+#REF!</f>
        <v>#REF!</v>
      </c>
      <c r="G64" s="14" t="e">
        <f t="shared" si="12"/>
        <v>#REF!</v>
      </c>
      <c r="T64" s="19"/>
      <c r="U64" s="20" t="e">
        <f t="shared" si="13"/>
        <v>#REF!</v>
      </c>
      <c r="V64" s="25"/>
      <c r="W64" s="20">
        <f t="shared" si="14"/>
        <v>0</v>
      </c>
      <c r="X64" s="24"/>
      <c r="Y64" s="24"/>
      <c r="Z64" s="23" t="e">
        <f t="shared" si="15"/>
        <v>#REF!</v>
      </c>
      <c r="AA64" s="24"/>
      <c r="AB64" s="23" t="e">
        <f t="shared" si="16"/>
        <v>#REF!</v>
      </c>
      <c r="AC64" s="24"/>
      <c r="AD64" s="23">
        <f t="shared" si="17"/>
        <v>0</v>
      </c>
      <c r="AE64" s="24"/>
      <c r="AF64" s="18"/>
    </row>
    <row r="65" spans="1:32">
      <c r="A65" s="13" t="s">
        <v>62</v>
      </c>
      <c r="B65" s="13" t="s">
        <v>12</v>
      </c>
      <c r="C65" s="13" t="s">
        <v>73</v>
      </c>
      <c r="D65" s="13" t="s">
        <v>26</v>
      </c>
      <c r="F65" s="14" t="e">
        <f>+#REF!</f>
        <v>#REF!</v>
      </c>
      <c r="G65" s="14" t="e">
        <f t="shared" si="12"/>
        <v>#REF!</v>
      </c>
      <c r="T65" s="19"/>
      <c r="U65" s="20" t="e">
        <f t="shared" si="13"/>
        <v>#REF!</v>
      </c>
      <c r="V65" s="25"/>
      <c r="W65" s="20">
        <f t="shared" si="14"/>
        <v>0</v>
      </c>
      <c r="X65" s="24"/>
      <c r="Y65" s="24"/>
      <c r="Z65" s="23" t="e">
        <f t="shared" si="15"/>
        <v>#REF!</v>
      </c>
      <c r="AA65" s="24"/>
      <c r="AB65" s="23">
        <f t="shared" si="16"/>
        <v>0</v>
      </c>
      <c r="AC65" s="24"/>
      <c r="AD65" s="23" t="e">
        <f t="shared" si="17"/>
        <v>#REF!</v>
      </c>
      <c r="AE65" s="24"/>
      <c r="AF65" s="18"/>
    </row>
    <row r="66" spans="1:32">
      <c r="A66" s="13" t="s">
        <v>62</v>
      </c>
      <c r="B66" s="13" t="s">
        <v>5</v>
      </c>
      <c r="C66" s="13" t="s">
        <v>61</v>
      </c>
      <c r="D66" s="13" t="s">
        <v>61</v>
      </c>
      <c r="F66" s="14" t="e">
        <f>+#REF!</f>
        <v>#REF!</v>
      </c>
      <c r="G66" s="14" t="e">
        <f t="shared" ref="G66:G97" si="18">$F66*SUMIF($D:$D,$D66,$H:$H)</f>
        <v>#REF!</v>
      </c>
      <c r="T66" s="19"/>
      <c r="U66" s="20" t="e">
        <f t="shared" ref="U66:U97" si="19">$G66*SUMIF($D:$D,$D66,$T:$T)</f>
        <v>#REF!</v>
      </c>
      <c r="V66" s="25"/>
      <c r="W66" s="20">
        <f t="shared" ref="W66:W97" si="20">IF(OR($C66="TOP GP",$C66="BI",$C66="hr",$C66="工作流",$C66="CRM",$C66="PDM"),$F66*0.5*0.2,IF($C66="易飞",$F66*0.5*0.05,0))</f>
        <v>0</v>
      </c>
      <c r="X66" s="24"/>
      <c r="Y66" s="24"/>
      <c r="Z66" s="23" t="e">
        <f t="shared" ref="Z66:Z97" si="21">($G66*(1-VLOOKUP($D66,$D$1:$X$13,COLUMN($X$1)-3,0))-$W66)*VLOOKUP($D66,$D$1:$Y$13,COLUMN($Y$1)-3,0)</f>
        <v>#REF!</v>
      </c>
      <c r="AA66" s="24"/>
      <c r="AB66" s="23" t="e">
        <f t="shared" ref="AB66:AB97" si="22">IF($B66="战略拓展部",0,($G66*(1-SUMIF($D:$D,$D66,$X:$X))-$W66)*VLOOKUP($D66,$D$1:$AA$13,COLUMN($AA$1)-3,0))</f>
        <v>#REF!</v>
      </c>
      <c r="AC66" s="24"/>
      <c r="AD66" s="23">
        <f t="shared" ref="AD66:AD97" si="23">IF($B66="战略拓展部",($G66*(1-SUMIF($D:$D,$D66,$X:$X))-$W66)*VLOOKUP($D66,$D$1:$AC$13,COLUMN($AC$1)-3,0),0)</f>
        <v>0</v>
      </c>
      <c r="AE66" s="24"/>
      <c r="AF66" s="18"/>
    </row>
    <row r="67" spans="1:32">
      <c r="A67" s="13" t="s">
        <v>62</v>
      </c>
      <c r="B67" s="13" t="s">
        <v>6</v>
      </c>
      <c r="C67" s="13" t="s">
        <v>61</v>
      </c>
      <c r="D67" s="13" t="s">
        <v>61</v>
      </c>
      <c r="F67" s="14" t="e">
        <f>+#REF!</f>
        <v>#REF!</v>
      </c>
      <c r="G67" s="14" t="e">
        <f t="shared" si="18"/>
        <v>#REF!</v>
      </c>
      <c r="T67" s="19"/>
      <c r="U67" s="20" t="e">
        <f t="shared" si="19"/>
        <v>#REF!</v>
      </c>
      <c r="V67" s="25"/>
      <c r="W67" s="20">
        <f t="shared" si="20"/>
        <v>0</v>
      </c>
      <c r="X67" s="24"/>
      <c r="Y67" s="24"/>
      <c r="Z67" s="23" t="e">
        <f t="shared" si="21"/>
        <v>#REF!</v>
      </c>
      <c r="AA67" s="24"/>
      <c r="AB67" s="23" t="e">
        <f t="shared" si="22"/>
        <v>#REF!</v>
      </c>
      <c r="AC67" s="24"/>
      <c r="AD67" s="23">
        <f t="shared" si="23"/>
        <v>0</v>
      </c>
      <c r="AE67" s="24"/>
      <c r="AF67" s="18"/>
    </row>
    <row r="68" spans="1:32">
      <c r="A68" s="13" t="s">
        <v>62</v>
      </c>
      <c r="B68" s="13" t="s">
        <v>7</v>
      </c>
      <c r="C68" s="13" t="s">
        <v>61</v>
      </c>
      <c r="D68" s="13" t="s">
        <v>61</v>
      </c>
      <c r="F68" s="14" t="e">
        <f>+#REF!</f>
        <v>#REF!</v>
      </c>
      <c r="G68" s="14" t="e">
        <f t="shared" si="18"/>
        <v>#REF!</v>
      </c>
      <c r="T68" s="19"/>
      <c r="U68" s="20" t="e">
        <f t="shared" si="19"/>
        <v>#REF!</v>
      </c>
      <c r="V68" s="25"/>
      <c r="W68" s="20">
        <f t="shared" si="20"/>
        <v>0</v>
      </c>
      <c r="X68" s="24"/>
      <c r="Y68" s="24"/>
      <c r="Z68" s="23" t="e">
        <f t="shared" si="21"/>
        <v>#REF!</v>
      </c>
      <c r="AA68" s="24"/>
      <c r="AB68" s="23" t="e">
        <f t="shared" si="22"/>
        <v>#REF!</v>
      </c>
      <c r="AC68" s="24"/>
      <c r="AD68" s="23">
        <f t="shared" si="23"/>
        <v>0</v>
      </c>
      <c r="AE68" s="24"/>
      <c r="AF68" s="18"/>
    </row>
    <row r="69" spans="1:32">
      <c r="A69" s="13" t="s">
        <v>62</v>
      </c>
      <c r="B69" s="13" t="s">
        <v>8</v>
      </c>
      <c r="C69" s="13" t="s">
        <v>61</v>
      </c>
      <c r="D69" s="13" t="s">
        <v>61</v>
      </c>
      <c r="F69" s="14" t="e">
        <f>+#REF!</f>
        <v>#REF!</v>
      </c>
      <c r="G69" s="14" t="e">
        <f t="shared" si="18"/>
        <v>#REF!</v>
      </c>
      <c r="T69" s="19"/>
      <c r="U69" s="20" t="e">
        <f t="shared" si="19"/>
        <v>#REF!</v>
      </c>
      <c r="V69" s="25"/>
      <c r="W69" s="20">
        <f t="shared" si="20"/>
        <v>0</v>
      </c>
      <c r="X69" s="24"/>
      <c r="Y69" s="24"/>
      <c r="Z69" s="23" t="e">
        <f t="shared" si="21"/>
        <v>#REF!</v>
      </c>
      <c r="AA69" s="24"/>
      <c r="AB69" s="23" t="e">
        <f t="shared" si="22"/>
        <v>#REF!</v>
      </c>
      <c r="AC69" s="24"/>
      <c r="AD69" s="23">
        <f t="shared" si="23"/>
        <v>0</v>
      </c>
      <c r="AE69" s="24"/>
      <c r="AF69" s="18"/>
    </row>
    <row r="70" spans="1:32">
      <c r="A70" s="13" t="s">
        <v>62</v>
      </c>
      <c r="B70" s="13" t="s">
        <v>11</v>
      </c>
      <c r="C70" s="13" t="s">
        <v>61</v>
      </c>
      <c r="D70" s="13" t="s">
        <v>61</v>
      </c>
      <c r="F70" s="14" t="e">
        <f>+#REF!</f>
        <v>#REF!</v>
      </c>
      <c r="G70" s="14" t="e">
        <f t="shared" si="18"/>
        <v>#REF!</v>
      </c>
      <c r="T70" s="19"/>
      <c r="U70" s="20" t="e">
        <f t="shared" si="19"/>
        <v>#REF!</v>
      </c>
      <c r="V70" s="25"/>
      <c r="W70" s="20">
        <f t="shared" si="20"/>
        <v>0</v>
      </c>
      <c r="X70" s="24"/>
      <c r="Y70" s="24"/>
      <c r="Z70" s="23" t="e">
        <f t="shared" si="21"/>
        <v>#REF!</v>
      </c>
      <c r="AA70" s="24"/>
      <c r="AB70" s="23" t="e">
        <f t="shared" si="22"/>
        <v>#REF!</v>
      </c>
      <c r="AC70" s="24"/>
      <c r="AD70" s="23">
        <f t="shared" si="23"/>
        <v>0</v>
      </c>
      <c r="AE70" s="24"/>
      <c r="AF70" s="18"/>
    </row>
    <row r="71" spans="1:32">
      <c r="A71" s="13" t="s">
        <v>62</v>
      </c>
      <c r="B71" s="13" t="s">
        <v>4</v>
      </c>
      <c r="C71" s="13" t="s">
        <v>61</v>
      </c>
      <c r="D71" s="13" t="s">
        <v>61</v>
      </c>
      <c r="F71" s="14" t="e">
        <f>+#REF!</f>
        <v>#REF!</v>
      </c>
      <c r="G71" s="14" t="e">
        <f t="shared" si="18"/>
        <v>#REF!</v>
      </c>
      <c r="T71" s="19"/>
      <c r="U71" s="20" t="e">
        <f t="shared" si="19"/>
        <v>#REF!</v>
      </c>
      <c r="V71" s="25"/>
      <c r="W71" s="20">
        <f t="shared" si="20"/>
        <v>0</v>
      </c>
      <c r="X71" s="24"/>
      <c r="Y71" s="24"/>
      <c r="Z71" s="23" t="e">
        <f t="shared" si="21"/>
        <v>#REF!</v>
      </c>
      <c r="AA71" s="24"/>
      <c r="AB71" s="23" t="e">
        <f t="shared" si="22"/>
        <v>#REF!</v>
      </c>
      <c r="AC71" s="24"/>
      <c r="AD71" s="23">
        <f t="shared" si="23"/>
        <v>0</v>
      </c>
      <c r="AE71" s="24"/>
      <c r="AF71" s="18"/>
    </row>
    <row r="72" spans="1:32">
      <c r="A72" s="13" t="s">
        <v>62</v>
      </c>
      <c r="B72" s="13" t="s">
        <v>0</v>
      </c>
      <c r="C72" s="13" t="s">
        <v>61</v>
      </c>
      <c r="D72" s="13" t="s">
        <v>61</v>
      </c>
      <c r="F72" s="14" t="e">
        <f>+#REF!</f>
        <v>#REF!</v>
      </c>
      <c r="G72" s="14" t="e">
        <f t="shared" si="18"/>
        <v>#REF!</v>
      </c>
      <c r="T72" s="19"/>
      <c r="U72" s="20" t="e">
        <f t="shared" si="19"/>
        <v>#REF!</v>
      </c>
      <c r="V72" s="25"/>
      <c r="W72" s="20">
        <f t="shared" si="20"/>
        <v>0</v>
      </c>
      <c r="X72" s="24"/>
      <c r="Y72" s="24"/>
      <c r="Z72" s="23" t="e">
        <f t="shared" si="21"/>
        <v>#REF!</v>
      </c>
      <c r="AA72" s="24"/>
      <c r="AB72" s="23" t="e">
        <f t="shared" si="22"/>
        <v>#REF!</v>
      </c>
      <c r="AC72" s="24"/>
      <c r="AD72" s="23">
        <f t="shared" si="23"/>
        <v>0</v>
      </c>
      <c r="AE72" s="24"/>
      <c r="AF72" s="18"/>
    </row>
    <row r="73" spans="1:32">
      <c r="A73" s="13" t="s">
        <v>62</v>
      </c>
      <c r="B73" s="13" t="s">
        <v>1</v>
      </c>
      <c r="C73" s="13" t="s">
        <v>61</v>
      </c>
      <c r="D73" s="13" t="s">
        <v>61</v>
      </c>
      <c r="F73" s="14" t="e">
        <f>+#REF!</f>
        <v>#REF!</v>
      </c>
      <c r="G73" s="14" t="e">
        <f t="shared" si="18"/>
        <v>#REF!</v>
      </c>
      <c r="T73" s="19"/>
      <c r="U73" s="20" t="e">
        <f t="shared" si="19"/>
        <v>#REF!</v>
      </c>
      <c r="V73" s="25"/>
      <c r="W73" s="20">
        <f t="shared" si="20"/>
        <v>0</v>
      </c>
      <c r="X73" s="24"/>
      <c r="Y73" s="24"/>
      <c r="Z73" s="23" t="e">
        <f t="shared" si="21"/>
        <v>#REF!</v>
      </c>
      <c r="AA73" s="24"/>
      <c r="AB73" s="23" t="e">
        <f t="shared" si="22"/>
        <v>#REF!</v>
      </c>
      <c r="AC73" s="24"/>
      <c r="AD73" s="23">
        <f t="shared" si="23"/>
        <v>0</v>
      </c>
      <c r="AE73" s="24"/>
      <c r="AF73" s="18"/>
    </row>
    <row r="74" spans="1:32">
      <c r="A74" s="13" t="s">
        <v>62</v>
      </c>
      <c r="B74" s="13" t="s">
        <v>3</v>
      </c>
      <c r="C74" s="13" t="s">
        <v>61</v>
      </c>
      <c r="D74" s="13" t="s">
        <v>61</v>
      </c>
      <c r="F74" s="14" t="e">
        <f>+#REF!</f>
        <v>#REF!</v>
      </c>
      <c r="G74" s="14" t="e">
        <f t="shared" si="18"/>
        <v>#REF!</v>
      </c>
      <c r="T74" s="19"/>
      <c r="U74" s="20" t="e">
        <f t="shared" si="19"/>
        <v>#REF!</v>
      </c>
      <c r="V74" s="25"/>
      <c r="W74" s="20">
        <f t="shared" si="20"/>
        <v>0</v>
      </c>
      <c r="X74" s="24"/>
      <c r="Y74" s="24"/>
      <c r="Z74" s="23" t="e">
        <f t="shared" si="21"/>
        <v>#REF!</v>
      </c>
      <c r="AA74" s="24"/>
      <c r="AB74" s="23" t="e">
        <f t="shared" si="22"/>
        <v>#REF!</v>
      </c>
      <c r="AC74" s="24"/>
      <c r="AD74" s="23">
        <f t="shared" si="23"/>
        <v>0</v>
      </c>
      <c r="AE74" s="24"/>
      <c r="AF74" s="18"/>
    </row>
    <row r="75" spans="1:32">
      <c r="A75" s="13" t="s">
        <v>62</v>
      </c>
      <c r="B75" s="13" t="s">
        <v>2</v>
      </c>
      <c r="C75" s="13" t="s">
        <v>61</v>
      </c>
      <c r="D75" s="13" t="s">
        <v>61</v>
      </c>
      <c r="F75" s="14" t="e">
        <f>+#REF!</f>
        <v>#REF!</v>
      </c>
      <c r="G75" s="14" t="e">
        <f t="shared" si="18"/>
        <v>#REF!</v>
      </c>
      <c r="T75" s="19"/>
      <c r="U75" s="20" t="e">
        <f t="shared" si="19"/>
        <v>#REF!</v>
      </c>
      <c r="V75" s="25"/>
      <c r="W75" s="20">
        <f t="shared" si="20"/>
        <v>0</v>
      </c>
      <c r="X75" s="24"/>
      <c r="Y75" s="24"/>
      <c r="Z75" s="23" t="e">
        <f t="shared" si="21"/>
        <v>#REF!</v>
      </c>
      <c r="AA75" s="24"/>
      <c r="AB75" s="23" t="e">
        <f t="shared" si="22"/>
        <v>#REF!</v>
      </c>
      <c r="AC75" s="24"/>
      <c r="AD75" s="23">
        <f t="shared" si="23"/>
        <v>0</v>
      </c>
      <c r="AE75" s="24"/>
      <c r="AF75" s="18"/>
    </row>
    <row r="76" spans="1:32">
      <c r="A76" s="13" t="s">
        <v>62</v>
      </c>
      <c r="B76" s="13" t="s">
        <v>9</v>
      </c>
      <c r="C76" s="13" t="s">
        <v>61</v>
      </c>
      <c r="D76" s="13" t="s">
        <v>61</v>
      </c>
      <c r="F76" s="14" t="e">
        <f>+#REF!</f>
        <v>#REF!</v>
      </c>
      <c r="G76" s="14" t="e">
        <f t="shared" si="18"/>
        <v>#REF!</v>
      </c>
      <c r="T76" s="19"/>
      <c r="U76" s="20" t="e">
        <f t="shared" si="19"/>
        <v>#REF!</v>
      </c>
      <c r="V76" s="25"/>
      <c r="W76" s="20">
        <f t="shared" si="20"/>
        <v>0</v>
      </c>
      <c r="X76" s="24"/>
      <c r="Y76" s="24"/>
      <c r="Z76" s="23" t="e">
        <f t="shared" si="21"/>
        <v>#REF!</v>
      </c>
      <c r="AA76" s="24"/>
      <c r="AB76" s="23" t="e">
        <f t="shared" si="22"/>
        <v>#REF!</v>
      </c>
      <c r="AC76" s="24"/>
      <c r="AD76" s="23">
        <f t="shared" si="23"/>
        <v>0</v>
      </c>
      <c r="AE76" s="24"/>
      <c r="AF76" s="18"/>
    </row>
    <row r="77" spans="1:32">
      <c r="A77" s="13" t="s">
        <v>62</v>
      </c>
      <c r="B77" s="13" t="s">
        <v>10</v>
      </c>
      <c r="C77" s="13" t="s">
        <v>61</v>
      </c>
      <c r="D77" s="13" t="s">
        <v>61</v>
      </c>
      <c r="F77" s="14" t="e">
        <f>+#REF!</f>
        <v>#REF!</v>
      </c>
      <c r="G77" s="14" t="e">
        <f t="shared" si="18"/>
        <v>#REF!</v>
      </c>
      <c r="T77" s="19"/>
      <c r="U77" s="20" t="e">
        <f t="shared" si="19"/>
        <v>#REF!</v>
      </c>
      <c r="V77" s="25"/>
      <c r="W77" s="20">
        <f t="shared" si="20"/>
        <v>0</v>
      </c>
      <c r="X77" s="24"/>
      <c r="Y77" s="24"/>
      <c r="Z77" s="23" t="e">
        <f t="shared" si="21"/>
        <v>#REF!</v>
      </c>
      <c r="AA77" s="24"/>
      <c r="AB77" s="23" t="e">
        <f t="shared" si="22"/>
        <v>#REF!</v>
      </c>
      <c r="AC77" s="24"/>
      <c r="AD77" s="23">
        <f t="shared" si="23"/>
        <v>0</v>
      </c>
      <c r="AE77" s="24"/>
      <c r="AF77" s="18"/>
    </row>
    <row r="78" spans="1:32">
      <c r="A78" s="13" t="s">
        <v>62</v>
      </c>
      <c r="B78" s="13" t="s">
        <v>12</v>
      </c>
      <c r="C78" s="13" t="s">
        <v>61</v>
      </c>
      <c r="D78" s="13" t="s">
        <v>61</v>
      </c>
      <c r="F78" s="14" t="e">
        <f>+#REF!</f>
        <v>#REF!</v>
      </c>
      <c r="G78" s="14" t="e">
        <f t="shared" si="18"/>
        <v>#REF!</v>
      </c>
      <c r="T78" s="19"/>
      <c r="U78" s="20" t="e">
        <f t="shared" si="19"/>
        <v>#REF!</v>
      </c>
      <c r="V78" s="25"/>
      <c r="W78" s="20">
        <f t="shared" si="20"/>
        <v>0</v>
      </c>
      <c r="X78" s="24"/>
      <c r="Y78" s="24"/>
      <c r="Z78" s="23" t="e">
        <f t="shared" si="21"/>
        <v>#REF!</v>
      </c>
      <c r="AA78" s="24"/>
      <c r="AB78" s="23">
        <f t="shared" si="22"/>
        <v>0</v>
      </c>
      <c r="AC78" s="24"/>
      <c r="AD78" s="23" t="e">
        <f t="shared" si="23"/>
        <v>#REF!</v>
      </c>
      <c r="AE78" s="24"/>
      <c r="AF78" s="18"/>
    </row>
    <row r="79" spans="1:32">
      <c r="A79" s="13" t="s">
        <v>62</v>
      </c>
      <c r="B79" s="13" t="s">
        <v>5</v>
      </c>
      <c r="C79" s="13" t="s">
        <v>74</v>
      </c>
      <c r="D79" s="13" t="s">
        <v>74</v>
      </c>
      <c r="F79" s="14" t="e">
        <f>+#REF!</f>
        <v>#REF!</v>
      </c>
      <c r="G79" s="14" t="e">
        <f t="shared" si="18"/>
        <v>#REF!</v>
      </c>
      <c r="T79" s="19"/>
      <c r="U79" s="20" t="e">
        <f t="shared" si="19"/>
        <v>#REF!</v>
      </c>
      <c r="V79" s="25"/>
      <c r="W79" s="20">
        <f t="shared" si="20"/>
        <v>0</v>
      </c>
      <c r="X79" s="24"/>
      <c r="Y79" s="24"/>
      <c r="Z79" s="23" t="e">
        <f t="shared" si="21"/>
        <v>#REF!</v>
      </c>
      <c r="AA79" s="24"/>
      <c r="AB79" s="23" t="e">
        <f t="shared" si="22"/>
        <v>#REF!</v>
      </c>
      <c r="AC79" s="24"/>
      <c r="AD79" s="23">
        <f t="shared" si="23"/>
        <v>0</v>
      </c>
      <c r="AE79" s="24"/>
      <c r="AF79" s="18"/>
    </row>
    <row r="80" spans="1:32">
      <c r="A80" s="13" t="s">
        <v>62</v>
      </c>
      <c r="B80" s="13" t="s">
        <v>6</v>
      </c>
      <c r="C80" s="13" t="s">
        <v>74</v>
      </c>
      <c r="D80" s="13" t="s">
        <v>74</v>
      </c>
      <c r="F80" s="14" t="e">
        <f>+#REF!</f>
        <v>#REF!</v>
      </c>
      <c r="G80" s="14" t="e">
        <f t="shared" si="18"/>
        <v>#REF!</v>
      </c>
      <c r="T80" s="19"/>
      <c r="U80" s="20" t="e">
        <f t="shared" si="19"/>
        <v>#REF!</v>
      </c>
      <c r="V80" s="25"/>
      <c r="W80" s="20">
        <f t="shared" si="20"/>
        <v>0</v>
      </c>
      <c r="X80" s="24"/>
      <c r="Y80" s="24"/>
      <c r="Z80" s="23" t="e">
        <f t="shared" si="21"/>
        <v>#REF!</v>
      </c>
      <c r="AA80" s="24"/>
      <c r="AB80" s="23" t="e">
        <f t="shared" si="22"/>
        <v>#REF!</v>
      </c>
      <c r="AC80" s="24"/>
      <c r="AD80" s="23">
        <f t="shared" si="23"/>
        <v>0</v>
      </c>
      <c r="AE80" s="24"/>
      <c r="AF80" s="18"/>
    </row>
    <row r="81" spans="1:32">
      <c r="A81" s="13" t="s">
        <v>62</v>
      </c>
      <c r="B81" s="13" t="s">
        <v>7</v>
      </c>
      <c r="C81" s="13" t="s">
        <v>74</v>
      </c>
      <c r="D81" s="13" t="s">
        <v>74</v>
      </c>
      <c r="F81" s="14" t="e">
        <f>+#REF!</f>
        <v>#REF!</v>
      </c>
      <c r="G81" s="14" t="e">
        <f t="shared" si="18"/>
        <v>#REF!</v>
      </c>
      <c r="T81" s="19"/>
      <c r="U81" s="20" t="e">
        <f t="shared" si="19"/>
        <v>#REF!</v>
      </c>
      <c r="V81" s="25"/>
      <c r="W81" s="20">
        <f t="shared" si="20"/>
        <v>0</v>
      </c>
      <c r="X81" s="24"/>
      <c r="Y81" s="24"/>
      <c r="Z81" s="23" t="e">
        <f t="shared" si="21"/>
        <v>#REF!</v>
      </c>
      <c r="AA81" s="24"/>
      <c r="AB81" s="23" t="e">
        <f t="shared" si="22"/>
        <v>#REF!</v>
      </c>
      <c r="AC81" s="24"/>
      <c r="AD81" s="23">
        <f t="shared" si="23"/>
        <v>0</v>
      </c>
      <c r="AE81" s="24"/>
      <c r="AF81" s="18"/>
    </row>
    <row r="82" spans="1:32">
      <c r="A82" s="13" t="s">
        <v>62</v>
      </c>
      <c r="B82" s="13" t="s">
        <v>8</v>
      </c>
      <c r="C82" s="13" t="s">
        <v>74</v>
      </c>
      <c r="D82" s="13" t="s">
        <v>74</v>
      </c>
      <c r="F82" s="14" t="e">
        <f>+#REF!</f>
        <v>#REF!</v>
      </c>
      <c r="G82" s="14" t="e">
        <f t="shared" si="18"/>
        <v>#REF!</v>
      </c>
      <c r="T82" s="19"/>
      <c r="U82" s="20" t="e">
        <f t="shared" si="19"/>
        <v>#REF!</v>
      </c>
      <c r="V82" s="25"/>
      <c r="W82" s="20">
        <f t="shared" si="20"/>
        <v>0</v>
      </c>
      <c r="X82" s="24"/>
      <c r="Y82" s="24"/>
      <c r="Z82" s="23" t="e">
        <f t="shared" si="21"/>
        <v>#REF!</v>
      </c>
      <c r="AA82" s="24"/>
      <c r="AB82" s="23" t="e">
        <f t="shared" si="22"/>
        <v>#REF!</v>
      </c>
      <c r="AC82" s="24"/>
      <c r="AD82" s="23">
        <f t="shared" si="23"/>
        <v>0</v>
      </c>
      <c r="AE82" s="24"/>
      <c r="AF82" s="18"/>
    </row>
    <row r="83" spans="1:32">
      <c r="A83" s="13" t="s">
        <v>62</v>
      </c>
      <c r="B83" s="13" t="s">
        <v>11</v>
      </c>
      <c r="C83" s="13" t="s">
        <v>74</v>
      </c>
      <c r="D83" s="13" t="s">
        <v>74</v>
      </c>
      <c r="F83" s="14" t="e">
        <f>+#REF!</f>
        <v>#REF!</v>
      </c>
      <c r="G83" s="14" t="e">
        <f t="shared" si="18"/>
        <v>#REF!</v>
      </c>
      <c r="T83" s="19"/>
      <c r="U83" s="20" t="e">
        <f t="shared" si="19"/>
        <v>#REF!</v>
      </c>
      <c r="V83" s="25"/>
      <c r="W83" s="20">
        <f t="shared" si="20"/>
        <v>0</v>
      </c>
      <c r="X83" s="24"/>
      <c r="Y83" s="24"/>
      <c r="Z83" s="23" t="e">
        <f t="shared" si="21"/>
        <v>#REF!</v>
      </c>
      <c r="AA83" s="24"/>
      <c r="AB83" s="23" t="e">
        <f t="shared" si="22"/>
        <v>#REF!</v>
      </c>
      <c r="AC83" s="24"/>
      <c r="AD83" s="23">
        <f t="shared" si="23"/>
        <v>0</v>
      </c>
      <c r="AE83" s="24"/>
      <c r="AF83" s="18"/>
    </row>
    <row r="84" spans="1:32">
      <c r="A84" s="13" t="s">
        <v>62</v>
      </c>
      <c r="B84" s="13" t="s">
        <v>4</v>
      </c>
      <c r="C84" s="13" t="s">
        <v>74</v>
      </c>
      <c r="D84" s="13" t="s">
        <v>74</v>
      </c>
      <c r="F84" s="14" t="e">
        <f>+#REF!</f>
        <v>#REF!</v>
      </c>
      <c r="G84" s="14" t="e">
        <f t="shared" si="18"/>
        <v>#REF!</v>
      </c>
      <c r="T84" s="19"/>
      <c r="U84" s="20" t="e">
        <f t="shared" si="19"/>
        <v>#REF!</v>
      </c>
      <c r="V84" s="25"/>
      <c r="W84" s="20">
        <f t="shared" si="20"/>
        <v>0</v>
      </c>
      <c r="X84" s="24"/>
      <c r="Y84" s="24"/>
      <c r="Z84" s="23" t="e">
        <f t="shared" si="21"/>
        <v>#REF!</v>
      </c>
      <c r="AA84" s="24"/>
      <c r="AB84" s="23" t="e">
        <f t="shared" si="22"/>
        <v>#REF!</v>
      </c>
      <c r="AC84" s="24"/>
      <c r="AD84" s="23">
        <f t="shared" si="23"/>
        <v>0</v>
      </c>
      <c r="AE84" s="24"/>
      <c r="AF84" s="18"/>
    </row>
    <row r="85" spans="1:32">
      <c r="A85" s="13" t="s">
        <v>62</v>
      </c>
      <c r="B85" s="13" t="s">
        <v>0</v>
      </c>
      <c r="C85" s="13" t="s">
        <v>74</v>
      </c>
      <c r="D85" s="13" t="s">
        <v>74</v>
      </c>
      <c r="F85" s="14" t="e">
        <f>+#REF!</f>
        <v>#REF!</v>
      </c>
      <c r="G85" s="14" t="e">
        <f t="shared" si="18"/>
        <v>#REF!</v>
      </c>
      <c r="T85" s="19"/>
      <c r="U85" s="20" t="e">
        <f t="shared" si="19"/>
        <v>#REF!</v>
      </c>
      <c r="V85" s="25"/>
      <c r="W85" s="20">
        <f t="shared" si="20"/>
        <v>0</v>
      </c>
      <c r="X85" s="24"/>
      <c r="Y85" s="24"/>
      <c r="Z85" s="23" t="e">
        <f t="shared" si="21"/>
        <v>#REF!</v>
      </c>
      <c r="AA85" s="24"/>
      <c r="AB85" s="23" t="e">
        <f t="shared" si="22"/>
        <v>#REF!</v>
      </c>
      <c r="AC85" s="24"/>
      <c r="AD85" s="23">
        <f t="shared" si="23"/>
        <v>0</v>
      </c>
      <c r="AE85" s="24"/>
      <c r="AF85" s="18"/>
    </row>
    <row r="86" spans="1:32">
      <c r="A86" s="13" t="s">
        <v>62</v>
      </c>
      <c r="B86" s="13" t="s">
        <v>1</v>
      </c>
      <c r="C86" s="13" t="s">
        <v>74</v>
      </c>
      <c r="D86" s="13" t="s">
        <v>74</v>
      </c>
      <c r="F86" s="14" t="e">
        <f>+#REF!</f>
        <v>#REF!</v>
      </c>
      <c r="G86" s="14" t="e">
        <f t="shared" si="18"/>
        <v>#REF!</v>
      </c>
      <c r="T86" s="19"/>
      <c r="U86" s="20" t="e">
        <f t="shared" si="19"/>
        <v>#REF!</v>
      </c>
      <c r="V86" s="25"/>
      <c r="W86" s="20">
        <f t="shared" si="20"/>
        <v>0</v>
      </c>
      <c r="X86" s="24"/>
      <c r="Y86" s="24"/>
      <c r="Z86" s="23" t="e">
        <f t="shared" si="21"/>
        <v>#REF!</v>
      </c>
      <c r="AA86" s="24"/>
      <c r="AB86" s="23" t="e">
        <f t="shared" si="22"/>
        <v>#REF!</v>
      </c>
      <c r="AC86" s="24"/>
      <c r="AD86" s="23">
        <f t="shared" si="23"/>
        <v>0</v>
      </c>
      <c r="AE86" s="24"/>
      <c r="AF86" s="18"/>
    </row>
    <row r="87" spans="1:32">
      <c r="A87" s="13" t="s">
        <v>62</v>
      </c>
      <c r="B87" s="13" t="s">
        <v>3</v>
      </c>
      <c r="C87" s="13" t="s">
        <v>74</v>
      </c>
      <c r="D87" s="13" t="s">
        <v>74</v>
      </c>
      <c r="F87" s="14" t="e">
        <f>+#REF!</f>
        <v>#REF!</v>
      </c>
      <c r="G87" s="14" t="e">
        <f t="shared" si="18"/>
        <v>#REF!</v>
      </c>
      <c r="T87" s="19"/>
      <c r="U87" s="20" t="e">
        <f t="shared" si="19"/>
        <v>#REF!</v>
      </c>
      <c r="V87" s="25"/>
      <c r="W87" s="20">
        <f t="shared" si="20"/>
        <v>0</v>
      </c>
      <c r="X87" s="24"/>
      <c r="Y87" s="24"/>
      <c r="Z87" s="23" t="e">
        <f t="shared" si="21"/>
        <v>#REF!</v>
      </c>
      <c r="AA87" s="24"/>
      <c r="AB87" s="23" t="e">
        <f t="shared" si="22"/>
        <v>#REF!</v>
      </c>
      <c r="AC87" s="24"/>
      <c r="AD87" s="23">
        <f t="shared" si="23"/>
        <v>0</v>
      </c>
      <c r="AE87" s="24"/>
      <c r="AF87" s="18"/>
    </row>
    <row r="88" spans="1:32">
      <c r="A88" s="13" t="s">
        <v>62</v>
      </c>
      <c r="B88" s="13" t="s">
        <v>2</v>
      </c>
      <c r="C88" s="13" t="s">
        <v>74</v>
      </c>
      <c r="D88" s="13" t="s">
        <v>74</v>
      </c>
      <c r="F88" s="14" t="e">
        <f>+#REF!</f>
        <v>#REF!</v>
      </c>
      <c r="G88" s="14" t="e">
        <f t="shared" si="18"/>
        <v>#REF!</v>
      </c>
      <c r="T88" s="19"/>
      <c r="U88" s="20" t="e">
        <f t="shared" si="19"/>
        <v>#REF!</v>
      </c>
      <c r="V88" s="25"/>
      <c r="W88" s="20">
        <f t="shared" si="20"/>
        <v>0</v>
      </c>
      <c r="X88" s="24"/>
      <c r="Y88" s="24"/>
      <c r="Z88" s="23" t="e">
        <f t="shared" si="21"/>
        <v>#REF!</v>
      </c>
      <c r="AA88" s="24"/>
      <c r="AB88" s="23" t="e">
        <f t="shared" si="22"/>
        <v>#REF!</v>
      </c>
      <c r="AC88" s="24"/>
      <c r="AD88" s="23">
        <f t="shared" si="23"/>
        <v>0</v>
      </c>
      <c r="AE88" s="24"/>
      <c r="AF88" s="18"/>
    </row>
    <row r="89" spans="1:32">
      <c r="A89" s="13" t="s">
        <v>62</v>
      </c>
      <c r="B89" s="13" t="s">
        <v>9</v>
      </c>
      <c r="C89" s="13" t="s">
        <v>74</v>
      </c>
      <c r="D89" s="13" t="s">
        <v>74</v>
      </c>
      <c r="F89" s="14" t="e">
        <f>+#REF!</f>
        <v>#REF!</v>
      </c>
      <c r="G89" s="14" t="e">
        <f t="shared" si="18"/>
        <v>#REF!</v>
      </c>
      <c r="T89" s="19"/>
      <c r="U89" s="20" t="e">
        <f t="shared" si="19"/>
        <v>#REF!</v>
      </c>
      <c r="V89" s="25"/>
      <c r="W89" s="20">
        <f t="shared" si="20"/>
        <v>0</v>
      </c>
      <c r="X89" s="24"/>
      <c r="Y89" s="24"/>
      <c r="Z89" s="23" t="e">
        <f t="shared" si="21"/>
        <v>#REF!</v>
      </c>
      <c r="AA89" s="24"/>
      <c r="AB89" s="23" t="e">
        <f t="shared" si="22"/>
        <v>#REF!</v>
      </c>
      <c r="AC89" s="24"/>
      <c r="AD89" s="23">
        <f t="shared" si="23"/>
        <v>0</v>
      </c>
      <c r="AE89" s="24"/>
      <c r="AF89" s="18"/>
    </row>
    <row r="90" spans="1:32">
      <c r="A90" s="13" t="s">
        <v>62</v>
      </c>
      <c r="B90" s="13" t="s">
        <v>10</v>
      </c>
      <c r="C90" s="13" t="s">
        <v>74</v>
      </c>
      <c r="D90" s="13" t="s">
        <v>74</v>
      </c>
      <c r="F90" s="14" t="e">
        <f>+#REF!</f>
        <v>#REF!</v>
      </c>
      <c r="G90" s="14" t="e">
        <f t="shared" si="18"/>
        <v>#REF!</v>
      </c>
      <c r="T90" s="19"/>
      <c r="U90" s="20" t="e">
        <f t="shared" si="19"/>
        <v>#REF!</v>
      </c>
      <c r="V90" s="25"/>
      <c r="W90" s="20">
        <f t="shared" si="20"/>
        <v>0</v>
      </c>
      <c r="X90" s="24"/>
      <c r="Y90" s="24"/>
      <c r="Z90" s="23" t="e">
        <f t="shared" si="21"/>
        <v>#REF!</v>
      </c>
      <c r="AA90" s="24"/>
      <c r="AB90" s="23" t="e">
        <f t="shared" si="22"/>
        <v>#REF!</v>
      </c>
      <c r="AC90" s="24"/>
      <c r="AD90" s="23">
        <f t="shared" si="23"/>
        <v>0</v>
      </c>
      <c r="AE90" s="24"/>
      <c r="AF90" s="18"/>
    </row>
    <row r="91" spans="1:32">
      <c r="A91" s="13" t="s">
        <v>62</v>
      </c>
      <c r="B91" s="13" t="s">
        <v>12</v>
      </c>
      <c r="C91" s="13" t="s">
        <v>74</v>
      </c>
      <c r="D91" s="13" t="s">
        <v>74</v>
      </c>
      <c r="F91" s="14" t="e">
        <f>+#REF!</f>
        <v>#REF!</v>
      </c>
      <c r="G91" s="14" t="e">
        <f t="shared" si="18"/>
        <v>#REF!</v>
      </c>
      <c r="T91" s="19"/>
      <c r="U91" s="20" t="e">
        <f t="shared" si="19"/>
        <v>#REF!</v>
      </c>
      <c r="V91" s="25"/>
      <c r="W91" s="20">
        <f t="shared" si="20"/>
        <v>0</v>
      </c>
      <c r="X91" s="24"/>
      <c r="Y91" s="24"/>
      <c r="Z91" s="23" t="e">
        <f t="shared" si="21"/>
        <v>#REF!</v>
      </c>
      <c r="AA91" s="24"/>
      <c r="AB91" s="23">
        <f t="shared" si="22"/>
        <v>0</v>
      </c>
      <c r="AC91" s="24"/>
      <c r="AD91" s="23" t="e">
        <f t="shared" si="23"/>
        <v>#REF!</v>
      </c>
      <c r="AE91" s="24"/>
      <c r="AF91" s="18"/>
    </row>
    <row r="92" spans="1:32">
      <c r="A92" s="13" t="s">
        <v>62</v>
      </c>
      <c r="B92" s="13" t="s">
        <v>5</v>
      </c>
      <c r="C92" s="13" t="s">
        <v>75</v>
      </c>
      <c r="D92" s="13" t="s">
        <v>75</v>
      </c>
      <c r="F92" s="14" t="e">
        <f>+#REF!</f>
        <v>#REF!</v>
      </c>
      <c r="G92" s="14" t="e">
        <f t="shared" si="18"/>
        <v>#REF!</v>
      </c>
      <c r="T92" s="19"/>
      <c r="U92" s="20" t="e">
        <f t="shared" si="19"/>
        <v>#REF!</v>
      </c>
      <c r="V92" s="25"/>
      <c r="W92" s="20">
        <f t="shared" si="20"/>
        <v>0</v>
      </c>
      <c r="X92" s="24"/>
      <c r="Y92" s="24"/>
      <c r="Z92" s="23" t="e">
        <f t="shared" si="21"/>
        <v>#REF!</v>
      </c>
      <c r="AA92" s="24"/>
      <c r="AB92" s="23" t="e">
        <f t="shared" si="22"/>
        <v>#REF!</v>
      </c>
      <c r="AC92" s="24"/>
      <c r="AD92" s="23">
        <f t="shared" si="23"/>
        <v>0</v>
      </c>
      <c r="AE92" s="24"/>
      <c r="AF92" s="18"/>
    </row>
    <row r="93" spans="1:32">
      <c r="A93" s="13" t="s">
        <v>62</v>
      </c>
      <c r="B93" s="13" t="s">
        <v>6</v>
      </c>
      <c r="C93" s="13" t="s">
        <v>75</v>
      </c>
      <c r="D93" s="13" t="s">
        <v>75</v>
      </c>
      <c r="F93" s="14" t="e">
        <f>+#REF!</f>
        <v>#REF!</v>
      </c>
      <c r="G93" s="14" t="e">
        <f t="shared" si="18"/>
        <v>#REF!</v>
      </c>
      <c r="T93" s="19"/>
      <c r="U93" s="20" t="e">
        <f t="shared" si="19"/>
        <v>#REF!</v>
      </c>
      <c r="V93" s="25"/>
      <c r="W93" s="20">
        <f t="shared" si="20"/>
        <v>0</v>
      </c>
      <c r="X93" s="24"/>
      <c r="Y93" s="24"/>
      <c r="Z93" s="23" t="e">
        <f t="shared" si="21"/>
        <v>#REF!</v>
      </c>
      <c r="AA93" s="24"/>
      <c r="AB93" s="23" t="e">
        <f t="shared" si="22"/>
        <v>#REF!</v>
      </c>
      <c r="AC93" s="24"/>
      <c r="AD93" s="23">
        <f t="shared" si="23"/>
        <v>0</v>
      </c>
      <c r="AE93" s="24"/>
      <c r="AF93" s="18"/>
    </row>
    <row r="94" spans="1:32">
      <c r="A94" s="13" t="s">
        <v>62</v>
      </c>
      <c r="B94" s="13" t="s">
        <v>7</v>
      </c>
      <c r="C94" s="13" t="s">
        <v>75</v>
      </c>
      <c r="D94" s="13" t="s">
        <v>75</v>
      </c>
      <c r="F94" s="14" t="e">
        <f>+#REF!</f>
        <v>#REF!</v>
      </c>
      <c r="G94" s="14" t="e">
        <f t="shared" si="18"/>
        <v>#REF!</v>
      </c>
      <c r="T94" s="19"/>
      <c r="U94" s="20" t="e">
        <f t="shared" si="19"/>
        <v>#REF!</v>
      </c>
      <c r="V94" s="25"/>
      <c r="W94" s="20">
        <f t="shared" si="20"/>
        <v>0</v>
      </c>
      <c r="X94" s="24"/>
      <c r="Y94" s="24"/>
      <c r="Z94" s="23" t="e">
        <f t="shared" si="21"/>
        <v>#REF!</v>
      </c>
      <c r="AA94" s="24"/>
      <c r="AB94" s="23" t="e">
        <f t="shared" si="22"/>
        <v>#REF!</v>
      </c>
      <c r="AC94" s="24"/>
      <c r="AD94" s="23">
        <f t="shared" si="23"/>
        <v>0</v>
      </c>
      <c r="AE94" s="24"/>
      <c r="AF94" s="18"/>
    </row>
    <row r="95" spans="1:32">
      <c r="A95" s="13" t="s">
        <v>62</v>
      </c>
      <c r="B95" s="13" t="s">
        <v>8</v>
      </c>
      <c r="C95" s="13" t="s">
        <v>75</v>
      </c>
      <c r="D95" s="13" t="s">
        <v>75</v>
      </c>
      <c r="F95" s="14" t="e">
        <f>+#REF!</f>
        <v>#REF!</v>
      </c>
      <c r="G95" s="14" t="e">
        <f t="shared" si="18"/>
        <v>#REF!</v>
      </c>
      <c r="T95" s="19"/>
      <c r="U95" s="20" t="e">
        <f t="shared" si="19"/>
        <v>#REF!</v>
      </c>
      <c r="V95" s="25"/>
      <c r="W95" s="20">
        <f t="shared" si="20"/>
        <v>0</v>
      </c>
      <c r="X95" s="24"/>
      <c r="Y95" s="24"/>
      <c r="Z95" s="23" t="e">
        <f t="shared" si="21"/>
        <v>#REF!</v>
      </c>
      <c r="AA95" s="24"/>
      <c r="AB95" s="23" t="e">
        <f t="shared" si="22"/>
        <v>#REF!</v>
      </c>
      <c r="AC95" s="24"/>
      <c r="AD95" s="23">
        <f t="shared" si="23"/>
        <v>0</v>
      </c>
      <c r="AE95" s="24"/>
      <c r="AF95" s="18"/>
    </row>
    <row r="96" spans="1:32">
      <c r="A96" s="13" t="s">
        <v>62</v>
      </c>
      <c r="B96" s="13" t="s">
        <v>11</v>
      </c>
      <c r="C96" s="13" t="s">
        <v>75</v>
      </c>
      <c r="D96" s="13" t="s">
        <v>75</v>
      </c>
      <c r="F96" s="14" t="e">
        <f>+#REF!</f>
        <v>#REF!</v>
      </c>
      <c r="G96" s="14" t="e">
        <f t="shared" si="18"/>
        <v>#REF!</v>
      </c>
      <c r="T96" s="19"/>
      <c r="U96" s="20" t="e">
        <f t="shared" si="19"/>
        <v>#REF!</v>
      </c>
      <c r="V96" s="25"/>
      <c r="W96" s="20">
        <f t="shared" si="20"/>
        <v>0</v>
      </c>
      <c r="X96" s="24"/>
      <c r="Y96" s="24"/>
      <c r="Z96" s="23" t="e">
        <f t="shared" si="21"/>
        <v>#REF!</v>
      </c>
      <c r="AA96" s="24"/>
      <c r="AB96" s="23" t="e">
        <f t="shared" si="22"/>
        <v>#REF!</v>
      </c>
      <c r="AC96" s="24"/>
      <c r="AD96" s="23">
        <f t="shared" si="23"/>
        <v>0</v>
      </c>
      <c r="AE96" s="24"/>
      <c r="AF96" s="18"/>
    </row>
    <row r="97" spans="1:32">
      <c r="A97" s="13" t="s">
        <v>62</v>
      </c>
      <c r="B97" s="13" t="s">
        <v>4</v>
      </c>
      <c r="C97" s="13" t="s">
        <v>75</v>
      </c>
      <c r="D97" s="13" t="s">
        <v>75</v>
      </c>
      <c r="F97" s="14" t="e">
        <f>+#REF!</f>
        <v>#REF!</v>
      </c>
      <c r="G97" s="14" t="e">
        <f t="shared" si="18"/>
        <v>#REF!</v>
      </c>
      <c r="T97" s="19"/>
      <c r="U97" s="20" t="e">
        <f t="shared" si="19"/>
        <v>#REF!</v>
      </c>
      <c r="V97" s="25"/>
      <c r="W97" s="20">
        <f t="shared" si="20"/>
        <v>0</v>
      </c>
      <c r="X97" s="24"/>
      <c r="Y97" s="24"/>
      <c r="Z97" s="23" t="e">
        <f t="shared" si="21"/>
        <v>#REF!</v>
      </c>
      <c r="AA97" s="24"/>
      <c r="AB97" s="23" t="e">
        <f t="shared" si="22"/>
        <v>#REF!</v>
      </c>
      <c r="AC97" s="24"/>
      <c r="AD97" s="23">
        <f t="shared" si="23"/>
        <v>0</v>
      </c>
      <c r="AE97" s="24"/>
      <c r="AF97" s="18"/>
    </row>
    <row r="98" spans="1:32">
      <c r="A98" s="13" t="s">
        <v>62</v>
      </c>
      <c r="B98" s="13" t="s">
        <v>0</v>
      </c>
      <c r="C98" s="13" t="s">
        <v>75</v>
      </c>
      <c r="D98" s="13" t="s">
        <v>75</v>
      </c>
      <c r="F98" s="14" t="e">
        <f>+#REF!</f>
        <v>#REF!</v>
      </c>
      <c r="G98" s="14" t="e">
        <f t="shared" ref="G98:G129" si="24">$F98*SUMIF($D:$D,$D98,$H:$H)</f>
        <v>#REF!</v>
      </c>
      <c r="T98" s="19"/>
      <c r="U98" s="20" t="e">
        <f t="shared" ref="U98:U129" si="25">$G98*SUMIF($D:$D,$D98,$T:$T)</f>
        <v>#REF!</v>
      </c>
      <c r="V98" s="25"/>
      <c r="W98" s="20">
        <f t="shared" ref="W98:W129" si="26">IF(OR($C98="TOP GP",$C98="BI",$C98="hr",$C98="工作流",$C98="CRM",$C98="PDM"),$F98*0.5*0.2,IF($C98="易飞",$F98*0.5*0.05,0))</f>
        <v>0</v>
      </c>
      <c r="X98" s="24"/>
      <c r="Y98" s="24"/>
      <c r="Z98" s="23" t="e">
        <f t="shared" ref="Z98:Z129" si="27">($G98*(1-VLOOKUP($D98,$D$1:$X$13,COLUMN($X$1)-3,0))-$W98)*VLOOKUP($D98,$D$1:$Y$13,COLUMN($Y$1)-3,0)</f>
        <v>#REF!</v>
      </c>
      <c r="AA98" s="24"/>
      <c r="AB98" s="23" t="e">
        <f t="shared" ref="AB98:AB129" si="28">IF($B98="战略拓展部",0,($G98*(1-SUMIF($D:$D,$D98,$X:$X))-$W98)*VLOOKUP($D98,$D$1:$AA$13,COLUMN($AA$1)-3,0))</f>
        <v>#REF!</v>
      </c>
      <c r="AC98" s="24"/>
      <c r="AD98" s="23">
        <f t="shared" ref="AD98:AD129" si="29">IF($B98="战略拓展部",($G98*(1-SUMIF($D:$D,$D98,$X:$X))-$W98)*VLOOKUP($D98,$D$1:$AC$13,COLUMN($AC$1)-3,0),0)</f>
        <v>0</v>
      </c>
      <c r="AE98" s="24"/>
      <c r="AF98" s="18"/>
    </row>
    <row r="99" spans="1:32">
      <c r="A99" s="13" t="s">
        <v>62</v>
      </c>
      <c r="B99" s="13" t="s">
        <v>1</v>
      </c>
      <c r="C99" s="13" t="s">
        <v>75</v>
      </c>
      <c r="D99" s="13" t="s">
        <v>75</v>
      </c>
      <c r="F99" s="14" t="e">
        <f>+#REF!</f>
        <v>#REF!</v>
      </c>
      <c r="G99" s="14" t="e">
        <f t="shared" si="24"/>
        <v>#REF!</v>
      </c>
      <c r="T99" s="19"/>
      <c r="U99" s="20" t="e">
        <f t="shared" si="25"/>
        <v>#REF!</v>
      </c>
      <c r="V99" s="25"/>
      <c r="W99" s="20">
        <f t="shared" si="26"/>
        <v>0</v>
      </c>
      <c r="X99" s="24"/>
      <c r="Y99" s="24"/>
      <c r="Z99" s="23" t="e">
        <f t="shared" si="27"/>
        <v>#REF!</v>
      </c>
      <c r="AA99" s="24"/>
      <c r="AB99" s="23" t="e">
        <f t="shared" si="28"/>
        <v>#REF!</v>
      </c>
      <c r="AC99" s="24"/>
      <c r="AD99" s="23">
        <f t="shared" si="29"/>
        <v>0</v>
      </c>
      <c r="AE99" s="24"/>
      <c r="AF99" s="18"/>
    </row>
    <row r="100" spans="1:32">
      <c r="A100" s="13" t="s">
        <v>62</v>
      </c>
      <c r="B100" s="13" t="s">
        <v>3</v>
      </c>
      <c r="C100" s="13" t="s">
        <v>75</v>
      </c>
      <c r="D100" s="13" t="s">
        <v>75</v>
      </c>
      <c r="F100" s="14" t="e">
        <f>+#REF!</f>
        <v>#REF!</v>
      </c>
      <c r="G100" s="14" t="e">
        <f t="shared" si="24"/>
        <v>#REF!</v>
      </c>
      <c r="T100" s="19"/>
      <c r="U100" s="20" t="e">
        <f t="shared" si="25"/>
        <v>#REF!</v>
      </c>
      <c r="V100" s="25"/>
      <c r="W100" s="20">
        <f t="shared" si="26"/>
        <v>0</v>
      </c>
      <c r="X100" s="24"/>
      <c r="Y100" s="24"/>
      <c r="Z100" s="23" t="e">
        <f t="shared" si="27"/>
        <v>#REF!</v>
      </c>
      <c r="AA100" s="24"/>
      <c r="AB100" s="23" t="e">
        <f t="shared" si="28"/>
        <v>#REF!</v>
      </c>
      <c r="AC100" s="24"/>
      <c r="AD100" s="23">
        <f t="shared" si="29"/>
        <v>0</v>
      </c>
      <c r="AE100" s="24"/>
      <c r="AF100" s="18"/>
    </row>
    <row r="101" spans="1:32">
      <c r="A101" s="13" t="s">
        <v>62</v>
      </c>
      <c r="B101" s="13" t="s">
        <v>2</v>
      </c>
      <c r="C101" s="13" t="s">
        <v>75</v>
      </c>
      <c r="D101" s="13" t="s">
        <v>75</v>
      </c>
      <c r="F101" s="14" t="e">
        <f>+#REF!</f>
        <v>#REF!</v>
      </c>
      <c r="G101" s="14" t="e">
        <f t="shared" si="24"/>
        <v>#REF!</v>
      </c>
      <c r="T101" s="19"/>
      <c r="U101" s="20" t="e">
        <f t="shared" si="25"/>
        <v>#REF!</v>
      </c>
      <c r="V101" s="25"/>
      <c r="W101" s="20">
        <f t="shared" si="26"/>
        <v>0</v>
      </c>
      <c r="X101" s="24"/>
      <c r="Y101" s="24"/>
      <c r="Z101" s="23" t="e">
        <f t="shared" si="27"/>
        <v>#REF!</v>
      </c>
      <c r="AA101" s="24"/>
      <c r="AB101" s="23" t="e">
        <f t="shared" si="28"/>
        <v>#REF!</v>
      </c>
      <c r="AC101" s="24"/>
      <c r="AD101" s="23">
        <f t="shared" si="29"/>
        <v>0</v>
      </c>
      <c r="AE101" s="24"/>
      <c r="AF101" s="18"/>
    </row>
    <row r="102" spans="1:32">
      <c r="A102" s="13" t="s">
        <v>62</v>
      </c>
      <c r="B102" s="13" t="s">
        <v>9</v>
      </c>
      <c r="C102" s="13" t="s">
        <v>75</v>
      </c>
      <c r="D102" s="13" t="s">
        <v>75</v>
      </c>
      <c r="F102" s="14" t="e">
        <f>+#REF!</f>
        <v>#REF!</v>
      </c>
      <c r="G102" s="14" t="e">
        <f t="shared" si="24"/>
        <v>#REF!</v>
      </c>
      <c r="T102" s="19"/>
      <c r="U102" s="20" t="e">
        <f t="shared" si="25"/>
        <v>#REF!</v>
      </c>
      <c r="V102" s="25"/>
      <c r="W102" s="20">
        <f t="shared" si="26"/>
        <v>0</v>
      </c>
      <c r="X102" s="24"/>
      <c r="Y102" s="24"/>
      <c r="Z102" s="23" t="e">
        <f t="shared" si="27"/>
        <v>#REF!</v>
      </c>
      <c r="AA102" s="24"/>
      <c r="AB102" s="23" t="e">
        <f t="shared" si="28"/>
        <v>#REF!</v>
      </c>
      <c r="AC102" s="24"/>
      <c r="AD102" s="23">
        <f t="shared" si="29"/>
        <v>0</v>
      </c>
      <c r="AE102" s="24"/>
      <c r="AF102" s="18"/>
    </row>
    <row r="103" spans="1:32">
      <c r="A103" s="13" t="s">
        <v>62</v>
      </c>
      <c r="B103" s="13" t="s">
        <v>10</v>
      </c>
      <c r="C103" s="13" t="s">
        <v>75</v>
      </c>
      <c r="D103" s="13" t="s">
        <v>75</v>
      </c>
      <c r="F103" s="14" t="e">
        <f>+#REF!</f>
        <v>#REF!</v>
      </c>
      <c r="G103" s="14" t="e">
        <f t="shared" si="24"/>
        <v>#REF!</v>
      </c>
      <c r="T103" s="19"/>
      <c r="U103" s="20" t="e">
        <f t="shared" si="25"/>
        <v>#REF!</v>
      </c>
      <c r="V103" s="25"/>
      <c r="W103" s="20">
        <f t="shared" si="26"/>
        <v>0</v>
      </c>
      <c r="X103" s="24"/>
      <c r="Y103" s="24"/>
      <c r="Z103" s="23" t="e">
        <f t="shared" si="27"/>
        <v>#REF!</v>
      </c>
      <c r="AA103" s="24"/>
      <c r="AB103" s="23" t="e">
        <f t="shared" si="28"/>
        <v>#REF!</v>
      </c>
      <c r="AC103" s="24"/>
      <c r="AD103" s="23">
        <f t="shared" si="29"/>
        <v>0</v>
      </c>
      <c r="AE103" s="24"/>
      <c r="AF103" s="18"/>
    </row>
    <row r="104" spans="1:32">
      <c r="A104" s="13" t="s">
        <v>62</v>
      </c>
      <c r="B104" s="13" t="s">
        <v>12</v>
      </c>
      <c r="C104" s="13" t="s">
        <v>75</v>
      </c>
      <c r="D104" s="13" t="s">
        <v>75</v>
      </c>
      <c r="F104" s="14" t="e">
        <f>+#REF!</f>
        <v>#REF!</v>
      </c>
      <c r="G104" s="14" t="e">
        <f t="shared" si="24"/>
        <v>#REF!</v>
      </c>
      <c r="T104" s="19"/>
      <c r="U104" s="20" t="e">
        <f t="shared" si="25"/>
        <v>#REF!</v>
      </c>
      <c r="V104" s="25"/>
      <c r="W104" s="20">
        <f t="shared" si="26"/>
        <v>0</v>
      </c>
      <c r="X104" s="24"/>
      <c r="Y104" s="24"/>
      <c r="Z104" s="23" t="e">
        <f t="shared" si="27"/>
        <v>#REF!</v>
      </c>
      <c r="AA104" s="24"/>
      <c r="AB104" s="23">
        <f t="shared" si="28"/>
        <v>0</v>
      </c>
      <c r="AC104" s="24"/>
      <c r="AD104" s="23" t="e">
        <f t="shared" si="29"/>
        <v>#REF!</v>
      </c>
      <c r="AE104" s="24"/>
      <c r="AF104" s="18"/>
    </row>
    <row r="105" spans="1:32">
      <c r="A105" s="13" t="s">
        <v>62</v>
      </c>
      <c r="B105" s="13" t="s">
        <v>5</v>
      </c>
      <c r="C105" s="13" t="s">
        <v>76</v>
      </c>
      <c r="D105" s="13" t="s">
        <v>76</v>
      </c>
      <c r="F105" s="14" t="e">
        <f>+#REF!</f>
        <v>#REF!</v>
      </c>
      <c r="G105" s="14" t="e">
        <f t="shared" si="24"/>
        <v>#REF!</v>
      </c>
      <c r="T105" s="19"/>
      <c r="U105" s="20" t="e">
        <f t="shared" si="25"/>
        <v>#REF!</v>
      </c>
      <c r="V105" s="25"/>
      <c r="W105" s="20" t="e">
        <f t="shared" si="26"/>
        <v>#REF!</v>
      </c>
      <c r="X105" s="24"/>
      <c r="Y105" s="24"/>
      <c r="Z105" s="23" t="e">
        <f t="shared" si="27"/>
        <v>#REF!</v>
      </c>
      <c r="AA105" s="24"/>
      <c r="AB105" s="23" t="e">
        <f t="shared" si="28"/>
        <v>#REF!</v>
      </c>
      <c r="AC105" s="24"/>
      <c r="AD105" s="23">
        <f t="shared" si="29"/>
        <v>0</v>
      </c>
      <c r="AE105" s="24"/>
      <c r="AF105" s="18"/>
    </row>
    <row r="106" spans="1:32">
      <c r="A106" s="13" t="s">
        <v>62</v>
      </c>
      <c r="B106" s="13" t="s">
        <v>6</v>
      </c>
      <c r="C106" s="13" t="s">
        <v>76</v>
      </c>
      <c r="D106" s="13" t="s">
        <v>76</v>
      </c>
      <c r="F106" s="14" t="e">
        <f>+#REF!</f>
        <v>#REF!</v>
      </c>
      <c r="G106" s="14" t="e">
        <f t="shared" si="24"/>
        <v>#REF!</v>
      </c>
      <c r="T106" s="19"/>
      <c r="U106" s="20" t="e">
        <f t="shared" si="25"/>
        <v>#REF!</v>
      </c>
      <c r="V106" s="25"/>
      <c r="W106" s="20" t="e">
        <f t="shared" si="26"/>
        <v>#REF!</v>
      </c>
      <c r="X106" s="24"/>
      <c r="Y106" s="24"/>
      <c r="Z106" s="23" t="e">
        <f t="shared" si="27"/>
        <v>#REF!</v>
      </c>
      <c r="AA106" s="24"/>
      <c r="AB106" s="23" t="e">
        <f t="shared" si="28"/>
        <v>#REF!</v>
      </c>
      <c r="AC106" s="24"/>
      <c r="AD106" s="23">
        <f t="shared" si="29"/>
        <v>0</v>
      </c>
      <c r="AE106" s="24"/>
      <c r="AF106" s="18"/>
    </row>
    <row r="107" spans="1:32">
      <c r="A107" s="13" t="s">
        <v>62</v>
      </c>
      <c r="B107" s="13" t="s">
        <v>7</v>
      </c>
      <c r="C107" s="13" t="s">
        <v>76</v>
      </c>
      <c r="D107" s="13" t="s">
        <v>76</v>
      </c>
      <c r="F107" s="14" t="e">
        <f>+#REF!</f>
        <v>#REF!</v>
      </c>
      <c r="G107" s="14" t="e">
        <f t="shared" si="24"/>
        <v>#REF!</v>
      </c>
      <c r="T107" s="19"/>
      <c r="U107" s="20" t="e">
        <f t="shared" si="25"/>
        <v>#REF!</v>
      </c>
      <c r="V107" s="25"/>
      <c r="W107" s="20" t="e">
        <f t="shared" si="26"/>
        <v>#REF!</v>
      </c>
      <c r="X107" s="24"/>
      <c r="Y107" s="24"/>
      <c r="Z107" s="23" t="e">
        <f t="shared" si="27"/>
        <v>#REF!</v>
      </c>
      <c r="AA107" s="24"/>
      <c r="AB107" s="23" t="e">
        <f t="shared" si="28"/>
        <v>#REF!</v>
      </c>
      <c r="AC107" s="24"/>
      <c r="AD107" s="23">
        <f t="shared" si="29"/>
        <v>0</v>
      </c>
      <c r="AE107" s="24"/>
      <c r="AF107" s="18"/>
    </row>
    <row r="108" spans="1:32">
      <c r="A108" s="13" t="s">
        <v>62</v>
      </c>
      <c r="B108" s="13" t="s">
        <v>8</v>
      </c>
      <c r="C108" s="13" t="s">
        <v>76</v>
      </c>
      <c r="D108" s="13" t="s">
        <v>76</v>
      </c>
      <c r="F108" s="14" t="e">
        <f>+#REF!</f>
        <v>#REF!</v>
      </c>
      <c r="G108" s="14" t="e">
        <f t="shared" si="24"/>
        <v>#REF!</v>
      </c>
      <c r="T108" s="19"/>
      <c r="U108" s="20" t="e">
        <f t="shared" si="25"/>
        <v>#REF!</v>
      </c>
      <c r="V108" s="25"/>
      <c r="W108" s="20" t="e">
        <f t="shared" si="26"/>
        <v>#REF!</v>
      </c>
      <c r="X108" s="24"/>
      <c r="Y108" s="24"/>
      <c r="Z108" s="23" t="e">
        <f t="shared" si="27"/>
        <v>#REF!</v>
      </c>
      <c r="AA108" s="24"/>
      <c r="AB108" s="23" t="e">
        <f t="shared" si="28"/>
        <v>#REF!</v>
      </c>
      <c r="AC108" s="24"/>
      <c r="AD108" s="23">
        <f t="shared" si="29"/>
        <v>0</v>
      </c>
      <c r="AE108" s="24"/>
      <c r="AF108" s="18"/>
    </row>
    <row r="109" spans="1:32">
      <c r="A109" s="13" t="s">
        <v>62</v>
      </c>
      <c r="B109" s="13" t="s">
        <v>11</v>
      </c>
      <c r="C109" s="13" t="s">
        <v>76</v>
      </c>
      <c r="D109" s="13" t="s">
        <v>76</v>
      </c>
      <c r="F109" s="14" t="e">
        <f>+#REF!</f>
        <v>#REF!</v>
      </c>
      <c r="G109" s="14" t="e">
        <f t="shared" si="24"/>
        <v>#REF!</v>
      </c>
      <c r="T109" s="19"/>
      <c r="U109" s="20" t="e">
        <f t="shared" si="25"/>
        <v>#REF!</v>
      </c>
      <c r="V109" s="25"/>
      <c r="W109" s="20" t="e">
        <f t="shared" si="26"/>
        <v>#REF!</v>
      </c>
      <c r="X109" s="24"/>
      <c r="Y109" s="24"/>
      <c r="Z109" s="23" t="e">
        <f t="shared" si="27"/>
        <v>#REF!</v>
      </c>
      <c r="AA109" s="24"/>
      <c r="AB109" s="23" t="e">
        <f t="shared" si="28"/>
        <v>#REF!</v>
      </c>
      <c r="AC109" s="24"/>
      <c r="AD109" s="23">
        <f t="shared" si="29"/>
        <v>0</v>
      </c>
      <c r="AE109" s="24"/>
      <c r="AF109" s="18"/>
    </row>
    <row r="110" spans="1:32">
      <c r="A110" s="13" t="s">
        <v>62</v>
      </c>
      <c r="B110" s="13" t="s">
        <v>4</v>
      </c>
      <c r="C110" s="13" t="s">
        <v>76</v>
      </c>
      <c r="D110" s="13" t="s">
        <v>76</v>
      </c>
      <c r="F110" s="14" t="e">
        <f>+#REF!</f>
        <v>#REF!</v>
      </c>
      <c r="G110" s="14" t="e">
        <f t="shared" si="24"/>
        <v>#REF!</v>
      </c>
      <c r="T110" s="19"/>
      <c r="U110" s="20" t="e">
        <f t="shared" si="25"/>
        <v>#REF!</v>
      </c>
      <c r="V110" s="25"/>
      <c r="W110" s="20" t="e">
        <f t="shared" si="26"/>
        <v>#REF!</v>
      </c>
      <c r="X110" s="24"/>
      <c r="Y110" s="24"/>
      <c r="Z110" s="23" t="e">
        <f t="shared" si="27"/>
        <v>#REF!</v>
      </c>
      <c r="AA110" s="24"/>
      <c r="AB110" s="23" t="e">
        <f t="shared" si="28"/>
        <v>#REF!</v>
      </c>
      <c r="AC110" s="24"/>
      <c r="AD110" s="23">
        <f t="shared" si="29"/>
        <v>0</v>
      </c>
      <c r="AE110" s="24"/>
      <c r="AF110" s="18"/>
    </row>
    <row r="111" spans="1:32" s="41" customFormat="1">
      <c r="A111" s="36" t="s">
        <v>62</v>
      </c>
      <c r="B111" s="36" t="s">
        <v>0</v>
      </c>
      <c r="C111" s="13" t="s">
        <v>76</v>
      </c>
      <c r="D111" s="13" t="s">
        <v>76</v>
      </c>
      <c r="E111" s="37"/>
      <c r="F111" s="14" t="e">
        <f>+#REF!</f>
        <v>#REF!</v>
      </c>
      <c r="G111" s="14" t="e">
        <f t="shared" si="24"/>
        <v>#REF!</v>
      </c>
      <c r="H111" s="55"/>
      <c r="I111" s="37"/>
      <c r="J111" s="37"/>
      <c r="K111" s="37"/>
      <c r="L111" s="37"/>
      <c r="M111" s="37"/>
      <c r="N111" s="37"/>
      <c r="O111" s="37"/>
      <c r="P111" s="38"/>
      <c r="Q111" s="38"/>
      <c r="R111" s="22"/>
      <c r="S111" s="39"/>
      <c r="T111" s="19"/>
      <c r="U111" s="20" t="e">
        <f t="shared" si="25"/>
        <v>#REF!</v>
      </c>
      <c r="V111" s="25"/>
      <c r="W111" s="20" t="e">
        <f t="shared" si="26"/>
        <v>#REF!</v>
      </c>
      <c r="X111" s="40"/>
      <c r="Y111" s="40"/>
      <c r="Z111" s="23" t="e">
        <f t="shared" si="27"/>
        <v>#REF!</v>
      </c>
      <c r="AA111" s="40"/>
      <c r="AB111" s="23" t="e">
        <f t="shared" si="28"/>
        <v>#REF!</v>
      </c>
      <c r="AC111" s="40"/>
      <c r="AD111" s="23">
        <f t="shared" si="29"/>
        <v>0</v>
      </c>
      <c r="AE111" s="40"/>
      <c r="AF111" s="18"/>
    </row>
    <row r="112" spans="1:32" s="41" customFormat="1">
      <c r="A112" s="36" t="s">
        <v>62</v>
      </c>
      <c r="B112" s="36" t="s">
        <v>1</v>
      </c>
      <c r="C112" s="13" t="s">
        <v>76</v>
      </c>
      <c r="D112" s="13" t="s">
        <v>76</v>
      </c>
      <c r="E112" s="37"/>
      <c r="F112" s="14" t="e">
        <f>+#REF!</f>
        <v>#REF!</v>
      </c>
      <c r="G112" s="14" t="e">
        <f t="shared" si="24"/>
        <v>#REF!</v>
      </c>
      <c r="H112" s="55"/>
      <c r="I112" s="37"/>
      <c r="J112" s="37"/>
      <c r="K112" s="37"/>
      <c r="L112" s="37"/>
      <c r="M112" s="37"/>
      <c r="N112" s="37"/>
      <c r="O112" s="37"/>
      <c r="P112" s="38"/>
      <c r="Q112" s="38"/>
      <c r="R112" s="22"/>
      <c r="S112" s="39"/>
      <c r="T112" s="19"/>
      <c r="U112" s="20" t="e">
        <f t="shared" si="25"/>
        <v>#REF!</v>
      </c>
      <c r="V112" s="25"/>
      <c r="W112" s="20" t="e">
        <f t="shared" si="26"/>
        <v>#REF!</v>
      </c>
      <c r="X112" s="40"/>
      <c r="Y112" s="40"/>
      <c r="Z112" s="23" t="e">
        <f t="shared" si="27"/>
        <v>#REF!</v>
      </c>
      <c r="AA112" s="40"/>
      <c r="AB112" s="23" t="e">
        <f t="shared" si="28"/>
        <v>#REF!</v>
      </c>
      <c r="AC112" s="40"/>
      <c r="AD112" s="23">
        <f t="shared" si="29"/>
        <v>0</v>
      </c>
      <c r="AE112" s="40"/>
      <c r="AF112" s="18"/>
    </row>
    <row r="113" spans="1:32" s="41" customFormat="1">
      <c r="A113" s="36" t="s">
        <v>62</v>
      </c>
      <c r="B113" s="36" t="s">
        <v>3</v>
      </c>
      <c r="C113" s="13" t="s">
        <v>76</v>
      </c>
      <c r="D113" s="13" t="s">
        <v>76</v>
      </c>
      <c r="E113" s="37"/>
      <c r="F113" s="14" t="e">
        <f>+#REF!</f>
        <v>#REF!</v>
      </c>
      <c r="G113" s="14" t="e">
        <f t="shared" si="24"/>
        <v>#REF!</v>
      </c>
      <c r="H113" s="55"/>
      <c r="I113" s="37"/>
      <c r="J113" s="37"/>
      <c r="K113" s="37"/>
      <c r="L113" s="37"/>
      <c r="M113" s="37"/>
      <c r="N113" s="37"/>
      <c r="O113" s="37"/>
      <c r="P113" s="38"/>
      <c r="Q113" s="38"/>
      <c r="R113" s="22"/>
      <c r="S113" s="39"/>
      <c r="T113" s="19"/>
      <c r="U113" s="20" t="e">
        <f t="shared" si="25"/>
        <v>#REF!</v>
      </c>
      <c r="V113" s="25"/>
      <c r="W113" s="20" t="e">
        <f t="shared" si="26"/>
        <v>#REF!</v>
      </c>
      <c r="X113" s="40"/>
      <c r="Y113" s="40"/>
      <c r="Z113" s="23" t="e">
        <f t="shared" si="27"/>
        <v>#REF!</v>
      </c>
      <c r="AA113" s="40"/>
      <c r="AB113" s="23" t="e">
        <f t="shared" si="28"/>
        <v>#REF!</v>
      </c>
      <c r="AC113" s="40"/>
      <c r="AD113" s="23">
        <f t="shared" si="29"/>
        <v>0</v>
      </c>
      <c r="AE113" s="40"/>
      <c r="AF113" s="18"/>
    </row>
    <row r="114" spans="1:32" s="41" customFormat="1">
      <c r="A114" s="36" t="s">
        <v>62</v>
      </c>
      <c r="B114" s="36" t="s">
        <v>2</v>
      </c>
      <c r="C114" s="13" t="s">
        <v>76</v>
      </c>
      <c r="D114" s="13" t="s">
        <v>76</v>
      </c>
      <c r="E114" s="37"/>
      <c r="F114" s="14" t="e">
        <f>+#REF!</f>
        <v>#REF!</v>
      </c>
      <c r="G114" s="14" t="e">
        <f t="shared" si="24"/>
        <v>#REF!</v>
      </c>
      <c r="H114" s="55"/>
      <c r="I114" s="37"/>
      <c r="J114" s="37"/>
      <c r="K114" s="37"/>
      <c r="L114" s="37"/>
      <c r="M114" s="37"/>
      <c r="N114" s="37"/>
      <c r="O114" s="37"/>
      <c r="P114" s="38"/>
      <c r="Q114" s="38"/>
      <c r="R114" s="22"/>
      <c r="S114" s="39"/>
      <c r="T114" s="19"/>
      <c r="U114" s="20" t="e">
        <f t="shared" si="25"/>
        <v>#REF!</v>
      </c>
      <c r="V114" s="25"/>
      <c r="W114" s="20" t="e">
        <f t="shared" si="26"/>
        <v>#REF!</v>
      </c>
      <c r="X114" s="24"/>
      <c r="Y114" s="24"/>
      <c r="Z114" s="23" t="e">
        <f t="shared" si="27"/>
        <v>#REF!</v>
      </c>
      <c r="AA114" s="24"/>
      <c r="AB114" s="23" t="e">
        <f t="shared" si="28"/>
        <v>#REF!</v>
      </c>
      <c r="AC114" s="24"/>
      <c r="AD114" s="23">
        <f t="shared" si="29"/>
        <v>0</v>
      </c>
      <c r="AE114" s="24"/>
      <c r="AF114" s="18"/>
    </row>
    <row r="115" spans="1:32" s="41" customFormat="1">
      <c r="A115" s="36" t="s">
        <v>62</v>
      </c>
      <c r="B115" s="36" t="s">
        <v>9</v>
      </c>
      <c r="C115" s="13" t="s">
        <v>76</v>
      </c>
      <c r="D115" s="13" t="s">
        <v>76</v>
      </c>
      <c r="E115" s="37"/>
      <c r="F115" s="14" t="e">
        <f>+#REF!</f>
        <v>#REF!</v>
      </c>
      <c r="G115" s="14" t="e">
        <f t="shared" si="24"/>
        <v>#REF!</v>
      </c>
      <c r="H115" s="55"/>
      <c r="I115" s="37"/>
      <c r="J115" s="37"/>
      <c r="K115" s="37"/>
      <c r="L115" s="37"/>
      <c r="M115" s="37"/>
      <c r="N115" s="37"/>
      <c r="O115" s="37"/>
      <c r="P115" s="38"/>
      <c r="Q115" s="38"/>
      <c r="R115" s="22"/>
      <c r="S115" s="39"/>
      <c r="T115" s="19"/>
      <c r="U115" s="20" t="e">
        <f t="shared" si="25"/>
        <v>#REF!</v>
      </c>
      <c r="V115" s="25"/>
      <c r="W115" s="20" t="e">
        <f t="shared" si="26"/>
        <v>#REF!</v>
      </c>
      <c r="X115" s="24"/>
      <c r="Y115" s="24"/>
      <c r="Z115" s="23" t="e">
        <f t="shared" si="27"/>
        <v>#REF!</v>
      </c>
      <c r="AA115" s="24"/>
      <c r="AB115" s="23" t="e">
        <f t="shared" si="28"/>
        <v>#REF!</v>
      </c>
      <c r="AC115" s="24"/>
      <c r="AD115" s="23">
        <f t="shared" si="29"/>
        <v>0</v>
      </c>
      <c r="AE115" s="24"/>
      <c r="AF115" s="18"/>
    </row>
    <row r="116" spans="1:32" s="41" customFormat="1">
      <c r="A116" s="36" t="s">
        <v>62</v>
      </c>
      <c r="B116" s="36" t="s">
        <v>10</v>
      </c>
      <c r="C116" s="13" t="s">
        <v>76</v>
      </c>
      <c r="D116" s="13" t="s">
        <v>76</v>
      </c>
      <c r="E116" s="37"/>
      <c r="F116" s="14" t="e">
        <f>+#REF!</f>
        <v>#REF!</v>
      </c>
      <c r="G116" s="14" t="e">
        <f t="shared" si="24"/>
        <v>#REF!</v>
      </c>
      <c r="H116" s="55"/>
      <c r="I116" s="37"/>
      <c r="J116" s="37"/>
      <c r="K116" s="37"/>
      <c r="L116" s="37"/>
      <c r="M116" s="37"/>
      <c r="N116" s="37"/>
      <c r="O116" s="37"/>
      <c r="P116" s="38"/>
      <c r="Q116" s="38"/>
      <c r="R116" s="22"/>
      <c r="S116" s="149"/>
      <c r="T116" s="19"/>
      <c r="U116" s="20" t="e">
        <f t="shared" si="25"/>
        <v>#REF!</v>
      </c>
      <c r="V116" s="25"/>
      <c r="W116" s="20" t="e">
        <f t="shared" si="26"/>
        <v>#REF!</v>
      </c>
      <c r="X116" s="40"/>
      <c r="Y116" s="40"/>
      <c r="Z116" s="23" t="e">
        <f t="shared" si="27"/>
        <v>#REF!</v>
      </c>
      <c r="AA116" s="40"/>
      <c r="AB116" s="23" t="e">
        <f t="shared" si="28"/>
        <v>#REF!</v>
      </c>
      <c r="AC116" s="40"/>
      <c r="AD116" s="23">
        <f t="shared" si="29"/>
        <v>0</v>
      </c>
      <c r="AE116" s="40"/>
      <c r="AF116" s="18"/>
    </row>
    <row r="117" spans="1:32" s="41" customFormat="1">
      <c r="A117" s="36" t="s">
        <v>62</v>
      </c>
      <c r="B117" s="36" t="s">
        <v>12</v>
      </c>
      <c r="C117" s="13" t="s">
        <v>76</v>
      </c>
      <c r="D117" s="13" t="s">
        <v>76</v>
      </c>
      <c r="E117" s="37"/>
      <c r="F117" s="14" t="e">
        <f>+#REF!</f>
        <v>#REF!</v>
      </c>
      <c r="G117" s="14" t="e">
        <f t="shared" si="24"/>
        <v>#REF!</v>
      </c>
      <c r="H117" s="55"/>
      <c r="I117" s="37"/>
      <c r="J117" s="37"/>
      <c r="K117" s="37"/>
      <c r="L117" s="37"/>
      <c r="M117" s="37"/>
      <c r="N117" s="37"/>
      <c r="O117" s="37"/>
      <c r="P117" s="38"/>
      <c r="Q117" s="38"/>
      <c r="R117" s="22"/>
      <c r="S117" s="149"/>
      <c r="T117" s="19"/>
      <c r="U117" s="20" t="e">
        <f t="shared" si="25"/>
        <v>#REF!</v>
      </c>
      <c r="V117" s="25"/>
      <c r="W117" s="20" t="e">
        <f t="shared" si="26"/>
        <v>#REF!</v>
      </c>
      <c r="X117" s="40"/>
      <c r="Y117" s="40"/>
      <c r="Z117" s="23" t="e">
        <f t="shared" si="27"/>
        <v>#REF!</v>
      </c>
      <c r="AA117" s="40"/>
      <c r="AB117" s="23">
        <f t="shared" si="28"/>
        <v>0</v>
      </c>
      <c r="AC117" s="40"/>
      <c r="AD117" s="23" t="e">
        <f t="shared" si="29"/>
        <v>#REF!</v>
      </c>
      <c r="AE117" s="40"/>
      <c r="AF117" s="18"/>
    </row>
    <row r="118" spans="1:32" s="41" customFormat="1">
      <c r="A118" s="36" t="s">
        <v>62</v>
      </c>
      <c r="B118" s="36" t="s">
        <v>5</v>
      </c>
      <c r="C118" s="13" t="s">
        <v>68</v>
      </c>
      <c r="D118" s="13" t="s">
        <v>68</v>
      </c>
      <c r="E118" s="37"/>
      <c r="F118" s="14" t="e">
        <f>+#REF!</f>
        <v>#REF!</v>
      </c>
      <c r="G118" s="14" t="e">
        <f t="shared" si="24"/>
        <v>#REF!</v>
      </c>
      <c r="H118" s="55"/>
      <c r="I118" s="37"/>
      <c r="J118" s="37"/>
      <c r="K118" s="37"/>
      <c r="L118" s="37"/>
      <c r="M118" s="37"/>
      <c r="N118" s="37"/>
      <c r="O118" s="37"/>
      <c r="P118" s="38"/>
      <c r="Q118" s="38"/>
      <c r="R118" s="22"/>
      <c r="S118" s="149"/>
      <c r="T118" s="19"/>
      <c r="U118" s="20" t="e">
        <f t="shared" si="25"/>
        <v>#REF!</v>
      </c>
      <c r="V118" s="25"/>
      <c r="W118" s="20" t="e">
        <f t="shared" si="26"/>
        <v>#REF!</v>
      </c>
      <c r="X118" s="40"/>
      <c r="Y118" s="40"/>
      <c r="Z118" s="23" t="e">
        <f t="shared" si="27"/>
        <v>#REF!</v>
      </c>
      <c r="AA118" s="40"/>
      <c r="AB118" s="23" t="e">
        <f t="shared" si="28"/>
        <v>#REF!</v>
      </c>
      <c r="AC118" s="40"/>
      <c r="AD118" s="23">
        <f t="shared" si="29"/>
        <v>0</v>
      </c>
      <c r="AE118" s="40"/>
      <c r="AF118" s="18"/>
    </row>
    <row r="119" spans="1:32" s="41" customFormat="1">
      <c r="A119" s="36" t="s">
        <v>62</v>
      </c>
      <c r="B119" s="36" t="s">
        <v>6</v>
      </c>
      <c r="C119" s="13" t="s">
        <v>68</v>
      </c>
      <c r="D119" s="13" t="s">
        <v>68</v>
      </c>
      <c r="E119" s="37"/>
      <c r="F119" s="14" t="e">
        <f>+#REF!</f>
        <v>#REF!</v>
      </c>
      <c r="G119" s="14" t="e">
        <f t="shared" si="24"/>
        <v>#REF!</v>
      </c>
      <c r="H119" s="55"/>
      <c r="I119" s="37"/>
      <c r="J119" s="37"/>
      <c r="K119" s="37"/>
      <c r="L119" s="37"/>
      <c r="M119" s="37"/>
      <c r="N119" s="37"/>
      <c r="O119" s="37"/>
      <c r="P119" s="38"/>
      <c r="Q119" s="38"/>
      <c r="R119" s="22"/>
      <c r="S119" s="149"/>
      <c r="T119" s="19"/>
      <c r="U119" s="20" t="e">
        <f t="shared" si="25"/>
        <v>#REF!</v>
      </c>
      <c r="V119" s="25"/>
      <c r="W119" s="20" t="e">
        <f t="shared" si="26"/>
        <v>#REF!</v>
      </c>
      <c r="X119" s="40"/>
      <c r="Y119" s="40"/>
      <c r="Z119" s="23" t="e">
        <f t="shared" si="27"/>
        <v>#REF!</v>
      </c>
      <c r="AA119" s="40"/>
      <c r="AB119" s="23" t="e">
        <f t="shared" si="28"/>
        <v>#REF!</v>
      </c>
      <c r="AC119" s="40"/>
      <c r="AD119" s="23">
        <f t="shared" si="29"/>
        <v>0</v>
      </c>
      <c r="AE119" s="40"/>
      <c r="AF119" s="18"/>
    </row>
    <row r="120" spans="1:32" s="41" customFormat="1">
      <c r="A120" s="36" t="s">
        <v>62</v>
      </c>
      <c r="B120" s="36" t="s">
        <v>7</v>
      </c>
      <c r="C120" s="13" t="s">
        <v>68</v>
      </c>
      <c r="D120" s="13" t="s">
        <v>68</v>
      </c>
      <c r="E120" s="37"/>
      <c r="F120" s="14" t="e">
        <f>+#REF!</f>
        <v>#REF!</v>
      </c>
      <c r="G120" s="14" t="e">
        <f t="shared" si="24"/>
        <v>#REF!</v>
      </c>
      <c r="H120" s="55"/>
      <c r="I120" s="37"/>
      <c r="J120" s="37"/>
      <c r="K120" s="37"/>
      <c r="L120" s="37"/>
      <c r="M120" s="37"/>
      <c r="N120" s="37"/>
      <c r="O120" s="37"/>
      <c r="P120" s="38"/>
      <c r="Q120" s="38"/>
      <c r="R120" s="22"/>
      <c r="S120" s="149"/>
      <c r="T120" s="19"/>
      <c r="U120" s="20" t="e">
        <f t="shared" si="25"/>
        <v>#REF!</v>
      </c>
      <c r="V120" s="25"/>
      <c r="W120" s="20" t="e">
        <f t="shared" si="26"/>
        <v>#REF!</v>
      </c>
      <c r="X120" s="40"/>
      <c r="Y120" s="40"/>
      <c r="Z120" s="23" t="e">
        <f t="shared" si="27"/>
        <v>#REF!</v>
      </c>
      <c r="AA120" s="40"/>
      <c r="AB120" s="23" t="e">
        <f t="shared" si="28"/>
        <v>#REF!</v>
      </c>
      <c r="AC120" s="40"/>
      <c r="AD120" s="23">
        <f t="shared" si="29"/>
        <v>0</v>
      </c>
      <c r="AE120" s="40"/>
      <c r="AF120" s="18"/>
    </row>
    <row r="121" spans="1:32" s="41" customFormat="1">
      <c r="A121" s="36" t="s">
        <v>62</v>
      </c>
      <c r="B121" s="36" t="s">
        <v>8</v>
      </c>
      <c r="C121" s="13" t="s">
        <v>68</v>
      </c>
      <c r="D121" s="13" t="s">
        <v>68</v>
      </c>
      <c r="E121" s="37"/>
      <c r="F121" s="14" t="e">
        <f>+#REF!</f>
        <v>#REF!</v>
      </c>
      <c r="G121" s="14" t="e">
        <f t="shared" si="24"/>
        <v>#REF!</v>
      </c>
      <c r="H121" s="55"/>
      <c r="I121" s="37"/>
      <c r="J121" s="37"/>
      <c r="K121" s="37"/>
      <c r="L121" s="37"/>
      <c r="M121" s="37"/>
      <c r="N121" s="37"/>
      <c r="O121" s="37"/>
      <c r="P121" s="38"/>
      <c r="Q121" s="38"/>
      <c r="R121" s="22"/>
      <c r="S121" s="149"/>
      <c r="T121" s="19"/>
      <c r="U121" s="20" t="e">
        <f t="shared" si="25"/>
        <v>#REF!</v>
      </c>
      <c r="V121" s="25"/>
      <c r="W121" s="20" t="e">
        <f t="shared" si="26"/>
        <v>#REF!</v>
      </c>
      <c r="X121" s="40"/>
      <c r="Y121" s="40"/>
      <c r="Z121" s="23" t="e">
        <f t="shared" si="27"/>
        <v>#REF!</v>
      </c>
      <c r="AA121" s="40"/>
      <c r="AB121" s="23" t="e">
        <f t="shared" si="28"/>
        <v>#REF!</v>
      </c>
      <c r="AC121" s="40"/>
      <c r="AD121" s="23">
        <f t="shared" si="29"/>
        <v>0</v>
      </c>
      <c r="AE121" s="40"/>
      <c r="AF121" s="18"/>
    </row>
    <row r="122" spans="1:32" s="41" customFormat="1">
      <c r="A122" s="36" t="s">
        <v>62</v>
      </c>
      <c r="B122" s="36" t="s">
        <v>11</v>
      </c>
      <c r="C122" s="13" t="s">
        <v>68</v>
      </c>
      <c r="D122" s="13" t="s">
        <v>68</v>
      </c>
      <c r="E122" s="37"/>
      <c r="F122" s="14" t="e">
        <f>+#REF!</f>
        <v>#REF!</v>
      </c>
      <c r="G122" s="14" t="e">
        <f t="shared" si="24"/>
        <v>#REF!</v>
      </c>
      <c r="H122" s="55"/>
      <c r="I122" s="37"/>
      <c r="J122" s="37"/>
      <c r="K122" s="37"/>
      <c r="L122" s="37"/>
      <c r="M122" s="37"/>
      <c r="N122" s="37"/>
      <c r="O122" s="37"/>
      <c r="P122" s="38"/>
      <c r="Q122" s="38"/>
      <c r="R122" s="22"/>
      <c r="S122" s="39"/>
      <c r="T122" s="19"/>
      <c r="U122" s="20" t="e">
        <f t="shared" si="25"/>
        <v>#REF!</v>
      </c>
      <c r="V122" s="25"/>
      <c r="W122" s="20" t="e">
        <f t="shared" si="26"/>
        <v>#REF!</v>
      </c>
      <c r="X122" s="24"/>
      <c r="Y122" s="24"/>
      <c r="Z122" s="23" t="e">
        <f t="shared" si="27"/>
        <v>#REF!</v>
      </c>
      <c r="AA122" s="24"/>
      <c r="AB122" s="23" t="e">
        <f t="shared" si="28"/>
        <v>#REF!</v>
      </c>
      <c r="AC122" s="24"/>
      <c r="AD122" s="23">
        <f t="shared" si="29"/>
        <v>0</v>
      </c>
      <c r="AE122" s="24"/>
      <c r="AF122" s="18"/>
    </row>
    <row r="123" spans="1:32" s="41" customFormat="1">
      <c r="A123" s="36" t="s">
        <v>62</v>
      </c>
      <c r="B123" s="36" t="s">
        <v>4</v>
      </c>
      <c r="C123" s="13" t="s">
        <v>68</v>
      </c>
      <c r="D123" s="13" t="s">
        <v>68</v>
      </c>
      <c r="E123" s="37"/>
      <c r="F123" s="14" t="e">
        <f>+#REF!</f>
        <v>#REF!</v>
      </c>
      <c r="G123" s="14" t="e">
        <f t="shared" si="24"/>
        <v>#REF!</v>
      </c>
      <c r="H123" s="55"/>
      <c r="I123" s="37"/>
      <c r="J123" s="37"/>
      <c r="K123" s="37"/>
      <c r="L123" s="37"/>
      <c r="M123" s="37"/>
      <c r="N123" s="37"/>
      <c r="O123" s="37"/>
      <c r="P123" s="38"/>
      <c r="Q123" s="38"/>
      <c r="R123" s="22"/>
      <c r="S123" s="39"/>
      <c r="T123" s="19"/>
      <c r="U123" s="20" t="e">
        <f t="shared" si="25"/>
        <v>#REF!</v>
      </c>
      <c r="V123" s="25"/>
      <c r="W123" s="20" t="e">
        <f t="shared" si="26"/>
        <v>#REF!</v>
      </c>
      <c r="X123" s="24"/>
      <c r="Y123" s="24"/>
      <c r="Z123" s="23" t="e">
        <f t="shared" si="27"/>
        <v>#REF!</v>
      </c>
      <c r="AA123" s="24"/>
      <c r="AB123" s="23" t="e">
        <f t="shared" si="28"/>
        <v>#REF!</v>
      </c>
      <c r="AC123" s="24"/>
      <c r="AD123" s="23">
        <f t="shared" si="29"/>
        <v>0</v>
      </c>
      <c r="AE123" s="24"/>
      <c r="AF123" s="18"/>
    </row>
    <row r="124" spans="1:32" s="41" customFormat="1">
      <c r="A124" s="36" t="s">
        <v>62</v>
      </c>
      <c r="B124" s="36" t="s">
        <v>0</v>
      </c>
      <c r="C124" s="13" t="s">
        <v>68</v>
      </c>
      <c r="D124" s="13" t="s">
        <v>68</v>
      </c>
      <c r="E124" s="37"/>
      <c r="F124" s="14" t="e">
        <f>+#REF!</f>
        <v>#REF!</v>
      </c>
      <c r="G124" s="14" t="e">
        <f t="shared" si="24"/>
        <v>#REF!</v>
      </c>
      <c r="H124" s="55"/>
      <c r="I124" s="37"/>
      <c r="J124" s="37"/>
      <c r="K124" s="37"/>
      <c r="L124" s="37"/>
      <c r="M124" s="37"/>
      <c r="N124" s="37"/>
      <c r="O124" s="37"/>
      <c r="P124" s="38"/>
      <c r="Q124" s="38"/>
      <c r="R124" s="22"/>
      <c r="S124" s="39"/>
      <c r="T124" s="19"/>
      <c r="U124" s="20" t="e">
        <f t="shared" si="25"/>
        <v>#REF!</v>
      </c>
      <c r="V124" s="25"/>
      <c r="W124" s="20" t="e">
        <f t="shared" si="26"/>
        <v>#REF!</v>
      </c>
      <c r="X124" s="24"/>
      <c r="Y124" s="24"/>
      <c r="Z124" s="23" t="e">
        <f t="shared" si="27"/>
        <v>#REF!</v>
      </c>
      <c r="AA124" s="24"/>
      <c r="AB124" s="23" t="e">
        <f t="shared" si="28"/>
        <v>#REF!</v>
      </c>
      <c r="AC124" s="24"/>
      <c r="AD124" s="23">
        <f t="shared" si="29"/>
        <v>0</v>
      </c>
      <c r="AE124" s="24"/>
      <c r="AF124" s="18"/>
    </row>
    <row r="125" spans="1:32" s="41" customFormat="1">
      <c r="A125" s="36" t="s">
        <v>62</v>
      </c>
      <c r="B125" s="36" t="s">
        <v>1</v>
      </c>
      <c r="C125" s="13" t="s">
        <v>68</v>
      </c>
      <c r="D125" s="13" t="s">
        <v>68</v>
      </c>
      <c r="E125" s="37"/>
      <c r="F125" s="14" t="e">
        <f>+#REF!</f>
        <v>#REF!</v>
      </c>
      <c r="G125" s="14" t="e">
        <f t="shared" si="24"/>
        <v>#REF!</v>
      </c>
      <c r="H125" s="55"/>
      <c r="I125" s="37"/>
      <c r="J125" s="37"/>
      <c r="K125" s="37"/>
      <c r="L125" s="37"/>
      <c r="M125" s="37"/>
      <c r="N125" s="37"/>
      <c r="O125" s="37"/>
      <c r="P125" s="38"/>
      <c r="Q125" s="38"/>
      <c r="R125" s="22"/>
      <c r="S125" s="39"/>
      <c r="T125" s="19"/>
      <c r="U125" s="20" t="e">
        <f t="shared" si="25"/>
        <v>#REF!</v>
      </c>
      <c r="V125" s="25"/>
      <c r="W125" s="20" t="e">
        <f t="shared" si="26"/>
        <v>#REF!</v>
      </c>
      <c r="X125" s="24"/>
      <c r="Y125" s="24"/>
      <c r="Z125" s="23" t="e">
        <f t="shared" si="27"/>
        <v>#REF!</v>
      </c>
      <c r="AA125" s="24"/>
      <c r="AB125" s="23" t="e">
        <f t="shared" si="28"/>
        <v>#REF!</v>
      </c>
      <c r="AC125" s="24"/>
      <c r="AD125" s="23">
        <f t="shared" si="29"/>
        <v>0</v>
      </c>
      <c r="AE125" s="24"/>
      <c r="AF125" s="18"/>
    </row>
    <row r="126" spans="1:32" s="41" customFormat="1">
      <c r="A126" s="36" t="s">
        <v>62</v>
      </c>
      <c r="B126" s="36" t="s">
        <v>3</v>
      </c>
      <c r="C126" s="13" t="s">
        <v>68</v>
      </c>
      <c r="D126" s="13" t="s">
        <v>68</v>
      </c>
      <c r="E126" s="37"/>
      <c r="F126" s="14" t="e">
        <f>+#REF!</f>
        <v>#REF!</v>
      </c>
      <c r="G126" s="14" t="e">
        <f t="shared" si="24"/>
        <v>#REF!</v>
      </c>
      <c r="H126" s="55"/>
      <c r="I126" s="37"/>
      <c r="J126" s="37"/>
      <c r="K126" s="37"/>
      <c r="L126" s="37"/>
      <c r="M126" s="37"/>
      <c r="N126" s="37"/>
      <c r="O126" s="37"/>
      <c r="P126" s="38"/>
      <c r="Q126" s="38"/>
      <c r="R126" s="22"/>
      <c r="S126" s="39"/>
      <c r="T126" s="19"/>
      <c r="U126" s="20" t="e">
        <f t="shared" si="25"/>
        <v>#REF!</v>
      </c>
      <c r="V126" s="25"/>
      <c r="W126" s="20" t="e">
        <f t="shared" si="26"/>
        <v>#REF!</v>
      </c>
      <c r="X126" s="24"/>
      <c r="Y126" s="24"/>
      <c r="Z126" s="23" t="e">
        <f t="shared" si="27"/>
        <v>#REF!</v>
      </c>
      <c r="AA126" s="24"/>
      <c r="AB126" s="23" t="e">
        <f t="shared" si="28"/>
        <v>#REF!</v>
      </c>
      <c r="AC126" s="24"/>
      <c r="AD126" s="23">
        <f t="shared" si="29"/>
        <v>0</v>
      </c>
      <c r="AE126" s="24"/>
      <c r="AF126" s="18"/>
    </row>
    <row r="127" spans="1:32" s="41" customFormat="1">
      <c r="A127" s="36" t="s">
        <v>62</v>
      </c>
      <c r="B127" s="36" t="s">
        <v>2</v>
      </c>
      <c r="C127" s="13" t="s">
        <v>68</v>
      </c>
      <c r="D127" s="13" t="s">
        <v>68</v>
      </c>
      <c r="E127" s="37"/>
      <c r="F127" s="14" t="e">
        <f>+#REF!</f>
        <v>#REF!</v>
      </c>
      <c r="G127" s="14" t="e">
        <f t="shared" si="24"/>
        <v>#REF!</v>
      </c>
      <c r="H127" s="55"/>
      <c r="I127" s="37"/>
      <c r="J127" s="37"/>
      <c r="K127" s="37"/>
      <c r="L127" s="37"/>
      <c r="M127" s="37"/>
      <c r="N127" s="37"/>
      <c r="O127" s="37"/>
      <c r="P127" s="38"/>
      <c r="Q127" s="38"/>
      <c r="R127" s="22"/>
      <c r="S127" s="39"/>
      <c r="T127" s="19"/>
      <c r="U127" s="20" t="e">
        <f t="shared" si="25"/>
        <v>#REF!</v>
      </c>
      <c r="V127" s="25"/>
      <c r="W127" s="20" t="e">
        <f t="shared" si="26"/>
        <v>#REF!</v>
      </c>
      <c r="X127" s="24"/>
      <c r="Y127" s="24"/>
      <c r="Z127" s="23" t="e">
        <f t="shared" si="27"/>
        <v>#REF!</v>
      </c>
      <c r="AA127" s="24"/>
      <c r="AB127" s="23" t="e">
        <f t="shared" si="28"/>
        <v>#REF!</v>
      </c>
      <c r="AC127" s="24"/>
      <c r="AD127" s="23">
        <f t="shared" si="29"/>
        <v>0</v>
      </c>
      <c r="AE127" s="24"/>
      <c r="AF127" s="18"/>
    </row>
    <row r="128" spans="1:32" s="41" customFormat="1">
      <c r="A128" s="36" t="s">
        <v>62</v>
      </c>
      <c r="B128" s="36" t="s">
        <v>9</v>
      </c>
      <c r="C128" s="13" t="s">
        <v>68</v>
      </c>
      <c r="D128" s="13" t="s">
        <v>68</v>
      </c>
      <c r="E128" s="37"/>
      <c r="F128" s="14" t="e">
        <f>+#REF!</f>
        <v>#REF!</v>
      </c>
      <c r="G128" s="14" t="e">
        <f t="shared" si="24"/>
        <v>#REF!</v>
      </c>
      <c r="H128" s="55"/>
      <c r="I128" s="37"/>
      <c r="J128" s="37"/>
      <c r="K128" s="37"/>
      <c r="L128" s="37"/>
      <c r="M128" s="37"/>
      <c r="N128" s="37"/>
      <c r="O128" s="37"/>
      <c r="P128" s="38"/>
      <c r="Q128" s="38"/>
      <c r="R128" s="22"/>
      <c r="S128" s="149"/>
      <c r="T128" s="19"/>
      <c r="U128" s="20" t="e">
        <f t="shared" si="25"/>
        <v>#REF!</v>
      </c>
      <c r="V128" s="25"/>
      <c r="W128" s="20" t="e">
        <f t="shared" si="26"/>
        <v>#REF!</v>
      </c>
      <c r="X128" s="24"/>
      <c r="Y128" s="24"/>
      <c r="Z128" s="23" t="e">
        <f t="shared" si="27"/>
        <v>#REF!</v>
      </c>
      <c r="AA128" s="24"/>
      <c r="AB128" s="23" t="e">
        <f t="shared" si="28"/>
        <v>#REF!</v>
      </c>
      <c r="AC128" s="24"/>
      <c r="AD128" s="23">
        <f t="shared" si="29"/>
        <v>0</v>
      </c>
      <c r="AE128" s="24"/>
      <c r="AF128" s="18"/>
    </row>
    <row r="129" spans="1:32" s="41" customFormat="1">
      <c r="A129" s="36" t="s">
        <v>62</v>
      </c>
      <c r="B129" s="36" t="s">
        <v>10</v>
      </c>
      <c r="C129" s="13" t="s">
        <v>68</v>
      </c>
      <c r="D129" s="13" t="s">
        <v>68</v>
      </c>
      <c r="E129" s="37"/>
      <c r="F129" s="14" t="e">
        <f>+#REF!</f>
        <v>#REF!</v>
      </c>
      <c r="G129" s="14" t="e">
        <f t="shared" si="24"/>
        <v>#REF!</v>
      </c>
      <c r="H129" s="55"/>
      <c r="I129" s="37"/>
      <c r="J129" s="37"/>
      <c r="K129" s="37"/>
      <c r="L129" s="37"/>
      <c r="M129" s="37"/>
      <c r="N129" s="37"/>
      <c r="O129" s="37"/>
      <c r="P129" s="38"/>
      <c r="Q129" s="38"/>
      <c r="R129" s="22"/>
      <c r="S129" s="149"/>
      <c r="T129" s="19"/>
      <c r="U129" s="20" t="e">
        <f t="shared" si="25"/>
        <v>#REF!</v>
      </c>
      <c r="V129" s="25"/>
      <c r="W129" s="20" t="e">
        <f t="shared" si="26"/>
        <v>#REF!</v>
      </c>
      <c r="X129" s="24"/>
      <c r="Y129" s="24"/>
      <c r="Z129" s="23" t="e">
        <f t="shared" si="27"/>
        <v>#REF!</v>
      </c>
      <c r="AA129" s="24"/>
      <c r="AB129" s="23" t="e">
        <f t="shared" si="28"/>
        <v>#REF!</v>
      </c>
      <c r="AC129" s="24"/>
      <c r="AD129" s="23">
        <f t="shared" si="29"/>
        <v>0</v>
      </c>
      <c r="AE129" s="24"/>
      <c r="AF129" s="18"/>
    </row>
    <row r="130" spans="1:32" s="41" customFormat="1" ht="14.45" customHeight="1">
      <c r="A130" s="36" t="s">
        <v>62</v>
      </c>
      <c r="B130" s="13" t="s">
        <v>12</v>
      </c>
      <c r="C130" s="13" t="s">
        <v>68</v>
      </c>
      <c r="D130" s="13" t="s">
        <v>68</v>
      </c>
      <c r="E130" s="37"/>
      <c r="F130" s="14" t="e">
        <f>+#REF!</f>
        <v>#REF!</v>
      </c>
      <c r="G130" s="14" t="e">
        <f t="shared" ref="G130:G156" si="30">$F130*SUMIF($D:$D,$D130,$H:$H)</f>
        <v>#REF!</v>
      </c>
      <c r="H130" s="55"/>
      <c r="I130" s="37"/>
      <c r="J130" s="37"/>
      <c r="K130" s="37"/>
      <c r="L130" s="37"/>
      <c r="M130" s="37"/>
      <c r="N130" s="37"/>
      <c r="O130" s="37"/>
      <c r="P130" s="38"/>
      <c r="Q130" s="38"/>
      <c r="R130" s="22"/>
      <c r="S130" s="39"/>
      <c r="T130" s="19"/>
      <c r="U130" s="20" t="e">
        <f t="shared" ref="U130:U156" si="31">$G130*SUMIF($D:$D,$D130,$T:$T)</f>
        <v>#REF!</v>
      </c>
      <c r="V130" s="25"/>
      <c r="W130" s="20" t="e">
        <f t="shared" ref="W130:W156" si="32">IF(OR($C130="TOP GP",$C130="BI",$C130="hr",$C130="工作流",$C130="CRM",$C130="PDM"),$F130*0.5*0.2,IF($C130="易飞",$F130*0.5*0.05,0))</f>
        <v>#REF!</v>
      </c>
      <c r="X130" s="24"/>
      <c r="Y130" s="24"/>
      <c r="Z130" s="23" t="e">
        <f t="shared" ref="Z130:Z156" si="33">($G130*(1-VLOOKUP($D130,$D$1:$X$13,COLUMN($X$1)-3,0))-$W130)*VLOOKUP($D130,$D$1:$Y$13,COLUMN($Y$1)-3,0)</f>
        <v>#REF!</v>
      </c>
      <c r="AA130" s="24"/>
      <c r="AB130" s="23">
        <f t="shared" ref="AB130:AB156" si="34">IF($B130="战略拓展部",0,($G130*(1-SUMIF($D:$D,$D130,$X:$X))-$W130)*VLOOKUP($D130,$D$1:$AA$13,COLUMN($AA$1)-3,0))</f>
        <v>0</v>
      </c>
      <c r="AC130" s="24"/>
      <c r="AD130" s="23" t="e">
        <f t="shared" ref="AD130:AD156" si="35">IF($B130="战略拓展部",($G130*(1-SUMIF($D:$D,$D130,$X:$X))-$W130)*VLOOKUP($D130,$D$1:$AC$13,COLUMN($AC$1)-3,0),0)</f>
        <v>#REF!</v>
      </c>
      <c r="AE130" s="24"/>
      <c r="AF130" s="18"/>
    </row>
    <row r="131" spans="1:32" s="41" customFormat="1" ht="14.45" customHeight="1">
      <c r="A131" s="36" t="s">
        <v>62</v>
      </c>
      <c r="B131" s="36" t="s">
        <v>5</v>
      </c>
      <c r="C131" s="13" t="s">
        <v>77</v>
      </c>
      <c r="D131" s="13" t="s">
        <v>77</v>
      </c>
      <c r="E131" s="37"/>
      <c r="F131" s="14" t="e">
        <f>+#REF!</f>
        <v>#REF!</v>
      </c>
      <c r="G131" s="14" t="e">
        <f t="shared" si="30"/>
        <v>#REF!</v>
      </c>
      <c r="H131" s="55"/>
      <c r="I131" s="37"/>
      <c r="J131" s="37"/>
      <c r="K131" s="37"/>
      <c r="L131" s="37"/>
      <c r="M131" s="37"/>
      <c r="N131" s="37"/>
      <c r="O131" s="37"/>
      <c r="P131" s="38"/>
      <c r="Q131" s="38"/>
      <c r="R131" s="22"/>
      <c r="S131" s="39"/>
      <c r="T131" s="19"/>
      <c r="U131" s="20" t="e">
        <f t="shared" si="31"/>
        <v>#REF!</v>
      </c>
      <c r="V131" s="25"/>
      <c r="W131" s="20" t="e">
        <f t="shared" si="32"/>
        <v>#REF!</v>
      </c>
      <c r="X131" s="24"/>
      <c r="Y131" s="24"/>
      <c r="Z131" s="23" t="e">
        <f t="shared" si="33"/>
        <v>#REF!</v>
      </c>
      <c r="AA131" s="24"/>
      <c r="AB131" s="23" t="e">
        <f t="shared" si="34"/>
        <v>#REF!</v>
      </c>
      <c r="AC131" s="24"/>
      <c r="AD131" s="23">
        <f t="shared" si="35"/>
        <v>0</v>
      </c>
      <c r="AE131" s="24"/>
      <c r="AF131" s="18"/>
    </row>
    <row r="132" spans="1:32" s="41" customFormat="1" ht="14.45" customHeight="1">
      <c r="A132" s="36" t="s">
        <v>62</v>
      </c>
      <c r="B132" s="36" t="s">
        <v>6</v>
      </c>
      <c r="C132" s="13" t="s">
        <v>77</v>
      </c>
      <c r="D132" s="13" t="s">
        <v>77</v>
      </c>
      <c r="E132" s="37"/>
      <c r="F132" s="14" t="e">
        <f>+#REF!</f>
        <v>#REF!</v>
      </c>
      <c r="G132" s="14" t="e">
        <f t="shared" si="30"/>
        <v>#REF!</v>
      </c>
      <c r="H132" s="55"/>
      <c r="I132" s="37"/>
      <c r="J132" s="37"/>
      <c r="K132" s="37"/>
      <c r="L132" s="37"/>
      <c r="M132" s="37"/>
      <c r="N132" s="37"/>
      <c r="O132" s="37"/>
      <c r="P132" s="38"/>
      <c r="Q132" s="38"/>
      <c r="R132" s="22"/>
      <c r="S132" s="39"/>
      <c r="T132" s="19"/>
      <c r="U132" s="20" t="e">
        <f t="shared" si="31"/>
        <v>#REF!</v>
      </c>
      <c r="V132" s="25"/>
      <c r="W132" s="20" t="e">
        <f t="shared" si="32"/>
        <v>#REF!</v>
      </c>
      <c r="X132" s="24"/>
      <c r="Y132" s="24"/>
      <c r="Z132" s="23" t="e">
        <f t="shared" si="33"/>
        <v>#REF!</v>
      </c>
      <c r="AA132" s="24"/>
      <c r="AB132" s="23" t="e">
        <f t="shared" si="34"/>
        <v>#REF!</v>
      </c>
      <c r="AC132" s="24"/>
      <c r="AD132" s="23">
        <f t="shared" si="35"/>
        <v>0</v>
      </c>
      <c r="AE132" s="24"/>
      <c r="AF132" s="18"/>
    </row>
    <row r="133" spans="1:32" s="41" customFormat="1" ht="14.45" customHeight="1">
      <c r="A133" s="36" t="s">
        <v>62</v>
      </c>
      <c r="B133" s="36" t="s">
        <v>7</v>
      </c>
      <c r="C133" s="13" t="s">
        <v>77</v>
      </c>
      <c r="D133" s="13" t="s">
        <v>77</v>
      </c>
      <c r="E133" s="37"/>
      <c r="F133" s="14" t="e">
        <f>+#REF!</f>
        <v>#REF!</v>
      </c>
      <c r="G133" s="14" t="e">
        <f t="shared" si="30"/>
        <v>#REF!</v>
      </c>
      <c r="H133" s="55"/>
      <c r="I133" s="37"/>
      <c r="J133" s="37"/>
      <c r="K133" s="37"/>
      <c r="L133" s="37"/>
      <c r="M133" s="37"/>
      <c r="N133" s="37"/>
      <c r="O133" s="37"/>
      <c r="P133" s="38"/>
      <c r="Q133" s="38"/>
      <c r="R133" s="22"/>
      <c r="S133" s="39"/>
      <c r="T133" s="19"/>
      <c r="U133" s="20" t="e">
        <f t="shared" si="31"/>
        <v>#REF!</v>
      </c>
      <c r="V133" s="25"/>
      <c r="W133" s="20" t="e">
        <f t="shared" si="32"/>
        <v>#REF!</v>
      </c>
      <c r="X133" s="24"/>
      <c r="Y133" s="24"/>
      <c r="Z133" s="23" t="e">
        <f t="shared" si="33"/>
        <v>#REF!</v>
      </c>
      <c r="AA133" s="24"/>
      <c r="AB133" s="23" t="e">
        <f t="shared" si="34"/>
        <v>#REF!</v>
      </c>
      <c r="AC133" s="24"/>
      <c r="AD133" s="23">
        <f t="shared" si="35"/>
        <v>0</v>
      </c>
      <c r="AE133" s="24"/>
      <c r="AF133" s="18"/>
    </row>
    <row r="134" spans="1:32" s="41" customFormat="1" ht="14.45" customHeight="1">
      <c r="A134" s="36" t="s">
        <v>62</v>
      </c>
      <c r="B134" s="36" t="s">
        <v>8</v>
      </c>
      <c r="C134" s="13" t="s">
        <v>77</v>
      </c>
      <c r="D134" s="13" t="s">
        <v>77</v>
      </c>
      <c r="E134" s="37"/>
      <c r="F134" s="14" t="e">
        <f>+#REF!</f>
        <v>#REF!</v>
      </c>
      <c r="G134" s="14" t="e">
        <f t="shared" si="30"/>
        <v>#REF!</v>
      </c>
      <c r="H134" s="55"/>
      <c r="I134" s="37"/>
      <c r="J134" s="37"/>
      <c r="K134" s="37"/>
      <c r="L134" s="37"/>
      <c r="M134" s="37"/>
      <c r="N134" s="37"/>
      <c r="O134" s="37"/>
      <c r="P134" s="38"/>
      <c r="Q134" s="38"/>
      <c r="R134" s="22"/>
      <c r="S134" s="39"/>
      <c r="T134" s="19"/>
      <c r="U134" s="20" t="e">
        <f t="shared" si="31"/>
        <v>#REF!</v>
      </c>
      <c r="V134" s="25"/>
      <c r="W134" s="20" t="e">
        <f t="shared" si="32"/>
        <v>#REF!</v>
      </c>
      <c r="X134" s="24"/>
      <c r="Y134" s="24"/>
      <c r="Z134" s="23" t="e">
        <f t="shared" si="33"/>
        <v>#REF!</v>
      </c>
      <c r="AA134" s="24"/>
      <c r="AB134" s="23" t="e">
        <f t="shared" si="34"/>
        <v>#REF!</v>
      </c>
      <c r="AC134" s="24"/>
      <c r="AD134" s="23">
        <f t="shared" si="35"/>
        <v>0</v>
      </c>
      <c r="AE134" s="24"/>
      <c r="AF134" s="18"/>
    </row>
    <row r="135" spans="1:32" s="41" customFormat="1" ht="14.45" customHeight="1">
      <c r="A135" s="36" t="s">
        <v>62</v>
      </c>
      <c r="B135" s="36" t="s">
        <v>11</v>
      </c>
      <c r="C135" s="13" t="s">
        <v>77</v>
      </c>
      <c r="D135" s="13" t="s">
        <v>77</v>
      </c>
      <c r="E135" s="37"/>
      <c r="F135" s="14" t="e">
        <f>+#REF!</f>
        <v>#REF!</v>
      </c>
      <c r="G135" s="14" t="e">
        <f t="shared" si="30"/>
        <v>#REF!</v>
      </c>
      <c r="H135" s="55"/>
      <c r="I135" s="37"/>
      <c r="J135" s="37"/>
      <c r="K135" s="37"/>
      <c r="L135" s="37"/>
      <c r="M135" s="37"/>
      <c r="N135" s="37"/>
      <c r="O135" s="37"/>
      <c r="P135" s="38"/>
      <c r="Q135" s="38"/>
      <c r="R135" s="22"/>
      <c r="S135" s="42"/>
      <c r="T135" s="19"/>
      <c r="U135" s="20" t="e">
        <f t="shared" si="31"/>
        <v>#REF!</v>
      </c>
      <c r="V135" s="25"/>
      <c r="W135" s="20" t="e">
        <f t="shared" si="32"/>
        <v>#REF!</v>
      </c>
      <c r="X135" s="24"/>
      <c r="Y135" s="24"/>
      <c r="Z135" s="23" t="e">
        <f t="shared" si="33"/>
        <v>#REF!</v>
      </c>
      <c r="AA135" s="24"/>
      <c r="AB135" s="23" t="e">
        <f t="shared" si="34"/>
        <v>#REF!</v>
      </c>
      <c r="AC135" s="24"/>
      <c r="AD135" s="23">
        <f t="shared" si="35"/>
        <v>0</v>
      </c>
      <c r="AE135" s="24"/>
      <c r="AF135" s="18"/>
    </row>
    <row r="136" spans="1:32" s="41" customFormat="1" ht="14.45" customHeight="1">
      <c r="A136" s="36" t="s">
        <v>62</v>
      </c>
      <c r="B136" s="36" t="s">
        <v>4</v>
      </c>
      <c r="C136" s="13" t="s">
        <v>77</v>
      </c>
      <c r="D136" s="13" t="s">
        <v>77</v>
      </c>
      <c r="E136" s="37"/>
      <c r="F136" s="14" t="e">
        <f>+#REF!</f>
        <v>#REF!</v>
      </c>
      <c r="G136" s="14" t="e">
        <f t="shared" si="30"/>
        <v>#REF!</v>
      </c>
      <c r="H136" s="55"/>
      <c r="I136" s="37"/>
      <c r="J136" s="37"/>
      <c r="K136" s="37"/>
      <c r="L136" s="37"/>
      <c r="M136" s="37"/>
      <c r="N136" s="37"/>
      <c r="O136" s="37"/>
      <c r="P136" s="38"/>
      <c r="Q136" s="38"/>
      <c r="R136" s="22"/>
      <c r="S136" s="42"/>
      <c r="T136" s="19"/>
      <c r="U136" s="20" t="e">
        <f t="shared" si="31"/>
        <v>#REF!</v>
      </c>
      <c r="V136" s="25"/>
      <c r="W136" s="20" t="e">
        <f t="shared" si="32"/>
        <v>#REF!</v>
      </c>
      <c r="X136" s="24"/>
      <c r="Y136" s="24"/>
      <c r="Z136" s="23" t="e">
        <f t="shared" si="33"/>
        <v>#REF!</v>
      </c>
      <c r="AA136" s="24"/>
      <c r="AB136" s="23" t="e">
        <f t="shared" si="34"/>
        <v>#REF!</v>
      </c>
      <c r="AC136" s="24"/>
      <c r="AD136" s="23">
        <f t="shared" si="35"/>
        <v>0</v>
      </c>
      <c r="AE136" s="24"/>
      <c r="AF136" s="18"/>
    </row>
    <row r="137" spans="1:32" s="41" customFormat="1" ht="14.45" customHeight="1">
      <c r="A137" s="36" t="s">
        <v>62</v>
      </c>
      <c r="B137" s="36" t="s">
        <v>0</v>
      </c>
      <c r="C137" s="13" t="s">
        <v>77</v>
      </c>
      <c r="D137" s="13" t="s">
        <v>77</v>
      </c>
      <c r="E137" s="37"/>
      <c r="F137" s="14" t="e">
        <f>+#REF!</f>
        <v>#REF!</v>
      </c>
      <c r="G137" s="14" t="e">
        <f t="shared" si="30"/>
        <v>#REF!</v>
      </c>
      <c r="H137" s="55"/>
      <c r="I137" s="37"/>
      <c r="J137" s="37"/>
      <c r="K137" s="37"/>
      <c r="L137" s="37"/>
      <c r="M137" s="37"/>
      <c r="N137" s="37"/>
      <c r="O137" s="37"/>
      <c r="P137" s="38"/>
      <c r="Q137" s="38"/>
      <c r="R137" s="22"/>
      <c r="S137" s="42"/>
      <c r="T137" s="19"/>
      <c r="U137" s="20" t="e">
        <f t="shared" si="31"/>
        <v>#REF!</v>
      </c>
      <c r="V137" s="25"/>
      <c r="W137" s="20" t="e">
        <f t="shared" si="32"/>
        <v>#REF!</v>
      </c>
      <c r="X137" s="24"/>
      <c r="Y137" s="24"/>
      <c r="Z137" s="23" t="e">
        <f t="shared" si="33"/>
        <v>#REF!</v>
      </c>
      <c r="AA137" s="24"/>
      <c r="AB137" s="23" t="e">
        <f t="shared" si="34"/>
        <v>#REF!</v>
      </c>
      <c r="AC137" s="24"/>
      <c r="AD137" s="23">
        <f t="shared" si="35"/>
        <v>0</v>
      </c>
      <c r="AE137" s="24"/>
      <c r="AF137" s="18"/>
    </row>
    <row r="138" spans="1:32" s="41" customFormat="1" ht="14.45" customHeight="1">
      <c r="A138" s="36" t="s">
        <v>62</v>
      </c>
      <c r="B138" s="36" t="s">
        <v>1</v>
      </c>
      <c r="C138" s="13" t="s">
        <v>77</v>
      </c>
      <c r="D138" s="13" t="s">
        <v>77</v>
      </c>
      <c r="E138" s="37"/>
      <c r="F138" s="14" t="e">
        <f>+#REF!</f>
        <v>#REF!</v>
      </c>
      <c r="G138" s="14" t="e">
        <f t="shared" si="30"/>
        <v>#REF!</v>
      </c>
      <c r="H138" s="55"/>
      <c r="I138" s="37"/>
      <c r="J138" s="37"/>
      <c r="K138" s="37"/>
      <c r="L138" s="37"/>
      <c r="M138" s="37"/>
      <c r="N138" s="37"/>
      <c r="O138" s="37"/>
      <c r="P138" s="38"/>
      <c r="Q138" s="38"/>
      <c r="R138" s="22"/>
      <c r="S138" s="42"/>
      <c r="T138" s="19"/>
      <c r="U138" s="20" t="e">
        <f t="shared" si="31"/>
        <v>#REF!</v>
      </c>
      <c r="V138" s="25"/>
      <c r="W138" s="20" t="e">
        <f t="shared" si="32"/>
        <v>#REF!</v>
      </c>
      <c r="X138" s="24"/>
      <c r="Y138" s="24"/>
      <c r="Z138" s="23" t="e">
        <f t="shared" si="33"/>
        <v>#REF!</v>
      </c>
      <c r="AA138" s="24"/>
      <c r="AB138" s="23" t="e">
        <f t="shared" si="34"/>
        <v>#REF!</v>
      </c>
      <c r="AC138" s="24"/>
      <c r="AD138" s="23">
        <f t="shared" si="35"/>
        <v>0</v>
      </c>
      <c r="AE138" s="24"/>
      <c r="AF138" s="18"/>
    </row>
    <row r="139" spans="1:32" s="41" customFormat="1" ht="14.45" customHeight="1">
      <c r="A139" s="36" t="s">
        <v>62</v>
      </c>
      <c r="B139" s="36" t="s">
        <v>3</v>
      </c>
      <c r="C139" s="13" t="s">
        <v>77</v>
      </c>
      <c r="D139" s="13" t="s">
        <v>77</v>
      </c>
      <c r="E139" s="37"/>
      <c r="F139" s="14" t="e">
        <f>+#REF!</f>
        <v>#REF!</v>
      </c>
      <c r="G139" s="14" t="e">
        <f t="shared" si="30"/>
        <v>#REF!</v>
      </c>
      <c r="H139" s="55"/>
      <c r="I139" s="37"/>
      <c r="J139" s="37"/>
      <c r="K139" s="37"/>
      <c r="L139" s="37"/>
      <c r="M139" s="37"/>
      <c r="N139" s="37"/>
      <c r="O139" s="37"/>
      <c r="P139" s="38"/>
      <c r="Q139" s="38"/>
      <c r="R139" s="22"/>
      <c r="S139" s="42"/>
      <c r="T139" s="19"/>
      <c r="U139" s="20" t="e">
        <f t="shared" si="31"/>
        <v>#REF!</v>
      </c>
      <c r="V139" s="25"/>
      <c r="W139" s="20" t="e">
        <f t="shared" si="32"/>
        <v>#REF!</v>
      </c>
      <c r="X139" s="24"/>
      <c r="Y139" s="24"/>
      <c r="Z139" s="23" t="e">
        <f t="shared" si="33"/>
        <v>#REF!</v>
      </c>
      <c r="AA139" s="24"/>
      <c r="AB139" s="23" t="e">
        <f t="shared" si="34"/>
        <v>#REF!</v>
      </c>
      <c r="AC139" s="24"/>
      <c r="AD139" s="23">
        <f t="shared" si="35"/>
        <v>0</v>
      </c>
      <c r="AE139" s="24"/>
      <c r="AF139" s="18"/>
    </row>
    <row r="140" spans="1:32" s="41" customFormat="1" ht="14.45" customHeight="1">
      <c r="A140" s="36" t="s">
        <v>62</v>
      </c>
      <c r="B140" s="36" t="s">
        <v>2</v>
      </c>
      <c r="C140" s="13" t="s">
        <v>77</v>
      </c>
      <c r="D140" s="13" t="s">
        <v>77</v>
      </c>
      <c r="E140" s="37"/>
      <c r="F140" s="14" t="e">
        <f>+#REF!</f>
        <v>#REF!</v>
      </c>
      <c r="G140" s="14" t="e">
        <f t="shared" si="30"/>
        <v>#REF!</v>
      </c>
      <c r="H140" s="55"/>
      <c r="I140" s="37"/>
      <c r="J140" s="37"/>
      <c r="K140" s="37"/>
      <c r="L140" s="37"/>
      <c r="M140" s="37"/>
      <c r="N140" s="37"/>
      <c r="O140" s="37"/>
      <c r="P140" s="38"/>
      <c r="Q140" s="38"/>
      <c r="R140" s="22"/>
      <c r="S140" s="42"/>
      <c r="T140" s="19"/>
      <c r="U140" s="20" t="e">
        <f t="shared" si="31"/>
        <v>#REF!</v>
      </c>
      <c r="V140" s="25"/>
      <c r="W140" s="20" t="e">
        <f t="shared" si="32"/>
        <v>#REF!</v>
      </c>
      <c r="X140" s="24"/>
      <c r="Y140" s="24"/>
      <c r="Z140" s="23" t="e">
        <f t="shared" si="33"/>
        <v>#REF!</v>
      </c>
      <c r="AA140" s="24"/>
      <c r="AB140" s="23" t="e">
        <f t="shared" si="34"/>
        <v>#REF!</v>
      </c>
      <c r="AC140" s="24"/>
      <c r="AD140" s="23">
        <f t="shared" si="35"/>
        <v>0</v>
      </c>
      <c r="AE140" s="24"/>
      <c r="AF140" s="18"/>
    </row>
    <row r="141" spans="1:32" s="41" customFormat="1" ht="14.45" customHeight="1">
      <c r="A141" s="36" t="s">
        <v>62</v>
      </c>
      <c r="B141" s="36" t="s">
        <v>9</v>
      </c>
      <c r="C141" s="13" t="s">
        <v>77</v>
      </c>
      <c r="D141" s="13" t="s">
        <v>77</v>
      </c>
      <c r="E141" s="37"/>
      <c r="F141" s="14" t="e">
        <f>+#REF!</f>
        <v>#REF!</v>
      </c>
      <c r="G141" s="14" t="e">
        <f t="shared" si="30"/>
        <v>#REF!</v>
      </c>
      <c r="H141" s="55"/>
      <c r="I141" s="37"/>
      <c r="J141" s="37"/>
      <c r="K141" s="37"/>
      <c r="L141" s="37"/>
      <c r="M141" s="37"/>
      <c r="N141" s="37"/>
      <c r="O141" s="37"/>
      <c r="P141" s="38"/>
      <c r="Q141" s="38"/>
      <c r="R141" s="22"/>
      <c r="S141" s="42"/>
      <c r="T141" s="19"/>
      <c r="U141" s="20" t="e">
        <f t="shared" si="31"/>
        <v>#REF!</v>
      </c>
      <c r="V141" s="25"/>
      <c r="W141" s="20" t="e">
        <f t="shared" si="32"/>
        <v>#REF!</v>
      </c>
      <c r="X141" s="24"/>
      <c r="Y141" s="24"/>
      <c r="Z141" s="23" t="e">
        <f t="shared" si="33"/>
        <v>#REF!</v>
      </c>
      <c r="AA141" s="24"/>
      <c r="AB141" s="23" t="e">
        <f t="shared" si="34"/>
        <v>#REF!</v>
      </c>
      <c r="AC141" s="24"/>
      <c r="AD141" s="23">
        <f t="shared" si="35"/>
        <v>0</v>
      </c>
      <c r="AE141" s="24"/>
      <c r="AF141" s="18"/>
    </row>
    <row r="142" spans="1:32" s="41" customFormat="1" ht="14.45" customHeight="1">
      <c r="A142" s="36" t="s">
        <v>62</v>
      </c>
      <c r="B142" s="13" t="s">
        <v>10</v>
      </c>
      <c r="C142" s="13" t="s">
        <v>77</v>
      </c>
      <c r="D142" s="13" t="s">
        <v>77</v>
      </c>
      <c r="E142" s="37"/>
      <c r="F142" s="14" t="e">
        <f>+#REF!</f>
        <v>#REF!</v>
      </c>
      <c r="G142" s="14" t="e">
        <f t="shared" si="30"/>
        <v>#REF!</v>
      </c>
      <c r="H142" s="55"/>
      <c r="I142" s="37"/>
      <c r="J142" s="37"/>
      <c r="K142" s="37"/>
      <c r="L142" s="37"/>
      <c r="M142" s="37"/>
      <c r="N142" s="37"/>
      <c r="O142" s="37"/>
      <c r="P142" s="38"/>
      <c r="Q142" s="38"/>
      <c r="R142" s="22"/>
      <c r="S142" s="39"/>
      <c r="T142" s="19"/>
      <c r="U142" s="20" t="e">
        <f t="shared" si="31"/>
        <v>#REF!</v>
      </c>
      <c r="V142" s="25"/>
      <c r="W142" s="20" t="e">
        <f t="shared" si="32"/>
        <v>#REF!</v>
      </c>
      <c r="X142" s="40"/>
      <c r="Y142" s="40"/>
      <c r="Z142" s="23" t="e">
        <f t="shared" si="33"/>
        <v>#REF!</v>
      </c>
      <c r="AA142" s="40"/>
      <c r="AB142" s="23" t="e">
        <f t="shared" si="34"/>
        <v>#REF!</v>
      </c>
      <c r="AC142" s="40"/>
      <c r="AD142" s="23">
        <f t="shared" si="35"/>
        <v>0</v>
      </c>
      <c r="AE142" s="40"/>
      <c r="AF142" s="18"/>
    </row>
    <row r="143" spans="1:32" s="41" customFormat="1" ht="14.45" customHeight="1">
      <c r="A143" s="36" t="s">
        <v>62</v>
      </c>
      <c r="B143" s="36" t="s">
        <v>12</v>
      </c>
      <c r="C143" s="13" t="s">
        <v>77</v>
      </c>
      <c r="D143" s="13" t="s">
        <v>77</v>
      </c>
      <c r="E143" s="37"/>
      <c r="F143" s="14" t="e">
        <f>+#REF!</f>
        <v>#REF!</v>
      </c>
      <c r="G143" s="14" t="e">
        <f t="shared" si="30"/>
        <v>#REF!</v>
      </c>
      <c r="H143" s="55"/>
      <c r="I143" s="37"/>
      <c r="J143" s="37"/>
      <c r="K143" s="37"/>
      <c r="L143" s="37"/>
      <c r="M143" s="37"/>
      <c r="N143" s="37"/>
      <c r="O143" s="37"/>
      <c r="P143" s="38"/>
      <c r="Q143" s="38"/>
      <c r="R143" s="22"/>
      <c r="S143" s="39"/>
      <c r="T143" s="19"/>
      <c r="U143" s="20" t="e">
        <f t="shared" si="31"/>
        <v>#REF!</v>
      </c>
      <c r="V143" s="25"/>
      <c r="W143" s="20" t="e">
        <f t="shared" si="32"/>
        <v>#REF!</v>
      </c>
      <c r="X143" s="43"/>
      <c r="Y143" s="43"/>
      <c r="Z143" s="23" t="e">
        <f t="shared" si="33"/>
        <v>#REF!</v>
      </c>
      <c r="AA143" s="43"/>
      <c r="AB143" s="23">
        <f t="shared" si="34"/>
        <v>0</v>
      </c>
      <c r="AC143" s="43"/>
      <c r="AD143" s="23" t="e">
        <f t="shared" si="35"/>
        <v>#REF!</v>
      </c>
      <c r="AE143" s="43"/>
      <c r="AF143" s="18"/>
    </row>
    <row r="144" spans="1:32" s="41" customFormat="1" ht="14.45" customHeight="1">
      <c r="A144" s="36" t="s">
        <v>62</v>
      </c>
      <c r="B144" s="36" t="s">
        <v>5</v>
      </c>
      <c r="C144" s="13" t="s">
        <v>78</v>
      </c>
      <c r="D144" s="13" t="s">
        <v>78</v>
      </c>
      <c r="E144" s="37"/>
      <c r="F144" s="14" t="e">
        <f>+#REF!</f>
        <v>#REF!</v>
      </c>
      <c r="G144" s="14" t="e">
        <f t="shared" si="30"/>
        <v>#REF!</v>
      </c>
      <c r="H144" s="55"/>
      <c r="I144" s="37"/>
      <c r="J144" s="37"/>
      <c r="K144" s="37"/>
      <c r="L144" s="37"/>
      <c r="M144" s="37"/>
      <c r="N144" s="37"/>
      <c r="O144" s="37"/>
      <c r="P144" s="38"/>
      <c r="Q144" s="38"/>
      <c r="R144" s="22"/>
      <c r="S144" s="39"/>
      <c r="T144" s="19"/>
      <c r="U144" s="20" t="e">
        <f t="shared" si="31"/>
        <v>#REF!</v>
      </c>
      <c r="V144" s="25"/>
      <c r="W144" s="20" t="e">
        <f t="shared" si="32"/>
        <v>#REF!</v>
      </c>
      <c r="X144" s="43"/>
      <c r="Y144" s="43"/>
      <c r="Z144" s="23" t="e">
        <f t="shared" si="33"/>
        <v>#REF!</v>
      </c>
      <c r="AA144" s="43"/>
      <c r="AB144" s="23" t="e">
        <f t="shared" si="34"/>
        <v>#REF!</v>
      </c>
      <c r="AC144" s="43"/>
      <c r="AD144" s="23">
        <f t="shared" si="35"/>
        <v>0</v>
      </c>
      <c r="AE144" s="43"/>
      <c r="AF144" s="18"/>
    </row>
    <row r="145" spans="1:32">
      <c r="A145" s="36" t="s">
        <v>62</v>
      </c>
      <c r="B145" s="13" t="s">
        <v>6</v>
      </c>
      <c r="C145" s="13" t="s">
        <v>78</v>
      </c>
      <c r="D145" s="13" t="s">
        <v>78</v>
      </c>
      <c r="F145" s="14" t="e">
        <f>+#REF!</f>
        <v>#REF!</v>
      </c>
      <c r="G145" s="14" t="e">
        <f t="shared" si="30"/>
        <v>#REF!</v>
      </c>
      <c r="T145" s="19"/>
      <c r="U145" s="20" t="e">
        <f t="shared" si="31"/>
        <v>#REF!</v>
      </c>
      <c r="V145" s="25"/>
      <c r="W145" s="20" t="e">
        <f t="shared" si="32"/>
        <v>#REF!</v>
      </c>
      <c r="X145" s="24"/>
      <c r="Y145" s="24"/>
      <c r="Z145" s="23" t="e">
        <f t="shared" si="33"/>
        <v>#REF!</v>
      </c>
      <c r="AA145" s="24"/>
      <c r="AB145" s="23" t="e">
        <f t="shared" si="34"/>
        <v>#REF!</v>
      </c>
      <c r="AC145" s="24"/>
      <c r="AD145" s="23">
        <f t="shared" si="35"/>
        <v>0</v>
      </c>
      <c r="AE145" s="24"/>
      <c r="AF145" s="18"/>
    </row>
    <row r="146" spans="1:32">
      <c r="A146" s="36" t="s">
        <v>30</v>
      </c>
      <c r="B146" s="13" t="s">
        <v>7</v>
      </c>
      <c r="C146" s="13" t="s">
        <v>78</v>
      </c>
      <c r="D146" s="13" t="s">
        <v>78</v>
      </c>
      <c r="F146" s="14" t="e">
        <f>+#REF!</f>
        <v>#REF!</v>
      </c>
      <c r="G146" s="14" t="e">
        <f t="shared" si="30"/>
        <v>#REF!</v>
      </c>
      <c r="T146" s="19"/>
      <c r="U146" s="20" t="e">
        <f t="shared" si="31"/>
        <v>#REF!</v>
      </c>
      <c r="V146" s="25"/>
      <c r="W146" s="20" t="e">
        <f t="shared" si="32"/>
        <v>#REF!</v>
      </c>
      <c r="X146" s="43"/>
      <c r="Y146" s="43"/>
      <c r="Z146" s="23" t="e">
        <f t="shared" si="33"/>
        <v>#REF!</v>
      </c>
      <c r="AA146" s="43"/>
      <c r="AB146" s="23" t="e">
        <f t="shared" si="34"/>
        <v>#REF!</v>
      </c>
      <c r="AC146" s="43"/>
      <c r="AD146" s="23">
        <f t="shared" si="35"/>
        <v>0</v>
      </c>
      <c r="AE146" s="43"/>
      <c r="AF146" s="18"/>
    </row>
    <row r="147" spans="1:32">
      <c r="A147" s="36" t="s">
        <v>30</v>
      </c>
      <c r="B147" s="13" t="s">
        <v>8</v>
      </c>
      <c r="C147" s="13" t="s">
        <v>78</v>
      </c>
      <c r="D147" s="13" t="s">
        <v>78</v>
      </c>
      <c r="F147" s="14" t="e">
        <f>+#REF!</f>
        <v>#REF!</v>
      </c>
      <c r="G147" s="14" t="e">
        <f t="shared" si="30"/>
        <v>#REF!</v>
      </c>
      <c r="T147" s="19"/>
      <c r="U147" s="20" t="e">
        <f t="shared" si="31"/>
        <v>#REF!</v>
      </c>
      <c r="V147" s="25"/>
      <c r="W147" s="20" t="e">
        <f t="shared" si="32"/>
        <v>#REF!</v>
      </c>
      <c r="X147" s="43"/>
      <c r="Y147" s="43"/>
      <c r="Z147" s="23" t="e">
        <f t="shared" si="33"/>
        <v>#REF!</v>
      </c>
      <c r="AA147" s="43"/>
      <c r="AB147" s="23" t="e">
        <f t="shared" si="34"/>
        <v>#REF!</v>
      </c>
      <c r="AC147" s="43"/>
      <c r="AD147" s="23">
        <f t="shared" si="35"/>
        <v>0</v>
      </c>
      <c r="AE147" s="43"/>
      <c r="AF147" s="18"/>
    </row>
    <row r="148" spans="1:32">
      <c r="A148" s="36" t="s">
        <v>30</v>
      </c>
      <c r="B148" s="13" t="s">
        <v>11</v>
      </c>
      <c r="C148" s="13" t="s">
        <v>78</v>
      </c>
      <c r="D148" s="13" t="s">
        <v>78</v>
      </c>
      <c r="F148" s="14" t="e">
        <f>+#REF!</f>
        <v>#REF!</v>
      </c>
      <c r="G148" s="14" t="e">
        <f t="shared" si="30"/>
        <v>#REF!</v>
      </c>
      <c r="T148" s="19"/>
      <c r="U148" s="20" t="e">
        <f t="shared" si="31"/>
        <v>#REF!</v>
      </c>
      <c r="V148" s="25"/>
      <c r="W148" s="20" t="e">
        <f t="shared" si="32"/>
        <v>#REF!</v>
      </c>
      <c r="X148" s="43"/>
      <c r="Y148" s="43"/>
      <c r="Z148" s="23" t="e">
        <f t="shared" si="33"/>
        <v>#REF!</v>
      </c>
      <c r="AA148" s="43"/>
      <c r="AB148" s="23" t="e">
        <f t="shared" si="34"/>
        <v>#REF!</v>
      </c>
      <c r="AC148" s="43"/>
      <c r="AD148" s="23">
        <f t="shared" si="35"/>
        <v>0</v>
      </c>
      <c r="AE148" s="43"/>
      <c r="AF148" s="18"/>
    </row>
    <row r="149" spans="1:32">
      <c r="A149" s="36" t="s">
        <v>30</v>
      </c>
      <c r="B149" s="13" t="s">
        <v>4</v>
      </c>
      <c r="C149" s="13" t="s">
        <v>78</v>
      </c>
      <c r="D149" s="13" t="s">
        <v>78</v>
      </c>
      <c r="F149" s="14" t="e">
        <f>+#REF!</f>
        <v>#REF!</v>
      </c>
      <c r="G149" s="14" t="e">
        <f t="shared" si="30"/>
        <v>#REF!</v>
      </c>
      <c r="T149" s="19"/>
      <c r="U149" s="20" t="e">
        <f t="shared" si="31"/>
        <v>#REF!</v>
      </c>
      <c r="V149" s="25"/>
      <c r="W149" s="20" t="e">
        <f t="shared" si="32"/>
        <v>#REF!</v>
      </c>
      <c r="X149" s="43"/>
      <c r="Y149" s="43"/>
      <c r="Z149" s="23" t="e">
        <f t="shared" si="33"/>
        <v>#REF!</v>
      </c>
      <c r="AA149" s="43"/>
      <c r="AB149" s="23" t="e">
        <f t="shared" si="34"/>
        <v>#REF!</v>
      </c>
      <c r="AC149" s="43"/>
      <c r="AD149" s="23">
        <f t="shared" si="35"/>
        <v>0</v>
      </c>
      <c r="AE149" s="43"/>
      <c r="AF149" s="18"/>
    </row>
    <row r="150" spans="1:32">
      <c r="A150" s="36" t="s">
        <v>30</v>
      </c>
      <c r="B150" s="13" t="s">
        <v>0</v>
      </c>
      <c r="C150" s="13" t="s">
        <v>78</v>
      </c>
      <c r="D150" s="13" t="s">
        <v>78</v>
      </c>
      <c r="F150" s="14" t="e">
        <f>+#REF!</f>
        <v>#REF!</v>
      </c>
      <c r="G150" s="14" t="e">
        <f t="shared" si="30"/>
        <v>#REF!</v>
      </c>
      <c r="T150" s="19"/>
      <c r="U150" s="20" t="e">
        <f t="shared" si="31"/>
        <v>#REF!</v>
      </c>
      <c r="V150" s="25"/>
      <c r="W150" s="20" t="e">
        <f t="shared" si="32"/>
        <v>#REF!</v>
      </c>
      <c r="X150" s="43"/>
      <c r="Y150" s="43"/>
      <c r="Z150" s="23" t="e">
        <f t="shared" si="33"/>
        <v>#REF!</v>
      </c>
      <c r="AA150" s="43"/>
      <c r="AB150" s="23" t="e">
        <f t="shared" si="34"/>
        <v>#REF!</v>
      </c>
      <c r="AC150" s="43"/>
      <c r="AD150" s="23">
        <f t="shared" si="35"/>
        <v>0</v>
      </c>
      <c r="AE150" s="43"/>
      <c r="AF150" s="18"/>
    </row>
    <row r="151" spans="1:32">
      <c r="A151" s="36" t="s">
        <v>30</v>
      </c>
      <c r="B151" s="13" t="s">
        <v>1</v>
      </c>
      <c r="C151" s="13" t="s">
        <v>78</v>
      </c>
      <c r="D151" s="13" t="s">
        <v>78</v>
      </c>
      <c r="F151" s="14" t="e">
        <f>+#REF!</f>
        <v>#REF!</v>
      </c>
      <c r="G151" s="14" t="e">
        <f t="shared" si="30"/>
        <v>#REF!</v>
      </c>
      <c r="T151" s="19"/>
      <c r="U151" s="20" t="e">
        <f t="shared" si="31"/>
        <v>#REF!</v>
      </c>
      <c r="V151" s="25"/>
      <c r="W151" s="20" t="e">
        <f t="shared" si="32"/>
        <v>#REF!</v>
      </c>
      <c r="X151" s="43"/>
      <c r="Y151" s="43"/>
      <c r="Z151" s="23" t="e">
        <f t="shared" si="33"/>
        <v>#REF!</v>
      </c>
      <c r="AA151" s="43"/>
      <c r="AB151" s="23" t="e">
        <f t="shared" si="34"/>
        <v>#REF!</v>
      </c>
      <c r="AC151" s="43"/>
      <c r="AD151" s="23">
        <f t="shared" si="35"/>
        <v>0</v>
      </c>
      <c r="AE151" s="43"/>
      <c r="AF151" s="18"/>
    </row>
    <row r="152" spans="1:32">
      <c r="A152" s="36" t="s">
        <v>30</v>
      </c>
      <c r="B152" s="13" t="s">
        <v>3</v>
      </c>
      <c r="C152" s="13" t="s">
        <v>78</v>
      </c>
      <c r="D152" s="13" t="s">
        <v>78</v>
      </c>
      <c r="F152" s="14" t="e">
        <f>+#REF!</f>
        <v>#REF!</v>
      </c>
      <c r="G152" s="14" t="e">
        <f t="shared" si="30"/>
        <v>#REF!</v>
      </c>
      <c r="T152" s="19"/>
      <c r="U152" s="20" t="e">
        <f t="shared" si="31"/>
        <v>#REF!</v>
      </c>
      <c r="V152" s="25"/>
      <c r="W152" s="20" t="e">
        <f t="shared" si="32"/>
        <v>#REF!</v>
      </c>
      <c r="X152" s="43"/>
      <c r="Y152" s="43"/>
      <c r="Z152" s="23" t="e">
        <f t="shared" si="33"/>
        <v>#REF!</v>
      </c>
      <c r="AA152" s="43"/>
      <c r="AB152" s="23" t="e">
        <f t="shared" si="34"/>
        <v>#REF!</v>
      </c>
      <c r="AC152" s="43"/>
      <c r="AD152" s="23">
        <f t="shared" si="35"/>
        <v>0</v>
      </c>
      <c r="AE152" s="43"/>
      <c r="AF152" s="18"/>
    </row>
    <row r="153" spans="1:32">
      <c r="A153" s="36" t="s">
        <v>30</v>
      </c>
      <c r="B153" s="13" t="s">
        <v>2</v>
      </c>
      <c r="C153" s="13" t="s">
        <v>78</v>
      </c>
      <c r="D153" s="13" t="s">
        <v>78</v>
      </c>
      <c r="F153" s="14" t="e">
        <f>+#REF!</f>
        <v>#REF!</v>
      </c>
      <c r="G153" s="14" t="e">
        <f t="shared" si="30"/>
        <v>#REF!</v>
      </c>
      <c r="T153" s="19"/>
      <c r="U153" s="20" t="e">
        <f t="shared" si="31"/>
        <v>#REF!</v>
      </c>
      <c r="V153" s="25"/>
      <c r="W153" s="20" t="e">
        <f t="shared" si="32"/>
        <v>#REF!</v>
      </c>
      <c r="X153" s="43"/>
      <c r="Y153" s="43"/>
      <c r="Z153" s="23" t="e">
        <f t="shared" si="33"/>
        <v>#REF!</v>
      </c>
      <c r="AA153" s="43"/>
      <c r="AB153" s="23" t="e">
        <f t="shared" si="34"/>
        <v>#REF!</v>
      </c>
      <c r="AC153" s="43"/>
      <c r="AD153" s="23">
        <f t="shared" si="35"/>
        <v>0</v>
      </c>
      <c r="AE153" s="43"/>
      <c r="AF153" s="18"/>
    </row>
    <row r="154" spans="1:32">
      <c r="A154" s="36" t="s">
        <v>30</v>
      </c>
      <c r="B154" s="13" t="s">
        <v>9</v>
      </c>
      <c r="C154" s="13" t="s">
        <v>78</v>
      </c>
      <c r="D154" s="13" t="s">
        <v>78</v>
      </c>
      <c r="F154" s="14" t="e">
        <f>+#REF!</f>
        <v>#REF!</v>
      </c>
      <c r="G154" s="14" t="e">
        <f t="shared" si="30"/>
        <v>#REF!</v>
      </c>
      <c r="T154" s="19"/>
      <c r="U154" s="20" t="e">
        <f t="shared" si="31"/>
        <v>#REF!</v>
      </c>
      <c r="V154" s="25"/>
      <c r="W154" s="20" t="e">
        <f t="shared" si="32"/>
        <v>#REF!</v>
      </c>
      <c r="X154" s="43"/>
      <c r="Y154" s="43"/>
      <c r="Z154" s="23" t="e">
        <f t="shared" si="33"/>
        <v>#REF!</v>
      </c>
      <c r="AA154" s="43"/>
      <c r="AB154" s="23" t="e">
        <f t="shared" si="34"/>
        <v>#REF!</v>
      </c>
      <c r="AC154" s="43"/>
      <c r="AD154" s="23">
        <f t="shared" si="35"/>
        <v>0</v>
      </c>
      <c r="AE154" s="43"/>
      <c r="AF154" s="18"/>
    </row>
    <row r="155" spans="1:32">
      <c r="A155" s="36" t="s">
        <v>30</v>
      </c>
      <c r="B155" s="13" t="s">
        <v>10</v>
      </c>
      <c r="C155" s="13" t="s">
        <v>78</v>
      </c>
      <c r="D155" s="13" t="s">
        <v>78</v>
      </c>
      <c r="F155" s="14" t="e">
        <f>+#REF!</f>
        <v>#REF!</v>
      </c>
      <c r="G155" s="14" t="e">
        <f t="shared" si="30"/>
        <v>#REF!</v>
      </c>
      <c r="T155" s="19"/>
      <c r="U155" s="20" t="e">
        <f t="shared" si="31"/>
        <v>#REF!</v>
      </c>
      <c r="V155" s="25"/>
      <c r="W155" s="20" t="e">
        <f t="shared" si="32"/>
        <v>#REF!</v>
      </c>
      <c r="X155" s="43"/>
      <c r="Y155" s="43"/>
      <c r="Z155" s="23" t="e">
        <f t="shared" si="33"/>
        <v>#REF!</v>
      </c>
      <c r="AA155" s="43"/>
      <c r="AB155" s="23" t="e">
        <f t="shared" si="34"/>
        <v>#REF!</v>
      </c>
      <c r="AC155" s="43"/>
      <c r="AD155" s="23">
        <f t="shared" si="35"/>
        <v>0</v>
      </c>
      <c r="AE155" s="43"/>
      <c r="AF155" s="18"/>
    </row>
    <row r="156" spans="1:32">
      <c r="A156" s="36" t="s">
        <v>30</v>
      </c>
      <c r="B156" s="13" t="s">
        <v>12</v>
      </c>
      <c r="C156" s="13" t="s">
        <v>78</v>
      </c>
      <c r="D156" s="13" t="s">
        <v>78</v>
      </c>
      <c r="F156" s="14" t="e">
        <f>+#REF!</f>
        <v>#REF!</v>
      </c>
      <c r="G156" s="14" t="e">
        <f t="shared" si="30"/>
        <v>#REF!</v>
      </c>
      <c r="T156" s="19"/>
      <c r="U156" s="20" t="e">
        <f t="shared" si="31"/>
        <v>#REF!</v>
      </c>
      <c r="V156" s="25"/>
      <c r="W156" s="20" t="e">
        <f t="shared" si="32"/>
        <v>#REF!</v>
      </c>
      <c r="X156" s="43"/>
      <c r="Y156" s="43"/>
      <c r="Z156" s="23" t="e">
        <f t="shared" si="33"/>
        <v>#REF!</v>
      </c>
      <c r="AA156" s="43"/>
      <c r="AB156" s="23">
        <f t="shared" si="34"/>
        <v>0</v>
      </c>
      <c r="AC156" s="43"/>
      <c r="AD156" s="23" t="e">
        <f t="shared" si="35"/>
        <v>#REF!</v>
      </c>
      <c r="AE156" s="43"/>
      <c r="AF156" s="18"/>
    </row>
    <row r="157" spans="1:32">
      <c r="T157" s="19"/>
      <c r="U157" s="44"/>
      <c r="V157" s="25"/>
      <c r="W157" s="44"/>
      <c r="X157" s="43"/>
      <c r="Y157" s="43"/>
      <c r="Z157" s="23"/>
      <c r="AA157" s="43"/>
      <c r="AB157" s="23"/>
      <c r="AC157" s="43"/>
      <c r="AD157" s="23"/>
      <c r="AE157" s="43"/>
    </row>
    <row r="158" spans="1:32">
      <c r="T158" s="19"/>
      <c r="U158" s="44"/>
      <c r="V158" s="25"/>
      <c r="W158" s="44"/>
      <c r="X158" s="43"/>
      <c r="Y158" s="43"/>
      <c r="Z158" s="23"/>
      <c r="AA158" s="43"/>
      <c r="AB158" s="23"/>
      <c r="AC158" s="43"/>
      <c r="AD158" s="23"/>
      <c r="AE158" s="43"/>
    </row>
    <row r="159" spans="1:32">
      <c r="T159" s="19"/>
      <c r="U159" s="44"/>
      <c r="V159" s="25"/>
      <c r="W159" s="44"/>
      <c r="X159" s="43"/>
      <c r="Y159" s="43"/>
      <c r="Z159" s="23"/>
      <c r="AA159" s="43"/>
      <c r="AB159" s="23"/>
      <c r="AC159" s="43"/>
      <c r="AD159" s="23"/>
      <c r="AE159" s="43"/>
    </row>
    <row r="160" spans="1:32">
      <c r="T160" s="19"/>
      <c r="U160" s="44"/>
      <c r="V160" s="25"/>
      <c r="W160" s="44"/>
      <c r="X160" s="43"/>
      <c r="Y160" s="43"/>
      <c r="Z160" s="23"/>
      <c r="AA160" s="43"/>
      <c r="AB160" s="23"/>
      <c r="AC160" s="43"/>
      <c r="AD160" s="23"/>
      <c r="AE160" s="43"/>
    </row>
    <row r="161" spans="1:32">
      <c r="T161" s="19"/>
      <c r="U161" s="44"/>
      <c r="V161" s="25"/>
      <c r="W161" s="44"/>
      <c r="X161" s="43"/>
      <c r="Y161" s="43"/>
      <c r="Z161" s="23"/>
      <c r="AA161" s="43"/>
      <c r="AB161" s="23"/>
      <c r="AC161" s="43"/>
      <c r="AD161" s="23"/>
      <c r="AE161" s="43"/>
      <c r="AF161" s="13"/>
    </row>
    <row r="162" spans="1:32">
      <c r="A162" s="45"/>
      <c r="B162" s="46"/>
      <c r="C162" s="45"/>
      <c r="T162" s="19"/>
      <c r="U162" s="44"/>
      <c r="V162" s="25"/>
      <c r="W162" s="44"/>
      <c r="X162" s="43"/>
      <c r="Y162" s="43"/>
      <c r="Z162" s="23"/>
      <c r="AA162" s="43"/>
      <c r="AB162" s="23"/>
      <c r="AC162" s="43"/>
      <c r="AD162" s="23"/>
      <c r="AE162" s="43"/>
      <c r="AF162" s="13"/>
    </row>
    <row r="163" spans="1:32">
      <c r="A163" s="47"/>
      <c r="B163" s="46"/>
      <c r="C163" s="45"/>
      <c r="T163" s="19"/>
      <c r="U163" s="44"/>
      <c r="V163" s="25"/>
      <c r="W163" s="44"/>
      <c r="X163" s="43"/>
      <c r="Y163" s="43"/>
      <c r="Z163" s="23"/>
      <c r="AA163" s="43"/>
      <c r="AB163" s="23"/>
      <c r="AC163" s="43"/>
      <c r="AD163" s="23"/>
      <c r="AE163" s="43"/>
      <c r="AF163" s="13"/>
    </row>
    <row r="164" spans="1:32">
      <c r="A164" s="47"/>
      <c r="B164" s="46"/>
      <c r="C164" s="45"/>
      <c r="T164" s="19"/>
      <c r="U164" s="44"/>
      <c r="V164" s="25"/>
      <c r="W164" s="44"/>
      <c r="X164" s="43"/>
      <c r="Y164" s="43"/>
      <c r="Z164" s="23"/>
      <c r="AA164" s="43"/>
      <c r="AB164" s="23"/>
      <c r="AC164" s="43"/>
      <c r="AD164" s="23"/>
      <c r="AE164" s="43"/>
      <c r="AF164" s="13"/>
    </row>
    <row r="165" spans="1:32">
      <c r="A165" s="47"/>
      <c r="B165" s="46"/>
      <c r="C165" s="45"/>
      <c r="T165" s="19"/>
      <c r="U165" s="44"/>
      <c r="V165" s="25"/>
      <c r="W165" s="44"/>
      <c r="X165" s="43"/>
      <c r="Y165" s="43"/>
      <c r="Z165" s="23"/>
      <c r="AA165" s="43"/>
      <c r="AB165" s="23"/>
      <c r="AC165" s="43"/>
      <c r="AD165" s="23"/>
      <c r="AE165" s="43"/>
      <c r="AF165" s="13"/>
    </row>
    <row r="166" spans="1:32">
      <c r="A166" s="47"/>
      <c r="B166" s="46"/>
      <c r="C166" s="45"/>
      <c r="T166" s="19"/>
      <c r="U166" s="44"/>
      <c r="V166" s="25"/>
      <c r="W166" s="44"/>
      <c r="X166" s="43"/>
      <c r="Y166" s="43"/>
      <c r="Z166" s="23"/>
      <c r="AA166" s="43"/>
      <c r="AB166" s="23"/>
      <c r="AC166" s="43"/>
      <c r="AD166" s="23"/>
      <c r="AE166" s="43"/>
      <c r="AF166" s="13"/>
    </row>
    <row r="167" spans="1:32">
      <c r="A167" s="47"/>
      <c r="B167" s="46"/>
      <c r="C167" s="45"/>
      <c r="T167" s="19"/>
      <c r="U167" s="44"/>
      <c r="V167" s="25"/>
      <c r="W167" s="44"/>
      <c r="X167" s="43"/>
      <c r="Y167" s="43"/>
      <c r="Z167" s="23"/>
      <c r="AA167" s="43"/>
      <c r="AB167" s="23"/>
      <c r="AC167" s="43"/>
      <c r="AD167" s="23"/>
      <c r="AE167" s="43"/>
      <c r="AF167" s="13"/>
    </row>
    <row r="168" spans="1:32">
      <c r="A168" s="47"/>
      <c r="B168" s="46"/>
      <c r="C168" s="45"/>
      <c r="T168" s="19"/>
      <c r="U168" s="44"/>
      <c r="V168" s="25"/>
      <c r="W168" s="44"/>
      <c r="X168" s="43"/>
      <c r="Y168" s="43"/>
      <c r="Z168" s="23"/>
      <c r="AA168" s="43"/>
      <c r="AB168" s="23"/>
      <c r="AC168" s="43"/>
      <c r="AD168" s="23"/>
      <c r="AE168" s="43"/>
      <c r="AF168" s="13"/>
    </row>
    <row r="169" spans="1:32">
      <c r="A169" s="47"/>
      <c r="B169" s="46"/>
      <c r="C169" s="45"/>
      <c r="T169" s="19"/>
      <c r="U169" s="44"/>
      <c r="V169" s="25"/>
      <c r="W169" s="44"/>
      <c r="X169" s="43"/>
      <c r="Y169" s="43"/>
      <c r="Z169" s="23"/>
      <c r="AA169" s="43"/>
      <c r="AB169" s="23"/>
      <c r="AC169" s="43"/>
      <c r="AD169" s="23"/>
      <c r="AE169" s="43"/>
      <c r="AF169" s="13"/>
    </row>
    <row r="170" spans="1:32">
      <c r="A170" s="47"/>
      <c r="B170" s="46"/>
      <c r="C170" s="45"/>
      <c r="T170" s="19"/>
      <c r="U170" s="44"/>
      <c r="V170" s="25"/>
      <c r="W170" s="44"/>
      <c r="X170" s="43"/>
      <c r="Y170" s="43"/>
      <c r="Z170" s="23"/>
      <c r="AA170" s="43"/>
      <c r="AB170" s="23"/>
      <c r="AC170" s="43"/>
      <c r="AD170" s="23"/>
      <c r="AE170" s="43"/>
      <c r="AF170" s="13"/>
    </row>
    <row r="171" spans="1:32">
      <c r="A171" s="47"/>
      <c r="B171" s="46"/>
      <c r="C171" s="45"/>
      <c r="T171" s="19"/>
      <c r="U171" s="44"/>
      <c r="V171" s="25"/>
      <c r="W171" s="44"/>
      <c r="X171" s="43"/>
      <c r="Y171" s="43"/>
      <c r="Z171" s="23"/>
      <c r="AA171" s="43"/>
      <c r="AB171" s="23"/>
      <c r="AC171" s="43"/>
      <c r="AD171" s="23"/>
      <c r="AE171" s="43"/>
      <c r="AF171" s="13"/>
    </row>
    <row r="172" spans="1:32">
      <c r="A172" s="47"/>
      <c r="B172" s="46"/>
      <c r="C172" s="45"/>
      <c r="T172" s="19"/>
      <c r="U172" s="44"/>
      <c r="V172" s="25"/>
      <c r="W172" s="44"/>
      <c r="X172" s="43"/>
      <c r="Y172" s="43"/>
      <c r="Z172" s="23"/>
      <c r="AA172" s="43"/>
      <c r="AB172" s="23"/>
      <c r="AC172" s="43"/>
      <c r="AD172" s="23"/>
      <c r="AE172" s="43"/>
      <c r="AF172" s="13"/>
    </row>
    <row r="173" spans="1:32">
      <c r="A173" s="47"/>
      <c r="B173" s="46"/>
      <c r="C173" s="45"/>
      <c r="T173" s="19"/>
      <c r="U173" s="44"/>
      <c r="V173" s="25"/>
      <c r="W173" s="44"/>
      <c r="X173" s="43"/>
      <c r="Y173" s="43"/>
      <c r="Z173" s="23"/>
      <c r="AA173" s="43"/>
      <c r="AB173" s="23"/>
      <c r="AC173" s="43"/>
      <c r="AD173" s="23"/>
      <c r="AE173" s="43"/>
      <c r="AF173" s="13"/>
    </row>
    <row r="174" spans="1:32">
      <c r="A174" s="47"/>
      <c r="B174" s="46"/>
      <c r="C174" s="45"/>
      <c r="T174" s="19"/>
      <c r="U174" s="44"/>
      <c r="V174" s="25"/>
      <c r="W174" s="44"/>
      <c r="X174" s="43"/>
      <c r="Y174" s="43"/>
      <c r="Z174" s="23"/>
      <c r="AA174" s="43"/>
      <c r="AB174" s="23"/>
      <c r="AC174" s="43"/>
      <c r="AD174" s="23"/>
      <c r="AE174" s="43"/>
      <c r="AF174" s="13"/>
    </row>
    <row r="175" spans="1:32">
      <c r="A175" s="45"/>
      <c r="B175" s="45"/>
      <c r="C175" s="45"/>
      <c r="T175" s="19"/>
      <c r="U175" s="44"/>
      <c r="V175" s="25"/>
      <c r="W175" s="44"/>
      <c r="X175" s="43"/>
      <c r="Y175" s="43"/>
      <c r="Z175" s="23"/>
      <c r="AA175" s="43"/>
      <c r="AB175" s="23"/>
      <c r="AC175" s="43"/>
      <c r="AD175" s="23"/>
      <c r="AE175" s="43"/>
      <c r="AF175" s="13"/>
    </row>
    <row r="176" spans="1:32">
      <c r="A176" s="45"/>
      <c r="B176" s="45"/>
      <c r="C176" s="45"/>
      <c r="T176" s="19"/>
      <c r="U176" s="44"/>
      <c r="V176" s="25"/>
      <c r="W176" s="44"/>
      <c r="X176" s="43"/>
      <c r="Y176" s="43"/>
      <c r="Z176" s="23"/>
      <c r="AA176" s="43"/>
      <c r="AB176" s="23"/>
      <c r="AC176" s="43"/>
      <c r="AD176" s="23"/>
      <c r="AE176" s="43"/>
      <c r="AF176" s="13"/>
    </row>
    <row r="177" spans="1:32">
      <c r="A177" s="45"/>
      <c r="B177" s="45"/>
      <c r="C177" s="45"/>
      <c r="T177" s="19"/>
      <c r="U177" s="44"/>
      <c r="V177" s="25"/>
      <c r="W177" s="44"/>
      <c r="X177" s="43"/>
      <c r="Y177" s="43"/>
      <c r="Z177" s="23"/>
      <c r="AA177" s="43"/>
      <c r="AB177" s="23"/>
      <c r="AC177" s="43"/>
      <c r="AD177" s="23"/>
      <c r="AE177" s="43"/>
      <c r="AF177" s="13"/>
    </row>
    <row r="178" spans="1:32">
      <c r="A178" s="45"/>
      <c r="B178" s="45"/>
      <c r="C178" s="45"/>
      <c r="T178" s="19"/>
      <c r="U178" s="44"/>
      <c r="V178" s="25"/>
      <c r="W178" s="44"/>
      <c r="X178" s="43"/>
      <c r="Y178" s="43"/>
      <c r="Z178" s="23"/>
      <c r="AA178" s="43"/>
      <c r="AB178" s="23"/>
      <c r="AC178" s="43"/>
      <c r="AD178" s="23"/>
      <c r="AE178" s="43"/>
      <c r="AF178" s="13"/>
    </row>
    <row r="179" spans="1:32">
      <c r="A179" s="45"/>
      <c r="B179" s="45"/>
      <c r="C179" s="45"/>
      <c r="T179" s="19"/>
      <c r="U179" s="44"/>
      <c r="V179" s="25"/>
      <c r="W179" s="44"/>
      <c r="X179" s="43"/>
      <c r="Y179" s="43"/>
      <c r="Z179" s="23"/>
      <c r="AA179" s="43"/>
      <c r="AB179" s="23"/>
      <c r="AC179" s="43"/>
      <c r="AD179" s="23"/>
      <c r="AE179" s="43"/>
      <c r="AF179" s="13"/>
    </row>
    <row r="180" spans="1:32">
      <c r="T180" s="19"/>
      <c r="U180" s="44"/>
      <c r="V180" s="25"/>
      <c r="W180" s="44"/>
      <c r="X180" s="43"/>
      <c r="Y180" s="43"/>
      <c r="Z180" s="23"/>
      <c r="AA180" s="43"/>
      <c r="AB180" s="23"/>
      <c r="AC180" s="43"/>
      <c r="AD180" s="23"/>
      <c r="AE180" s="43"/>
      <c r="AF180" s="13"/>
    </row>
    <row r="181" spans="1:32">
      <c r="T181" s="19"/>
      <c r="U181" s="44"/>
      <c r="V181" s="25"/>
      <c r="W181" s="44"/>
      <c r="X181" s="43"/>
      <c r="Y181" s="43"/>
      <c r="Z181" s="23"/>
      <c r="AA181" s="43"/>
      <c r="AB181" s="23"/>
      <c r="AC181" s="43"/>
      <c r="AD181" s="23"/>
      <c r="AE181" s="43"/>
      <c r="AF181" s="13"/>
    </row>
    <row r="182" spans="1:32">
      <c r="T182" s="19"/>
      <c r="U182" s="44"/>
      <c r="V182" s="25"/>
      <c r="W182" s="44"/>
      <c r="X182" s="43"/>
      <c r="Y182" s="43"/>
      <c r="Z182" s="23"/>
      <c r="AA182" s="43"/>
      <c r="AB182" s="23"/>
      <c r="AC182" s="43"/>
      <c r="AD182" s="23"/>
      <c r="AE182" s="43"/>
      <c r="AF182" s="13"/>
    </row>
    <row r="183" spans="1:32">
      <c r="T183" s="19"/>
      <c r="U183" s="44"/>
      <c r="V183" s="25"/>
      <c r="W183" s="44"/>
      <c r="X183" s="43"/>
      <c r="Y183" s="43"/>
      <c r="Z183" s="23"/>
      <c r="AA183" s="43"/>
      <c r="AB183" s="23"/>
      <c r="AC183" s="43"/>
      <c r="AD183" s="23"/>
      <c r="AE183" s="43"/>
      <c r="AF183" s="13"/>
    </row>
    <row r="184" spans="1:32">
      <c r="T184" s="19"/>
      <c r="U184" s="44"/>
      <c r="V184" s="25"/>
      <c r="W184" s="44"/>
      <c r="X184" s="43"/>
      <c r="Y184" s="43"/>
      <c r="Z184" s="23"/>
      <c r="AA184" s="43"/>
      <c r="AB184" s="23"/>
      <c r="AC184" s="43"/>
      <c r="AD184" s="23"/>
      <c r="AE184" s="43"/>
      <c r="AF184" s="13"/>
    </row>
    <row r="185" spans="1:32">
      <c r="T185" s="19"/>
      <c r="U185" s="44"/>
      <c r="V185" s="25"/>
      <c r="W185" s="44"/>
      <c r="X185" s="43"/>
      <c r="Y185" s="43"/>
      <c r="Z185" s="23"/>
      <c r="AA185" s="43"/>
      <c r="AB185" s="23"/>
      <c r="AC185" s="43"/>
      <c r="AD185" s="23"/>
      <c r="AE185" s="43"/>
      <c r="AF185" s="13"/>
    </row>
    <row r="186" spans="1:32">
      <c r="T186" s="19"/>
      <c r="U186" s="44"/>
      <c r="V186" s="25"/>
      <c r="W186" s="44"/>
      <c r="X186" s="43"/>
      <c r="Y186" s="43"/>
      <c r="Z186" s="23"/>
      <c r="AA186" s="43"/>
      <c r="AB186" s="23"/>
      <c r="AC186" s="43"/>
      <c r="AD186" s="23"/>
      <c r="AE186" s="43"/>
      <c r="AF186" s="13"/>
    </row>
    <row r="187" spans="1:32">
      <c r="T187" s="19"/>
      <c r="U187" s="44"/>
      <c r="V187" s="25"/>
      <c r="W187" s="44"/>
      <c r="X187" s="43"/>
      <c r="Y187" s="43"/>
      <c r="Z187" s="23"/>
      <c r="AA187" s="43"/>
      <c r="AB187" s="23"/>
      <c r="AC187" s="43"/>
      <c r="AD187" s="23"/>
      <c r="AE187" s="43"/>
      <c r="AF187" s="13"/>
    </row>
    <row r="188" spans="1:32">
      <c r="T188" s="19"/>
      <c r="U188" s="44"/>
      <c r="V188" s="25"/>
      <c r="W188" s="44"/>
      <c r="X188" s="43"/>
      <c r="Y188" s="43"/>
      <c r="Z188" s="23"/>
      <c r="AA188" s="43"/>
      <c r="AB188" s="23"/>
      <c r="AC188" s="43"/>
      <c r="AD188" s="23"/>
      <c r="AE188" s="43"/>
      <c r="AF188" s="13"/>
    </row>
    <row r="189" spans="1:32">
      <c r="T189" s="19"/>
      <c r="U189" s="44"/>
      <c r="V189" s="25"/>
      <c r="W189" s="44"/>
      <c r="X189" s="43"/>
      <c r="Y189" s="43"/>
      <c r="Z189" s="23"/>
      <c r="AA189" s="43"/>
      <c r="AB189" s="23"/>
      <c r="AC189" s="43"/>
      <c r="AD189" s="23"/>
      <c r="AE189" s="43"/>
      <c r="AF189" s="13"/>
    </row>
    <row r="190" spans="1:32">
      <c r="T190" s="19"/>
      <c r="U190" s="44"/>
      <c r="V190" s="25"/>
      <c r="W190" s="44"/>
      <c r="X190" s="43"/>
      <c r="Y190" s="43"/>
      <c r="Z190" s="23"/>
      <c r="AA190" s="43"/>
      <c r="AB190" s="23"/>
      <c r="AC190" s="43"/>
      <c r="AD190" s="23"/>
      <c r="AE190" s="43"/>
      <c r="AF190" s="13"/>
    </row>
    <row r="191" spans="1:32">
      <c r="T191" s="19"/>
      <c r="U191" s="44"/>
      <c r="V191" s="25"/>
      <c r="W191" s="44"/>
      <c r="X191" s="43"/>
      <c r="Y191" s="43"/>
      <c r="Z191" s="23"/>
      <c r="AA191" s="43"/>
      <c r="AB191" s="23"/>
      <c r="AC191" s="43"/>
      <c r="AD191" s="23"/>
      <c r="AE191" s="43"/>
      <c r="AF191" s="13"/>
    </row>
    <row r="192" spans="1:32">
      <c r="T192" s="19"/>
      <c r="U192" s="44"/>
      <c r="V192" s="25"/>
      <c r="W192" s="44"/>
      <c r="X192" s="43"/>
      <c r="Y192" s="43"/>
      <c r="Z192" s="23"/>
      <c r="AA192" s="43"/>
      <c r="AB192" s="23"/>
      <c r="AC192" s="43"/>
      <c r="AD192" s="23"/>
      <c r="AE192" s="43"/>
      <c r="AF192" s="13"/>
    </row>
    <row r="193" spans="5:32"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9"/>
      <c r="U193" s="44"/>
      <c r="V193" s="25"/>
      <c r="W193" s="44"/>
      <c r="X193" s="43"/>
      <c r="Y193" s="43"/>
      <c r="Z193" s="23"/>
      <c r="AA193" s="43"/>
      <c r="AB193" s="23"/>
      <c r="AC193" s="43"/>
      <c r="AD193" s="23"/>
      <c r="AE193" s="43"/>
      <c r="AF193" s="13"/>
    </row>
    <row r="194" spans="5:32"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9"/>
      <c r="U194" s="44"/>
      <c r="V194" s="25"/>
      <c r="W194" s="44"/>
      <c r="X194" s="43"/>
      <c r="Y194" s="43"/>
      <c r="Z194" s="23"/>
      <c r="AA194" s="43"/>
      <c r="AB194" s="23"/>
      <c r="AC194" s="43"/>
      <c r="AD194" s="23"/>
      <c r="AE194" s="43"/>
      <c r="AF194" s="13"/>
    </row>
  </sheetData>
  <autoFilter ref="A1:AE156"/>
  <mergeCells count="2">
    <mergeCell ref="S116:S121"/>
    <mergeCell ref="S128:S129"/>
  </mergeCells>
  <phoneticPr fontId="12" type="noConversion"/>
  <conditionalFormatting sqref="O2:O13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B12" sqref="B12"/>
    </sheetView>
  </sheetViews>
  <sheetFormatPr defaultRowHeight="13.5"/>
  <cols>
    <col min="1" max="1" width="12.875" customWidth="1"/>
    <col min="2" max="2" width="69.75" customWidth="1"/>
  </cols>
  <sheetData>
    <row r="1" spans="1:2" ht="14.25" thickBot="1"/>
    <row r="2" spans="1:2">
      <c r="A2" s="67" t="s">
        <v>103</v>
      </c>
      <c r="B2" s="62"/>
    </row>
    <row r="3" spans="1:2">
      <c r="A3" s="68" t="s">
        <v>102</v>
      </c>
      <c r="B3" s="61"/>
    </row>
    <row r="4" spans="1:2">
      <c r="A4" s="68" t="s">
        <v>101</v>
      </c>
      <c r="B4" s="61"/>
    </row>
    <row r="5" spans="1:2" ht="76.900000000000006" customHeight="1">
      <c r="A5" s="107" t="s">
        <v>100</v>
      </c>
      <c r="B5" s="108"/>
    </row>
    <row r="6" spans="1:2">
      <c r="A6" s="68" t="s">
        <v>211</v>
      </c>
      <c r="B6" s="61"/>
    </row>
    <row r="7" spans="1:2">
      <c r="A7" s="68" t="s">
        <v>99</v>
      </c>
      <c r="B7" s="61"/>
    </row>
    <row r="8" spans="1:2">
      <c r="A8" s="68" t="s">
        <v>98</v>
      </c>
      <c r="B8" s="61"/>
    </row>
    <row r="9" spans="1:2">
      <c r="A9" s="68" t="s">
        <v>97</v>
      </c>
      <c r="B9" s="61"/>
    </row>
    <row r="10" spans="1:2">
      <c r="A10" s="68" t="s">
        <v>96</v>
      </c>
      <c r="B10" s="61"/>
    </row>
    <row r="11" spans="1:2">
      <c r="A11" s="68" t="s">
        <v>95</v>
      </c>
      <c r="B11" s="61"/>
    </row>
    <row r="12" spans="1:2">
      <c r="A12" s="68" t="s">
        <v>94</v>
      </c>
      <c r="B12" s="63"/>
    </row>
    <row r="13" spans="1:2">
      <c r="A13" s="69" t="s">
        <v>104</v>
      </c>
      <c r="B13" s="64"/>
    </row>
    <row r="14" spans="1:2" ht="14.25" thickBot="1">
      <c r="A14" s="70" t="s">
        <v>93</v>
      </c>
      <c r="B14" s="65"/>
    </row>
  </sheetData>
  <phoneticPr fontId="12" type="noConversion"/>
  <dataValidations count="1">
    <dataValidation type="list" allowBlank="1" showInputMessage="1" showErrorMessage="1" sqref="B6">
      <formula1>"金融事业一部（综合）,金融事业二部（华夏）,金融事业三部（建行）,金融事业四部（中行）,金融事业五部（外资）,金融事业六部（开行）,解决方案部"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O19" sqref="O19"/>
    </sheetView>
  </sheetViews>
  <sheetFormatPr defaultRowHeight="13.5"/>
  <sheetData>
    <row r="1" spans="1:17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81"/>
    </row>
    <row r="2" spans="1:17">
      <c r="A2" s="102"/>
      <c r="B2" s="102"/>
      <c r="C2" s="102"/>
      <c r="D2" s="102"/>
      <c r="E2" s="102"/>
      <c r="F2" s="109"/>
      <c r="G2" s="109" t="s">
        <v>212</v>
      </c>
      <c r="H2" s="102"/>
      <c r="I2" s="102"/>
      <c r="J2" s="102"/>
      <c r="K2" s="102"/>
      <c r="L2" s="102"/>
      <c r="M2" s="102"/>
      <c r="N2" s="102"/>
      <c r="O2" s="102"/>
      <c r="P2" s="102"/>
      <c r="Q2" s="81"/>
    </row>
    <row r="3" spans="1:17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81"/>
    </row>
    <row r="4" spans="1:17">
      <c r="A4" s="102"/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100"/>
      <c r="O4" s="102"/>
      <c r="P4" s="102"/>
      <c r="Q4" s="81"/>
    </row>
    <row r="5" spans="1:17">
      <c r="A5" s="102"/>
      <c r="B5" s="101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3"/>
      <c r="O5" s="102"/>
      <c r="P5" s="102"/>
      <c r="Q5" s="81"/>
    </row>
    <row r="6" spans="1:17">
      <c r="A6" s="102"/>
      <c r="B6" s="10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O6" s="102"/>
      <c r="P6" s="102"/>
      <c r="Q6" s="81"/>
    </row>
    <row r="7" spans="1:17">
      <c r="A7" s="102"/>
      <c r="B7" s="101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O7" s="102"/>
      <c r="P7" s="102"/>
      <c r="Q7" s="81"/>
    </row>
    <row r="8" spans="1:17">
      <c r="A8" s="102"/>
      <c r="B8" s="101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3"/>
      <c r="O8" s="102"/>
      <c r="P8" s="102"/>
      <c r="Q8" s="81"/>
    </row>
    <row r="9" spans="1:17">
      <c r="A9" s="102"/>
      <c r="B9" s="101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3"/>
      <c r="O9" s="102"/>
      <c r="P9" s="102"/>
      <c r="Q9" s="81"/>
    </row>
    <row r="10" spans="1:17">
      <c r="A10" s="102"/>
      <c r="B10" s="101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3"/>
      <c r="O10" s="102"/>
      <c r="P10" s="102"/>
      <c r="Q10" s="81"/>
    </row>
    <row r="11" spans="1:17">
      <c r="A11" s="102"/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3"/>
      <c r="O11" s="102"/>
      <c r="P11" s="102"/>
      <c r="Q11" s="81"/>
    </row>
    <row r="12" spans="1:17">
      <c r="A12" s="102"/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3"/>
      <c r="O12" s="102"/>
      <c r="P12" s="102"/>
      <c r="Q12" s="81"/>
    </row>
    <row r="13" spans="1:17">
      <c r="A13" s="102"/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3"/>
      <c r="O13" s="102"/>
      <c r="P13" s="102"/>
      <c r="Q13" s="81"/>
    </row>
    <row r="14" spans="1:17">
      <c r="A14" s="102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3"/>
      <c r="O14" s="102"/>
      <c r="P14" s="102"/>
      <c r="Q14" s="81"/>
    </row>
    <row r="15" spans="1:17">
      <c r="A15" s="102"/>
      <c r="B15" s="101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3"/>
      <c r="O15" s="102"/>
      <c r="P15" s="102"/>
      <c r="Q15" s="81"/>
    </row>
    <row r="16" spans="1:17">
      <c r="A16" s="102"/>
      <c r="B16" s="101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3"/>
      <c r="O16" s="102"/>
      <c r="P16" s="102"/>
      <c r="Q16" s="81"/>
    </row>
    <row r="17" spans="1:17">
      <c r="A17" s="102"/>
      <c r="B17" s="10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3"/>
      <c r="O17" s="102"/>
      <c r="P17" s="102"/>
      <c r="Q17" s="81"/>
    </row>
    <row r="18" spans="1:17">
      <c r="A18" s="102"/>
      <c r="B18" s="104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6"/>
      <c r="O18" s="102"/>
      <c r="P18" s="102"/>
      <c r="Q18" s="81"/>
    </row>
    <row r="19" spans="1:17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81"/>
    </row>
    <row r="20" spans="1:17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1:17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1:17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</sheetData>
  <phoneticPr fontId="1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20" sqref="I20"/>
    </sheetView>
  </sheetViews>
  <sheetFormatPr defaultRowHeight="13.5"/>
  <cols>
    <col min="1" max="6" width="20.75" customWidth="1"/>
  </cols>
  <sheetData>
    <row r="1" spans="1:6" ht="14.25" thickBot="1">
      <c r="A1" s="150" t="s">
        <v>156</v>
      </c>
      <c r="B1" s="151"/>
      <c r="C1" s="151"/>
      <c r="D1" s="151"/>
      <c r="E1" s="151"/>
      <c r="F1" s="152"/>
    </row>
    <row r="2" spans="1:6">
      <c r="A2" s="83"/>
      <c r="B2" s="83" t="s">
        <v>134</v>
      </c>
      <c r="C2" s="83" t="s">
        <v>133</v>
      </c>
      <c r="D2" s="83" t="s">
        <v>132</v>
      </c>
      <c r="E2" s="83" t="s">
        <v>131</v>
      </c>
      <c r="F2" s="83" t="s">
        <v>130</v>
      </c>
    </row>
    <row r="3" spans="1:6">
      <c r="A3" s="153" t="s">
        <v>109</v>
      </c>
      <c r="B3" s="71" t="s">
        <v>157</v>
      </c>
      <c r="C3" s="71" t="s">
        <v>155</v>
      </c>
      <c r="D3" s="71" t="s">
        <v>154</v>
      </c>
      <c r="E3" s="71" t="s">
        <v>153</v>
      </c>
      <c r="F3" s="71" t="s">
        <v>152</v>
      </c>
    </row>
    <row r="4" spans="1:6" ht="24">
      <c r="A4" s="153"/>
      <c r="B4" s="71" t="s">
        <v>151</v>
      </c>
      <c r="C4" s="71" t="s">
        <v>150</v>
      </c>
      <c r="D4" s="71" t="s">
        <v>149</v>
      </c>
      <c r="E4" s="71" t="s">
        <v>148</v>
      </c>
      <c r="F4" s="71" t="s">
        <v>147</v>
      </c>
    </row>
    <row r="5" spans="1:6">
      <c r="A5" s="153"/>
      <c r="B5" s="71" t="s">
        <v>146</v>
      </c>
      <c r="C5" s="72"/>
      <c r="D5" s="71" t="s">
        <v>145</v>
      </c>
      <c r="E5" s="72"/>
      <c r="F5" s="72"/>
    </row>
    <row r="6" spans="1:6">
      <c r="A6" s="153"/>
      <c r="B6" s="71" t="s">
        <v>144</v>
      </c>
      <c r="C6" s="72"/>
      <c r="D6" s="72"/>
      <c r="E6" s="72"/>
      <c r="F6" s="72"/>
    </row>
    <row r="7" spans="1:6">
      <c r="A7" s="153" t="s">
        <v>113</v>
      </c>
      <c r="B7" s="71" t="s">
        <v>143</v>
      </c>
      <c r="C7" s="153" t="s">
        <v>142</v>
      </c>
      <c r="D7" s="71" t="s">
        <v>141</v>
      </c>
      <c r="E7" s="71" t="s">
        <v>140</v>
      </c>
      <c r="F7" s="71" t="s">
        <v>139</v>
      </c>
    </row>
    <row r="8" spans="1:6">
      <c r="A8" s="153"/>
      <c r="B8" s="72"/>
      <c r="C8" s="153"/>
      <c r="D8" s="71" t="s">
        <v>138</v>
      </c>
      <c r="E8" s="71" t="s">
        <v>137</v>
      </c>
      <c r="F8" s="71" t="s">
        <v>136</v>
      </c>
    </row>
    <row r="9" spans="1:6" ht="32.450000000000003" customHeight="1" thickBot="1">
      <c r="A9" s="66" t="s">
        <v>123</v>
      </c>
      <c r="B9" s="66"/>
      <c r="C9" s="66"/>
      <c r="D9" s="66"/>
      <c r="E9" s="66"/>
      <c r="F9" s="66"/>
    </row>
    <row r="10" spans="1:6" ht="14.25" thickBot="1">
      <c r="A10" s="150" t="s">
        <v>135</v>
      </c>
      <c r="B10" s="151"/>
      <c r="C10" s="151"/>
      <c r="D10" s="151"/>
      <c r="E10" s="151"/>
      <c r="F10" s="152"/>
    </row>
    <row r="11" spans="1:6">
      <c r="A11" s="83"/>
      <c r="B11" s="83" t="s">
        <v>134</v>
      </c>
      <c r="C11" s="83" t="s">
        <v>133</v>
      </c>
      <c r="D11" s="83" t="s">
        <v>132</v>
      </c>
      <c r="E11" s="83" t="s">
        <v>131</v>
      </c>
      <c r="F11" s="83" t="s">
        <v>130</v>
      </c>
    </row>
    <row r="12" spans="1:6">
      <c r="A12" s="153" t="s">
        <v>109</v>
      </c>
      <c r="B12" s="71" t="s">
        <v>129</v>
      </c>
      <c r="C12" s="153" t="s">
        <v>128</v>
      </c>
      <c r="D12" s="153"/>
      <c r="E12" s="153"/>
      <c r="F12" s="153"/>
    </row>
    <row r="13" spans="1:6">
      <c r="A13" s="153"/>
      <c r="B13" s="71" t="s">
        <v>127</v>
      </c>
      <c r="C13" s="153"/>
      <c r="D13" s="153"/>
      <c r="E13" s="153"/>
      <c r="F13" s="153"/>
    </row>
    <row r="14" spans="1:6">
      <c r="A14" s="153"/>
      <c r="B14" s="71" t="s">
        <v>126</v>
      </c>
      <c r="C14" s="153"/>
      <c r="D14" s="153"/>
      <c r="E14" s="153"/>
      <c r="F14" s="153"/>
    </row>
    <row r="15" spans="1:6" ht="37.9" customHeight="1">
      <c r="A15" s="71" t="s">
        <v>113</v>
      </c>
      <c r="B15" s="71" t="s">
        <v>125</v>
      </c>
      <c r="C15" s="71" t="s">
        <v>124</v>
      </c>
      <c r="D15" s="71"/>
      <c r="E15" s="71"/>
      <c r="F15" s="71"/>
    </row>
    <row r="16" spans="1:6" ht="37.9" customHeight="1">
      <c r="A16" s="66" t="s">
        <v>123</v>
      </c>
      <c r="B16" s="71"/>
      <c r="C16" s="71"/>
      <c r="D16" s="71"/>
      <c r="E16" s="71"/>
      <c r="F16" s="71"/>
    </row>
  </sheetData>
  <mergeCells count="10">
    <mergeCell ref="A12:A14"/>
    <mergeCell ref="C12:C14"/>
    <mergeCell ref="D12:D14"/>
    <mergeCell ref="E12:E14"/>
    <mergeCell ref="F12:F14"/>
    <mergeCell ref="A1:F1"/>
    <mergeCell ref="A3:A6"/>
    <mergeCell ref="A7:A8"/>
    <mergeCell ref="C7:C8"/>
    <mergeCell ref="A10:F10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29" sqref="I29"/>
    </sheetView>
  </sheetViews>
  <sheetFormatPr defaultColWidth="8.875" defaultRowHeight="12"/>
  <cols>
    <col min="1" max="1" width="4.75" style="60" customWidth="1"/>
    <col min="2" max="2" width="5" style="60" customWidth="1"/>
    <col min="3" max="3" width="29.5" style="60" customWidth="1"/>
    <col min="4" max="4" width="43.375" style="60" customWidth="1"/>
    <col min="5" max="16384" width="8.875" style="60"/>
  </cols>
  <sheetData>
    <row r="1" spans="1:4" ht="12.75" thickBot="1">
      <c r="A1" s="96"/>
      <c r="B1" s="96"/>
      <c r="C1" s="97" t="s">
        <v>207</v>
      </c>
      <c r="D1" s="96" t="s">
        <v>281</v>
      </c>
    </row>
    <row r="2" spans="1:4">
      <c r="A2" s="78"/>
      <c r="B2" s="143" t="s">
        <v>185</v>
      </c>
      <c r="C2" s="143"/>
      <c r="D2" s="144"/>
    </row>
    <row r="3" spans="1:4">
      <c r="A3" s="78"/>
      <c r="B3" s="143" t="s">
        <v>186</v>
      </c>
      <c r="C3" s="143"/>
      <c r="D3" s="145"/>
    </row>
    <row r="4" spans="1:4">
      <c r="A4" s="78"/>
      <c r="B4" s="143" t="s">
        <v>208</v>
      </c>
      <c r="C4" s="143"/>
      <c r="D4" s="145"/>
    </row>
    <row r="5" spans="1:4">
      <c r="A5" s="78"/>
      <c r="B5" s="79"/>
      <c r="C5" s="79" t="s">
        <v>187</v>
      </c>
      <c r="D5" s="112"/>
    </row>
    <row r="6" spans="1:4">
      <c r="A6" s="78"/>
      <c r="B6" s="79"/>
      <c r="C6" s="79" t="s">
        <v>188</v>
      </c>
      <c r="D6" s="112"/>
    </row>
    <row r="7" spans="1:4">
      <c r="A7" s="78"/>
      <c r="B7" s="79"/>
      <c r="C7" s="79" t="s">
        <v>189</v>
      </c>
      <c r="D7" s="112"/>
    </row>
    <row r="8" spans="1:4">
      <c r="A8" s="78"/>
      <c r="B8" s="79"/>
      <c r="C8" s="79" t="s">
        <v>190</v>
      </c>
      <c r="D8" s="112"/>
    </row>
    <row r="9" spans="1:4">
      <c r="A9" s="78"/>
      <c r="B9" s="143" t="s">
        <v>191</v>
      </c>
      <c r="C9" s="143"/>
      <c r="D9" s="145"/>
    </row>
    <row r="10" spans="1:4">
      <c r="A10" s="78"/>
      <c r="B10" s="80"/>
      <c r="C10" s="79" t="s">
        <v>192</v>
      </c>
      <c r="D10" s="112"/>
    </row>
    <row r="11" spans="1:4">
      <c r="A11" s="78"/>
      <c r="B11" s="79"/>
      <c r="C11" s="79" t="s">
        <v>209</v>
      </c>
      <c r="D11" s="112"/>
    </row>
    <row r="12" spans="1:4">
      <c r="A12" s="78"/>
      <c r="B12" s="79"/>
      <c r="C12" s="79" t="s">
        <v>210</v>
      </c>
      <c r="D12" s="112"/>
    </row>
    <row r="13" spans="1:4">
      <c r="A13" s="78"/>
      <c r="B13" s="143" t="s">
        <v>193</v>
      </c>
      <c r="C13" s="143"/>
      <c r="D13" s="145"/>
    </row>
    <row r="14" spans="1:4">
      <c r="A14" s="78"/>
      <c r="B14" s="80"/>
      <c r="C14" s="79" t="s">
        <v>194</v>
      </c>
      <c r="D14" s="112"/>
    </row>
    <row r="15" spans="1:4">
      <c r="A15" s="78"/>
      <c r="B15" s="80"/>
      <c r="C15" s="79" t="s">
        <v>195</v>
      </c>
      <c r="D15" s="112"/>
    </row>
    <row r="16" spans="1:4">
      <c r="A16" s="78"/>
      <c r="B16" s="80"/>
      <c r="C16" s="79" t="s">
        <v>196</v>
      </c>
      <c r="D16" s="112"/>
    </row>
    <row r="17" spans="1:4">
      <c r="A17" s="78"/>
      <c r="B17" s="79"/>
      <c r="C17" s="79" t="s">
        <v>197</v>
      </c>
      <c r="D17" s="112"/>
    </row>
    <row r="18" spans="1:4">
      <c r="A18" s="78"/>
      <c r="B18" s="143" t="s">
        <v>198</v>
      </c>
      <c r="C18" s="143"/>
      <c r="D18" s="145"/>
    </row>
    <row r="19" spans="1:4">
      <c r="A19" s="78"/>
      <c r="B19" s="80"/>
      <c r="C19" s="79" t="s">
        <v>199</v>
      </c>
      <c r="D19" s="112"/>
    </row>
    <row r="20" spans="1:4">
      <c r="A20" s="78"/>
      <c r="B20" s="80"/>
      <c r="C20" s="79" t="s">
        <v>200</v>
      </c>
      <c r="D20" s="112"/>
    </row>
    <row r="21" spans="1:4">
      <c r="A21" s="78"/>
      <c r="B21" s="80"/>
      <c r="C21" s="79" t="s">
        <v>201</v>
      </c>
      <c r="D21" s="112"/>
    </row>
    <row r="22" spans="1:4">
      <c r="A22" s="78"/>
      <c r="B22" s="143" t="s">
        <v>202</v>
      </c>
      <c r="C22" s="143"/>
      <c r="D22" s="145"/>
    </row>
    <row r="23" spans="1:4">
      <c r="A23" s="78"/>
      <c r="B23" s="79"/>
      <c r="C23" s="79" t="s">
        <v>203</v>
      </c>
      <c r="D23" s="112"/>
    </row>
    <row r="24" spans="1:4">
      <c r="A24" s="78"/>
      <c r="B24" s="79"/>
      <c r="C24" s="79" t="s">
        <v>204</v>
      </c>
      <c r="D24" s="112"/>
    </row>
    <row r="25" spans="1:4">
      <c r="A25" s="78"/>
      <c r="B25" s="79"/>
      <c r="C25" s="79" t="s">
        <v>205</v>
      </c>
      <c r="D25" s="112"/>
    </row>
    <row r="26" spans="1:4">
      <c r="A26" s="147"/>
      <c r="B26" s="146"/>
      <c r="C26" s="146" t="s">
        <v>206</v>
      </c>
      <c r="D26" s="112"/>
    </row>
    <row r="27" spans="1:4">
      <c r="A27" s="148"/>
      <c r="B27" s="148"/>
      <c r="C27" s="148"/>
      <c r="D27" s="1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94" zoomScaleNormal="94" workbookViewId="0">
      <selection activeCell="D19" sqref="D19"/>
    </sheetView>
  </sheetViews>
  <sheetFormatPr defaultColWidth="8.875" defaultRowHeight="12"/>
  <cols>
    <col min="1" max="1" width="8.375" style="60" customWidth="1"/>
    <col min="2" max="2" width="12.5" style="60" customWidth="1"/>
    <col min="3" max="3" width="81.375" style="60" customWidth="1"/>
    <col min="4" max="4" width="77.75" style="60" customWidth="1"/>
    <col min="5" max="5" width="5.5" style="60" customWidth="1"/>
    <col min="6" max="16384" width="8.875" style="60"/>
  </cols>
  <sheetData>
    <row r="1" spans="1:4" ht="7.15" customHeight="1">
      <c r="A1" s="81"/>
      <c r="B1" s="78"/>
      <c r="C1" s="78"/>
      <c r="D1" s="78"/>
    </row>
    <row r="2" spans="1:4">
      <c r="A2" s="78"/>
      <c r="B2" s="110"/>
      <c r="C2" s="111"/>
      <c r="D2" s="78"/>
    </row>
    <row r="3" spans="1:4">
      <c r="A3" s="78"/>
      <c r="B3" s="112"/>
      <c r="C3" s="113"/>
      <c r="D3" s="78"/>
    </row>
    <row r="4" spans="1:4">
      <c r="A4" s="78"/>
      <c r="B4" s="112"/>
      <c r="C4" s="113"/>
      <c r="D4" s="78"/>
    </row>
    <row r="5" spans="1:4">
      <c r="A5" s="78"/>
      <c r="B5" s="112"/>
      <c r="C5" s="113"/>
      <c r="D5" s="78"/>
    </row>
    <row r="6" spans="1:4">
      <c r="A6" s="78"/>
      <c r="B6" s="112"/>
      <c r="C6" s="113"/>
      <c r="D6" s="78"/>
    </row>
    <row r="7" spans="1:4">
      <c r="A7" s="78"/>
      <c r="B7" s="112"/>
      <c r="C7" s="113"/>
      <c r="D7" s="78"/>
    </row>
    <row r="8" spans="1:4">
      <c r="A8" s="78"/>
      <c r="B8" s="112"/>
      <c r="C8" s="113"/>
      <c r="D8" s="78"/>
    </row>
    <row r="9" spans="1:4">
      <c r="A9" s="78"/>
      <c r="B9" s="112"/>
      <c r="C9" s="113"/>
      <c r="D9" s="78"/>
    </row>
    <row r="10" spans="1:4">
      <c r="A10" s="78"/>
      <c r="B10" s="112"/>
      <c r="C10" s="113"/>
      <c r="D10" s="78"/>
    </row>
    <row r="11" spans="1:4">
      <c r="A11" s="78"/>
      <c r="B11" s="112"/>
      <c r="C11" s="113"/>
      <c r="D11" s="78"/>
    </row>
    <row r="12" spans="1:4">
      <c r="A12" s="78"/>
      <c r="B12" s="112"/>
      <c r="C12" s="113"/>
      <c r="D12" s="78"/>
    </row>
    <row r="13" spans="1:4">
      <c r="A13" s="78"/>
      <c r="B13" s="112"/>
      <c r="C13" s="113"/>
      <c r="D13" s="78"/>
    </row>
    <row r="14" spans="1:4">
      <c r="A14" s="78"/>
      <c r="B14" s="112"/>
      <c r="C14" s="113"/>
      <c r="D14" s="78"/>
    </row>
    <row r="15" spans="1:4">
      <c r="A15" s="78"/>
      <c r="B15" s="112"/>
      <c r="C15" s="113"/>
      <c r="D15" s="78"/>
    </row>
    <row r="16" spans="1:4">
      <c r="A16" s="78"/>
      <c r="B16" s="112"/>
      <c r="C16" s="113"/>
      <c r="D16" s="78"/>
    </row>
    <row r="17" spans="1:4">
      <c r="A17" s="78"/>
      <c r="B17" s="112"/>
      <c r="C17" s="113"/>
      <c r="D17" s="78"/>
    </row>
    <row r="18" spans="1:4">
      <c r="A18" s="78"/>
      <c r="B18" s="112"/>
      <c r="C18" s="113"/>
      <c r="D18" s="78"/>
    </row>
    <row r="19" spans="1:4">
      <c r="A19" s="78"/>
      <c r="B19" s="112"/>
      <c r="C19" s="113"/>
      <c r="D19" s="78"/>
    </row>
    <row r="20" spans="1:4">
      <c r="A20" s="78"/>
      <c r="B20" s="112"/>
      <c r="C20" s="113"/>
      <c r="D20" s="78"/>
    </row>
    <row r="21" spans="1:4">
      <c r="A21" s="78"/>
      <c r="B21" s="112"/>
      <c r="C21" s="113"/>
      <c r="D21" s="78"/>
    </row>
    <row r="22" spans="1:4">
      <c r="A22" s="78"/>
      <c r="B22" s="112"/>
      <c r="C22" s="113"/>
      <c r="D22" s="78"/>
    </row>
    <row r="23" spans="1:4">
      <c r="A23" s="78"/>
      <c r="B23" s="112"/>
      <c r="C23" s="113"/>
      <c r="D23" s="78"/>
    </row>
    <row r="24" spans="1:4">
      <c r="A24" s="78"/>
      <c r="B24" s="114"/>
      <c r="C24" s="115"/>
      <c r="D24" s="78"/>
    </row>
    <row r="25" spans="1:4">
      <c r="A25" s="78"/>
      <c r="B25" s="78"/>
      <c r="C25" s="78"/>
      <c r="D25" s="78"/>
    </row>
    <row r="26" spans="1:4">
      <c r="A26" s="78"/>
      <c r="B26" s="78"/>
      <c r="C26" s="78"/>
      <c r="D26" s="78"/>
    </row>
    <row r="27" spans="1:4">
      <c r="A27" s="78"/>
      <c r="B27" s="78"/>
      <c r="C27" s="78"/>
      <c r="D27" s="78"/>
    </row>
    <row r="28" spans="1:4">
      <c r="A28" s="78"/>
      <c r="B28" s="78"/>
      <c r="C28" s="78"/>
      <c r="D28" s="78"/>
    </row>
    <row r="29" spans="1:4">
      <c r="A29" s="78"/>
      <c r="B29" s="78"/>
      <c r="C29" s="78"/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94" zoomScaleNormal="94" workbookViewId="0">
      <selection activeCell="C11" sqref="C11"/>
    </sheetView>
  </sheetViews>
  <sheetFormatPr defaultColWidth="8.875" defaultRowHeight="12"/>
  <cols>
    <col min="1" max="1" width="8.375" style="60" customWidth="1"/>
    <col min="2" max="2" width="14.75" style="60" customWidth="1"/>
    <col min="3" max="3" width="93.875" style="60" customWidth="1"/>
    <col min="4" max="4" width="77.75" style="60" customWidth="1"/>
    <col min="5" max="5" width="5.5" style="60" customWidth="1"/>
    <col min="6" max="16384" width="8.875" style="60"/>
  </cols>
  <sheetData>
    <row r="1" spans="1:3" ht="12.75" thickBot="1">
      <c r="A1" s="82" t="s">
        <v>105</v>
      </c>
      <c r="B1" s="82" t="s">
        <v>106</v>
      </c>
      <c r="C1" s="82" t="s">
        <v>107</v>
      </c>
    </row>
    <row r="2" spans="1:3">
      <c r="A2" s="85">
        <v>1</v>
      </c>
      <c r="B2" s="85" t="s">
        <v>92</v>
      </c>
      <c r="C2" s="85" t="s">
        <v>108</v>
      </c>
    </row>
    <row r="3" spans="1:3">
      <c r="A3" s="84">
        <v>2</v>
      </c>
      <c r="B3" s="84" t="s">
        <v>109</v>
      </c>
      <c r="C3" s="84" t="s">
        <v>110</v>
      </c>
    </row>
    <row r="4" spans="1:3">
      <c r="A4" s="84">
        <v>3</v>
      </c>
      <c r="B4" s="84" t="s">
        <v>121</v>
      </c>
      <c r="C4" s="84" t="s">
        <v>111</v>
      </c>
    </row>
    <row r="5" spans="1:3" ht="24">
      <c r="A5" s="84">
        <v>4</v>
      </c>
      <c r="B5" s="84" t="s">
        <v>122</v>
      </c>
      <c r="C5" s="84" t="s">
        <v>112</v>
      </c>
    </row>
    <row r="6" spans="1:3">
      <c r="A6" s="84">
        <v>6</v>
      </c>
      <c r="B6" s="84" t="s">
        <v>113</v>
      </c>
      <c r="C6" s="84" t="s">
        <v>120</v>
      </c>
    </row>
    <row r="7" spans="1:3">
      <c r="A7" s="84">
        <v>7</v>
      </c>
      <c r="B7" s="84" t="s">
        <v>114</v>
      </c>
      <c r="C7" s="84" t="s">
        <v>115</v>
      </c>
    </row>
    <row r="8" spans="1:3">
      <c r="A8" s="84">
        <v>8</v>
      </c>
      <c r="B8" s="84" t="s">
        <v>116</v>
      </c>
      <c r="C8" s="84" t="s">
        <v>117</v>
      </c>
    </row>
    <row r="9" spans="1:3" ht="24">
      <c r="A9" s="84">
        <v>9</v>
      </c>
      <c r="B9" s="84" t="s">
        <v>118</v>
      </c>
      <c r="C9" s="84" t="s">
        <v>119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A4" workbookViewId="0">
      <selection activeCell="L38" sqref="L38"/>
    </sheetView>
  </sheetViews>
  <sheetFormatPr defaultColWidth="8.875" defaultRowHeight="14.25"/>
  <cols>
    <col min="1" max="1" width="8.875" style="121"/>
    <col min="2" max="2" width="4" style="121" customWidth="1"/>
    <col min="3" max="3" width="3.875" style="121" customWidth="1"/>
    <col min="4" max="5" width="8.875" style="121"/>
    <col min="6" max="7" width="5.5" style="121" bestFit="1" customWidth="1"/>
    <col min="8" max="8" width="7.5" style="121" bestFit="1" customWidth="1"/>
    <col min="9" max="11" width="8.875" style="121"/>
    <col min="12" max="12" width="40.375" style="121" customWidth="1"/>
    <col min="13" max="13" width="34" style="121" customWidth="1"/>
    <col min="14" max="16384" width="8.875" style="121"/>
  </cols>
  <sheetData>
    <row r="1" spans="1:16">
      <c r="A1" s="142"/>
      <c r="B1" s="142" t="s">
        <v>280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</row>
    <row r="2" spans="1:16">
      <c r="A2" s="142"/>
      <c r="B2" s="142" t="s">
        <v>279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</row>
    <row r="3" spans="1:16">
      <c r="A3" s="142"/>
      <c r="B3" s="142" t="s">
        <v>278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>
      <c r="A4" s="142"/>
      <c r="B4" s="142" t="s">
        <v>277</v>
      </c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</row>
    <row r="5" spans="1:16">
      <c r="A5" s="173" t="s">
        <v>282</v>
      </c>
      <c r="B5" s="164" t="s">
        <v>276</v>
      </c>
      <c r="C5" s="165"/>
      <c r="D5" s="165"/>
      <c r="E5" s="166"/>
      <c r="F5" s="161" t="s">
        <v>275</v>
      </c>
      <c r="G5" s="161" t="s">
        <v>274</v>
      </c>
      <c r="H5" s="161" t="s">
        <v>273</v>
      </c>
      <c r="I5" s="169" t="s">
        <v>272</v>
      </c>
      <c r="J5" s="170"/>
      <c r="K5" s="171"/>
      <c r="L5" s="161" t="s">
        <v>271</v>
      </c>
    </row>
    <row r="6" spans="1:16">
      <c r="A6" s="174"/>
      <c r="B6" s="141"/>
      <c r="C6" s="164" t="s">
        <v>270</v>
      </c>
      <c r="D6" s="165"/>
      <c r="E6" s="166"/>
      <c r="F6" s="162"/>
      <c r="G6" s="162"/>
      <c r="H6" s="162"/>
      <c r="I6" s="161" t="s">
        <v>269</v>
      </c>
      <c r="J6" s="161" t="s">
        <v>268</v>
      </c>
      <c r="K6" s="161" t="s">
        <v>267</v>
      </c>
      <c r="L6" s="162"/>
    </row>
    <row r="7" spans="1:16" ht="15" thickBot="1">
      <c r="A7" s="175"/>
      <c r="B7" s="140"/>
      <c r="C7" s="139"/>
      <c r="D7" s="167" t="s">
        <v>266</v>
      </c>
      <c r="E7" s="168"/>
      <c r="F7" s="163"/>
      <c r="G7" s="163"/>
      <c r="H7" s="163"/>
      <c r="I7" s="163"/>
      <c r="J7" s="163"/>
      <c r="K7" s="163"/>
      <c r="L7" s="163"/>
    </row>
    <row r="8" spans="1:16">
      <c r="A8" s="136" t="s">
        <v>265</v>
      </c>
      <c r="B8" s="154" t="s">
        <v>264</v>
      </c>
      <c r="C8" s="172"/>
      <c r="D8" s="172"/>
      <c r="E8" s="172"/>
      <c r="F8" s="137"/>
      <c r="G8" s="137"/>
      <c r="H8" s="138">
        <f>SUM(H9:H11)</f>
        <v>1025</v>
      </c>
      <c r="I8" s="137"/>
      <c r="J8" s="137"/>
      <c r="K8" s="137"/>
      <c r="L8" s="136"/>
    </row>
    <row r="9" spans="1:16">
      <c r="A9" s="126" t="s">
        <v>263</v>
      </c>
      <c r="B9" s="127"/>
      <c r="C9" s="158" t="s">
        <v>262</v>
      </c>
      <c r="D9" s="159"/>
      <c r="E9" s="159"/>
      <c r="F9" s="123" t="s">
        <v>229</v>
      </c>
      <c r="G9" s="123" t="s">
        <v>228</v>
      </c>
      <c r="H9" s="124">
        <v>750</v>
      </c>
      <c r="I9" s="123" t="s">
        <v>245</v>
      </c>
      <c r="J9" s="123" t="s">
        <v>244</v>
      </c>
      <c r="K9" s="123"/>
      <c r="L9" s="122" t="s">
        <v>261</v>
      </c>
    </row>
    <row r="10" spans="1:16">
      <c r="A10" s="126" t="s">
        <v>260</v>
      </c>
      <c r="B10" s="134"/>
      <c r="C10" s="156" t="s">
        <v>259</v>
      </c>
      <c r="D10" s="159"/>
      <c r="E10" s="159"/>
      <c r="F10" s="123" t="s">
        <v>229</v>
      </c>
      <c r="G10" s="123" t="s">
        <v>228</v>
      </c>
      <c r="H10" s="124">
        <v>150</v>
      </c>
      <c r="I10" s="123" t="s">
        <v>245</v>
      </c>
      <c r="J10" s="123" t="s">
        <v>244</v>
      </c>
      <c r="K10" s="123" t="s">
        <v>244</v>
      </c>
      <c r="L10" s="122" t="s">
        <v>258</v>
      </c>
    </row>
    <row r="11" spans="1:16">
      <c r="A11" s="126" t="s">
        <v>257</v>
      </c>
      <c r="B11" s="125"/>
      <c r="C11" s="156" t="s">
        <v>256</v>
      </c>
      <c r="D11" s="159"/>
      <c r="E11" s="159"/>
      <c r="F11" s="123" t="s">
        <v>229</v>
      </c>
      <c r="G11" s="135" t="s">
        <v>255</v>
      </c>
      <c r="H11" s="124">
        <v>125</v>
      </c>
      <c r="I11" s="123" t="s">
        <v>245</v>
      </c>
      <c r="J11" s="123" t="s">
        <v>244</v>
      </c>
      <c r="K11" s="123"/>
      <c r="L11" s="122" t="s">
        <v>254</v>
      </c>
    </row>
    <row r="12" spans="1:16">
      <c r="A12" s="128" t="s">
        <v>253</v>
      </c>
      <c r="B12" s="154" t="s">
        <v>252</v>
      </c>
      <c r="C12" s="155"/>
      <c r="D12" s="155"/>
      <c r="E12" s="155"/>
      <c r="F12" s="129"/>
      <c r="G12" s="129"/>
      <c r="H12" s="130">
        <f>SUM(H13:H15)</f>
        <v>340</v>
      </c>
      <c r="I12" s="129"/>
      <c r="J12" s="129"/>
      <c r="K12" s="129"/>
      <c r="L12" s="128"/>
    </row>
    <row r="13" spans="1:16">
      <c r="A13" s="126" t="s">
        <v>251</v>
      </c>
      <c r="B13" s="127"/>
      <c r="C13" s="160" t="s">
        <v>250</v>
      </c>
      <c r="D13" s="159"/>
      <c r="E13" s="159"/>
      <c r="F13" s="123" t="s">
        <v>229</v>
      </c>
      <c r="G13" s="123" t="s">
        <v>228</v>
      </c>
      <c r="H13" s="124">
        <v>65</v>
      </c>
      <c r="I13" s="123" t="s">
        <v>227</v>
      </c>
      <c r="J13" s="123" t="s">
        <v>226</v>
      </c>
      <c r="K13" s="123"/>
      <c r="L13" s="122"/>
    </row>
    <row r="14" spans="1:16">
      <c r="A14" s="126" t="s">
        <v>249</v>
      </c>
      <c r="B14" s="134"/>
      <c r="C14" s="158" t="s">
        <v>248</v>
      </c>
      <c r="D14" s="159"/>
      <c r="E14" s="159"/>
      <c r="F14" s="132" t="s">
        <v>229</v>
      </c>
      <c r="G14" s="132" t="s">
        <v>228</v>
      </c>
      <c r="H14" s="131">
        <v>95</v>
      </c>
      <c r="I14" s="123" t="s">
        <v>227</v>
      </c>
      <c r="J14" s="123" t="s">
        <v>226</v>
      </c>
      <c r="K14" s="123"/>
      <c r="L14" s="122"/>
    </row>
    <row r="15" spans="1:16">
      <c r="A15" s="126" t="s">
        <v>247</v>
      </c>
      <c r="B15" s="125"/>
      <c r="C15" s="156" t="s">
        <v>246</v>
      </c>
      <c r="D15" s="159"/>
      <c r="E15" s="159"/>
      <c r="F15" s="123" t="s">
        <v>229</v>
      </c>
      <c r="G15" s="123" t="s">
        <v>228</v>
      </c>
      <c r="H15" s="124">
        <v>180</v>
      </c>
      <c r="I15" s="123" t="s">
        <v>245</v>
      </c>
      <c r="J15" s="123" t="s">
        <v>244</v>
      </c>
      <c r="K15" s="123" t="s">
        <v>244</v>
      </c>
      <c r="L15" s="122"/>
    </row>
    <row r="16" spans="1:16">
      <c r="A16" s="128" t="s">
        <v>243</v>
      </c>
      <c r="B16" s="154" t="s">
        <v>242</v>
      </c>
      <c r="C16" s="155"/>
      <c r="D16" s="155"/>
      <c r="E16" s="155"/>
      <c r="F16" s="129"/>
      <c r="G16" s="129"/>
      <c r="H16" s="130">
        <f>SUM(H17:H18)</f>
        <v>60</v>
      </c>
      <c r="I16" s="129"/>
      <c r="J16" s="129"/>
      <c r="K16" s="129"/>
      <c r="L16" s="128"/>
    </row>
    <row r="17" spans="1:12">
      <c r="A17" s="133" t="s">
        <v>241</v>
      </c>
      <c r="B17" s="127"/>
      <c r="C17" s="160" t="s">
        <v>240</v>
      </c>
      <c r="D17" s="159"/>
      <c r="E17" s="159"/>
      <c r="F17" s="123" t="s">
        <v>229</v>
      </c>
      <c r="G17" s="123" t="s">
        <v>228</v>
      </c>
      <c r="H17" s="124">
        <v>15</v>
      </c>
      <c r="I17" s="123" t="s">
        <v>227</v>
      </c>
      <c r="J17" s="123" t="s">
        <v>227</v>
      </c>
      <c r="K17" s="123"/>
      <c r="L17" s="122" t="s">
        <v>239</v>
      </c>
    </row>
    <row r="18" spans="1:12">
      <c r="A18" s="133" t="s">
        <v>238</v>
      </c>
      <c r="B18" s="125"/>
      <c r="C18" s="158" t="s">
        <v>237</v>
      </c>
      <c r="D18" s="159"/>
      <c r="E18" s="159"/>
      <c r="F18" s="132" t="s">
        <v>229</v>
      </c>
      <c r="G18" s="132" t="s">
        <v>228</v>
      </c>
      <c r="H18" s="131">
        <v>45</v>
      </c>
      <c r="I18" s="123" t="s">
        <v>227</v>
      </c>
      <c r="J18" s="123" t="s">
        <v>227</v>
      </c>
      <c r="K18" s="123" t="s">
        <v>226</v>
      </c>
      <c r="L18" s="122" t="s">
        <v>236</v>
      </c>
    </row>
    <row r="19" spans="1:12">
      <c r="A19" s="128" t="s">
        <v>235</v>
      </c>
      <c r="B19" s="154" t="s">
        <v>234</v>
      </c>
      <c r="C19" s="155"/>
      <c r="D19" s="155"/>
      <c r="E19" s="155"/>
      <c r="F19" s="129"/>
      <c r="G19" s="129"/>
      <c r="H19" s="130">
        <v>100</v>
      </c>
      <c r="I19" s="129"/>
      <c r="J19" s="129"/>
      <c r="K19" s="129"/>
      <c r="L19" s="128"/>
    </row>
    <row r="20" spans="1:12">
      <c r="A20" s="126" t="s">
        <v>233</v>
      </c>
      <c r="B20" s="127"/>
      <c r="C20" s="156" t="s">
        <v>232</v>
      </c>
      <c r="D20" s="157"/>
      <c r="E20" s="157"/>
      <c r="F20" s="123" t="s">
        <v>229</v>
      </c>
      <c r="G20" s="123" t="s">
        <v>228</v>
      </c>
      <c r="H20" s="124">
        <v>20</v>
      </c>
      <c r="I20" s="123" t="s">
        <v>227</v>
      </c>
      <c r="J20" s="123" t="s">
        <v>226</v>
      </c>
      <c r="K20" s="123"/>
      <c r="L20" s="122"/>
    </row>
    <row r="21" spans="1:12">
      <c r="A21" s="126" t="s">
        <v>231</v>
      </c>
      <c r="B21" s="125"/>
      <c r="C21" s="156" t="s">
        <v>230</v>
      </c>
      <c r="D21" s="157"/>
      <c r="E21" s="157"/>
      <c r="F21" s="123" t="s">
        <v>229</v>
      </c>
      <c r="G21" s="123" t="s">
        <v>228</v>
      </c>
      <c r="H21" s="124">
        <v>10</v>
      </c>
      <c r="I21" s="123" t="s">
        <v>227</v>
      </c>
      <c r="J21" s="123" t="s">
        <v>226</v>
      </c>
      <c r="K21" s="123" t="s">
        <v>226</v>
      </c>
      <c r="L21" s="122"/>
    </row>
  </sheetData>
  <mergeCells count="26">
    <mergeCell ref="B8:E8"/>
    <mergeCell ref="C9:E9"/>
    <mergeCell ref="C10:E10"/>
    <mergeCell ref="C11:E11"/>
    <mergeCell ref="A5:A7"/>
    <mergeCell ref="B5:E5"/>
    <mergeCell ref="F5:F7"/>
    <mergeCell ref="G5:G7"/>
    <mergeCell ref="H5:H7"/>
    <mergeCell ref="L5:L7"/>
    <mergeCell ref="C6:E6"/>
    <mergeCell ref="I6:I7"/>
    <mergeCell ref="J6:J7"/>
    <mergeCell ref="K6:K7"/>
    <mergeCell ref="D7:E7"/>
    <mergeCell ref="I5:K5"/>
    <mergeCell ref="B12:E12"/>
    <mergeCell ref="C20:E20"/>
    <mergeCell ref="C21:E21"/>
    <mergeCell ref="C14:E14"/>
    <mergeCell ref="C15:E15"/>
    <mergeCell ref="B16:E16"/>
    <mergeCell ref="C17:E17"/>
    <mergeCell ref="C18:E18"/>
    <mergeCell ref="B19:E19"/>
    <mergeCell ref="C13:E13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问题</vt:lpstr>
      <vt:lpstr>产品</vt:lpstr>
      <vt:lpstr>项目基本信息</vt:lpstr>
      <vt:lpstr>启动工作流程</vt:lpstr>
      <vt:lpstr>启动工作计划</vt:lpstr>
      <vt:lpstr>项目管理计划</vt:lpstr>
      <vt:lpstr>项目组织结构</vt:lpstr>
      <vt:lpstr>职责分工表</vt:lpstr>
      <vt:lpstr>项目范围</vt:lpstr>
      <vt:lpstr>培训计划</vt:lpstr>
      <vt:lpstr>启动会议流程</vt:lpstr>
    </vt:vector>
  </TitlesOfParts>
  <Company>digiwin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zhangmei</dc:creator>
  <cp:lastModifiedBy>微软用户</cp:lastModifiedBy>
  <cp:lastPrinted>2012-02-17T09:26:43Z</cp:lastPrinted>
  <dcterms:created xsi:type="dcterms:W3CDTF">2010-04-20T05:48:05Z</dcterms:created>
  <dcterms:modified xsi:type="dcterms:W3CDTF">2020-12-04T01:46:13Z</dcterms:modified>
</cp:coreProperties>
</file>