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bookViews>
    <workbookView xWindow="0" yWindow="0" windowWidth="25320" windowHeight="15870" tabRatio="346" firstSheet="2" activeTab="5"/>
  </bookViews>
  <sheets>
    <sheet name="Configuration" sheetId="1" r:id="rId1"/>
    <sheet name="Target" sheetId="2" r:id="rId2"/>
    <sheet name="Agent" sheetId="3" r:id="rId3"/>
    <sheet name="Molecular Model" sheetId="4" r:id="rId4"/>
    <sheet name="Cellular Model" sheetId="5" r:id="rId5"/>
    <sheet name="Animal Model" sheetId="6" r:id="rId6"/>
    <sheet name="Clinical Model" sheetId="7" r:id="rId7"/>
  </sheets>
  <definedNames>
    <definedName name="_HER2">Target!$F$3</definedName>
    <definedName name="_HER3">Target!$G$3</definedName>
    <definedName name="_HER4">Target!$U$3</definedName>
    <definedName name="AGO">Target!$I$3</definedName>
    <definedName name="Anti_c_met_DARPin">Agent!#REF!</definedName>
    <definedName name="Anti_egfr_DARPin">Agent!#REF!</definedName>
    <definedName name="Anti_egfr_DARTrix">Agent!#REF!</definedName>
    <definedName name="Anti_egfrvIII_DARPin">Agent!#REF!</definedName>
    <definedName name="Anti_HER2_Antibody">Agent!$T$1:$T$16</definedName>
    <definedName name="Anti_HER2_IGg">Agent!#REF!</definedName>
    <definedName name="Anti_HER2_IgG1">Agent!$U$1:$U$16</definedName>
    <definedName name="Anti_HER2_Indium111">Agent!#REF!</definedName>
    <definedName name="Anti_Her3_IgG1">Agent!$V$1:$V$16</definedName>
    <definedName name="Anti_PDFGR_alpha_DARPin">Agent!#REF!</definedName>
    <definedName name="EGFR">Target!$E$3</definedName>
    <definedName name="Subtask_2.1.1._Dimerisation_assay_of_endogenous_HER2_HER3">'Cellular Model'!$H$4:$I$30</definedName>
    <definedName name="Task_1.1_Engineering_DARPins_for_resistance_to_uptake">'Molecular Model'!$E$4</definedName>
    <definedName name="Task_1.3_Nanoscopy_of_the_HER_superfamily">'Cellular Model'!$G$4:$G$30</definedName>
    <definedName name="Task_1_2">'Cellular Model'!$F$4</definedName>
    <definedName name="Task_1_3">'Cellular Model'!$G$4</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J21" i="6"/>
  <c r="J20"/>
  <c r="L22" i="5"/>
  <c r="L21"/>
  <c r="F29"/>
  <c r="G21"/>
  <c r="G21" i="7"/>
  <c r="G22"/>
  <c r="F21"/>
  <c r="F22"/>
  <c r="C176"/>
  <c r="J21" i="5"/>
  <c r="J22"/>
  <c r="C92" i="7"/>
  <c r="C85"/>
  <c r="C78"/>
  <c r="C71"/>
  <c r="K21" i="4"/>
  <c r="J13"/>
  <c r="K13"/>
  <c r="K12"/>
  <c r="K21" i="6"/>
  <c r="K20"/>
  <c r="I21"/>
  <c r="I20"/>
  <c r="C5" i="3"/>
  <c r="C12" i="6"/>
  <c r="C13"/>
  <c r="C14"/>
  <c r="E20"/>
  <c r="F20"/>
  <c r="G20"/>
  <c r="H20"/>
  <c r="E21"/>
  <c r="F21"/>
  <c r="G21"/>
  <c r="H21"/>
  <c r="C44"/>
  <c r="C45"/>
  <c r="C49"/>
  <c r="C50"/>
  <c r="C51"/>
  <c r="C52"/>
  <c r="C53"/>
  <c r="C62"/>
  <c r="C63"/>
  <c r="C64"/>
  <c r="C65"/>
  <c r="C66"/>
  <c r="C67"/>
  <c r="C68"/>
  <c r="C69"/>
  <c r="C70"/>
  <c r="C71"/>
  <c r="C80"/>
  <c r="C81"/>
  <c r="C82"/>
  <c r="C84"/>
  <c r="C85"/>
  <c r="C89"/>
  <c r="C91"/>
  <c r="C96"/>
  <c r="C106"/>
  <c r="C107"/>
  <c r="C108"/>
  <c r="C111"/>
  <c r="C120"/>
  <c r="C121"/>
  <c r="C122"/>
  <c r="C15" i="5"/>
  <c r="C16"/>
  <c r="F21"/>
  <c r="H21"/>
  <c r="I21"/>
  <c r="K21"/>
  <c r="M21"/>
  <c r="F22"/>
  <c r="G22"/>
  <c r="H22"/>
  <c r="I22"/>
  <c r="K22"/>
  <c r="M22"/>
  <c r="G29"/>
  <c r="J29"/>
  <c r="K29"/>
  <c r="C46"/>
  <c r="C61"/>
  <c r="C62"/>
  <c r="C66"/>
  <c r="C68"/>
  <c r="C71"/>
  <c r="C76"/>
  <c r="C90"/>
  <c r="C91"/>
  <c r="C92"/>
  <c r="C93"/>
  <c r="C94"/>
  <c r="C8" i="7"/>
  <c r="C13"/>
  <c r="C14"/>
  <c r="C15"/>
  <c r="D21"/>
  <c r="E21"/>
  <c r="H21"/>
  <c r="I21"/>
  <c r="J21"/>
  <c r="K21"/>
  <c r="L21"/>
  <c r="M21"/>
  <c r="N21"/>
  <c r="D22"/>
  <c r="E22"/>
  <c r="H22"/>
  <c r="I22"/>
  <c r="J22"/>
  <c r="K22"/>
  <c r="L22"/>
  <c r="M22"/>
  <c r="N22"/>
  <c r="C53"/>
  <c r="C54"/>
  <c r="C56"/>
  <c r="C57"/>
  <c r="C58"/>
  <c r="C59"/>
  <c r="C60"/>
  <c r="C68"/>
  <c r="C75"/>
  <c r="C82"/>
  <c r="C89"/>
  <c r="C96"/>
  <c r="C105"/>
  <c r="C111"/>
  <c r="C112"/>
  <c r="C117"/>
  <c r="C118"/>
  <c r="C119"/>
  <c r="C123"/>
  <c r="C132"/>
  <c r="C135"/>
  <c r="C139"/>
  <c r="C142"/>
  <c r="C146"/>
  <c r="C153"/>
  <c r="C160"/>
  <c r="C163"/>
  <c r="C173"/>
  <c r="C179"/>
  <c r="C180"/>
  <c r="C6" i="4"/>
  <c r="E12"/>
  <c r="F12"/>
  <c r="G12"/>
  <c r="H12"/>
  <c r="I12"/>
  <c r="J12"/>
  <c r="E13"/>
  <c r="F13"/>
  <c r="G13"/>
  <c r="H13"/>
  <c r="I13"/>
  <c r="C27"/>
  <c r="C28"/>
  <c r="C30"/>
  <c r="C31"/>
  <c r="C32"/>
  <c r="C33"/>
  <c r="C34"/>
  <c r="C39"/>
  <c r="C42"/>
  <c r="C45"/>
  <c r="C47"/>
  <c r="C75"/>
  <c r="C76"/>
  <c r="C78"/>
  <c r="C80"/>
  <c r="C81"/>
  <c r="C82"/>
  <c r="C95"/>
  <c r="C96"/>
</calcChain>
</file>

<file path=xl/sharedStrings.xml><?xml version="1.0" encoding="utf-8"?>
<sst xmlns="http://schemas.openxmlformats.org/spreadsheetml/2006/main" count="1048" uniqueCount="498">
  <si>
    <t>Uniprot</t>
  </si>
  <si>
    <t>Protein</t>
  </si>
  <si>
    <t>Drug</t>
  </si>
  <si>
    <t>Target tissue</t>
  </si>
  <si>
    <t>Drug Bank</t>
  </si>
  <si>
    <t>Small Molecule</t>
  </si>
  <si>
    <t>Non-Target tissue</t>
  </si>
  <si>
    <t>Other</t>
  </si>
  <si>
    <t>Nucleic Acid</t>
  </si>
  <si>
    <t>NA</t>
  </si>
  <si>
    <t>Antibody</t>
  </si>
  <si>
    <t>TARGET Data Elements</t>
  </si>
  <si>
    <t>[?]</t>
  </si>
  <si>
    <t>Target[Example]</t>
  </si>
  <si>
    <t>Target[1]</t>
  </si>
  <si>
    <t>Target[2]</t>
  </si>
  <si>
    <t>Target[3]</t>
  </si>
  <si>
    <t>Target[4]</t>
  </si>
  <si>
    <t>Example Values</t>
  </si>
  <si>
    <t>Values</t>
  </si>
  <si>
    <t>Name</t>
  </si>
  <si>
    <t>CEA</t>
  </si>
  <si>
    <t>EGFR</t>
  </si>
  <si>
    <t>HER2</t>
  </si>
  <si>
    <t>HER3</t>
  </si>
  <si>
    <t>HER4</t>
  </si>
  <si>
    <t>AGO</t>
  </si>
  <si>
    <t>AGO2</t>
  </si>
  <si>
    <t>FMRP</t>
  </si>
  <si>
    <t>FXR1</t>
  </si>
  <si>
    <t>FXR2</t>
  </si>
  <si>
    <t>Dicer</t>
  </si>
  <si>
    <t>Gemin-3</t>
  </si>
  <si>
    <t>Gemin-4</t>
  </si>
  <si>
    <t>MOV-10</t>
  </si>
  <si>
    <t>TNRC6B</t>
  </si>
  <si>
    <t>PRMT5</t>
  </si>
  <si>
    <t>GW182</t>
  </si>
  <si>
    <t>PDGFRA</t>
  </si>
  <si>
    <t>Resource Database</t>
  </si>
  <si>
    <t>UniProtKb</t>
  </si>
  <si>
    <t>Accession Number</t>
  </si>
  <si>
    <t>P006731</t>
  </si>
  <si>
    <t xml:space="preserve">P00533 </t>
  </si>
  <si>
    <t>P04626</t>
  </si>
  <si>
    <t xml:space="preserve">P21860 </t>
  </si>
  <si>
    <t>Q15303</t>
  </si>
  <si>
    <t xml:space="preserve">Q9UL18 </t>
  </si>
  <si>
    <r>
      <t>Q9UKV8</t>
    </r>
    <r>
      <rPr>
        <sz val="10"/>
        <rFont val="Times New Roman"/>
        <family val="1"/>
      </rPr>
      <t xml:space="preserve"> </t>
    </r>
  </si>
  <si>
    <t xml:space="preserve">Q06787 </t>
  </si>
  <si>
    <t xml:space="preserve">P51114 </t>
  </si>
  <si>
    <t xml:space="preserve">P51116 </t>
  </si>
  <si>
    <t xml:space="preserve">Q9UPY3 </t>
  </si>
  <si>
    <t xml:space="preserve">Q9UHI6 </t>
  </si>
  <si>
    <t xml:space="preserve">P57678 </t>
  </si>
  <si>
    <t xml:space="preserve">Q9HCE1 </t>
  </si>
  <si>
    <t xml:space="preserve">Q9UPQ9 </t>
  </si>
  <si>
    <t xml:space="preserve">O14744 </t>
  </si>
  <si>
    <t>Q8NDV7</t>
  </si>
  <si>
    <t>P16234</t>
  </si>
  <si>
    <t>Molecule Type</t>
  </si>
  <si>
    <t>Ligand Binding Domain</t>
  </si>
  <si>
    <t xml:space="preserve">extracellular region </t>
  </si>
  <si>
    <t>Physical Location</t>
  </si>
  <si>
    <t>SMILE (Small Molecules only)</t>
  </si>
  <si>
    <t>Reference in work package</t>
  </si>
  <si>
    <t>Task 1.1</t>
  </si>
  <si>
    <t>Task 3.1</t>
  </si>
  <si>
    <t>Task 3.5</t>
  </si>
  <si>
    <t>???</t>
  </si>
  <si>
    <t>Comments</t>
  </si>
  <si>
    <t>Exists</t>
  </si>
  <si>
    <t>DARPIns against HER3 have been selected and characterized. Unfortunately, the affinity is currently too low. Affinity maturation experiments have been initiated.</t>
  </si>
  <si>
    <t>CDNA expressed via baculovirus vectors in Sf9 cell line</t>
  </si>
  <si>
    <t>Files/URLs</t>
  </si>
  <si>
    <t>Last update</t>
  </si>
  <si>
    <t>Agent Data Elements</t>
  </si>
  <si>
    <t>Agent [Example]</t>
  </si>
  <si>
    <t>Value</t>
  </si>
  <si>
    <t>Anti-egfr</t>
  </si>
  <si>
    <t>Anti-HER2</t>
  </si>
  <si>
    <t>Anti-Her3</t>
  </si>
  <si>
    <t>Anti-Ago</t>
  </si>
  <si>
    <t>MOV10</t>
  </si>
  <si>
    <t>Expression Technologies</t>
  </si>
  <si>
    <t>P.Pastoris</t>
  </si>
  <si>
    <t>DARPin</t>
  </si>
  <si>
    <t>+</t>
  </si>
  <si>
    <t>Post Translational Modifications (PTM)</t>
  </si>
  <si>
    <t>Ref to PTM [Example] or [1..3] or [1,2,4]</t>
  </si>
  <si>
    <t>Components</t>
  </si>
  <si>
    <t>Ref to Component [1..3]</t>
  </si>
  <si>
    <t>Target</t>
  </si>
  <si>
    <t>Ago</t>
  </si>
  <si>
    <t>GMP</t>
  </si>
  <si>
    <t>Task 5.1</t>
  </si>
  <si>
    <t>Task 5.2</t>
  </si>
  <si>
    <t>Fusion Protein</t>
  </si>
  <si>
    <t>Files/ URLs</t>
  </si>
  <si>
    <t>PTM Data Elements</t>
  </si>
  <si>
    <t>PTM [Example]</t>
  </si>
  <si>
    <t>Modification Type</t>
  </si>
  <si>
    <t>Mannosylation</t>
  </si>
  <si>
    <t>ASN-442</t>
  </si>
  <si>
    <t>Component Data Elements</t>
  </si>
  <si>
    <t>Component [Example]</t>
  </si>
  <si>
    <t>MFE-23</t>
  </si>
  <si>
    <t>Molecular Model Data Elements</t>
  </si>
  <si>
    <t>Model [Example]</t>
  </si>
  <si>
    <t>DARPins radiolabelled and tested in in vitro and in vivo</t>
  </si>
  <si>
    <t>Task 2.2
 Formulation/Optimisation</t>
  </si>
  <si>
    <t>Task 4.3
Develop and establish immunoassay</t>
  </si>
  <si>
    <t>Name on WP</t>
  </si>
  <si>
    <t>Mmodel_001</t>
  </si>
  <si>
    <t>Task 1.4. Proximity ligation and bispecific DARPins for use in tissue samples</t>
  </si>
  <si>
    <t xml:space="preserve"> Formulation/Optimisation</t>
  </si>
  <si>
    <t>Develop and establish immunoassay against DARTRIX particles</t>
  </si>
  <si>
    <t>Task 4.4 Optimization of DARPin imaging agents in spheroids and mice</t>
  </si>
  <si>
    <t>Bond Study (BS)</t>
  </si>
  <si>
    <t>BS [1]</t>
  </si>
  <si>
    <t>Data available</t>
  </si>
  <si>
    <t>Distribution Study (DS)</t>
  </si>
  <si>
    <t>DS [1]</t>
  </si>
  <si>
    <t>YES</t>
  </si>
  <si>
    <t>Effect Study (ES)</t>
  </si>
  <si>
    <t>Collaborators</t>
  </si>
  <si>
    <t>UZH, UCL, KCL</t>
  </si>
  <si>
    <t>NPG, UZH, UCL, RCL</t>
  </si>
  <si>
    <t>UZH, NPG</t>
  </si>
  <si>
    <t>Data Holder</t>
  </si>
  <si>
    <t>NPG</t>
  </si>
  <si>
    <t>TOP</t>
  </si>
  <si>
    <t>Contact Details</t>
  </si>
  <si>
    <t>Start date</t>
  </si>
  <si>
    <t>Delivery date</t>
  </si>
  <si>
    <t>Parent experiments</t>
  </si>
  <si>
    <t>#Task_1_2</t>
  </si>
  <si>
    <t>#Task_1_3</t>
  </si>
  <si>
    <t>Hypotheses</t>
  </si>
  <si>
    <t>Find way of detecting the disease-causing HER2 complexes using 1) Proximity ligation assays and 2) bispecific reagents for complexes found in parent experiments</t>
  </si>
  <si>
    <t>Parent experiments' purposes to find complexes that correlate with a particular growth activation</t>
  </si>
  <si>
    <t>Pg 16/146</t>
  </si>
  <si>
    <t>Pg 22/145</t>
  </si>
  <si>
    <t>6 month</t>
  </si>
  <si>
    <t>Experiment Data Elements</t>
  </si>
  <si>
    <t>Design [Example]</t>
  </si>
  <si>
    <t>Protocol</t>
  </si>
  <si>
    <t>Dose Regimen</t>
  </si>
  <si>
    <t>Agent(s)</t>
  </si>
  <si>
    <t>MFECP1</t>
  </si>
  <si>
    <t>Dose Value</t>
  </si>
  <si>
    <t>Dose Unit</t>
  </si>
  <si>
    <t>Frequency</t>
  </si>
  <si>
    <t>Administrative Method</t>
  </si>
  <si>
    <t>Following Dose Regimen</t>
  </si>
  <si>
    <t>Bond Study Data Elements</t>
  </si>
  <si>
    <t>Bond [Example]</t>
  </si>
  <si>
    <t>Participants</t>
  </si>
  <si>
    <t>CEA to MFECP1</t>
  </si>
  <si>
    <t>%</t>
  </si>
  <si>
    <t>Assay</t>
  </si>
  <si>
    <t>Purity</t>
  </si>
  <si>
    <t>Stability</t>
  </si>
  <si>
    <t>Time point</t>
  </si>
  <si>
    <t>Agent Distribution Study Data Elements</t>
  </si>
  <si>
    <t>Dist  [Example]</t>
  </si>
  <si>
    <t>Design in vitro assays to characterize optimized forms of DARTRIX Particles.</t>
  </si>
  <si>
    <t>Concentration Value</t>
  </si>
  <si>
    <t>Concentration Unit</t>
  </si>
  <si>
    <t>Concentration Assay</t>
  </si>
  <si>
    <t>Distribution Value</t>
  </si>
  <si>
    <t>Distribution Unit</t>
  </si>
  <si>
    <t>Distribution Assay</t>
  </si>
  <si>
    <t>68Ga and animal PET</t>
  </si>
  <si>
    <t>Volume Value</t>
  </si>
  <si>
    <t>Volume Assay</t>
  </si>
  <si>
    <t>Volume Unit</t>
  </si>
  <si>
    <t>Purity value</t>
  </si>
  <si>
    <t>Purity unit</t>
  </si>
  <si>
    <t>Purity assay</t>
  </si>
  <si>
    <t>Agent Effect Study Data Elements</t>
  </si>
  <si>
    <t>Effect  [Example]</t>
  </si>
  <si>
    <t>Effect Value</t>
  </si>
  <si>
    <t>Effect Unit</t>
  </si>
  <si>
    <t>Cellular Model Data Elements</t>
  </si>
  <si>
    <t>Measurement of HER pairings in relation to tumour outcome</t>
  </si>
  <si>
    <t>Nanoscopy imaging of HER2 and related proteins</t>
  </si>
  <si>
    <t>Methods for FRET/FLIM-based HER2/HER3 dimerisation and optical imaging of Raf-Rok_x005F_xFFFF_ pathways</t>
  </si>
  <si>
    <t>Analysis of Ago proteins in P-bodies and establishment of RISC-miRNA technologies</t>
  </si>
  <si>
    <t>Name on Work Package</t>
  </si>
  <si>
    <t>Task 1.2 Single molecule detection of homo- and heterodimeric pairs of the EGF-R superfamily</t>
  </si>
  <si>
    <t>Task 1.3 Nanoscopy of the HER superfamily</t>
  </si>
  <si>
    <t>Subtask 2.1.1. Dimerisation assay of endogenous HER2/HER3</t>
  </si>
  <si>
    <t>Task 3.5. P-bodies study during RISC formation complex</t>
  </si>
  <si>
    <t>Cell Line Name</t>
  </si>
  <si>
    <t>??</t>
  </si>
  <si>
    <t>SKBR3</t>
  </si>
  <si>
    <t>CHOk1, HEK293 and SHSY5Y</t>
  </si>
  <si>
    <t>Pathology</t>
  </si>
  <si>
    <t>Activity Status</t>
  </si>
  <si>
    <t>Cell Culture Conditions</t>
  </si>
  <si>
    <t>Genetic/Epigenetic Profile</t>
  </si>
  <si>
    <t>Experiment Protocol</t>
  </si>
  <si>
    <t>Agent Distribution Study (DS)</t>
  </si>
  <si>
    <t>Target Distribution Study (DS)</t>
  </si>
  <si>
    <t>UZH, MPG</t>
  </si>
  <si>
    <t>MPG, UZH</t>
  </si>
  <si>
    <t>MPG</t>
  </si>
  <si>
    <t>INO,KCL, FLS</t>
  </si>
  <si>
    <t>Prof Jakob Stefans</t>
  </si>
  <si>
    <t>KCL</t>
  </si>
  <si>
    <t>Task 1,1</t>
  </si>
  <si>
    <t>Compare immunochemistry with DARPins and IgGs against Her2</t>
  </si>
  <si>
    <t>Compare DARPins and IgGs for use in STED microscopy  immunocytochemistry</t>
  </si>
  <si>
    <t>To perform a FRET/FLIM-based endogenous HER2/HER3 dimerisation assay using a fluorophore-labelled HER2 DARPin in combination with an acceptor fluorophore-anti-HER3 antibody on i)
breast cell line models and ii) archived breast cancer tissues.</t>
  </si>
  <si>
    <t>to choose the appropriate conditions to analyse the P-bodies in our image platform (Pathway BD 855)</t>
  </si>
  <si>
    <t>Conclusions</t>
  </si>
  <si>
    <t>Only the IgGs performed good enough to facilitate both conventional imaging as well as super-resolution microscopy.</t>
  </si>
  <si>
    <t>The experimental conditions have been developed to study cellular colocalization of both GW182 protein and Ago2  in human cells. Now, the colocalization of both proteins is going to be analysed in human breast cancer cells untreated and treated with trastuzumab.</t>
  </si>
  <si>
    <t>6 month internal report</t>
  </si>
  <si>
    <t>Last updated</t>
  </si>
  <si>
    <t>Genetic/Epigenetic  Data Elements</t>
  </si>
  <si>
    <t>Profile [Example]</t>
  </si>
  <si>
    <t>Germline Mutations</t>
  </si>
  <si>
    <t>Somatic Mutations</t>
  </si>
  <si>
    <t>Epigenetic Silencing</t>
  </si>
  <si>
    <t>Gene Expression Fold Changes</t>
  </si>
  <si>
    <t>Agent</t>
  </si>
  <si>
    <t xml:space="preserve">using specific antibodies in colocalization </t>
  </si>
  <si>
    <t>Anti-HER2 labelled PET tracer 68Ga and the SPECT tracer 67Ga</t>
  </si>
  <si>
    <t>Distribution Study (DS) [Example]</t>
  </si>
  <si>
    <t>Dual PET/SPECT/CT imaging</t>
  </si>
  <si>
    <t>Cytotoxicity</t>
  </si>
  <si>
    <t>Cytotoxicity Unit</t>
  </si>
  <si>
    <t>Cytotoxicity Assay</t>
  </si>
  <si>
    <t>Repair</t>
  </si>
  <si>
    <t>Target Distribution Study Data Elements</t>
  </si>
  <si>
    <t>#_HER2</t>
  </si>
  <si>
    <t>EGFR-HER3 dimer</t>
  </si>
  <si>
    <t>GW182, AGO2</t>
  </si>
  <si>
    <t>Preliminary computer algorithms to quantitatively analyse the distribution of Her2 have been devised.</t>
  </si>
  <si>
    <t>number and size of P-bodies containing Ago (such as RISC)</t>
  </si>
  <si>
    <t xml:space="preserve">immunofluorescence with immunosera </t>
  </si>
  <si>
    <t>STED microscopy.</t>
  </si>
  <si>
    <t>FRET/FLIM</t>
  </si>
  <si>
    <t>image platform, confocal microscopy</t>
  </si>
  <si>
    <t>Elimination Half Life</t>
  </si>
  <si>
    <t>Rate of Replacement</t>
  </si>
  <si>
    <t>Several cell lines were generated and partially characterized. Using classical immunofluorescence with immunosera against Her2 the relative expression levels were determined. The heterogeneity of the expression levels between individual cells was evaluated.</t>
  </si>
  <si>
    <t>Application of DARPin for EGFR in different cells</t>
  </si>
  <si>
    <t>FRET/FLIM of HER2-HER3 dimerization in SKBR3</t>
  </si>
  <si>
    <t>Animal Model Data Elements</t>
  </si>
  <si>
    <t>DARPins radiolabelled and tested in vitro and in vivo</t>
  </si>
  <si>
    <t>Name on work package</t>
  </si>
  <si>
    <t>Task 3.6 Transfer the microRNA/mRNA/protein isolation and characterization technology for the antiHER2 treatment cases</t>
  </si>
  <si>
    <t>Task 3.7 Transfer the RISC location technology to antiHER2 treated cells</t>
  </si>
  <si>
    <t>Subtask 4.2.3. Validation DARPins radiolabelling</t>
  </si>
  <si>
    <t>Organism</t>
  </si>
  <si>
    <t>Mice</t>
  </si>
  <si>
    <t>Xenograft</t>
  </si>
  <si>
    <t>BT4T4</t>
  </si>
  <si>
    <t>Model for Disease</t>
  </si>
  <si>
    <t>Developmental Stage</t>
  </si>
  <si>
    <t>Experiment Design</t>
  </si>
  <si>
    <t>Data available?</t>
  </si>
  <si>
    <t>Distribution Study (PK)</t>
  </si>
  <si>
    <t>Pharmacokinetic Study (PK)</t>
  </si>
  <si>
    <t>Pharmacodynamic Study (PD)</t>
  </si>
  <si>
    <t xml:space="preserve">Therapy Outcome Study </t>
  </si>
  <si>
    <t>INO, UCL</t>
  </si>
  <si>
    <t>UU, UZH, UCL, GEHC</t>
  </si>
  <si>
    <t>UU,GEHC, UZH, UCL</t>
  </si>
  <si>
    <t>UU</t>
  </si>
  <si>
    <t>Last Updated</t>
  </si>
  <si>
    <t xml:space="preserve">isolate and identify the deregulated RNA and proteins in the case of antiHER2+ treatment </t>
  </si>
  <si>
    <t>RISC location technology will be applied to antiHER2 treated cells based on the achievement of task 3.5 to isolate and identify the deregulated RNA and proteins in the case of antiHER2+ treatment</t>
  </si>
  <si>
    <t>Validation of DARPin characteristics will be performed by UU/GEHC in spheroids, human tissue and xenograft
mice models</t>
  </si>
  <si>
    <t>identify conditions under which HER2 is occupied to the largest extent in comparison to “non-specific” binding.</t>
  </si>
  <si>
    <t>trastuzumab</t>
  </si>
  <si>
    <t>Radiolabelled DARPin</t>
  </si>
  <si>
    <t>Injected</t>
  </si>
  <si>
    <t>Distribution Study (DS) [1]</t>
  </si>
  <si>
    <t>Target/NonTarget Tissue</t>
  </si>
  <si>
    <t>Stability Value</t>
  </si>
  <si>
    <t>Stability Unit</t>
  </si>
  <si>
    <t>Replacement Rate</t>
  </si>
  <si>
    <t>Pharmacokinetics Study Data Elements</t>
  </si>
  <si>
    <t>PK Study [Example]</t>
  </si>
  <si>
    <t>Specimen</t>
  </si>
  <si>
    <t xml:space="preserve">Bq/kg </t>
  </si>
  <si>
    <t>Dual PET/SPECT/CT</t>
  </si>
  <si>
    <t>Binding Value</t>
  </si>
  <si>
    <t>Binding Unit</t>
  </si>
  <si>
    <t>Binding assay</t>
  </si>
  <si>
    <t>Distribution assay</t>
  </si>
  <si>
    <t>Specific Radioactivity</t>
  </si>
  <si>
    <t>SRA Unit</t>
  </si>
  <si>
    <t>SRA Assay</t>
  </si>
  <si>
    <t>Biological half life</t>
  </si>
  <si>
    <t>Time Point</t>
  </si>
  <si>
    <t>Pharmacodynamics Study Data Elements</t>
  </si>
  <si>
    <t>PD Study [Example]</t>
  </si>
  <si>
    <t>Effect</t>
  </si>
  <si>
    <t>Outcome Study Data Elements</t>
  </si>
  <si>
    <t>Outcome Study [1]</t>
  </si>
  <si>
    <t>Response</t>
  </si>
  <si>
    <t>Toxicity</t>
  </si>
  <si>
    <t>Survival Status</t>
  </si>
  <si>
    <t>Clinical Model Data Elements</t>
  </si>
  <si>
    <t>Imaging-based metastatic signature established and compared with FDG and/or FLT PET-CT</t>
  </si>
  <si>
    <t>Methods for FRET/FLIM-based HER2/HER3 dimerisation and optical imaging of Raf-Rok pathways</t>
  </si>
  <si>
    <t>Application of RISC-miRNA
technologies to breast cancer tissues</t>
  </si>
  <si>
    <t>DARPins radiolabelled and tested in
in vitro and in vivo</t>
  </si>
  <si>
    <t>GMP DARPin procedures, copies
of ethical approval and clinical trials
protocol</t>
  </si>
  <si>
    <t>Data from HER2 imaging clinical trial:</t>
  </si>
  <si>
    <t>Task 2.5. Combination of medical imaging (PET) and tissue imaging-based diagnostics</t>
  </si>
  <si>
    <t>Subtask 2.1.2. Measurements of Raf-Rok_x005F_xFFFF_ pathway by optical imaging</t>
  </si>
  <si>
    <t>Task 3.9 Transfer the technology to the human samples</t>
  </si>
  <si>
    <t>Task 5.2. Collection and Storage and CTCs</t>
  </si>
  <si>
    <t>Subtask 5.1.3. Analytical characterization, stability and toxicity test</t>
  </si>
  <si>
    <t>Subtask 5.3.3. Immunoassay and imaging trial M18-M42</t>
  </si>
  <si>
    <t>Medical History</t>
  </si>
  <si>
    <t>Medical Condition</t>
  </si>
  <si>
    <t>SNOMED Accession ID</t>
  </si>
  <si>
    <t>Eligibility Criteria</t>
  </si>
  <si>
    <t>1. HER2 positive breast cancer
2. Treated with Herceptin</t>
  </si>
  <si>
    <t>1. Patients with HER 2 +ve metastatic breast cancer assessable by conventional imaging (MRI or CT) with
performance status 0/1, and satisfactory organ function will be invited to enter the study.
2. Patients with a history of atopic asthma/eczema, human antiDARPin antibody (HADA), or a positive
response to an intradermal injection of a test dose of DARPin will be excluded</t>
  </si>
  <si>
    <t>MABEL</t>
  </si>
  <si>
    <t>NOAEL</t>
  </si>
  <si>
    <t>NOAEL (no observable adverse effect level) using data from preclinical studies</t>
  </si>
  <si>
    <t>Target Distribution Study (PK)</t>
  </si>
  <si>
    <t>KCL, TNL, MPG</t>
  </si>
  <si>
    <t>UCL</t>
  </si>
  <si>
    <t>Robert Goldstein</t>
  </si>
  <si>
    <t xml:space="preserve"> 2. The preclinical tissue biodistribution and PET/SPECT-CT will inform a model of the biodistribution time course in man.</t>
  </si>
  <si>
    <t xml:space="preserve"> 3. The resolution recovery software developed in WP4 will be employed in the processing of the acquired data to provide time course data for the DARPins and images of anti-HER2 DARPin distribution. Distribution images will be combined with co-registered CT images display and assessment of diagnostic utility. </t>
  </si>
  <si>
    <t>4. anti-HER2 DARPIn will be radiolabelled with 111In using methods developed by UU/GEHC (WP 4)</t>
  </si>
  <si>
    <t>To perform a FRET/FLIM-based endogenous HER2/HER3 dimerisation assay using a fluorophore-labelled HER2 DARPin in combination with an acceptor fluorophore-anti-HER3 antibody archived breast cancer tissues.</t>
  </si>
  <si>
    <t>To apply tissue-based optical imaging assays for measuring the Raf-Rok_x005F_xFFFF_ pathway, to archived breast cancer tissues</t>
  </si>
  <si>
    <t>CTCs will be analysed with tools developed in WP1, WP2 and WP3 to detect HER family members and or member pairs.</t>
  </si>
  <si>
    <t>Progress</t>
  </si>
  <si>
    <t>Update</t>
  </si>
  <si>
    <t xml:space="preserve">CTC study approved by the University College London Hospitals Local Ethics Committee. </t>
  </si>
  <si>
    <t>Last updated on</t>
  </si>
  <si>
    <t>Dose Regiment</t>
  </si>
  <si>
    <t>Antibodies against Raf1, pEzrin, Ezrin, p-Cofilin and Cofilin</t>
  </si>
  <si>
    <t>Indium111-labelled Anti-HER2 DARPin</t>
  </si>
  <si>
    <t>i.v</t>
  </si>
  <si>
    <t>Olinda dosimetry packagpackage will be used to predict
the radiation doses for patients</t>
  </si>
  <si>
    <t>Tumour</t>
  </si>
  <si>
    <t>Imaging using automated microscope</t>
  </si>
  <si>
    <t>laser capture microscope</t>
  </si>
  <si>
    <t>human frozen tumour samples will be dissected to obtain the tumour cells using laser capture microscope (Zeiss Palm microbeam form UCL).</t>
  </si>
  <si>
    <t>HER2+ status will be confirmed on the primary breast tumour by FISH (HER2+ = gene amplification &gt;2.2).</t>
  </si>
  <si>
    <t>Raf1-ROCKII immunohistochemistry</t>
  </si>
  <si>
    <t>Anatomy</t>
  </si>
  <si>
    <t>gamma camera acquisition of data in dynamic, whole body and SPECT modes</t>
  </si>
  <si>
    <t>Q-SPECT will be performed at 4 time points over 6 days</t>
  </si>
  <si>
    <t>resolution recovery software developed in WP4 will be employed in the processing of the acquired data to provide time course data for the DARPins and images of anti-HER2 DARPin distribution. Distribution images will be combined with co-registered CT images display and assessment of diagnostic utility.</t>
  </si>
  <si>
    <t>Effect Unit of Measurement</t>
  </si>
  <si>
    <t>Effect Assay</t>
  </si>
  <si>
    <t>Cytotoxicity Unit of Measurement</t>
  </si>
  <si>
    <t>Immunogenicity</t>
  </si>
  <si>
    <t>Immunogenecity Unit of Measurement</t>
  </si>
  <si>
    <t>g/ml</t>
  </si>
  <si>
    <t>Immunogenecity Assay</t>
  </si>
  <si>
    <t>Human anti-DARPin assay</t>
  </si>
  <si>
    <t>7, 14 and 28 days post treatment</t>
  </si>
  <si>
    <t>Reactivity</t>
  </si>
  <si>
    <t>Reactivity Unit of Measurement</t>
  </si>
  <si>
    <t>Reactivity Assay</t>
  </si>
  <si>
    <t>Immunohistochemistry</t>
  </si>
  <si>
    <t>Breast</t>
  </si>
  <si>
    <t>Repair Unit of measurement</t>
  </si>
  <si>
    <t>Repair Assay</t>
  </si>
  <si>
    <r>
      <t xml:space="preserve">Results confirmed that the G3 anti-HER-2 DARPin reacted with HER-2 in breast cancer known to be 3+ on the HercepTest but showed </t>
    </r>
    <r>
      <rPr>
        <u/>
        <sz val="10"/>
        <rFont val="Arial"/>
        <family val="2"/>
      </rPr>
      <t>no</t>
    </r>
    <r>
      <rPr>
        <sz val="10"/>
        <rFont val="Arial"/>
        <family val="2"/>
      </rPr>
      <t xml:space="preserve"> cross-reactivity with the panel of normal tissue studied.</t>
    </r>
  </si>
  <si>
    <t>Common Toxicity Adverse Events Grade</t>
  </si>
  <si>
    <r>
      <t>Ga</t>
    </r>
    <r>
      <rPr>
        <vertAlign val="superscript"/>
        <sz val="10"/>
        <rFont val="41E2e11ArialUnicodeMS"/>
      </rPr>
      <t>68</t>
    </r>
    <r>
      <rPr>
        <sz val="10"/>
        <rFont val="41E2e11ArialUnicodeMS"/>
      </rPr>
      <t xml:space="preserve"> and animal PET</t>
    </r>
  </si>
  <si>
    <t xml:space="preserve">Subtask 4.2.3. Validation DARPins radiolabelling </t>
  </si>
  <si>
    <r>
      <t>Ga</t>
    </r>
    <r>
      <rPr>
        <vertAlign val="superscript"/>
        <sz val="11"/>
        <rFont val="Times New Roman"/>
        <family val="1"/>
      </rPr>
      <t>68</t>
    </r>
    <r>
      <rPr>
        <sz val="11"/>
        <rFont val="Times New Roman"/>
        <family val="1"/>
      </rPr>
      <t>-labled DARPIns, Ga</t>
    </r>
    <r>
      <rPr>
        <vertAlign val="superscript"/>
        <sz val="11"/>
        <rFont val="Times New Roman"/>
        <family val="1"/>
      </rPr>
      <t>67</t>
    </r>
    <r>
      <rPr>
        <sz val="11"/>
        <rFont val="Times New Roman"/>
        <family val="1"/>
      </rPr>
      <t>-labled DARPins</t>
    </r>
  </si>
  <si>
    <t xml:space="preserve">Binding </t>
  </si>
  <si>
    <t>Timepoint</t>
  </si>
  <si>
    <t>Unit of measurement</t>
  </si>
  <si>
    <t>Avidity</t>
  </si>
  <si>
    <t>Binder</t>
  </si>
  <si>
    <t>Temperature</t>
  </si>
  <si>
    <t>-80°C, '-20°C, 28°C, 25°C, 37°C</t>
  </si>
  <si>
    <t>E.coli</t>
  </si>
  <si>
    <t>Biacore</t>
  </si>
  <si>
    <t>GMP DARPin procedures, copies of ethical approval and clinical trials protoco</t>
  </si>
  <si>
    <t>M-GMP, UZH, UCL, UU/GE, KCL</t>
  </si>
  <si>
    <t>Kerry Chester</t>
  </si>
  <si>
    <t>Process development will be performed by M-GMP using E. coli GMP seed lot of the cys-tagged anti-HER2 DARPin that will be generated and validated by UCL prior to the start of the project.</t>
  </si>
  <si>
    <t xml:space="preserve">Anti-HER2 DARPin </t>
  </si>
  <si>
    <t>Antigen, Anti_HER2 DARPin</t>
  </si>
  <si>
    <t>Affinity</t>
  </si>
  <si>
    <t>Anti-HER2 DARPin, HER2</t>
  </si>
  <si>
    <t>Affinity chromatography</t>
  </si>
  <si>
    <t>SDS-PAGE, mass spectrometry, Size exclusion chromatography</t>
  </si>
  <si>
    <t>GMP DARPin procedures, copies of ethical approval and clinical trials protocol</t>
  </si>
  <si>
    <t>Development and evaluation of SPECT/PET imaging</t>
  </si>
  <si>
    <t xml:space="preserve">Mouse </t>
  </si>
  <si>
    <t>Strain</t>
  </si>
  <si>
    <t>B6.Cg-Tg(Wap-ERBB2)229Wzw/J</t>
  </si>
  <si>
    <t>HER-2 Expression</t>
  </si>
  <si>
    <t>No</t>
  </si>
  <si>
    <t>Pichia Pastoris</t>
  </si>
  <si>
    <t>BAL/b c</t>
  </si>
  <si>
    <t>assess biodistribution in BALB/c mice to determine the optimal form of G3 for clinical investigation</t>
  </si>
  <si>
    <t>to assess the toxicity of the maleimide-DOTA conjugated G3 DARPin</t>
  </si>
  <si>
    <t>1. 68Ga-labled DARPIns OR</t>
  </si>
  <si>
    <t>2. 67Ga-labled DARPins</t>
  </si>
  <si>
    <r>
      <t>1. Indium</t>
    </r>
    <r>
      <rPr>
        <vertAlign val="superscript"/>
        <sz val="11"/>
        <rFont val="Times New Roman"/>
        <family val="1"/>
      </rPr>
      <t>111</t>
    </r>
    <r>
      <rPr>
        <sz val="11"/>
        <rFont val="Times New Roman"/>
        <family val="1"/>
      </rPr>
      <t xml:space="preserve"> labled His tagged Anti-HER2 DARPin</t>
    </r>
  </si>
  <si>
    <r>
      <t>2. Indium</t>
    </r>
    <r>
      <rPr>
        <vertAlign val="superscript"/>
        <sz val="11"/>
        <rFont val="Times New Roman"/>
        <family val="1"/>
      </rPr>
      <t>111</t>
    </r>
    <r>
      <rPr>
        <sz val="11"/>
        <rFont val="Times New Roman"/>
        <family val="1"/>
      </rPr>
      <t xml:space="preserve"> labled (HE)</t>
    </r>
    <r>
      <rPr>
        <vertAlign val="subscript"/>
        <sz val="11"/>
        <rFont val="Times New Roman"/>
        <family val="1"/>
      </rPr>
      <t>3</t>
    </r>
    <r>
      <rPr>
        <sz val="11"/>
        <rFont val="Times New Roman"/>
        <family val="1"/>
      </rPr>
      <t xml:space="preserve"> tagged Anti-HER2 DARPin</t>
    </r>
  </si>
  <si>
    <r>
      <t>3. Indium</t>
    </r>
    <r>
      <rPr>
        <vertAlign val="superscript"/>
        <sz val="11"/>
        <rFont val="Times New Roman"/>
        <family val="1"/>
      </rPr>
      <t>111</t>
    </r>
    <r>
      <rPr>
        <sz val="11"/>
        <rFont val="Times New Roman"/>
        <family val="1"/>
      </rPr>
      <t xml:space="preserve"> labled cleavable tag Anti-HER2 DARPin</t>
    </r>
  </si>
  <si>
    <r>
      <rPr>
        <vertAlign val="superscript"/>
        <sz val="10"/>
        <rFont val="41E2e11ArialUnicodeMS"/>
      </rPr>
      <t>68</t>
    </r>
    <r>
      <rPr>
        <sz val="10"/>
        <rFont val="41E2e11ArialUnicodeMS"/>
      </rPr>
      <t>GA-labled DARPin</t>
    </r>
  </si>
  <si>
    <t>animal PET scna</t>
  </si>
  <si>
    <t>Notes</t>
  </si>
  <si>
    <t>1) Is DARPin target or agent distribution</t>
  </si>
  <si>
    <t>2) How do we measure target distribution</t>
  </si>
  <si>
    <t>Subtask 5.1.2 GMP production of cys-tagged anti-HER2 DARPin</t>
  </si>
  <si>
    <t>A publication [Hofstrom et al. (2011) J Med Chem 54:3817–382] indicating that a hexa histidine tag (His tag) could enhance background liver uptake of radiolabelled anti-HER2 proteins</t>
  </si>
  <si>
    <t>Target only</t>
  </si>
  <si>
    <t>Fluorescence in situ hybridization</t>
  </si>
  <si>
    <t>Unit of Measurement</t>
  </si>
  <si>
    <t>Concentration</t>
  </si>
  <si>
    <t>Distribution</t>
  </si>
  <si>
    <r>
      <rPr>
        <u/>
        <sz val="11"/>
        <color indexed="8"/>
        <rFont val="Arial"/>
        <family val="2"/>
      </rPr>
      <t>Volume</t>
    </r>
    <r>
      <rPr>
        <sz val="11"/>
        <color indexed="8"/>
        <rFont val="Arial"/>
        <family val="2"/>
      </rPr>
      <t xml:space="preserve"> </t>
    </r>
  </si>
  <si>
    <t>Tumour biopsy</t>
  </si>
  <si>
    <t>In situ hybridization for colocalization of P-bodies with Ago proteins will be performed in these samples and whole the data will be analysed with the technology developed by FLS and KCL</t>
  </si>
  <si>
    <t>Subtask 2.4.3. Distribution and clustering of HER2 on nanoscale M24-M48</t>
  </si>
  <si>
    <t>Systematic imaging of the distribution of HER2 and other proteins defined by Task 2.2 on cultured cells or patient tissue using DARPins and antibodies to provide a statistically significant readout of their distribution and clustering on the nanoscale. The data will be made available to the partners</t>
  </si>
  <si>
    <t>Volume</t>
  </si>
  <si>
    <t>STED microscopy</t>
  </si>
  <si>
    <t>To image the nanoscopic distribution of HER proteins first in cultivated cells and subsequently (in WP2) in tissue samples.</t>
  </si>
  <si>
    <t>Detect the disease causing HER2 complexes, in typical paraffin-embedded patient samples</t>
  </si>
  <si>
    <t>We will combine the high resolution tissue imaging techniques,offering molecular markers, with clinical bioimaging methods.</t>
  </si>
  <si>
    <t>sequential taxane / trastuzumab x 4 cycles, followed by EC (epirubicin, cyclophosphamide) x 4 cycles</t>
  </si>
  <si>
    <t>FDG, FLT PET scans</t>
  </si>
  <si>
    <t>Full body</t>
  </si>
  <si>
    <t>Standardised Uptake Units</t>
  </si>
  <si>
    <t>FRET/FLIM assays</t>
  </si>
  <si>
    <t>Tissue biopsies</t>
  </si>
  <si>
    <t>Both</t>
  </si>
  <si>
    <t>before and (at 8 weeks) after neoadjuvant treatment</t>
  </si>
  <si>
    <t>None</t>
  </si>
  <si>
    <t xml:space="preserve">Task 1.1: </t>
  </si>
  <si>
    <t>Anti-FMRP</t>
  </si>
  <si>
    <t>Anti-Her4</t>
  </si>
  <si>
    <t>Trastuzumab</t>
  </si>
  <si>
    <t>DrugBank</t>
  </si>
  <si>
    <t>DB00072 — Trastuzumab</t>
  </si>
  <si>
    <t>Recombinant IgG1 κ, humanized monoclonal antibody</t>
  </si>
  <si>
    <t>Antibody from LabVision (Ab90, clone H3.90.6)</t>
  </si>
  <si>
    <t>Lab Vision (Ab16, clone 26)</t>
  </si>
  <si>
    <t xml:space="preserve"> IgG1 κ, Mouse Monoclonal Antibody</t>
  </si>
  <si>
    <t>LabVision (Ab90, clone H3.90.6)</t>
  </si>
  <si>
    <t>Task 2.1.1</t>
  </si>
  <si>
    <t>Anti-HER2 IgG1</t>
  </si>
  <si>
    <t>Anti_Her3_IgG1</t>
  </si>
  <si>
    <t>Task 1.3</t>
  </si>
  <si>
    <t>Anti-HER2 antibody</t>
  </si>
  <si>
    <t>HER-1-Atto-647</t>
  </si>
  <si>
    <t>FRET/FLIM assay of Her2-Her3 interaction was developed in breast cancer cell line (SKBR3) utilizing anti-Her2 and anti-Her3 antibodies</t>
  </si>
  <si>
    <t>Application of DARPin to EGFR in different cells.</t>
  </si>
  <si>
    <t>Task 2.2</t>
  </si>
  <si>
    <t>Anti-HER2 Antibody</t>
  </si>
  <si>
    <t xml:space="preserve"> MCF-7</t>
  </si>
  <si>
    <t>MDA-MB-231</t>
  </si>
  <si>
    <t>1. We find that immunocytochemistry with IgGs directed against Her2 works well. The labelling of the DARPins with fluorophores needs to be further improved for successful immunocytochemistry with DARPins.  
2. STED nanoscopy of several EGFR-superfamily members was successfully performed with classical IgGs. First algorithms for the analysis of the data sets by automated image analysis have been written and successfully applied.</t>
  </si>
  <si>
    <t>1. maleimide-DOTA conjugated G3 DARPin</t>
  </si>
  <si>
    <t>http://www.ncbi.nlm.nih.gov/pubmed/21524142</t>
  </si>
  <si>
    <t>To investigate whether the finding that the hexahistidine-tag (His-tag) enhances background liver uptake of the affibody protein also applied to the G3 DARPin</t>
  </si>
  <si>
    <t>Subtask 5.1.3</t>
  </si>
  <si>
    <t>maleimide-DOTA conjugated G3 DARPin</t>
  </si>
  <si>
    <t>DOTA linker, Anti-EGFR DARPin</t>
  </si>
  <si>
    <t>Indium111, DOTA linker, Anti-HER2 DARPin</t>
  </si>
  <si>
    <t>67Ga, DOTA linker, Anti-HER2 DARPin</t>
  </si>
  <si>
    <t>68Ga, DOTA linker, Anti-HER2 DARPin</t>
  </si>
  <si>
    <t>Task 4.2.3 Validation DARPins radiolabelling</t>
  </si>
  <si>
    <t>1. Darpins were delivered mid-November and work has begun with setting up SOP, and introducing NOTA ligand for radiolabelling. 
2. Maleimide-DOTA conjugation of G3 DARPins with a hexahistidine tag, histidine_glutamte (HE)3 tag and cleavable tag is underway, to determine the construct with optimal biodistribution.</t>
  </si>
  <si>
    <t>DARPins radiolabelled and tested inn vitro and in vivo</t>
  </si>
  <si>
    <t>1. Task 4.4 Optimization of DARPin imaging agents in spheroids and mice</t>
  </si>
  <si>
    <t xml:space="preserve"> 3 Task 4.3 Development of improved QSPECT imaging for 67Ga/111In</t>
  </si>
  <si>
    <t>HER3  Binders have been obtained by both phage display and ribosome display. However, their affinity is as yet  not as good as those that have been obtained against other members of the family.</t>
  </si>
  <si>
    <t>18 month report</t>
  </si>
  <si>
    <t xml:space="preserve">High affinity binders for all members of the EGFR family have been obtained. </t>
  </si>
  <si>
    <r>
      <t>Indium</t>
    </r>
    <r>
      <rPr>
        <vertAlign val="superscript"/>
        <sz val="10"/>
        <color indexed="8"/>
        <rFont val="Arial"/>
        <family val="2"/>
      </rPr>
      <t>111</t>
    </r>
    <r>
      <rPr>
        <sz val="10"/>
        <color indexed="8"/>
        <rFont val="Arial"/>
        <family val="2"/>
      </rPr>
      <t>-labelled Anti-HER2 DARPin</t>
    </r>
  </si>
  <si>
    <r>
      <rPr>
        <vertAlign val="superscript"/>
        <sz val="10"/>
        <color indexed="8"/>
        <rFont val="Arial"/>
        <family val="2"/>
      </rPr>
      <t>68</t>
    </r>
    <r>
      <rPr>
        <sz val="10"/>
        <color indexed="8"/>
        <rFont val="Arial"/>
        <family val="2"/>
      </rPr>
      <t>Ga-labelled Anti-HER2 DARPin</t>
    </r>
  </si>
  <si>
    <r>
      <t>Indium</t>
    </r>
    <r>
      <rPr>
        <vertAlign val="superscript"/>
        <sz val="10"/>
        <color indexed="8"/>
        <rFont val="Arial"/>
        <family val="2"/>
      </rPr>
      <t xml:space="preserve">111 </t>
    </r>
    <r>
      <rPr>
        <sz val="10"/>
        <color indexed="8"/>
        <rFont val="Arial"/>
        <family val="2"/>
      </rPr>
      <t>labled Anti-HER2 DARPin, (HE)3  tag</t>
    </r>
  </si>
  <si>
    <r>
      <t>Indium</t>
    </r>
    <r>
      <rPr>
        <vertAlign val="superscript"/>
        <sz val="10"/>
        <color indexed="8"/>
        <rFont val="Arial"/>
        <family val="2"/>
      </rPr>
      <t>111</t>
    </r>
    <r>
      <rPr>
        <sz val="10"/>
        <color indexed="8"/>
        <rFont val="Arial"/>
        <family val="2"/>
      </rPr>
      <t>-labled Anti-HER2 DARPin, Cleavable tag</t>
    </r>
  </si>
  <si>
    <t>Task 5.3</t>
  </si>
  <si>
    <r>
      <t>Indium</t>
    </r>
    <r>
      <rPr>
        <vertAlign val="superscript"/>
        <sz val="10"/>
        <color indexed="8"/>
        <rFont val="Arial"/>
        <family val="2"/>
      </rPr>
      <t>111</t>
    </r>
    <r>
      <rPr>
        <sz val="10"/>
        <color indexed="8"/>
        <rFont val="Arial"/>
        <family val="2"/>
      </rPr>
      <t xml:space="preserve"> labled Anti-HER2 DARPin, His tag</t>
    </r>
  </si>
  <si>
    <r>
      <rPr>
        <vertAlign val="superscript"/>
        <sz val="10"/>
        <color indexed="8"/>
        <rFont val="Arial"/>
        <family val="2"/>
      </rPr>
      <t>67</t>
    </r>
    <r>
      <rPr>
        <sz val="10"/>
        <color indexed="8"/>
        <rFont val="Arial"/>
        <family val="2"/>
      </rPr>
      <t>Ga-labelled Anti-HER2 DARPin</t>
    </r>
  </si>
  <si>
    <t>Task 5.4</t>
  </si>
  <si>
    <t>Task 5.5</t>
  </si>
  <si>
    <t>Site specific attachment of maleimide-DOTA is stable and does not reduce affinity for HER2</t>
  </si>
  <si>
    <t>4, 24 hrs</t>
  </si>
</sst>
</file>

<file path=xl/styles.xml><?xml version="1.0" encoding="utf-8"?>
<styleSheet xmlns="http://schemas.openxmlformats.org/spreadsheetml/2006/main">
  <numFmts count="4">
    <numFmt numFmtId="164" formatCode="#,##0\ ;&quot;  (&quot;#,##0\);&quot;  - &quot;;@\ "/>
    <numFmt numFmtId="165" formatCode="&quot; $ &quot;#,##0\ ;&quot; $ (&quot;#,##0\);&quot; $ - &quot;;@\ "/>
    <numFmt numFmtId="166" formatCode="dd/mm/yy"/>
    <numFmt numFmtId="167" formatCode="d\ mmm\ yyyy"/>
  </numFmts>
  <fonts count="34">
    <font>
      <sz val="10"/>
      <name val="Arial"/>
      <family val="2"/>
    </font>
    <font>
      <sz val="10"/>
      <color indexed="8"/>
      <name val="Arial"/>
      <family val="2"/>
    </font>
    <font>
      <sz val="11"/>
      <color indexed="8"/>
      <name val="Arial"/>
      <family val="2"/>
    </font>
    <font>
      <sz val="10"/>
      <color indexed="8"/>
      <name val="Times New Roman"/>
      <family val="1"/>
    </font>
    <font>
      <sz val="10"/>
      <name val="41E2e11ArialUnicodeMS"/>
    </font>
    <font>
      <sz val="10"/>
      <color indexed="12"/>
      <name val="Times New Roman"/>
      <family val="1"/>
    </font>
    <font>
      <sz val="10"/>
      <name val="Times New Roman"/>
      <family val="1"/>
    </font>
    <font>
      <sz val="10"/>
      <color indexed="8"/>
      <name val="Arial"/>
      <family val="2"/>
      <charset val="1"/>
    </font>
    <font>
      <u/>
      <sz val="11"/>
      <color indexed="12"/>
      <name val="Arial"/>
      <family val="2"/>
    </font>
    <font>
      <sz val="10"/>
      <color indexed="12"/>
      <name val="Arial"/>
      <family val="2"/>
    </font>
    <font>
      <sz val="12"/>
      <color indexed="8"/>
      <name val="Arial"/>
      <family val="2"/>
    </font>
    <font>
      <b/>
      <sz val="11"/>
      <color indexed="8"/>
      <name val="Arial"/>
      <family val="2"/>
    </font>
    <font>
      <b/>
      <sz val="10"/>
      <color indexed="8"/>
      <name val="Arial"/>
      <family val="2"/>
    </font>
    <font>
      <u/>
      <sz val="10"/>
      <color indexed="12"/>
      <name val="Arial"/>
      <family val="2"/>
    </font>
    <font>
      <sz val="10"/>
      <color indexed="59"/>
      <name val="Arial"/>
      <family val="2"/>
    </font>
    <font>
      <sz val="10"/>
      <name val="123Edc13ArialUnicodeMS"/>
    </font>
    <font>
      <u/>
      <sz val="7.2"/>
      <color indexed="12"/>
      <name val="Arial"/>
      <family val="2"/>
    </font>
    <font>
      <sz val="11"/>
      <name val="Times New Roman"/>
      <family val="1"/>
    </font>
    <font>
      <sz val="10"/>
      <color indexed="8"/>
      <name val="41E2e11ArialUnicodeMS"/>
    </font>
    <font>
      <b/>
      <sz val="11"/>
      <color indexed="27"/>
      <name val="Arial"/>
      <family val="2"/>
    </font>
    <font>
      <sz val="11"/>
      <color indexed="27"/>
      <name val="Arial"/>
      <family val="2"/>
    </font>
    <font>
      <sz val="9"/>
      <color indexed="63"/>
      <name val="Arial"/>
      <family val="2"/>
    </font>
    <font>
      <sz val="10"/>
      <color indexed="63"/>
      <name val="Arial"/>
      <family val="2"/>
    </font>
    <font>
      <u/>
      <sz val="11"/>
      <color indexed="8"/>
      <name val="Arial"/>
      <family val="2"/>
    </font>
    <font>
      <u/>
      <sz val="10"/>
      <name val="Arial"/>
      <family val="2"/>
    </font>
    <font>
      <vertAlign val="superscript"/>
      <sz val="10"/>
      <name val="41E2e11ArialUnicodeMS"/>
    </font>
    <font>
      <vertAlign val="superscript"/>
      <sz val="11"/>
      <name val="Times New Roman"/>
      <family val="1"/>
    </font>
    <font>
      <u/>
      <sz val="10"/>
      <color indexed="8"/>
      <name val="Arial"/>
      <family val="2"/>
    </font>
    <font>
      <sz val="10"/>
      <color rgb="FF000000"/>
      <name val="Arial"/>
      <family val="2"/>
    </font>
    <font>
      <vertAlign val="subscript"/>
      <sz val="11"/>
      <name val="Times New Roman"/>
      <family val="1"/>
    </font>
    <font>
      <sz val="11"/>
      <name val="Arial"/>
      <family val="2"/>
    </font>
    <font>
      <sz val="12"/>
      <name val="Cambria"/>
    </font>
    <font>
      <u/>
      <sz val="10"/>
      <color theme="11"/>
      <name val="Arial"/>
      <family val="2"/>
    </font>
    <font>
      <vertAlign val="superscript"/>
      <sz val="10"/>
      <color indexed="8"/>
      <name val="Arial"/>
      <family val="2"/>
    </font>
  </fonts>
  <fills count="28">
    <fill>
      <patternFill patternType="none"/>
    </fill>
    <fill>
      <patternFill patternType="gray125"/>
    </fill>
    <fill>
      <patternFill patternType="solid">
        <fgColor indexed="54"/>
        <bgColor indexed="23"/>
      </patternFill>
    </fill>
    <fill>
      <patternFill patternType="solid">
        <fgColor indexed="48"/>
        <bgColor indexed="38"/>
      </patternFill>
    </fill>
    <fill>
      <patternFill patternType="solid">
        <fgColor indexed="24"/>
        <bgColor indexed="44"/>
      </patternFill>
    </fill>
    <fill>
      <patternFill patternType="solid">
        <fgColor indexed="41"/>
        <bgColor indexed="27"/>
      </patternFill>
    </fill>
    <fill>
      <patternFill patternType="solid">
        <fgColor indexed="25"/>
        <bgColor indexed="60"/>
      </patternFill>
    </fill>
    <fill>
      <patternFill patternType="solid">
        <fgColor indexed="45"/>
        <bgColor indexed="47"/>
      </patternFill>
    </fill>
    <fill>
      <patternFill patternType="solid">
        <fgColor indexed="26"/>
        <bgColor indexed="9"/>
      </patternFill>
    </fill>
    <fill>
      <patternFill patternType="solid">
        <fgColor indexed="55"/>
        <bgColor indexed="46"/>
      </patternFill>
    </fill>
    <fill>
      <patternFill patternType="solid">
        <fgColor indexed="29"/>
        <bgColor indexed="46"/>
      </patternFill>
    </fill>
    <fill>
      <patternFill patternType="solid">
        <fgColor indexed="60"/>
        <bgColor indexed="25"/>
      </patternFill>
    </fill>
    <fill>
      <patternFill patternType="solid">
        <fgColor indexed="23"/>
        <bgColor indexed="54"/>
      </patternFill>
    </fill>
    <fill>
      <patternFill patternType="solid">
        <fgColor indexed="19"/>
        <bgColor indexed="54"/>
      </patternFill>
    </fill>
    <fill>
      <patternFill patternType="solid">
        <fgColor indexed="47"/>
        <bgColor indexed="45"/>
      </patternFill>
    </fill>
    <fill>
      <patternFill patternType="solid">
        <fgColor indexed="62"/>
        <bgColor indexed="61"/>
      </patternFill>
    </fill>
    <fill>
      <patternFill patternType="solid">
        <fgColor indexed="61"/>
        <bgColor indexed="62"/>
      </patternFill>
    </fill>
    <fill>
      <patternFill patternType="solid">
        <fgColor indexed="46"/>
        <bgColor indexed="55"/>
      </patternFill>
    </fill>
    <fill>
      <patternFill patternType="solid">
        <fgColor indexed="22"/>
        <bgColor indexed="45"/>
      </patternFill>
    </fill>
    <fill>
      <patternFill patternType="solid">
        <fgColor indexed="9"/>
        <bgColor indexed="41"/>
      </patternFill>
    </fill>
    <fill>
      <patternFill patternType="solid">
        <fgColor indexed="21"/>
        <bgColor indexed="30"/>
      </patternFill>
    </fill>
    <fill>
      <patternFill patternType="solid">
        <fgColor indexed="38"/>
        <bgColor indexed="57"/>
      </patternFill>
    </fill>
    <fill>
      <patternFill patternType="solid">
        <fgColor indexed="44"/>
        <bgColor indexed="24"/>
      </patternFill>
    </fill>
    <fill>
      <patternFill patternType="solid">
        <fgColor indexed="42"/>
        <bgColor indexed="31"/>
      </patternFill>
    </fill>
    <fill>
      <patternFill patternType="solid">
        <fgColor indexed="27"/>
        <bgColor indexed="41"/>
      </patternFill>
    </fill>
    <fill>
      <patternFill patternType="solid">
        <fgColor indexed="57"/>
        <bgColor indexed="38"/>
      </patternFill>
    </fill>
    <fill>
      <patternFill patternType="solid">
        <fgColor indexed="31"/>
        <bgColor indexed="42"/>
      </patternFill>
    </fill>
    <fill>
      <patternFill patternType="solid">
        <fgColor theme="4" tint="0.79998168889431442"/>
        <bgColor indexed="64"/>
      </patternFill>
    </fill>
  </fills>
  <borders count="44">
    <border>
      <left/>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bottom/>
      <diagonal/>
    </border>
    <border>
      <left/>
      <right/>
      <top style="medium">
        <color indexed="8"/>
      </top>
      <bottom style="medium">
        <color indexed="8"/>
      </bottom>
      <diagonal/>
    </border>
    <border>
      <left style="medium">
        <color auto="1"/>
      </left>
      <right/>
      <top style="medium">
        <color auto="1"/>
      </top>
      <bottom/>
      <diagonal/>
    </border>
    <border>
      <left/>
      <right/>
      <top style="medium">
        <color auto="1"/>
      </top>
      <bottom/>
      <diagonal/>
    </border>
    <border>
      <left/>
      <right style="medium">
        <color indexed="8"/>
      </right>
      <top style="medium">
        <color auto="1"/>
      </top>
      <bottom/>
      <diagonal/>
    </border>
    <border>
      <left style="medium">
        <color auto="1"/>
      </left>
      <right/>
      <top style="medium">
        <color indexed="8"/>
      </top>
      <bottom style="medium">
        <color auto="1"/>
      </bottom>
      <diagonal/>
    </border>
    <border>
      <left/>
      <right/>
      <top style="medium">
        <color indexed="8"/>
      </top>
      <bottom style="medium">
        <color auto="1"/>
      </bottom>
      <diagonal/>
    </border>
    <border>
      <left/>
      <right/>
      <top/>
      <bottom style="medium">
        <color auto="1"/>
      </bottom>
      <diagonal/>
    </border>
    <border>
      <left/>
      <right style="medium">
        <color indexed="8"/>
      </right>
      <top style="medium">
        <color indexed="8"/>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indexed="8"/>
      </left>
      <right style="medium">
        <color indexed="8"/>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style="medium">
        <color indexed="8"/>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indexed="8"/>
      </top>
      <bottom style="medium">
        <color auto="1"/>
      </bottom>
      <diagonal/>
    </border>
    <border>
      <left/>
      <right style="thin">
        <color indexed="8"/>
      </right>
      <top style="medium">
        <color auto="1"/>
      </top>
      <bottom/>
      <diagonal/>
    </border>
    <border>
      <left style="medium">
        <color auto="1"/>
      </left>
      <right style="medium">
        <color auto="1"/>
      </right>
      <top style="thin">
        <color indexed="8"/>
      </top>
      <bottom/>
      <diagonal/>
    </border>
    <border>
      <left/>
      <right style="thin">
        <color indexed="8"/>
      </right>
      <top style="thin">
        <color indexed="8"/>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6" fillId="0" borderId="0" applyNumberFormat="0" applyFill="0" applyBorder="0" applyAlignment="0" applyProtection="0"/>
    <xf numFmtId="164" fontId="1" fillId="0" borderId="0" applyFill="0" applyBorder="0" applyProtection="0">
      <alignment vertical="center"/>
    </xf>
    <xf numFmtId="165" fontId="1" fillId="0" borderId="0" applyFill="0" applyBorder="0" applyProtection="0">
      <alignment vertical="center"/>
    </xf>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441">
    <xf numFmtId="0" fontId="0" fillId="0" borderId="0" xfId="0"/>
    <xf numFmtId="0" fontId="2" fillId="0" borderId="0" xfId="0" applyFont="1" applyAlignment="1"/>
    <xf numFmtId="0" fontId="3" fillId="0" borderId="0" xfId="0" applyFont="1"/>
    <xf numFmtId="0" fontId="3" fillId="2" borderId="1" xfId="0" applyFont="1" applyFill="1" applyBorder="1" applyAlignment="1"/>
    <xf numFmtId="0" fontId="3" fillId="2" borderId="2" xfId="0"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xf numFmtId="0" fontId="3" fillId="2" borderId="0" xfId="0" applyFont="1" applyFill="1" applyBorder="1" applyAlignment="1">
      <alignment horizontal="center"/>
    </xf>
    <xf numFmtId="0" fontId="3" fillId="2" borderId="5" xfId="0" applyFont="1" applyFill="1" applyBorder="1" applyAlignment="1">
      <alignment horizontal="center"/>
    </xf>
    <xf numFmtId="0" fontId="1" fillId="0" borderId="6" xfId="0" applyFont="1" applyBorder="1" applyAlignment="1">
      <alignment horizontal="left" vertical="center" wrapText="1" indent="1"/>
    </xf>
    <xf numFmtId="0" fontId="3" fillId="0" borderId="2" xfId="0" applyFont="1" applyBorder="1" applyAlignment="1">
      <alignment horizontal="left" vertical="center" wrapText="1" indent="1"/>
    </xf>
    <xf numFmtId="0" fontId="1" fillId="0" borderId="2" xfId="0" applyFont="1" applyBorder="1" applyAlignment="1">
      <alignment horizontal="left" vertical="center" wrapText="1" indent="1"/>
    </xf>
    <xf numFmtId="0" fontId="4" fillId="0" borderId="0" xfId="0" applyFont="1"/>
    <xf numFmtId="0" fontId="1" fillId="0" borderId="3" xfId="0" applyFont="1" applyBorder="1" applyAlignment="1">
      <alignment horizontal="left" vertical="center" wrapText="1" indent="1"/>
    </xf>
    <xf numFmtId="0" fontId="1" fillId="0" borderId="7" xfId="0" applyFont="1" applyBorder="1" applyAlignment="1">
      <alignment horizontal="left" vertical="center" wrapText="1" indent="1"/>
    </xf>
    <xf numFmtId="0" fontId="3" fillId="0" borderId="0"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5" xfId="0" applyFont="1" applyBorder="1" applyAlignment="1">
      <alignment horizontal="left" vertical="center" wrapText="1" indent="1"/>
    </xf>
    <xf numFmtId="0" fontId="5"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3" fillId="0" borderId="0" xfId="0" applyFont="1" applyAlignment="1">
      <alignment horizontal="left" vertical="center" wrapText="1" indent="1"/>
    </xf>
    <xf numFmtId="0" fontId="3" fillId="2" borderId="8" xfId="0" applyFont="1" applyFill="1" applyBorder="1" applyAlignment="1"/>
    <xf numFmtId="0" fontId="1" fillId="0" borderId="9" xfId="0" applyFont="1" applyBorder="1" applyAlignment="1">
      <alignment horizontal="left" vertical="center" wrapText="1" indent="1"/>
    </xf>
    <xf numFmtId="0" fontId="3" fillId="0" borderId="10" xfId="0" applyFont="1" applyBorder="1" applyAlignment="1">
      <alignment horizontal="left" vertical="center" wrapText="1" indent="1"/>
    </xf>
    <xf numFmtId="0" fontId="1" fillId="0" borderId="10" xfId="0" applyFont="1" applyBorder="1" applyAlignment="1">
      <alignment horizontal="left" vertical="center" wrapText="1" indent="1"/>
    </xf>
    <xf numFmtId="0" fontId="1" fillId="0" borderId="11" xfId="0" applyFont="1" applyBorder="1" applyAlignment="1">
      <alignment horizontal="left" vertical="center" wrapText="1" indent="1"/>
    </xf>
    <xf numFmtId="0" fontId="3" fillId="0" borderId="0" xfId="0" applyFont="1" applyBorder="1" applyAlignment="1">
      <alignment wrapText="1"/>
    </xf>
    <xf numFmtId="0" fontId="0" fillId="0" borderId="0" xfId="0" applyAlignment="1">
      <alignment horizontal="left" vertical="center" wrapText="1" indent="1"/>
    </xf>
    <xf numFmtId="0" fontId="0" fillId="0" borderId="0" xfId="0" applyBorder="1" applyAlignment="1">
      <alignment horizontal="left" vertical="center" wrapText="1" indent="1"/>
    </xf>
    <xf numFmtId="0" fontId="2" fillId="0" borderId="0" xfId="0" applyFont="1" applyBorder="1" applyAlignment="1">
      <alignment horizontal="left" vertical="center" wrapText="1" indent="1"/>
    </xf>
    <xf numFmtId="0" fontId="8"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4" fillId="0" borderId="0" xfId="0" applyFont="1" applyBorder="1" applyAlignment="1">
      <alignment horizontal="left" vertical="center" wrapText="1" indent="1"/>
    </xf>
    <xf numFmtId="0" fontId="2" fillId="5" borderId="0" xfId="0" applyFont="1" applyFill="1" applyBorder="1" applyAlignment="1">
      <alignment horizontal="left" vertical="center" wrapText="1" indent="1"/>
    </xf>
    <xf numFmtId="0" fontId="2" fillId="0" borderId="10" xfId="0" applyFont="1" applyBorder="1" applyAlignment="1">
      <alignment horizontal="left" vertical="center" wrapText="1" indent="1"/>
    </xf>
    <xf numFmtId="0" fontId="1" fillId="6" borderId="1" xfId="0" applyFont="1" applyFill="1" applyBorder="1" applyAlignment="1">
      <alignment horizontal="left" vertical="center" wrapText="1" indent="1"/>
    </xf>
    <xf numFmtId="0" fontId="1" fillId="6" borderId="2" xfId="0" applyFont="1" applyFill="1" applyBorder="1" applyAlignment="1">
      <alignment horizontal="left" vertical="center" wrapText="1" indent="1"/>
    </xf>
    <xf numFmtId="0" fontId="1" fillId="6" borderId="4" xfId="0" applyFont="1" applyFill="1" applyBorder="1" applyAlignment="1">
      <alignment horizontal="left" vertical="center" wrapText="1" indent="1"/>
    </xf>
    <xf numFmtId="0" fontId="1" fillId="6" borderId="0" xfId="0" applyFont="1" applyFill="1" applyBorder="1" applyAlignment="1">
      <alignment horizontal="left" vertical="center" wrapText="1" indent="1"/>
    </xf>
    <xf numFmtId="0" fontId="3" fillId="0" borderId="6" xfId="0" applyFont="1" applyBorder="1" applyAlignment="1">
      <alignment horizontal="left" vertical="center" wrapText="1" indent="1"/>
    </xf>
    <xf numFmtId="0" fontId="13" fillId="0" borderId="2" xfId="0" applyFont="1" applyBorder="1" applyAlignment="1">
      <alignment horizontal="left" vertical="center" wrapText="1" indent="1"/>
    </xf>
    <xf numFmtId="0" fontId="1" fillId="7" borderId="7" xfId="0" applyFont="1" applyFill="1" applyBorder="1" applyAlignment="1">
      <alignment horizontal="left" vertical="center" wrapText="1" indent="1"/>
    </xf>
    <xf numFmtId="0" fontId="14" fillId="0" borderId="0" xfId="0" applyFont="1" applyBorder="1" applyAlignment="1">
      <alignment horizontal="left" vertical="center" wrapText="1" indent="1"/>
    </xf>
    <xf numFmtId="0" fontId="1" fillId="8" borderId="7" xfId="0" applyFont="1" applyFill="1" applyBorder="1" applyAlignment="1">
      <alignment horizontal="left" vertical="center" wrapText="1" indent="1"/>
    </xf>
    <xf numFmtId="0" fontId="13" fillId="0" borderId="0" xfId="0" applyFont="1" applyBorder="1" applyAlignment="1">
      <alignment horizontal="left" vertical="center" wrapText="1" indent="1"/>
    </xf>
    <xf numFmtId="0" fontId="3" fillId="0" borderId="7" xfId="0" applyFont="1" applyBorder="1" applyAlignment="1">
      <alignment horizontal="left" vertical="center" wrapText="1" indent="1"/>
    </xf>
    <xf numFmtId="166" fontId="1" fillId="0" borderId="0" xfId="0" applyNumberFormat="1" applyFont="1" applyBorder="1" applyAlignment="1">
      <alignment horizontal="left" vertical="center" wrapText="1" indent="1"/>
    </xf>
    <xf numFmtId="0" fontId="12" fillId="9" borderId="4" xfId="0" applyFont="1" applyFill="1" applyBorder="1" applyAlignment="1">
      <alignment horizontal="left" vertical="center" wrapText="1" indent="1"/>
    </xf>
    <xf numFmtId="0" fontId="1" fillId="9" borderId="0" xfId="0" applyFont="1" applyFill="1" applyBorder="1" applyAlignment="1">
      <alignment horizontal="left" vertical="center" wrapText="1" indent="1"/>
    </xf>
    <xf numFmtId="0" fontId="1" fillId="9" borderId="4" xfId="0" applyFont="1" applyFill="1" applyBorder="1" applyAlignment="1">
      <alignment horizontal="left" vertical="center" wrapText="1" indent="1"/>
    </xf>
    <xf numFmtId="0" fontId="12" fillId="0" borderId="7" xfId="0" applyFont="1" applyFill="1" applyBorder="1" applyAlignment="1">
      <alignment horizontal="left" vertical="center" wrapText="1" indent="1"/>
    </xf>
    <xf numFmtId="0" fontId="12" fillId="10" borderId="4" xfId="0" applyFont="1" applyFill="1" applyBorder="1" applyAlignment="1">
      <alignment horizontal="left" vertical="center" wrapText="1" indent="1"/>
    </xf>
    <xf numFmtId="0" fontId="1" fillId="10" borderId="0" xfId="0" applyFont="1" applyFill="1" applyBorder="1" applyAlignment="1">
      <alignment horizontal="left" vertical="center" wrapText="1" indent="1"/>
    </xf>
    <xf numFmtId="0" fontId="14" fillId="10" borderId="0" xfId="0" applyFont="1" applyFill="1" applyBorder="1" applyAlignment="1">
      <alignment horizontal="left" vertical="center" wrapText="1" indent="1"/>
    </xf>
    <xf numFmtId="0" fontId="1" fillId="10" borderId="4" xfId="0" applyFont="1" applyFill="1" applyBorder="1" applyAlignment="1">
      <alignment horizontal="left" vertical="center" wrapText="1" indent="1"/>
    </xf>
    <xf numFmtId="0" fontId="12" fillId="7" borderId="4" xfId="0" applyFont="1" applyFill="1" applyBorder="1" applyAlignment="1">
      <alignment horizontal="left" vertical="center" wrapText="1" indent="1"/>
    </xf>
    <xf numFmtId="0" fontId="1" fillId="7" borderId="0" xfId="0" applyFont="1" applyFill="1" applyBorder="1" applyAlignment="1">
      <alignment horizontal="left" vertical="center" wrapText="1" indent="1"/>
    </xf>
    <xf numFmtId="0" fontId="1" fillId="7" borderId="4" xfId="0" applyFont="1" applyFill="1" applyBorder="1" applyAlignment="1">
      <alignment horizontal="left" vertical="center" wrapText="1" indent="1"/>
    </xf>
    <xf numFmtId="0" fontId="12" fillId="8" borderId="4" xfId="0" applyFont="1" applyFill="1" applyBorder="1" applyAlignment="1">
      <alignment horizontal="left" vertical="center" wrapText="1" indent="1"/>
    </xf>
    <xf numFmtId="0" fontId="1" fillId="8" borderId="0" xfId="0" applyFont="1" applyFill="1" applyBorder="1" applyAlignment="1">
      <alignment horizontal="left" vertical="center" wrapText="1" indent="1"/>
    </xf>
    <xf numFmtId="0" fontId="1" fillId="8" borderId="4" xfId="0" applyFont="1" applyFill="1" applyBorder="1" applyAlignment="1">
      <alignment horizontal="left" vertical="center" wrapText="1" indent="1"/>
    </xf>
    <xf numFmtId="0" fontId="1" fillId="8" borderId="8" xfId="0" applyFont="1" applyFill="1" applyBorder="1" applyAlignment="1">
      <alignment horizontal="left" vertical="center" wrapText="1" indent="1"/>
    </xf>
    <xf numFmtId="0" fontId="2" fillId="11" borderId="0" xfId="0" applyFont="1" applyFill="1" applyBorder="1" applyAlignment="1">
      <alignment horizontal="left" vertical="center" wrapText="1" indent="1"/>
    </xf>
    <xf numFmtId="0" fontId="2" fillId="6" borderId="0" xfId="0" applyFont="1" applyFill="1" applyBorder="1" applyAlignment="1">
      <alignment horizontal="left" vertical="center" wrapText="1" indent="1"/>
    </xf>
    <xf numFmtId="0" fontId="18" fillId="0" borderId="0" xfId="0" applyFont="1" applyBorder="1" applyAlignment="1">
      <alignment horizontal="left" vertical="center" wrapText="1" indent="1"/>
    </xf>
    <xf numFmtId="0" fontId="2" fillId="0" borderId="7" xfId="0" applyFont="1" applyBorder="1" applyAlignment="1">
      <alignment horizontal="left" vertical="center" wrapText="1" indent="1"/>
    </xf>
    <xf numFmtId="0" fontId="0" fillId="0" borderId="0" xfId="0" applyFont="1" applyBorder="1" applyAlignment="1">
      <alignment horizontal="left" vertical="center" wrapText="1" indent="1"/>
    </xf>
    <xf numFmtId="0" fontId="2" fillId="12" borderId="7" xfId="0" applyFont="1" applyFill="1" applyBorder="1" applyAlignment="1">
      <alignment horizontal="left" vertical="center" wrapText="1" indent="1"/>
    </xf>
    <xf numFmtId="0" fontId="2" fillId="9" borderId="7" xfId="0" applyFont="1" applyFill="1" applyBorder="1" applyAlignment="1">
      <alignment horizontal="left" vertical="center" wrapText="1" indent="1"/>
    </xf>
    <xf numFmtId="0" fontId="2" fillId="7" borderId="7" xfId="0" applyFont="1" applyFill="1" applyBorder="1" applyAlignment="1">
      <alignment horizontal="left" vertical="center" wrapText="1" indent="1"/>
    </xf>
    <xf numFmtId="0" fontId="2" fillId="13" borderId="7" xfId="0" applyFont="1" applyFill="1" applyBorder="1" applyAlignment="1">
      <alignment horizontal="left" vertical="center" wrapText="1" indent="1"/>
    </xf>
    <xf numFmtId="0" fontId="2" fillId="14" borderId="7" xfId="0" applyFont="1" applyFill="1" applyBorder="1" applyAlignment="1">
      <alignment horizontal="left" vertical="center" wrapText="1" indent="1"/>
    </xf>
    <xf numFmtId="0" fontId="13" fillId="0" borderId="0" xfId="1" applyFont="1" applyFill="1" applyBorder="1" applyAlignment="1" applyProtection="1">
      <alignment horizontal="left" vertical="center" wrapText="1" indent="1"/>
    </xf>
    <xf numFmtId="0" fontId="2" fillId="12" borderId="0" xfId="0" applyFont="1" applyFill="1" applyBorder="1" applyAlignment="1">
      <alignment horizontal="left" vertical="center" wrapText="1" indent="1"/>
    </xf>
    <xf numFmtId="0" fontId="2" fillId="9" borderId="0" xfId="0" applyFont="1" applyFill="1" applyBorder="1" applyAlignment="1">
      <alignment horizontal="left" vertical="center" wrapText="1" indent="1"/>
    </xf>
    <xf numFmtId="0" fontId="2" fillId="0" borderId="7" xfId="0" applyFont="1" applyFill="1" applyBorder="1" applyAlignment="1">
      <alignment horizontal="left" vertical="center" wrapText="1" indent="1"/>
    </xf>
    <xf numFmtId="0" fontId="11" fillId="0" borderId="7" xfId="0" applyFont="1" applyFill="1" applyBorder="1" applyAlignment="1">
      <alignment horizontal="left" vertical="center" wrapText="1" indent="1"/>
    </xf>
    <xf numFmtId="0" fontId="2" fillId="13" borderId="0" xfId="0" applyFont="1" applyFill="1" applyBorder="1" applyAlignment="1">
      <alignment horizontal="left" vertical="center" wrapText="1" indent="1"/>
    </xf>
    <xf numFmtId="0" fontId="15" fillId="0" borderId="0" xfId="0" applyFont="1" applyBorder="1" applyAlignment="1">
      <alignment horizontal="left" vertical="center" wrapText="1" indent="1"/>
    </xf>
    <xf numFmtId="0" fontId="2" fillId="14" borderId="0" xfId="0" applyFont="1" applyFill="1" applyBorder="1" applyAlignment="1">
      <alignment horizontal="left" vertical="center" wrapText="1" indent="1"/>
    </xf>
    <xf numFmtId="0" fontId="2" fillId="0" borderId="9" xfId="0" applyFont="1" applyBorder="1" applyAlignment="1">
      <alignment horizontal="left" vertical="center" wrapText="1" indent="1"/>
    </xf>
    <xf numFmtId="0" fontId="0" fillId="0" borderId="0" xfId="0" applyFill="1" applyBorder="1" applyAlignment="1">
      <alignment horizontal="center" vertical="center" wrapText="1"/>
    </xf>
    <xf numFmtId="0" fontId="2" fillId="15" borderId="0" xfId="0" applyFont="1" applyFill="1" applyBorder="1" applyAlignment="1">
      <alignment horizontal="center" vertical="center" wrapText="1"/>
    </xf>
    <xf numFmtId="0" fontId="2" fillId="16" borderId="0" xfId="0" applyFont="1" applyFill="1" applyBorder="1" applyAlignment="1">
      <alignment horizontal="left" vertical="center" wrapText="1" indent="1"/>
    </xf>
    <xf numFmtId="0" fontId="1" fillId="15" borderId="0" xfId="0" applyFont="1" applyFill="1" applyBorder="1" applyAlignment="1">
      <alignment horizontal="center" vertical="center" wrapText="1"/>
    </xf>
    <xf numFmtId="0" fontId="10" fillId="15" borderId="0" xfId="0" applyFont="1" applyFill="1" applyBorder="1" applyAlignment="1">
      <alignment horizontal="center" vertical="center" wrapText="1"/>
    </xf>
    <xf numFmtId="0" fontId="11" fillId="12" borderId="0" xfId="0" applyFont="1" applyFill="1" applyBorder="1" applyAlignment="1">
      <alignment horizontal="center" vertical="center" wrapText="1"/>
    </xf>
    <xf numFmtId="0" fontId="2" fillId="12" borderId="0" xfId="0" applyFont="1" applyFill="1" applyBorder="1" applyAlignment="1">
      <alignment horizontal="center" vertical="center" wrapText="1"/>
    </xf>
    <xf numFmtId="0" fontId="2" fillId="0" borderId="0" xfId="0" applyFont="1" applyFill="1" applyBorder="1" applyAlignment="1">
      <alignment horizontal="left" vertical="center" wrapText="1" indent="1"/>
    </xf>
    <xf numFmtId="0" fontId="0" fillId="0" borderId="0" xfId="0" applyFill="1" applyBorder="1" applyAlignment="1">
      <alignment horizontal="left" vertical="center" wrapText="1" indent="1"/>
    </xf>
    <xf numFmtId="0" fontId="2" fillId="9" borderId="0" xfId="0" applyFont="1" applyFill="1" applyBorder="1" applyAlignment="1">
      <alignment horizontal="center" vertical="center" wrapText="1"/>
    </xf>
    <xf numFmtId="0" fontId="11" fillId="17" borderId="0" xfId="0" applyFont="1" applyFill="1" applyBorder="1" applyAlignment="1">
      <alignment horizontal="center" vertical="center" wrapText="1"/>
    </xf>
    <xf numFmtId="0" fontId="2" fillId="17" borderId="0" xfId="0" applyFont="1" applyFill="1" applyBorder="1" applyAlignment="1">
      <alignment horizontal="left" vertical="center" wrapText="1" indent="1"/>
    </xf>
    <xf numFmtId="0" fontId="2" fillId="17" borderId="0" xfId="0" applyFont="1" applyFill="1" applyBorder="1" applyAlignment="1">
      <alignment horizontal="center" vertical="center" wrapText="1"/>
    </xf>
    <xf numFmtId="0" fontId="11" fillId="18" borderId="0" xfId="0" applyFont="1" applyFill="1" applyBorder="1" applyAlignment="1">
      <alignment horizontal="center" vertical="center" wrapText="1"/>
    </xf>
    <xf numFmtId="0" fontId="2" fillId="18" borderId="0" xfId="0" applyFont="1" applyFill="1" applyBorder="1" applyAlignment="1">
      <alignment horizontal="left" vertical="center" wrapText="1" indent="1"/>
    </xf>
    <xf numFmtId="0" fontId="2" fillId="18" borderId="0" xfId="0" applyFont="1" applyFill="1" applyBorder="1" applyAlignment="1">
      <alignment horizontal="center" vertical="center" wrapText="1"/>
    </xf>
    <xf numFmtId="0" fontId="11" fillId="19" borderId="0" xfId="0" applyFont="1" applyFill="1" applyBorder="1" applyAlignment="1">
      <alignment horizontal="center" vertical="center" wrapText="1"/>
    </xf>
    <xf numFmtId="0" fontId="2" fillId="19" borderId="0" xfId="0" applyFont="1" applyFill="1" applyBorder="1" applyAlignment="1">
      <alignment horizontal="left" vertical="center" wrapText="1" indent="1"/>
    </xf>
    <xf numFmtId="0" fontId="2" fillId="19"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20" fillId="5"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20" borderId="2" xfId="0" applyFont="1" applyFill="1" applyBorder="1" applyAlignment="1">
      <alignment horizontal="left" vertical="center" wrapText="1" indent="1"/>
    </xf>
    <xf numFmtId="0" fontId="2" fillId="20" borderId="0" xfId="0" applyFont="1" applyFill="1" applyBorder="1" applyAlignment="1">
      <alignment horizontal="left" vertical="center" wrapText="1" indent="1"/>
    </xf>
    <xf numFmtId="0" fontId="2" fillId="20" borderId="5" xfId="0" applyFont="1" applyFill="1" applyBorder="1" applyAlignment="1">
      <alignment horizontal="left" vertical="center" wrapText="1" indent="1"/>
    </xf>
    <xf numFmtId="0" fontId="2" fillId="0" borderId="6" xfId="0" applyFont="1" applyFill="1" applyBorder="1" applyAlignment="1">
      <alignment horizontal="left" vertical="center" wrapText="1" indent="1"/>
    </xf>
    <xf numFmtId="0" fontId="2" fillId="0" borderId="2" xfId="0" applyFont="1" applyFill="1" applyBorder="1" applyAlignment="1">
      <alignment horizontal="left" vertical="center" wrapText="1" indent="1"/>
    </xf>
    <xf numFmtId="0" fontId="18" fillId="0" borderId="0" xfId="0" applyFont="1" applyBorder="1" applyAlignment="1">
      <alignment vertical="center" wrapText="1"/>
    </xf>
    <xf numFmtId="0" fontId="21" fillId="0" borderId="0" xfId="0" applyFont="1" applyBorder="1" applyAlignment="1">
      <alignment horizontal="left" vertical="center" wrapText="1" indent="1"/>
    </xf>
    <xf numFmtId="0" fontId="0" fillId="0" borderId="0" xfId="0" applyFont="1" applyAlignment="1">
      <alignment horizontal="left" vertical="center" wrapText="1" indent="1"/>
    </xf>
    <xf numFmtId="0" fontId="2" fillId="21" borderId="7" xfId="0" applyFont="1" applyFill="1" applyBorder="1" applyAlignment="1">
      <alignment horizontal="left" vertical="center" wrapText="1" indent="1"/>
    </xf>
    <xf numFmtId="0" fontId="2" fillId="22" borderId="7" xfId="0" applyFont="1" applyFill="1" applyBorder="1" applyAlignment="1">
      <alignment horizontal="left" vertical="center" wrapText="1" indent="1"/>
    </xf>
    <xf numFmtId="0" fontId="2" fillId="23" borderId="7" xfId="0" applyFont="1" applyFill="1" applyBorder="1" applyAlignment="1">
      <alignment horizontal="left" vertical="center" wrapText="1" indent="1"/>
    </xf>
    <xf numFmtId="0" fontId="2" fillId="24" borderId="7" xfId="0" applyFont="1" applyFill="1" applyBorder="1" applyAlignment="1">
      <alignment horizontal="left" vertical="center" wrapText="1" indent="1"/>
    </xf>
    <xf numFmtId="0" fontId="1" fillId="20" borderId="5" xfId="0" applyFont="1" applyFill="1" applyBorder="1" applyAlignment="1">
      <alignment horizontal="left" vertical="center" wrapText="1" indent="1"/>
    </xf>
    <xf numFmtId="0" fontId="1" fillId="0" borderId="0" xfId="0" applyFont="1" applyAlignment="1">
      <alignment horizontal="left" vertical="center" wrapText="1" indent="1"/>
    </xf>
    <xf numFmtId="0" fontId="16" fillId="0" borderId="0" xfId="1" applyFont="1" applyFill="1" applyBorder="1" applyAlignment="1" applyProtection="1">
      <alignment horizontal="left" vertical="center" wrapText="1" indent="1"/>
    </xf>
    <xf numFmtId="167" fontId="1" fillId="0" borderId="0" xfId="0" applyNumberFormat="1" applyFont="1" applyBorder="1" applyAlignment="1">
      <alignment horizontal="left" vertical="center" wrapText="1" indent="1"/>
    </xf>
    <xf numFmtId="167" fontId="1" fillId="0" borderId="0" xfId="0" applyNumberFormat="1" applyFont="1" applyAlignment="1">
      <alignment horizontal="left" vertical="center" wrapText="1" indent="1"/>
    </xf>
    <xf numFmtId="0" fontId="10" fillId="20" borderId="5" xfId="0" applyFont="1" applyFill="1" applyBorder="1" applyAlignment="1">
      <alignment horizontal="left" vertical="center" wrapText="1" indent="1"/>
    </xf>
    <xf numFmtId="0" fontId="11" fillId="12" borderId="5" xfId="0" applyFont="1" applyFill="1" applyBorder="1" applyAlignment="1">
      <alignment horizontal="left" vertical="center" wrapText="1" indent="1"/>
    </xf>
    <xf numFmtId="0" fontId="2" fillId="12" borderId="5" xfId="0" applyFont="1" applyFill="1" applyBorder="1" applyAlignment="1">
      <alignment horizontal="left" vertical="center" wrapText="1" indent="1"/>
    </xf>
    <xf numFmtId="0" fontId="11" fillId="9" borderId="5" xfId="0" applyFont="1" applyFill="1" applyBorder="1" applyAlignment="1">
      <alignment horizontal="left" vertical="center" wrapText="1" indent="1"/>
    </xf>
    <xf numFmtId="0" fontId="2" fillId="9" borderId="5" xfId="0" applyFont="1" applyFill="1" applyBorder="1" applyAlignment="1">
      <alignment horizontal="left" vertical="center" wrapText="1" indent="1"/>
    </xf>
    <xf numFmtId="0" fontId="13" fillId="0" borderId="0" xfId="1" applyFont="1" applyFill="1" applyBorder="1" applyAlignment="1" applyProtection="1"/>
    <xf numFmtId="0" fontId="11" fillId="25" borderId="5" xfId="0" applyFont="1" applyFill="1" applyBorder="1" applyAlignment="1">
      <alignment horizontal="left" vertical="center" wrapText="1" indent="1"/>
    </xf>
    <xf numFmtId="0" fontId="2" fillId="21" borderId="0" xfId="0" applyFont="1" applyFill="1" applyBorder="1" applyAlignment="1">
      <alignment horizontal="left" vertical="center" wrapText="1" indent="1"/>
    </xf>
    <xf numFmtId="0" fontId="2" fillId="25" borderId="5" xfId="0" applyFont="1" applyFill="1" applyBorder="1" applyAlignment="1">
      <alignment horizontal="left" vertical="center" wrapText="1" indent="1"/>
    </xf>
    <xf numFmtId="0" fontId="11" fillId="22" borderId="5" xfId="0" applyFont="1" applyFill="1" applyBorder="1" applyAlignment="1">
      <alignment horizontal="left" vertical="center" wrapText="1" indent="1"/>
    </xf>
    <xf numFmtId="0" fontId="2" fillId="22" borderId="5" xfId="0" applyFont="1" applyFill="1" applyBorder="1" applyAlignment="1">
      <alignment horizontal="left" vertical="center" wrapText="1" indent="1"/>
    </xf>
    <xf numFmtId="0" fontId="11" fillId="24" borderId="5" xfId="0" applyFont="1" applyFill="1" applyBorder="1" applyAlignment="1">
      <alignment horizontal="left" vertical="center" wrapText="1" indent="1"/>
    </xf>
    <xf numFmtId="0" fontId="2" fillId="24" borderId="5" xfId="0" applyFont="1" applyFill="1" applyBorder="1" applyAlignment="1">
      <alignment horizontal="left" vertical="center" wrapText="1" indent="1"/>
    </xf>
    <xf numFmtId="0" fontId="23" fillId="0" borderId="7" xfId="0" applyFont="1" applyBorder="1" applyAlignment="1">
      <alignment horizontal="left" vertical="center" wrapText="1" indent="1"/>
    </xf>
    <xf numFmtId="0" fontId="19" fillId="26" borderId="5" xfId="0" applyFont="1" applyFill="1" applyBorder="1" applyAlignment="1">
      <alignment horizontal="left" vertical="center" wrapText="1" indent="1"/>
    </xf>
    <xf numFmtId="0" fontId="20" fillId="26" borderId="5" xfId="0" applyFont="1" applyFill="1" applyBorder="1" applyAlignment="1">
      <alignment horizontal="left" vertical="center" wrapText="1" indent="1"/>
    </xf>
    <xf numFmtId="0" fontId="2" fillId="26" borderId="5" xfId="0" applyFont="1" applyFill="1" applyBorder="1" applyAlignment="1">
      <alignment horizontal="left" vertical="center" wrapText="1" indent="1"/>
    </xf>
    <xf numFmtId="0" fontId="20" fillId="26" borderId="11" xfId="0" applyFont="1" applyFill="1" applyBorder="1" applyAlignment="1">
      <alignment horizontal="left" vertical="center" wrapText="1" indent="1"/>
    </xf>
    <xf numFmtId="0" fontId="2" fillId="11" borderId="20" xfId="0" applyFont="1" applyFill="1" applyBorder="1" applyAlignment="1">
      <alignment horizontal="left" vertical="center" wrapText="1" indent="1"/>
    </xf>
    <xf numFmtId="0" fontId="2" fillId="6" borderId="20" xfId="0" applyFont="1" applyFill="1" applyBorder="1" applyAlignment="1">
      <alignment horizontal="left" vertical="center" wrapText="1" indent="1"/>
    </xf>
    <xf numFmtId="0" fontId="2" fillId="11" borderId="15" xfId="0" applyFont="1" applyFill="1" applyBorder="1" applyAlignment="1">
      <alignment horizontal="left" vertical="center" wrapText="1" indent="1"/>
    </xf>
    <xf numFmtId="0" fontId="2" fillId="11" borderId="22" xfId="0" applyFont="1" applyFill="1" applyBorder="1" applyAlignment="1">
      <alignment horizontal="left" vertical="center" wrapText="1" indent="1"/>
    </xf>
    <xf numFmtId="0" fontId="0" fillId="0" borderId="23" xfId="0" applyBorder="1"/>
    <xf numFmtId="166" fontId="1" fillId="0" borderId="23" xfId="0" applyNumberFormat="1" applyFont="1" applyBorder="1" applyAlignment="1">
      <alignment horizontal="left" vertical="center" wrapText="1" indent="1"/>
    </xf>
    <xf numFmtId="0" fontId="0" fillId="0" borderId="0" xfId="0" applyBorder="1"/>
    <xf numFmtId="0" fontId="0" fillId="0" borderId="23" xfId="0" applyBorder="1" applyAlignment="1">
      <alignment horizontal="left" vertical="center" wrapText="1" indent="1"/>
    </xf>
    <xf numFmtId="0" fontId="10" fillId="11" borderId="22" xfId="0" applyFont="1" applyFill="1" applyBorder="1" applyAlignment="1">
      <alignment horizontal="left" vertical="center" wrapText="1" indent="1"/>
    </xf>
    <xf numFmtId="0" fontId="2" fillId="12" borderId="22" xfId="0" applyFont="1" applyFill="1" applyBorder="1" applyAlignment="1">
      <alignment horizontal="left" vertical="center" wrapText="1" indent="1"/>
    </xf>
    <xf numFmtId="0" fontId="2" fillId="0" borderId="23" xfId="0" applyFont="1" applyBorder="1" applyAlignment="1">
      <alignment horizontal="left" vertical="center" wrapText="1" indent="1"/>
    </xf>
    <xf numFmtId="0" fontId="2" fillId="9" borderId="22" xfId="0" applyFont="1" applyFill="1" applyBorder="1" applyAlignment="1">
      <alignment horizontal="left" vertical="center" wrapText="1" indent="1"/>
    </xf>
    <xf numFmtId="0" fontId="4" fillId="0" borderId="23" xfId="0" applyFont="1" applyBorder="1"/>
    <xf numFmtId="0" fontId="11" fillId="13" borderId="22" xfId="0" applyFont="1" applyFill="1" applyBorder="1" applyAlignment="1">
      <alignment horizontal="left" vertical="center" wrapText="1" indent="1"/>
    </xf>
    <xf numFmtId="0" fontId="2" fillId="13" borderId="22" xfId="0" applyFont="1" applyFill="1" applyBorder="1" applyAlignment="1">
      <alignment horizontal="left" vertical="center" wrapText="1" indent="1"/>
    </xf>
    <xf numFmtId="0" fontId="1" fillId="0" borderId="23" xfId="0" applyFont="1" applyBorder="1" applyAlignment="1">
      <alignment horizontal="left" vertical="center" wrapText="1" indent="1"/>
    </xf>
    <xf numFmtId="0" fontId="15" fillId="0" borderId="23" xfId="0" applyFont="1" applyBorder="1" applyAlignment="1">
      <alignment horizontal="left" vertical="center" wrapText="1" indent="1"/>
    </xf>
    <xf numFmtId="0" fontId="11" fillId="14" borderId="22" xfId="0" applyFont="1" applyFill="1" applyBorder="1" applyAlignment="1">
      <alignment horizontal="left" vertical="center" wrapText="1" indent="1"/>
    </xf>
    <xf numFmtId="0" fontId="2" fillId="14" borderId="23" xfId="0" applyFont="1" applyFill="1" applyBorder="1" applyAlignment="1">
      <alignment horizontal="left" vertical="center" wrapText="1" indent="1"/>
    </xf>
    <xf numFmtId="0" fontId="2" fillId="14" borderId="22" xfId="0" applyFont="1" applyFill="1" applyBorder="1" applyAlignment="1">
      <alignment horizontal="left" vertical="center" wrapText="1" indent="1"/>
    </xf>
    <xf numFmtId="0" fontId="13" fillId="0" borderId="23" xfId="1" applyFont="1" applyFill="1" applyBorder="1" applyAlignment="1" applyProtection="1">
      <alignment horizontal="left" vertical="center" wrapText="1" indent="1"/>
    </xf>
    <xf numFmtId="0" fontId="2" fillId="14" borderId="24" xfId="0" applyFont="1" applyFill="1" applyBorder="1" applyAlignment="1">
      <alignment horizontal="left" vertical="center" wrapText="1" indent="1"/>
    </xf>
    <xf numFmtId="0" fontId="2" fillId="0" borderId="25" xfId="0" applyFont="1" applyBorder="1" applyAlignment="1">
      <alignment horizontal="left" vertical="center" wrapText="1" indent="1"/>
    </xf>
    <xf numFmtId="0" fontId="2" fillId="0" borderId="20" xfId="0" applyFont="1" applyBorder="1" applyAlignment="1">
      <alignment horizontal="left" vertical="center" wrapText="1" indent="1"/>
    </xf>
    <xf numFmtId="0" fontId="0" fillId="0" borderId="20" xfId="0" applyBorder="1" applyAlignment="1">
      <alignment horizontal="left" vertical="center" wrapText="1" indent="1"/>
    </xf>
    <xf numFmtId="0" fontId="2" fillId="0" borderId="26" xfId="0" applyFont="1" applyBorder="1" applyAlignment="1">
      <alignment horizontal="left" vertical="center" wrapText="1" indent="1"/>
    </xf>
    <xf numFmtId="0" fontId="4" fillId="0" borderId="23" xfId="0" applyFont="1" applyBorder="1" applyAlignment="1">
      <alignment horizontal="left" vertical="center" wrapText="1" indent="1"/>
    </xf>
    <xf numFmtId="0" fontId="0" fillId="0" borderId="16" xfId="0" applyBorder="1" applyAlignment="1">
      <alignment horizontal="left" vertical="center" wrapText="1" indent="1"/>
    </xf>
    <xf numFmtId="0" fontId="1" fillId="0" borderId="27" xfId="0" applyFont="1" applyBorder="1" applyAlignment="1">
      <alignment horizontal="left" vertical="center" wrapText="1" indent="1"/>
    </xf>
    <xf numFmtId="0" fontId="2" fillId="16" borderId="16" xfId="0" applyFont="1" applyFill="1" applyBorder="1" applyAlignment="1">
      <alignment horizontal="left" vertical="center" wrapText="1" indent="1"/>
    </xf>
    <xf numFmtId="0" fontId="4" fillId="0" borderId="0" xfId="0" applyFont="1" applyBorder="1"/>
    <xf numFmtId="0" fontId="17" fillId="0" borderId="0" xfId="0" applyFont="1" applyBorder="1" applyAlignment="1">
      <alignment horizontal="left" vertical="center" wrapText="1" indent="1"/>
    </xf>
    <xf numFmtId="0" fontId="17" fillId="0" borderId="0" xfId="0" applyFont="1" applyBorder="1"/>
    <xf numFmtId="0" fontId="2" fillId="0" borderId="0" xfId="0" applyFont="1" applyFill="1" applyBorder="1" applyAlignment="1">
      <alignment horizontal="center" vertical="center" wrapText="1"/>
    </xf>
    <xf numFmtId="0" fontId="6" fillId="0" borderId="0" xfId="0" applyFont="1" applyBorder="1" applyAlignment="1">
      <alignment horizontal="left" vertical="center" wrapText="1" indent="1"/>
    </xf>
    <xf numFmtId="0" fontId="6" fillId="0" borderId="0" xfId="0" applyFont="1" applyBorder="1" applyAlignment="1">
      <alignment wrapText="1"/>
    </xf>
    <xf numFmtId="0" fontId="2" fillId="0" borderId="15" xfId="0" applyFont="1" applyBorder="1" applyAlignment="1">
      <alignment horizontal="left" vertical="center" wrapText="1" indent="1"/>
    </xf>
    <xf numFmtId="0" fontId="2" fillId="0" borderId="16" xfId="0" applyFont="1" applyBorder="1" applyAlignment="1">
      <alignment horizontal="left" vertical="center" wrapText="1" indent="1"/>
    </xf>
    <xf numFmtId="0" fontId="2" fillId="0" borderId="22" xfId="0" applyFont="1" applyBorder="1" applyAlignment="1">
      <alignment horizontal="left" vertical="center" wrapText="1" indent="1"/>
    </xf>
    <xf numFmtId="0" fontId="2" fillId="17" borderId="22" xfId="0" applyFont="1" applyFill="1" applyBorder="1" applyAlignment="1">
      <alignment horizontal="left" vertical="center" wrapText="1" indent="1"/>
    </xf>
    <xf numFmtId="0" fontId="2" fillId="18" borderId="22" xfId="0" applyFont="1" applyFill="1" applyBorder="1" applyAlignment="1">
      <alignment horizontal="left" vertical="center" wrapText="1" indent="1"/>
    </xf>
    <xf numFmtId="0" fontId="2" fillId="19" borderId="22" xfId="0" applyFont="1" applyFill="1" applyBorder="1" applyAlignment="1">
      <alignment horizontal="left" vertical="center" wrapText="1" indent="1"/>
    </xf>
    <xf numFmtId="0" fontId="2" fillId="5" borderId="22" xfId="0" applyFont="1" applyFill="1" applyBorder="1" applyAlignment="1">
      <alignment horizontal="left" vertical="center" wrapText="1" indent="1"/>
    </xf>
    <xf numFmtId="0" fontId="2" fillId="0" borderId="22" xfId="0" applyFont="1" applyFill="1" applyBorder="1" applyAlignment="1">
      <alignment horizontal="left" vertical="center" wrapText="1" indent="1"/>
    </xf>
    <xf numFmtId="0" fontId="1" fillId="0" borderId="22" xfId="0" applyFont="1" applyBorder="1" applyAlignment="1">
      <alignment horizontal="left" vertical="center" wrapText="1" indent="1"/>
    </xf>
    <xf numFmtId="167" fontId="1" fillId="0" borderId="23" xfId="0" applyNumberFormat="1" applyFont="1" applyBorder="1" applyAlignment="1">
      <alignment horizontal="left" vertical="center" wrapText="1" indent="1"/>
    </xf>
    <xf numFmtId="0" fontId="11" fillId="0" borderId="22" xfId="0" applyFont="1" applyFill="1" applyBorder="1" applyAlignment="1">
      <alignment horizontal="left" vertical="center" wrapText="1" indent="1"/>
    </xf>
    <xf numFmtId="0" fontId="2" fillId="0" borderId="24" xfId="0" applyFont="1" applyBorder="1" applyAlignment="1">
      <alignment horizontal="left" vertical="center" wrapText="1" indent="1"/>
    </xf>
    <xf numFmtId="0" fontId="0" fillId="0" borderId="26" xfId="0" applyBorder="1" applyAlignment="1">
      <alignment horizontal="left" vertical="center" wrapText="1" indent="1"/>
    </xf>
    <xf numFmtId="0" fontId="18" fillId="0" borderId="22" xfId="0" applyFont="1" applyBorder="1" applyAlignment="1">
      <alignment horizontal="left" vertical="center" wrapText="1" indent="1"/>
    </xf>
    <xf numFmtId="0" fontId="14" fillId="0" borderId="22" xfId="0" applyFont="1" applyBorder="1" applyAlignment="1">
      <alignment horizontal="left" vertical="center" wrapText="1" indent="1"/>
    </xf>
    <xf numFmtId="0" fontId="0" fillId="0" borderId="22" xfId="0" applyBorder="1" applyAlignment="1">
      <alignment horizontal="left" vertical="center" wrapText="1" indent="1"/>
    </xf>
    <xf numFmtId="0" fontId="22" fillId="0" borderId="0" xfId="0" applyFont="1" applyBorder="1" applyAlignment="1">
      <alignment horizontal="left" vertical="center" wrapText="1" indent="1"/>
    </xf>
    <xf numFmtId="166" fontId="1" fillId="0" borderId="22" xfId="0" applyNumberFormat="1" applyFont="1" applyBorder="1" applyAlignment="1">
      <alignment horizontal="left" vertical="center" wrapText="1" indent="1"/>
    </xf>
    <xf numFmtId="0" fontId="2" fillId="12" borderId="23" xfId="0" applyFont="1" applyFill="1" applyBorder="1" applyAlignment="1">
      <alignment horizontal="left" vertical="center" wrapText="1" indent="1"/>
    </xf>
    <xf numFmtId="0" fontId="8" fillId="0" borderId="22" xfId="0" applyFont="1" applyBorder="1" applyAlignment="1">
      <alignment horizontal="left" vertical="center" wrapText="1" indent="1"/>
    </xf>
    <xf numFmtId="0" fontId="2" fillId="9" borderId="23" xfId="0" applyFont="1" applyFill="1" applyBorder="1" applyAlignment="1">
      <alignment horizontal="left" vertical="center" wrapText="1" indent="1"/>
    </xf>
    <xf numFmtId="0" fontId="2" fillId="21" borderId="22" xfId="0" applyFont="1" applyFill="1" applyBorder="1" applyAlignment="1">
      <alignment horizontal="left" vertical="center" wrapText="1" indent="1"/>
    </xf>
    <xf numFmtId="0" fontId="2" fillId="21" borderId="23" xfId="0" applyFont="1" applyFill="1" applyBorder="1" applyAlignment="1">
      <alignment horizontal="left" vertical="center" wrapText="1" indent="1"/>
    </xf>
    <xf numFmtId="0" fontId="2" fillId="22" borderId="22" xfId="0" applyFont="1" applyFill="1" applyBorder="1" applyAlignment="1">
      <alignment horizontal="left" vertical="center" wrapText="1" indent="1"/>
    </xf>
    <xf numFmtId="0" fontId="2" fillId="24" borderId="22" xfId="0" applyFont="1" applyFill="1" applyBorder="1" applyAlignment="1">
      <alignment horizontal="left" vertical="center" wrapText="1" indent="1"/>
    </xf>
    <xf numFmtId="0" fontId="2" fillId="26" borderId="22" xfId="0" applyFont="1" applyFill="1" applyBorder="1" applyAlignment="1">
      <alignment horizontal="left" vertical="center" wrapText="1" indent="1"/>
    </xf>
    <xf numFmtId="0" fontId="0" fillId="0" borderId="15" xfId="0" applyBorder="1" applyAlignment="1">
      <alignment horizontal="left" vertical="center" wrapText="1" indent="1"/>
    </xf>
    <xf numFmtId="0" fontId="0" fillId="0" borderId="24" xfId="0" applyBorder="1" applyAlignment="1">
      <alignment horizontal="left" vertical="center" wrapText="1" indent="1"/>
    </xf>
    <xf numFmtId="0" fontId="1" fillId="0" borderId="34" xfId="0" applyFont="1" applyBorder="1" applyAlignment="1">
      <alignment horizontal="left" vertical="center" wrapText="1" indent="1"/>
    </xf>
    <xf numFmtId="0" fontId="0" fillId="0" borderId="34" xfId="0" applyFont="1" applyBorder="1" applyAlignment="1">
      <alignment horizontal="left" vertical="center" wrapText="1" indent="1"/>
    </xf>
    <xf numFmtId="0" fontId="1" fillId="0" borderId="16" xfId="0" applyFont="1" applyBorder="1" applyAlignment="1">
      <alignment horizontal="left" vertical="center" wrapText="1" indent="1"/>
    </xf>
    <xf numFmtId="167" fontId="1" fillId="0" borderId="22" xfId="0" applyNumberFormat="1" applyFont="1" applyBorder="1" applyAlignment="1">
      <alignment horizontal="left" vertical="center" wrapText="1" indent="1"/>
    </xf>
    <xf numFmtId="0" fontId="1" fillId="0" borderId="20" xfId="0" applyFont="1" applyBorder="1" applyAlignment="1">
      <alignment horizontal="left" vertical="center" wrapText="1" indent="1"/>
    </xf>
    <xf numFmtId="0" fontId="1" fillId="0" borderId="26" xfId="0" applyFont="1" applyBorder="1" applyAlignment="1">
      <alignment horizontal="left" vertical="center" wrapText="1" indent="1"/>
    </xf>
    <xf numFmtId="0" fontId="8" fillId="0" borderId="23" xfId="1" applyFont="1" applyFill="1" applyBorder="1" applyAlignment="1" applyProtection="1">
      <alignment horizontal="left" vertical="center" wrapText="1" indent="1"/>
    </xf>
    <xf numFmtId="0" fontId="27" fillId="0" borderId="7" xfId="0" applyFont="1" applyBorder="1" applyAlignment="1">
      <alignment horizontal="left" vertical="center" wrapText="1" indent="1"/>
    </xf>
    <xf numFmtId="0" fontId="1" fillId="0" borderId="23" xfId="0" quotePrefix="1" applyFont="1" applyBorder="1" applyAlignment="1">
      <alignment horizontal="left" vertical="center" wrapText="1" indent="1"/>
    </xf>
    <xf numFmtId="0" fontId="28" fillId="0" borderId="0" xfId="0" applyFont="1" applyBorder="1" applyAlignment="1">
      <alignment horizontal="left" vertical="center" wrapText="1" indent="1"/>
    </xf>
    <xf numFmtId="0" fontId="0" fillId="0" borderId="22" xfId="0" applyFont="1" applyBorder="1" applyAlignment="1">
      <alignment horizontal="left" vertical="center" wrapText="1" indent="1"/>
    </xf>
    <xf numFmtId="0" fontId="2" fillId="0" borderId="22" xfId="0" applyFont="1" applyFill="1" applyBorder="1" applyAlignment="1">
      <alignment horizontal="center" vertical="center" wrapText="1"/>
    </xf>
    <xf numFmtId="0" fontId="2" fillId="9" borderId="0" xfId="0" applyFont="1" applyFill="1" applyBorder="1" applyAlignment="1">
      <alignment horizontal="left" vertical="center" wrapText="1" indent="1"/>
    </xf>
    <xf numFmtId="0" fontId="2" fillId="12" borderId="0" xfId="0" applyFont="1" applyFill="1" applyBorder="1" applyAlignment="1">
      <alignment horizontal="left" vertical="center" wrapText="1" indent="1"/>
    </xf>
    <xf numFmtId="0" fontId="2" fillId="21" borderId="0" xfId="0" applyFont="1" applyFill="1" applyBorder="1" applyAlignment="1">
      <alignment horizontal="left" vertical="center" wrapText="1" indent="1"/>
    </xf>
    <xf numFmtId="0" fontId="0" fillId="0" borderId="0" xfId="0" applyFont="1" applyBorder="1" applyAlignment="1">
      <alignment horizontal="left" vertical="center" wrapText="1" indent="1"/>
    </xf>
    <xf numFmtId="0" fontId="1" fillId="0" borderId="0" xfId="0" applyFont="1" applyBorder="1" applyAlignment="1">
      <alignment horizontal="left" vertical="center" wrapText="1" indent="1"/>
    </xf>
    <xf numFmtId="0" fontId="0" fillId="0" borderId="0" xfId="0" applyFont="1" applyBorder="1" applyAlignment="1">
      <alignment horizontal="left" vertical="center" wrapText="1" indent="1"/>
    </xf>
    <xf numFmtId="0" fontId="1" fillId="0" borderId="0" xfId="0" applyFont="1" applyBorder="1" applyAlignment="1">
      <alignment horizontal="left" vertical="center" wrapText="1" indent="1"/>
    </xf>
    <xf numFmtId="0" fontId="30" fillId="0" borderId="0" xfId="0" applyFont="1" applyBorder="1" applyAlignment="1">
      <alignment horizontal="left" vertical="center" wrapText="1" indent="1"/>
    </xf>
    <xf numFmtId="0" fontId="0" fillId="0" borderId="0" xfId="0" applyNumberFormat="1" applyBorder="1" applyAlignment="1">
      <alignment horizontal="left" vertical="center" wrapText="1" indent="1"/>
    </xf>
    <xf numFmtId="0" fontId="2" fillId="22" borderId="0" xfId="0" applyFont="1" applyFill="1" applyBorder="1" applyAlignment="1">
      <alignment vertical="center" wrapText="1"/>
    </xf>
    <xf numFmtId="0" fontId="1" fillId="0" borderId="0" xfId="0" applyFont="1" applyBorder="1" applyAlignment="1">
      <alignment horizontal="center" vertical="center" wrapText="1"/>
    </xf>
    <xf numFmtId="0" fontId="2" fillId="13" borderId="0" xfId="0" applyFont="1" applyFill="1" applyBorder="1" applyAlignment="1">
      <alignment horizontal="left" vertical="center" wrapText="1" indent="1"/>
    </xf>
    <xf numFmtId="0" fontId="2" fillId="14" borderId="0" xfId="0" applyFont="1" applyFill="1" applyBorder="1" applyAlignment="1">
      <alignment horizontal="left" vertical="center" wrapText="1" indent="1"/>
    </xf>
    <xf numFmtId="0" fontId="2" fillId="12" borderId="0" xfId="0" applyFont="1" applyFill="1" applyBorder="1" applyAlignment="1">
      <alignment horizontal="left" vertical="center" wrapText="1" indent="1"/>
    </xf>
    <xf numFmtId="0" fontId="2" fillId="9" borderId="0" xfId="0" applyFont="1" applyFill="1" applyBorder="1" applyAlignment="1">
      <alignment horizontal="left" vertical="center" wrapText="1" indent="1"/>
    </xf>
    <xf numFmtId="0" fontId="0" fillId="0" borderId="0"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23" xfId="0" applyFont="1" applyBorder="1" applyAlignment="1">
      <alignment horizontal="left" vertical="center" wrapText="1" indent="1"/>
    </xf>
    <xf numFmtId="0" fontId="9" fillId="0" borderId="0" xfId="0" applyFont="1" applyBorder="1" applyAlignment="1">
      <alignment horizontal="center" vertical="center" wrapText="1"/>
    </xf>
    <xf numFmtId="0" fontId="1" fillId="3" borderId="2" xfId="0" applyFont="1" applyFill="1" applyBorder="1" applyAlignment="1">
      <alignment horizontal="left" vertical="center" wrapText="1" indent="1"/>
    </xf>
    <xf numFmtId="0" fontId="1" fillId="3" borderId="0" xfId="0" applyFont="1" applyFill="1" applyBorder="1" applyAlignment="1">
      <alignment horizontal="left" vertical="center" wrapText="1" indent="1"/>
    </xf>
    <xf numFmtId="0" fontId="1" fillId="4" borderId="34" xfId="0" applyFont="1" applyFill="1" applyBorder="1" applyAlignment="1">
      <alignment horizontal="left" vertical="center" wrapText="1" indent="1"/>
    </xf>
    <xf numFmtId="0" fontId="1" fillId="27" borderId="34" xfId="0" applyFont="1" applyFill="1" applyBorder="1" applyAlignment="1">
      <alignment horizontal="left" vertical="center" wrapText="1" indent="1"/>
    </xf>
    <xf numFmtId="0" fontId="1" fillId="0" borderId="34" xfId="0" applyFont="1" applyFill="1" applyBorder="1" applyAlignment="1">
      <alignment horizontal="left" vertical="center" wrapText="1" indent="1"/>
    </xf>
    <xf numFmtId="0" fontId="1" fillId="3" borderId="4" xfId="0" applyFont="1" applyFill="1" applyBorder="1" applyAlignment="1">
      <alignment horizontal="center" vertical="center" wrapText="1"/>
    </xf>
    <xf numFmtId="0" fontId="1" fillId="0" borderId="34" xfId="0" applyFont="1" applyFill="1" applyBorder="1" applyAlignment="1">
      <alignment horizontal="left" vertical="center" wrapText="1"/>
    </xf>
    <xf numFmtId="0" fontId="0" fillId="0" borderId="0" xfId="0" applyFont="1" applyBorder="1" applyAlignment="1">
      <alignment horizontal="center" vertical="center" wrapText="1"/>
    </xf>
    <xf numFmtId="0" fontId="0" fillId="0" borderId="0" xfId="0" applyFont="1" applyAlignment="1">
      <alignment horizontal="center" vertical="center" wrapText="1"/>
    </xf>
    <xf numFmtId="0" fontId="1" fillId="4" borderId="0" xfId="0" applyFont="1" applyFill="1" applyBorder="1" applyAlignment="1">
      <alignment horizontal="left" vertical="center" wrapText="1" indent="1"/>
    </xf>
    <xf numFmtId="0" fontId="1" fillId="5" borderId="0" xfId="0" applyFont="1" applyFill="1" applyBorder="1" applyAlignment="1">
      <alignment horizontal="left" vertical="center" wrapText="1" indent="1"/>
    </xf>
    <xf numFmtId="0" fontId="1" fillId="0" borderId="35" xfId="0" applyFont="1" applyBorder="1" applyAlignment="1">
      <alignment horizontal="left" vertical="center" wrapText="1" indent="1"/>
    </xf>
    <xf numFmtId="0" fontId="0" fillId="0" borderId="10" xfId="0" applyFont="1" applyBorder="1" applyAlignment="1">
      <alignment horizontal="left" vertical="center" wrapText="1" indent="1"/>
    </xf>
    <xf numFmtId="0" fontId="1" fillId="3" borderId="1"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6" fillId="0" borderId="0" xfId="1" applyBorder="1" applyAlignment="1">
      <alignment horizontal="left" vertical="center" wrapText="1" indent="1"/>
    </xf>
    <xf numFmtId="0" fontId="16" fillId="0" borderId="0" xfId="1"/>
    <xf numFmtId="0" fontId="28" fillId="0" borderId="0" xfId="0" applyFont="1" applyAlignment="1">
      <alignment horizontal="left" vertical="center" wrapText="1" indent="1"/>
    </xf>
    <xf numFmtId="0" fontId="16" fillId="0" borderId="0" xfId="1" applyAlignment="1">
      <alignment horizontal="left" vertical="center" wrapText="1" indent="1"/>
    </xf>
    <xf numFmtId="0" fontId="1" fillId="0" borderId="7" xfId="0" applyFont="1" applyBorder="1" applyAlignment="1">
      <alignment horizontal="left" vertical="center" wrapText="1" indent="1"/>
    </xf>
    <xf numFmtId="0" fontId="1" fillId="0" borderId="0" xfId="0" applyFont="1" applyBorder="1" applyAlignment="1">
      <alignment horizontal="left" vertical="center" wrapText="1" indent="1"/>
    </xf>
    <xf numFmtId="0" fontId="31" fillId="0" borderId="0" xfId="0" applyFont="1" applyAlignment="1">
      <alignment wrapText="1"/>
    </xf>
    <xf numFmtId="0" fontId="31" fillId="0" borderId="0" xfId="0" applyFont="1" applyAlignment="1">
      <alignment vertical="center" wrapText="1"/>
    </xf>
    <xf numFmtId="0" fontId="0" fillId="0" borderId="0" xfId="0" applyFont="1" applyBorder="1" applyAlignment="1">
      <alignment horizontal="left" vertical="center" wrapText="1" indent="1"/>
    </xf>
    <xf numFmtId="0" fontId="1" fillId="0" borderId="0" xfId="0" applyFont="1" applyBorder="1" applyAlignment="1">
      <alignment horizontal="left" vertical="center" wrapText="1" indent="1"/>
    </xf>
    <xf numFmtId="0" fontId="3" fillId="2" borderId="2" xfId="0" applyFont="1" applyFill="1" applyBorder="1" applyAlignment="1">
      <alignment horizontal="center" vertical="center"/>
    </xf>
    <xf numFmtId="0" fontId="1" fillId="3" borderId="2" xfId="0" applyFont="1" applyFill="1" applyBorder="1" applyAlignment="1">
      <alignment horizontal="left" vertical="center" wrapText="1" indent="1"/>
    </xf>
    <xf numFmtId="0" fontId="1" fillId="3" borderId="2"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0" xfId="0" applyFont="1" applyFill="1" applyBorder="1" applyAlignment="1">
      <alignment horizontal="left" vertical="center" wrapText="1" indent="1"/>
    </xf>
    <xf numFmtId="0" fontId="1" fillId="5" borderId="0" xfId="0" applyFont="1" applyFill="1" applyBorder="1" applyAlignment="1">
      <alignment horizontal="left" vertical="center" wrapText="1" indent="1"/>
    </xf>
    <xf numFmtId="0" fontId="1" fillId="4" borderId="34" xfId="0" applyFont="1" applyFill="1" applyBorder="1" applyAlignment="1">
      <alignment horizontal="left" vertical="center" wrapText="1" indent="1"/>
    </xf>
    <xf numFmtId="0" fontId="1" fillId="4" borderId="0" xfId="0" applyFont="1" applyFill="1" applyBorder="1" applyAlignment="1">
      <alignment horizontal="left" vertical="center" wrapText="1" indent="1"/>
    </xf>
    <xf numFmtId="0" fontId="1" fillId="5" borderId="34" xfId="0" applyFont="1" applyFill="1" applyBorder="1" applyAlignment="1">
      <alignment horizontal="left" vertical="center" wrapText="1" indent="1"/>
    </xf>
    <xf numFmtId="0" fontId="12" fillId="9" borderId="7" xfId="0" applyFont="1" applyFill="1" applyBorder="1" applyAlignment="1">
      <alignment horizontal="left" vertical="center" wrapText="1" indent="1"/>
    </xf>
    <xf numFmtId="0" fontId="1" fillId="9" borderId="0" xfId="0" applyFont="1" applyFill="1" applyBorder="1" applyAlignment="1">
      <alignment horizontal="left" vertical="center" wrapText="1" indent="1"/>
    </xf>
    <xf numFmtId="0" fontId="1" fillId="6" borderId="3" xfId="0" applyFont="1" applyFill="1" applyBorder="1" applyAlignment="1">
      <alignment horizontal="left" vertical="center" wrapText="1" indent="1"/>
    </xf>
    <xf numFmtId="0" fontId="4" fillId="6" borderId="12"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1" fillId="6" borderId="12" xfId="0" applyFont="1" applyFill="1" applyBorder="1" applyAlignment="1">
      <alignment horizontal="left" vertical="center" wrapText="1" indent="1"/>
    </xf>
    <xf numFmtId="0" fontId="4" fillId="6" borderId="12" xfId="0" applyFont="1" applyFill="1" applyBorder="1" applyAlignment="1">
      <alignment horizontal="left" vertical="center" wrapText="1" indent="1"/>
    </xf>
    <xf numFmtId="0" fontId="12" fillId="6" borderId="2" xfId="0" applyFont="1" applyFill="1" applyBorder="1" applyAlignment="1">
      <alignment horizontal="left" vertical="center" wrapText="1" indent="1"/>
    </xf>
    <xf numFmtId="0" fontId="1" fillId="6" borderId="2" xfId="0" applyFont="1" applyFill="1" applyBorder="1" applyAlignment="1">
      <alignment horizontal="left" vertical="center" wrapText="1" indent="1"/>
    </xf>
    <xf numFmtId="0" fontId="3" fillId="0" borderId="7" xfId="0" applyFont="1" applyBorder="1" applyAlignment="1">
      <alignment horizontal="left" vertical="center" wrapText="1" indent="1"/>
    </xf>
    <xf numFmtId="0" fontId="1" fillId="7" borderId="23" xfId="0" applyFont="1" applyFill="1" applyBorder="1" applyAlignment="1">
      <alignment horizontal="left" vertical="center" wrapText="1" indent="1"/>
    </xf>
    <xf numFmtId="0" fontId="1" fillId="7" borderId="0" xfId="0" applyFont="1" applyFill="1" applyBorder="1" applyAlignment="1">
      <alignment horizontal="left" vertical="center" wrapText="1" indent="1"/>
    </xf>
    <xf numFmtId="0" fontId="14" fillId="10" borderId="23" xfId="0" applyFont="1" applyFill="1" applyBorder="1" applyAlignment="1">
      <alignment horizontal="left" vertical="center" wrapText="1" indent="1"/>
    </xf>
    <xf numFmtId="0" fontId="14" fillId="10" borderId="0" xfId="0" applyFont="1" applyFill="1" applyBorder="1" applyAlignment="1">
      <alignment horizontal="left" vertical="center" wrapText="1" indent="1"/>
    </xf>
    <xf numFmtId="0" fontId="1" fillId="9" borderId="23" xfId="0" applyFont="1" applyFill="1" applyBorder="1" applyAlignment="1">
      <alignment horizontal="left" vertical="center" wrapText="1" indent="1"/>
    </xf>
    <xf numFmtId="0" fontId="12" fillId="7" borderId="7" xfId="0" applyFont="1" applyFill="1" applyBorder="1" applyAlignment="1">
      <alignment horizontal="left" vertical="center" wrapText="1" indent="1"/>
    </xf>
    <xf numFmtId="0" fontId="12" fillId="10" borderId="7" xfId="0" applyFont="1" applyFill="1" applyBorder="1" applyAlignment="1">
      <alignment horizontal="left" vertical="center" wrapText="1" indent="1"/>
    </xf>
    <xf numFmtId="0" fontId="1" fillId="10" borderId="0" xfId="0" applyFont="1" applyFill="1" applyBorder="1" applyAlignment="1">
      <alignment horizontal="left" vertical="center" wrapText="1" indent="1"/>
    </xf>
    <xf numFmtId="0" fontId="12" fillId="8" borderId="7" xfId="0" applyFont="1" applyFill="1" applyBorder="1" applyAlignment="1">
      <alignment horizontal="left" vertical="center" wrapText="1" indent="1"/>
    </xf>
    <xf numFmtId="0" fontId="1" fillId="8" borderId="0" xfId="0" applyFont="1" applyFill="1" applyBorder="1" applyAlignment="1">
      <alignment horizontal="left" vertical="center" wrapText="1" indent="1"/>
    </xf>
    <xf numFmtId="0" fontId="1" fillId="8" borderId="23" xfId="0" applyFont="1" applyFill="1" applyBorder="1" applyAlignment="1">
      <alignment horizontal="left" vertical="center" wrapText="1" indent="1"/>
    </xf>
    <xf numFmtId="0" fontId="2" fillId="11" borderId="16" xfId="0" applyFont="1" applyFill="1" applyBorder="1" applyAlignment="1">
      <alignment horizontal="left" vertical="center" wrapText="1" indent="1"/>
    </xf>
    <xf numFmtId="0" fontId="2" fillId="11" borderId="19" xfId="0" applyFont="1" applyFill="1" applyBorder="1" applyAlignment="1">
      <alignment horizontal="left" vertical="center" wrapText="1" indent="1"/>
    </xf>
    <xf numFmtId="0" fontId="2" fillId="11" borderId="17" xfId="0" applyFont="1" applyFill="1" applyBorder="1" applyAlignment="1">
      <alignment horizontal="center" vertical="center" wrapText="1"/>
    </xf>
    <xf numFmtId="0" fontId="2" fillId="11" borderId="21" xfId="0" applyFont="1" applyFill="1" applyBorder="1" applyAlignment="1">
      <alignment horizontal="center" vertical="center" wrapText="1"/>
    </xf>
    <xf numFmtId="0" fontId="11" fillId="12" borderId="22" xfId="0" applyFont="1" applyFill="1" applyBorder="1" applyAlignment="1">
      <alignment horizontal="left" vertical="center" wrapText="1" indent="1"/>
    </xf>
    <xf numFmtId="0" fontId="11" fillId="12" borderId="7" xfId="0" applyFont="1" applyFill="1" applyBorder="1" applyAlignment="1">
      <alignment horizontal="left" vertical="center" wrapText="1" indent="1"/>
    </xf>
    <xf numFmtId="0" fontId="2" fillId="12" borderId="0" xfId="0" applyFont="1" applyFill="1" applyBorder="1" applyAlignment="1">
      <alignment horizontal="left" vertical="center" wrapText="1" indent="1"/>
    </xf>
    <xf numFmtId="0" fontId="2" fillId="12" borderId="23" xfId="0" applyFont="1" applyFill="1" applyBorder="1" applyAlignment="1">
      <alignment horizontal="left" vertical="center" wrapText="1" indent="1"/>
    </xf>
    <xf numFmtId="0" fontId="0" fillId="0" borderId="0" xfId="0" applyBorder="1" applyAlignment="1">
      <alignment horizontal="center" vertical="center" wrapText="1"/>
    </xf>
    <xf numFmtId="0" fontId="18" fillId="0" borderId="0" xfId="0" applyFont="1" applyBorder="1" applyAlignment="1">
      <alignment horizontal="center" vertical="center" wrapText="1"/>
    </xf>
    <xf numFmtId="0" fontId="2" fillId="11" borderId="29" xfId="0" applyFont="1" applyFill="1" applyBorder="1" applyAlignment="1">
      <alignment horizontal="center" vertical="center" wrapText="1"/>
    </xf>
    <xf numFmtId="0" fontId="2" fillId="11" borderId="30" xfId="0" applyFont="1" applyFill="1" applyBorder="1" applyAlignment="1">
      <alignment horizontal="center" vertical="center" wrapText="1"/>
    </xf>
    <xf numFmtId="0" fontId="4" fillId="6" borderId="29" xfId="0" applyFont="1" applyFill="1" applyBorder="1" applyAlignment="1">
      <alignment horizontal="left" vertical="center" wrapText="1" indent="1"/>
    </xf>
    <xf numFmtId="0" fontId="4" fillId="6" borderId="30" xfId="0" applyFont="1" applyFill="1" applyBorder="1" applyAlignment="1">
      <alignment horizontal="left" vertical="center" wrapText="1" indent="1"/>
    </xf>
    <xf numFmtId="0" fontId="2" fillId="9" borderId="23" xfId="0" applyFont="1" applyFill="1" applyBorder="1" applyAlignment="1">
      <alignment horizontal="left" vertical="center" wrapText="1" indent="1"/>
    </xf>
    <xf numFmtId="0" fontId="2" fillId="13" borderId="0" xfId="0" applyFont="1" applyFill="1" applyBorder="1" applyAlignment="1">
      <alignment horizontal="left" vertical="center" wrapText="1" indent="1"/>
    </xf>
    <xf numFmtId="0" fontId="2" fillId="13" borderId="23" xfId="0" applyFont="1" applyFill="1" applyBorder="1" applyAlignment="1">
      <alignment horizontal="left" vertical="center" wrapText="1" indent="1"/>
    </xf>
    <xf numFmtId="0" fontId="2" fillId="9" borderId="0" xfId="0" applyFont="1" applyFill="1" applyBorder="1" applyAlignment="1">
      <alignment horizontal="left" vertical="center" wrapText="1" indent="1"/>
    </xf>
    <xf numFmtId="0" fontId="11" fillId="9" borderId="22" xfId="0" applyFont="1" applyFill="1" applyBorder="1" applyAlignment="1">
      <alignment horizontal="left" vertical="center" wrapText="1" indent="1"/>
    </xf>
    <xf numFmtId="0" fontId="11" fillId="9" borderId="7" xfId="0" applyFont="1" applyFill="1" applyBorder="1" applyAlignment="1">
      <alignment horizontal="left" vertical="center" wrapText="1" indent="1"/>
    </xf>
    <xf numFmtId="0" fontId="2" fillId="0" borderId="7" xfId="0" applyFont="1" applyBorder="1" applyAlignment="1">
      <alignment horizontal="left" vertical="center" wrapText="1"/>
    </xf>
    <xf numFmtId="0" fontId="2" fillId="11" borderId="35" xfId="0" applyFont="1" applyFill="1" applyBorder="1" applyAlignment="1">
      <alignment horizontal="center" vertical="center" wrapText="1"/>
    </xf>
    <xf numFmtId="0" fontId="11" fillId="14" borderId="7" xfId="0" applyFont="1" applyFill="1" applyBorder="1" applyAlignment="1">
      <alignment horizontal="left" vertical="center" wrapText="1" indent="1"/>
    </xf>
    <xf numFmtId="0" fontId="2" fillId="14" borderId="0" xfId="0" applyFont="1" applyFill="1" applyBorder="1" applyAlignment="1">
      <alignment horizontal="left" vertical="center" wrapText="1" indent="1"/>
    </xf>
    <xf numFmtId="0" fontId="11" fillId="13" borderId="7" xfId="0" applyFont="1" applyFill="1" applyBorder="1" applyAlignment="1">
      <alignment horizontal="left" vertical="center" wrapText="1" indent="1"/>
    </xf>
    <xf numFmtId="0" fontId="2" fillId="11" borderId="15" xfId="0" applyFont="1" applyFill="1" applyBorder="1" applyAlignment="1">
      <alignment horizontal="center" vertical="center" wrapText="1"/>
    </xf>
    <xf numFmtId="0" fontId="2" fillId="11" borderId="27" xfId="0" applyFont="1" applyFill="1" applyBorder="1" applyAlignment="1">
      <alignment horizontal="center" vertical="center" wrapText="1"/>
    </xf>
    <xf numFmtId="0" fontId="2" fillId="11" borderId="18" xfId="0" applyFont="1" applyFill="1" applyBorder="1" applyAlignment="1">
      <alignment horizontal="center" vertical="center" wrapText="1"/>
    </xf>
    <xf numFmtId="0" fontId="2" fillId="11" borderId="28" xfId="0" applyFont="1" applyFill="1" applyBorder="1" applyAlignment="1">
      <alignment horizontal="center" vertical="center" wrapText="1"/>
    </xf>
    <xf numFmtId="0" fontId="11" fillId="11" borderId="15" xfId="0" applyFont="1" applyFill="1" applyBorder="1" applyAlignment="1">
      <alignment horizontal="left" vertical="center" wrapText="1" indent="1"/>
    </xf>
    <xf numFmtId="0" fontId="11" fillId="11" borderId="18" xfId="0" applyFont="1" applyFill="1" applyBorder="1" applyAlignment="1">
      <alignment horizontal="left" vertical="center" wrapText="1" indent="1"/>
    </xf>
    <xf numFmtId="0" fontId="4" fillId="16" borderId="27" xfId="0" applyFont="1" applyFill="1" applyBorder="1" applyAlignment="1">
      <alignment horizontal="center" vertical="center" wrapText="1"/>
    </xf>
    <xf numFmtId="0" fontId="4" fillId="16" borderId="23" xfId="0" applyFont="1" applyFill="1" applyBorder="1" applyAlignment="1">
      <alignment horizontal="center" vertical="center" wrapText="1"/>
    </xf>
    <xf numFmtId="0" fontId="11" fillId="16" borderId="15" xfId="0" applyFont="1" applyFill="1" applyBorder="1" applyAlignment="1">
      <alignment horizontal="left" vertical="center" wrapText="1" indent="1"/>
    </xf>
    <xf numFmtId="0" fontId="11" fillId="16" borderId="22" xfId="0" applyFont="1" applyFill="1" applyBorder="1" applyAlignment="1">
      <alignment horizontal="left" vertical="center" wrapText="1" indent="1"/>
    </xf>
    <xf numFmtId="0" fontId="2" fillId="16" borderId="16" xfId="0" applyFont="1" applyFill="1" applyBorder="1" applyAlignment="1">
      <alignment horizontal="left" vertical="center" wrapText="1" indent="1"/>
    </xf>
    <xf numFmtId="0" fontId="2" fillId="16" borderId="0" xfId="0" applyFont="1" applyFill="1" applyBorder="1" applyAlignment="1">
      <alignment horizontal="left" vertical="center" wrapText="1" indent="1"/>
    </xf>
    <xf numFmtId="0" fontId="2" fillId="16" borderId="29" xfId="0" applyFont="1" applyFill="1" applyBorder="1" applyAlignment="1">
      <alignment horizontal="center" vertical="center" wrapText="1"/>
    </xf>
    <xf numFmtId="0" fontId="2" fillId="16" borderId="32" xfId="0" applyFont="1" applyFill="1" applyBorder="1" applyAlignment="1">
      <alignment horizontal="center" vertical="center" wrapText="1"/>
    </xf>
    <xf numFmtId="0" fontId="2" fillId="16" borderId="31" xfId="0" applyFont="1" applyFill="1" applyBorder="1" applyAlignment="1">
      <alignment horizontal="center" vertical="center" wrapText="1"/>
    </xf>
    <xf numFmtId="0" fontId="2" fillId="16" borderId="33"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2" borderId="0" xfId="0" applyFont="1" applyFill="1" applyBorder="1" applyAlignment="1">
      <alignment horizontal="center" vertical="center" wrapText="1"/>
    </xf>
    <xf numFmtId="0" fontId="2" fillId="12" borderId="22" xfId="0" applyFont="1" applyFill="1" applyBorder="1" applyAlignment="1">
      <alignment horizontal="center" vertical="center" wrapText="1"/>
    </xf>
    <xf numFmtId="0" fontId="2" fillId="9" borderId="22" xfId="0" applyFont="1" applyFill="1" applyBorder="1" applyAlignment="1">
      <alignment horizontal="center" vertical="center" wrapText="1"/>
    </xf>
    <xf numFmtId="0" fontId="2" fillId="18" borderId="0" xfId="0" applyFont="1" applyFill="1" applyBorder="1" applyAlignment="1">
      <alignment horizontal="center" vertical="center" wrapText="1"/>
    </xf>
    <xf numFmtId="0" fontId="2" fillId="17" borderId="0" xfId="0" applyFont="1" applyFill="1" applyBorder="1" applyAlignment="1">
      <alignment horizontal="center" vertical="center" wrapText="1"/>
    </xf>
    <xf numFmtId="0" fontId="11" fillId="17" borderId="22" xfId="0" applyFont="1" applyFill="1" applyBorder="1" applyAlignment="1">
      <alignment horizontal="left" vertical="center" wrapText="1" indent="1"/>
    </xf>
    <xf numFmtId="0" fontId="2" fillId="17" borderId="0" xfId="0" applyFont="1" applyFill="1" applyBorder="1" applyAlignment="1">
      <alignment horizontal="left" vertical="center" wrapText="1" indent="1"/>
    </xf>
    <xf numFmtId="0" fontId="2" fillId="17" borderId="22" xfId="0" applyFont="1" applyFill="1" applyBorder="1" applyAlignment="1">
      <alignment horizontal="center" vertical="center" wrapText="1"/>
    </xf>
    <xf numFmtId="0" fontId="2" fillId="19" borderId="0" xfId="0" applyFont="1" applyFill="1" applyBorder="1" applyAlignment="1">
      <alignment horizontal="left" vertical="center" wrapText="1" indent="1"/>
    </xf>
    <xf numFmtId="0" fontId="2" fillId="19" borderId="22" xfId="0" applyFont="1" applyFill="1" applyBorder="1" applyAlignment="1">
      <alignment horizontal="center" vertical="center" wrapText="1"/>
    </xf>
    <xf numFmtId="0" fontId="2" fillId="19" borderId="0" xfId="0" applyFont="1" applyFill="1" applyBorder="1" applyAlignment="1">
      <alignment horizontal="center" vertical="center" wrapText="1"/>
    </xf>
    <xf numFmtId="0" fontId="2" fillId="0" borderId="22" xfId="0" applyFont="1" applyBorder="1" applyAlignment="1">
      <alignment horizontal="left" vertical="top" wrapText="1" indent="1"/>
    </xf>
    <xf numFmtId="0" fontId="11" fillId="18" borderId="22" xfId="0" applyFont="1" applyFill="1" applyBorder="1" applyAlignment="1">
      <alignment horizontal="left" vertical="center" wrapText="1" indent="1"/>
    </xf>
    <xf numFmtId="0" fontId="2" fillId="18" borderId="0" xfId="0" applyFont="1" applyFill="1" applyBorder="1" applyAlignment="1">
      <alignment horizontal="left" vertical="center" wrapText="1" indent="1"/>
    </xf>
    <xf numFmtId="0" fontId="2" fillId="18" borderId="22" xfId="0" applyFont="1" applyFill="1" applyBorder="1" applyAlignment="1">
      <alignment horizontal="center" vertical="center" wrapText="1"/>
    </xf>
    <xf numFmtId="0" fontId="4" fillId="16" borderId="15" xfId="0" applyFont="1" applyFill="1" applyBorder="1" applyAlignment="1">
      <alignment horizontal="center" vertical="center" wrapText="1"/>
    </xf>
    <xf numFmtId="0" fontId="0" fillId="0" borderId="27" xfId="0" applyBorder="1" applyAlignment="1">
      <alignment horizontal="center" vertical="center" wrapText="1"/>
    </xf>
    <xf numFmtId="0" fontId="4" fillId="16" borderId="22" xfId="0" applyFont="1" applyFill="1" applyBorder="1" applyAlignment="1">
      <alignment horizontal="center" vertical="center" wrapText="1"/>
    </xf>
    <xf numFmtId="0" fontId="0" fillId="0" borderId="23" xfId="0" applyBorder="1" applyAlignment="1">
      <alignment horizontal="center" vertical="center" wrapText="1"/>
    </xf>
    <xf numFmtId="0" fontId="11" fillId="5" borderId="22" xfId="0" applyFont="1" applyFill="1" applyBorder="1" applyAlignment="1">
      <alignment horizontal="left" vertical="center" wrapText="1" indent="1"/>
    </xf>
    <xf numFmtId="0" fontId="2" fillId="5" borderId="0" xfId="0" applyFont="1" applyFill="1" applyBorder="1" applyAlignment="1">
      <alignment horizontal="left" vertical="center" wrapText="1" indent="1"/>
    </xf>
    <xf numFmtId="0" fontId="2" fillId="5" borderId="22"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1" fillId="19" borderId="22" xfId="0" applyFont="1" applyFill="1" applyBorder="1" applyAlignment="1">
      <alignment horizontal="left" vertical="center" wrapText="1" indent="1"/>
    </xf>
    <xf numFmtId="0" fontId="4" fillId="20" borderId="29" xfId="0" applyFont="1" applyFill="1" applyBorder="1" applyAlignment="1">
      <alignment horizontal="center" vertical="center" wrapText="1"/>
    </xf>
    <xf numFmtId="0" fontId="1" fillId="20" borderId="30" xfId="0" applyFont="1" applyFill="1" applyBorder="1" applyAlignment="1">
      <alignment horizontal="center" vertical="center" wrapText="1"/>
    </xf>
    <xf numFmtId="0" fontId="1" fillId="20" borderId="29"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20" borderId="27" xfId="0" applyFont="1" applyFill="1" applyBorder="1" applyAlignment="1">
      <alignment horizontal="center" vertical="center" wrapText="1"/>
    </xf>
    <xf numFmtId="0" fontId="1" fillId="20" borderId="18" xfId="0" applyFont="1" applyFill="1" applyBorder="1" applyAlignment="1">
      <alignment horizontal="center" vertical="center" wrapText="1"/>
    </xf>
    <xf numFmtId="0" fontId="4" fillId="20" borderId="28" xfId="0" applyFont="1" applyFill="1" applyBorder="1" applyAlignment="1">
      <alignment horizontal="center" vertical="center" wrapText="1"/>
    </xf>
    <xf numFmtId="0" fontId="0" fillId="0" borderId="0" xfId="0" applyFont="1" applyBorder="1" applyAlignment="1">
      <alignment horizontal="left" vertical="center" wrapText="1" indent="1"/>
    </xf>
    <xf numFmtId="0" fontId="0" fillId="0" borderId="23" xfId="0" applyFont="1" applyBorder="1" applyAlignment="1">
      <alignment horizontal="left" vertical="center" wrapText="1" indent="1"/>
    </xf>
    <xf numFmtId="0" fontId="1" fillId="0" borderId="7"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23" xfId="0" applyFont="1" applyBorder="1" applyAlignment="1">
      <alignment horizontal="left" vertical="center" wrapText="1" indent="1"/>
    </xf>
    <xf numFmtId="0" fontId="1" fillId="20" borderId="14" xfId="0" applyFont="1" applyFill="1" applyBorder="1" applyAlignment="1">
      <alignment horizontal="left" vertical="center" wrapText="1" indent="1"/>
    </xf>
    <xf numFmtId="0" fontId="1" fillId="20" borderId="15" xfId="0" applyFont="1" applyFill="1" applyBorder="1" applyAlignment="1">
      <alignment horizontal="center" vertical="center" wrapText="1"/>
    </xf>
    <xf numFmtId="0" fontId="1" fillId="20" borderId="27" xfId="0" applyFont="1" applyFill="1" applyBorder="1" applyAlignment="1">
      <alignment horizontal="center" vertical="center" wrapText="1"/>
    </xf>
    <xf numFmtId="0" fontId="1" fillId="20" borderId="24" xfId="0" applyFont="1" applyFill="1" applyBorder="1" applyAlignment="1">
      <alignment horizontal="center" vertical="center" wrapText="1"/>
    </xf>
    <xf numFmtId="0" fontId="1" fillId="20" borderId="26" xfId="0" applyFont="1" applyFill="1" applyBorder="1" applyAlignment="1">
      <alignment horizontal="center" vertical="center" wrapText="1"/>
    </xf>
    <xf numFmtId="0" fontId="1" fillId="20" borderId="28" xfId="0" applyFont="1" applyFill="1" applyBorder="1" applyAlignment="1">
      <alignment horizontal="center" vertical="center" wrapText="1"/>
    </xf>
    <xf numFmtId="0" fontId="2" fillId="22" borderId="0" xfId="0" applyFont="1" applyFill="1" applyBorder="1" applyAlignment="1">
      <alignment horizontal="left" vertical="center" wrapText="1" indent="1"/>
    </xf>
    <xf numFmtId="0" fontId="2" fillId="12" borderId="7" xfId="0" applyFont="1" applyFill="1" applyBorder="1" applyAlignment="1">
      <alignment horizontal="left" vertical="center" wrapText="1" indent="1"/>
    </xf>
    <xf numFmtId="0" fontId="2" fillId="9" borderId="7" xfId="0" applyFont="1" applyFill="1" applyBorder="1" applyAlignment="1">
      <alignment horizontal="left" vertical="center" wrapText="1" indent="1"/>
    </xf>
    <xf numFmtId="0" fontId="2" fillId="21" borderId="7" xfId="0" applyFont="1" applyFill="1" applyBorder="1" applyAlignment="1">
      <alignment horizontal="left" vertical="center" wrapText="1" indent="1"/>
    </xf>
    <xf numFmtId="0" fontId="2" fillId="21" borderId="0" xfId="0" applyFont="1" applyFill="1" applyBorder="1" applyAlignment="1">
      <alignment horizontal="left" vertical="center" wrapText="1" indent="1"/>
    </xf>
    <xf numFmtId="0" fontId="2" fillId="22" borderId="7" xfId="0" applyFont="1" applyFill="1" applyBorder="1" applyAlignment="1">
      <alignment horizontal="left" vertical="center" wrapText="1" indent="1"/>
    </xf>
    <xf numFmtId="0" fontId="2" fillId="24" borderId="7" xfId="0" applyFont="1" applyFill="1" applyBorder="1" applyAlignment="1">
      <alignment horizontal="left" vertical="center" wrapText="1" indent="1"/>
    </xf>
    <xf numFmtId="0" fontId="2" fillId="24" borderId="0" xfId="0" applyFont="1" applyFill="1" applyBorder="1" applyAlignment="1">
      <alignment horizontal="left" vertical="center" wrapText="1" indent="1"/>
    </xf>
    <xf numFmtId="0" fontId="2" fillId="24" borderId="23" xfId="0" applyFont="1" applyFill="1" applyBorder="1" applyAlignment="1">
      <alignment horizontal="left" vertical="center" wrapText="1" indent="1"/>
    </xf>
    <xf numFmtId="0" fontId="2" fillId="22" borderId="23" xfId="0" applyFont="1" applyFill="1" applyBorder="1" applyAlignment="1">
      <alignment horizontal="left" vertical="center" wrapText="1" indent="1"/>
    </xf>
    <xf numFmtId="0" fontId="2" fillId="26" borderId="7" xfId="0" applyFont="1" applyFill="1" applyBorder="1" applyAlignment="1">
      <alignment horizontal="left" vertical="center" wrapText="1" indent="1"/>
    </xf>
    <xf numFmtId="0" fontId="2" fillId="26" borderId="0" xfId="0" applyFont="1" applyFill="1" applyBorder="1" applyAlignment="1">
      <alignment horizontal="left" vertical="center" wrapText="1" indent="1"/>
    </xf>
    <xf numFmtId="0" fontId="2" fillId="26" borderId="23" xfId="0" applyFont="1" applyFill="1" applyBorder="1" applyAlignment="1">
      <alignment horizontal="left" vertical="center" wrapText="1" indent="1"/>
    </xf>
    <xf numFmtId="0" fontId="1" fillId="0" borderId="0" xfId="0" applyFont="1" applyBorder="1" applyAlignment="1">
      <alignment horizontal="center" vertical="center" wrapText="1"/>
    </xf>
    <xf numFmtId="0" fontId="4" fillId="16" borderId="16" xfId="0" applyFont="1" applyFill="1" applyBorder="1" applyAlignment="1">
      <alignment horizontal="center" vertical="center" wrapText="1"/>
    </xf>
    <xf numFmtId="0" fontId="4" fillId="16" borderId="0" xfId="0" applyFont="1" applyFill="1" applyBorder="1" applyAlignment="1">
      <alignment horizontal="center" vertical="center" wrapText="1"/>
    </xf>
    <xf numFmtId="0" fontId="0" fillId="0" borderId="36" xfId="0" applyBorder="1" applyAlignment="1">
      <alignment horizontal="left" vertical="center" wrapText="1" indent="1"/>
    </xf>
    <xf numFmtId="0" fontId="0" fillId="0" borderId="37" xfId="0" applyBorder="1" applyAlignment="1">
      <alignment horizontal="left" vertical="center" wrapText="1" indent="1"/>
    </xf>
    <xf numFmtId="0" fontId="0" fillId="0" borderId="38" xfId="0" applyBorder="1" applyAlignment="1">
      <alignment horizontal="left" vertical="center" wrapText="1" indent="1"/>
    </xf>
    <xf numFmtId="0" fontId="0" fillId="0" borderId="39" xfId="0" applyBorder="1" applyAlignment="1">
      <alignment horizontal="left" vertical="center" wrapText="1" indent="1"/>
    </xf>
    <xf numFmtId="0" fontId="0" fillId="0" borderId="40" xfId="0" applyBorder="1" applyAlignment="1">
      <alignment horizontal="left" vertical="center" wrapText="1" indent="1"/>
    </xf>
    <xf numFmtId="0" fontId="16" fillId="0" borderId="39" xfId="1" applyBorder="1" applyAlignment="1">
      <alignment horizontal="left" vertical="center" wrapText="1" indent="1"/>
    </xf>
    <xf numFmtId="0" fontId="28" fillId="0" borderId="40" xfId="0" applyFont="1" applyBorder="1" applyAlignment="1">
      <alignment horizontal="left" vertical="center" wrapText="1" indent="1"/>
    </xf>
    <xf numFmtId="0" fontId="0" fillId="0" borderId="39" xfId="0" applyFont="1" applyBorder="1" applyAlignment="1">
      <alignment horizontal="left" vertical="center" wrapText="1" indent="1"/>
    </xf>
    <xf numFmtId="0" fontId="0" fillId="0" borderId="40" xfId="0" applyFont="1" applyBorder="1" applyAlignment="1">
      <alignment horizontal="left" vertical="center" wrapText="1" indent="1"/>
    </xf>
    <xf numFmtId="0" fontId="1" fillId="0" borderId="39" xfId="0" applyFont="1" applyBorder="1" applyAlignment="1">
      <alignment horizontal="left" vertical="center" wrapText="1" indent="1"/>
    </xf>
    <xf numFmtId="0" fontId="1" fillId="0" borderId="40" xfId="0" applyFont="1" applyBorder="1" applyAlignment="1">
      <alignment horizontal="left" vertical="center" wrapText="1" indent="1"/>
    </xf>
    <xf numFmtId="166" fontId="1" fillId="0" borderId="39" xfId="0" applyNumberFormat="1" applyFont="1" applyBorder="1" applyAlignment="1">
      <alignment horizontal="left" vertical="center" wrapText="1" indent="1"/>
    </xf>
    <xf numFmtId="166" fontId="1" fillId="0" borderId="40" xfId="0" applyNumberFormat="1" applyFont="1" applyBorder="1" applyAlignment="1">
      <alignment horizontal="left" vertical="center" wrapText="1" indent="1"/>
    </xf>
    <xf numFmtId="167" fontId="1" fillId="0" borderId="39" xfId="0" applyNumberFormat="1" applyFont="1" applyBorder="1" applyAlignment="1">
      <alignment horizontal="left" vertical="center" wrapText="1" indent="1"/>
    </xf>
    <xf numFmtId="167" fontId="1" fillId="0" borderId="40" xfId="0" applyNumberFormat="1" applyFont="1" applyBorder="1" applyAlignment="1">
      <alignment horizontal="left" vertical="center" wrapText="1" indent="1"/>
    </xf>
    <xf numFmtId="0" fontId="28" fillId="0" borderId="39" xfId="0" applyFont="1" applyBorder="1" applyAlignment="1">
      <alignment horizontal="left" vertical="center" wrapText="1" indent="1"/>
    </xf>
    <xf numFmtId="0" fontId="16" fillId="0" borderId="39" xfId="1" applyBorder="1"/>
    <xf numFmtId="0" fontId="2" fillId="12" borderId="39" xfId="0" applyFont="1" applyFill="1" applyBorder="1" applyAlignment="1">
      <alignment horizontal="center" vertical="center" wrapText="1"/>
    </xf>
    <xf numFmtId="0" fontId="2" fillId="12" borderId="40" xfId="0" applyFont="1" applyFill="1" applyBorder="1" applyAlignment="1">
      <alignment horizontal="center" vertical="center" wrapText="1"/>
    </xf>
    <xf numFmtId="0" fontId="2" fillId="0" borderId="39" xfId="0" applyFont="1" applyFill="1" applyBorder="1" applyAlignment="1">
      <alignment horizontal="left" vertical="center" wrapText="1" indent="1"/>
    </xf>
    <xf numFmtId="0" fontId="2" fillId="0" borderId="40" xfId="0" applyFont="1" applyFill="1" applyBorder="1" applyAlignment="1">
      <alignment horizontal="left" vertical="center" wrapText="1" indent="1"/>
    </xf>
    <xf numFmtId="0" fontId="2" fillId="9" borderId="39" xfId="0" applyFont="1" applyFill="1" applyBorder="1" applyAlignment="1">
      <alignment horizontal="center" vertical="center" wrapText="1"/>
    </xf>
    <xf numFmtId="0" fontId="2" fillId="9" borderId="40" xfId="0" applyFont="1" applyFill="1" applyBorder="1" applyAlignment="1">
      <alignment horizontal="center" vertical="center" wrapText="1"/>
    </xf>
    <xf numFmtId="0" fontId="17" fillId="0" borderId="39" xfId="0" applyFont="1" applyBorder="1" applyAlignment="1">
      <alignment horizontal="left" vertical="center" wrapText="1" indent="1"/>
    </xf>
    <xf numFmtId="0" fontId="17" fillId="0" borderId="40" xfId="0" applyFont="1" applyBorder="1" applyAlignment="1">
      <alignment horizontal="left" vertical="center" wrapText="1" indent="1"/>
    </xf>
    <xf numFmtId="0" fontId="2" fillId="17" borderId="39" xfId="0" applyFont="1" applyFill="1" applyBorder="1" applyAlignment="1">
      <alignment horizontal="center" vertical="center" wrapText="1"/>
    </xf>
    <xf numFmtId="0" fontId="2" fillId="17" borderId="40" xfId="0" applyFont="1" applyFill="1" applyBorder="1" applyAlignment="1">
      <alignment horizontal="center" vertical="center" wrapText="1"/>
    </xf>
    <xf numFmtId="0" fontId="2" fillId="0" borderId="39" xfId="0" applyFont="1" applyBorder="1" applyAlignment="1">
      <alignment horizontal="left" vertical="center" wrapText="1" indent="1"/>
    </xf>
    <xf numFmtId="0" fontId="2" fillId="0" borderId="40" xfId="0" applyFont="1" applyBorder="1" applyAlignment="1">
      <alignment horizontal="left" vertical="center" wrapText="1" indent="1"/>
    </xf>
    <xf numFmtId="0" fontId="2" fillId="18" borderId="39" xfId="0" applyFont="1" applyFill="1" applyBorder="1" applyAlignment="1">
      <alignment horizontal="center" vertical="center" wrapText="1"/>
    </xf>
    <xf numFmtId="0" fontId="2" fillId="18" borderId="40"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6" fillId="0" borderId="39" xfId="0" applyFont="1" applyBorder="1" applyAlignment="1">
      <alignment horizontal="left" vertical="center" wrapText="1" indent="1"/>
    </xf>
    <xf numFmtId="0" fontId="6" fillId="0" borderId="40" xfId="0" applyFont="1" applyBorder="1" applyAlignment="1">
      <alignment horizontal="left" vertical="center" wrapText="1" indent="1"/>
    </xf>
    <xf numFmtId="0" fontId="17" fillId="0" borderId="39" xfId="0" applyFont="1" applyBorder="1"/>
    <xf numFmtId="0" fontId="17" fillId="0" borderId="40" xfId="0" applyFont="1" applyBorder="1"/>
    <xf numFmtId="0" fontId="6" fillId="0" borderId="39" xfId="0" applyFont="1" applyBorder="1" applyAlignment="1">
      <alignment wrapText="1"/>
    </xf>
    <xf numFmtId="0" fontId="6" fillId="0" borderId="40" xfId="0" applyFont="1" applyBorder="1" applyAlignment="1">
      <alignment wrapText="1"/>
    </xf>
    <xf numFmtId="0" fontId="4" fillId="0" borderId="39" xfId="0" applyFont="1" applyBorder="1"/>
    <xf numFmtId="0" fontId="4" fillId="0" borderId="40" xfId="0" applyFont="1" applyBorder="1"/>
    <xf numFmtId="0" fontId="2" fillId="19" borderId="39" xfId="0" applyFont="1" applyFill="1" applyBorder="1" applyAlignment="1">
      <alignment horizontal="center" vertical="center" wrapText="1"/>
    </xf>
    <xf numFmtId="0" fontId="2" fillId="19" borderId="40"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5" borderId="40" xfId="0" applyFont="1" applyFill="1" applyBorder="1" applyAlignment="1">
      <alignment horizontal="center" vertical="center" wrapText="1"/>
    </xf>
    <xf numFmtId="0" fontId="0" fillId="0" borderId="41" xfId="0" applyBorder="1" applyAlignment="1">
      <alignment horizontal="left" vertical="center" wrapText="1" indent="1"/>
    </xf>
    <xf numFmtId="0" fontId="0" fillId="0" borderId="42" xfId="0" applyBorder="1" applyAlignment="1">
      <alignment horizontal="left" vertical="center" wrapText="1" indent="1"/>
    </xf>
    <xf numFmtId="0" fontId="0" fillId="0" borderId="43" xfId="0" applyBorder="1" applyAlignment="1">
      <alignment horizontal="left" vertical="center" wrapText="1" indent="1"/>
    </xf>
  </cellXfs>
  <cellStyles count="7">
    <cellStyle name="Comma[0]" xfId="2"/>
    <cellStyle name="Currency[0]" xfId="3"/>
    <cellStyle name="Followed Hyperlink" xfId="4" builtinId="9" hidden="1"/>
    <cellStyle name="Followed Hyperlink" xfId="5" builtinId="9" hidden="1"/>
    <cellStyle name="Followed Hyperlink" xfId="6" builtinId="9" hidden="1"/>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6E0EC"/>
      <rgbColor rgb="00FF0000"/>
      <rgbColor rgb="0000FF00"/>
      <rgbColor rgb="000000FF"/>
      <rgbColor rgb="00FFFF00"/>
      <rgbColor rgb="00FF00FF"/>
      <rgbColor rgb="0000FFFF"/>
      <rgbColor rgb="00800000"/>
      <rgbColor rgb="00008000"/>
      <rgbColor rgb="00000080"/>
      <rgbColor rgb="00B97135"/>
      <rgbColor rgb="00800080"/>
      <rgbColor rgb="00006666"/>
      <rgbColor rgb="00CCC1DA"/>
      <rgbColor rgb="00808080"/>
      <rgbColor rgb="0095B3D7"/>
      <rgbColor rgb="00903C3A"/>
      <rgbColor rgb="00F2DCDB"/>
      <rgbColor rgb="00DBEEF4"/>
      <rgbColor rgb="00660066"/>
      <rgbColor rgb="00D99694"/>
      <rgbColor rgb="000066CC"/>
      <rgbColor rgb="00C6D9F1"/>
      <rgbColor rgb="00000080"/>
      <rgbColor rgb="00FF00FF"/>
      <rgbColor rgb="00FFFF00"/>
      <rgbColor rgb="0000FFFF"/>
      <rgbColor rgb="00800080"/>
      <rgbColor rgb="00800000"/>
      <rgbColor rgb="00388195"/>
      <rgbColor rgb="000000FF"/>
      <rgbColor rgb="0000CCFF"/>
      <rgbColor rgb="00DCE6F2"/>
      <rgbColor rgb="00B7DEE8"/>
      <rgbColor rgb="00FFFF99"/>
      <rgbColor rgb="0093CDDD"/>
      <rgbColor rgb="00E6B9B8"/>
      <rgbColor rgb="00B3A2C7"/>
      <rgbColor rgb="00FAC090"/>
      <rgbColor rgb="003B618E"/>
      <rgbColor rgb="0033CCCC"/>
      <rgbColor rgb="0099CC00"/>
      <rgbColor rgb="00FFCC00"/>
      <rgbColor rgb="00FF9900"/>
      <rgbColor rgb="00FF6600"/>
      <rgbColor rgb="00777671"/>
      <rgbColor rgb="00A6A6A6"/>
      <rgbColor rgb="00003366"/>
      <rgbColor rgb="0031859C"/>
      <rgbColor rgb="00003300"/>
      <rgbColor rgb="00602827"/>
      <rgbColor rgb="007C4B23"/>
      <rgbColor rgb="00604B7A"/>
      <rgbColor rgb="00604A7B"/>
      <rgbColor rgb="00444444"/>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6E0E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E6E0E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uniprot.org/uniprot/Q9HCE1" TargetMode="External"/><Relationship Id="rId3" Type="http://schemas.openxmlformats.org/officeDocument/2006/relationships/hyperlink" Target="http://www.uniprot.org/uniprot/P51114" TargetMode="External"/><Relationship Id="rId7" Type="http://schemas.openxmlformats.org/officeDocument/2006/relationships/hyperlink" Target="http://www.uniprot.org/uniprot/P57678" TargetMode="External"/><Relationship Id="rId2" Type="http://schemas.openxmlformats.org/officeDocument/2006/relationships/hyperlink" Target="http://www.uniprot.org/uniprot/Q06787" TargetMode="External"/><Relationship Id="rId1" Type="http://schemas.openxmlformats.org/officeDocument/2006/relationships/hyperlink" Target="http://www.uniprot.org/uniprot/Q9UKV8" TargetMode="External"/><Relationship Id="rId6" Type="http://schemas.openxmlformats.org/officeDocument/2006/relationships/hyperlink" Target="http://www.uniprot.org/uniprot/Q9UHI6" TargetMode="External"/><Relationship Id="rId11" Type="http://schemas.openxmlformats.org/officeDocument/2006/relationships/hyperlink" Target="http://www.uniprot.org/uniprot/P16234" TargetMode="External"/><Relationship Id="rId5" Type="http://schemas.openxmlformats.org/officeDocument/2006/relationships/hyperlink" Target="http://www.uniprot.org/uniprot/Q9UPY3" TargetMode="External"/><Relationship Id="rId10" Type="http://schemas.openxmlformats.org/officeDocument/2006/relationships/hyperlink" Target="http://www.uniprot.org/uniprot/O14744" TargetMode="External"/><Relationship Id="rId4" Type="http://schemas.openxmlformats.org/officeDocument/2006/relationships/hyperlink" Target="http://www.uniprot.org/uniprot/P51116" TargetMode="External"/><Relationship Id="rId9" Type="http://schemas.openxmlformats.org/officeDocument/2006/relationships/hyperlink" Target="http://www.uniprot.org/uniprot/Q9UPQ9"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labvision.com/ab.cfm?First=AntiBody&amp;Second=262" TargetMode="External"/><Relationship Id="rId2" Type="http://schemas.openxmlformats.org/officeDocument/2006/relationships/hyperlink" Target="http://www.labvision.com/ab.cfm?First=AntiBody&amp;Second=600" TargetMode="External"/><Relationship Id="rId1" Type="http://schemas.openxmlformats.org/officeDocument/2006/relationships/hyperlink" Target="http://www.drugbank.ca/drugs/DB00072" TargetMode="Externa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www.atcc.org/ATCCAdvancedCatalogSearch/ProductDetails/tabid/452/Default.aspx?ATCCNum=HTB-22&amp;Template=cellBiology" TargetMode="External"/><Relationship Id="rId3" Type="http://schemas.openxmlformats.org/officeDocument/2006/relationships/hyperlink" Target="../../../../../../../DropTo/HER2-Her3%20dimerization%20assay.bmp" TargetMode="External"/><Relationship Id="rId7" Type="http://schemas.openxmlformats.org/officeDocument/2006/relationships/hyperlink" Target="http://www.atcc.org/ATCCAdvancedCatalogSearch/ProductDetails/tabid/452/Default.aspx?ATCCNum=HTB-26&amp;Template=cellBiology" TargetMode="External"/><Relationship Id="rId2" Type="http://schemas.openxmlformats.org/officeDocument/2006/relationships/hyperlink" Target="../../../../../../../DropTo/Jakobs_Internal%20Activity%20Report_Jan_2012.doc" TargetMode="External"/><Relationship Id="rId1" Type="http://schemas.openxmlformats.org/officeDocument/2006/relationships/hyperlink" Target="../../../../../../../DropTo/Jakobs_Internal%20Activity%20Report_Jan_2012.doc" TargetMode="External"/><Relationship Id="rId6" Type="http://schemas.openxmlformats.org/officeDocument/2006/relationships/hyperlink" Target="http://www.atcc.org/ATCCAdvancedCatalogSearch/ProductDetails/tabid/452/Default.aspx?ATCCNum=HTB-30&amp;Template=cellBiology" TargetMode="External"/><Relationship Id="rId5" Type="http://schemas.openxmlformats.org/officeDocument/2006/relationships/hyperlink" Target="http://www.atcc.org/ATCCAdvancedCatalogSearch/ProductDetails/tabid/452/Default.aspx?ATCCNum=HTB-30&amp;Template=cellBiology" TargetMode="External"/><Relationship Id="rId4" Type="http://schemas.openxmlformats.org/officeDocument/2006/relationships/hyperlink" Target="../../../../../../../DropTo/FRET-FLIM%20of%20HER2-HER3%20dimer.bmp"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jaxmice.jax.org/strain/001026.html" TargetMode="External"/><Relationship Id="rId1" Type="http://schemas.openxmlformats.org/officeDocument/2006/relationships/hyperlink" Target="http://www.ncbi.nlm.nih.gov/pubmed/21524142"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DropTo/RAF1-ROCKII%20immunohistochem.bmp" TargetMode="External"/></Relationships>
</file>

<file path=xl/worksheets/sheet1.xml><?xml version="1.0" encoding="utf-8"?>
<worksheet xmlns="http://schemas.openxmlformats.org/spreadsheetml/2006/main" xmlns:r="http://schemas.openxmlformats.org/officeDocument/2006/relationships">
  <dimension ref="A1:G20"/>
  <sheetViews>
    <sheetView topLeftCell="C1" zoomScale="98" zoomScaleNormal="98" zoomScalePageLayoutView="98" workbookViewId="0">
      <selection activeCell="G4" sqref="G4"/>
    </sheetView>
  </sheetViews>
  <sheetFormatPr defaultColWidth="8.7109375" defaultRowHeight="12.75"/>
  <cols>
    <col min="7" max="7" width="157.85546875" customWidth="1"/>
  </cols>
  <sheetData>
    <row r="1" spans="1:7" ht="15" customHeight="1">
      <c r="A1" s="1" t="s">
        <v>0</v>
      </c>
      <c r="B1" s="1" t="s">
        <v>1</v>
      </c>
      <c r="C1" s="1" t="s">
        <v>2</v>
      </c>
      <c r="D1" s="1" t="s">
        <v>3</v>
      </c>
      <c r="G1" s="1" t="s">
        <v>417</v>
      </c>
    </row>
    <row r="2" spans="1:7" ht="15" customHeight="1">
      <c r="A2" s="1" t="s">
        <v>4</v>
      </c>
      <c r="B2" s="1" t="s">
        <v>5</v>
      </c>
      <c r="C2" s="1" t="s">
        <v>5</v>
      </c>
      <c r="D2" s="1" t="s">
        <v>6</v>
      </c>
      <c r="G2" s="1" t="s">
        <v>418</v>
      </c>
    </row>
    <row r="3" spans="1:7" ht="15" customHeight="1">
      <c r="A3" s="1" t="s">
        <v>7</v>
      </c>
      <c r="B3" s="1" t="s">
        <v>8</v>
      </c>
      <c r="C3" s="1" t="s">
        <v>1</v>
      </c>
      <c r="G3" t="s">
        <v>419</v>
      </c>
    </row>
    <row r="4" spans="1:7" ht="15" customHeight="1">
      <c r="A4" s="1" t="s">
        <v>9</v>
      </c>
      <c r="B4" s="1" t="s">
        <v>7</v>
      </c>
      <c r="C4" s="1" t="s">
        <v>10</v>
      </c>
    </row>
    <row r="5" spans="1:7" ht="15" customHeight="1">
      <c r="C5" s="1" t="s">
        <v>7</v>
      </c>
    </row>
    <row r="6" spans="1:7" ht="15" customHeight="1"/>
    <row r="7" spans="1:7" ht="15" customHeight="1"/>
    <row r="8" spans="1:7" ht="15" customHeight="1"/>
    <row r="9" spans="1:7" ht="15" customHeight="1"/>
    <row r="10" spans="1:7" ht="15" customHeight="1"/>
    <row r="11" spans="1:7" ht="15" customHeight="1"/>
    <row r="12" spans="1:7" ht="15" customHeight="1"/>
    <row r="13" spans="1:7" ht="15" customHeight="1"/>
    <row r="14" spans="1:7" ht="15" customHeight="1"/>
    <row r="15" spans="1:7" ht="15" customHeight="1"/>
    <row r="16" spans="1:7" ht="15" customHeight="1"/>
    <row r="17" ht="15" customHeight="1"/>
    <row r="18" ht="15" customHeight="1"/>
    <row r="19" ht="15" customHeight="1"/>
    <row r="20" ht="15" customHeight="1"/>
  </sheetData>
  <sheetProtection selectLockedCells="1" selectUnlockedCells="1"/>
  <pageMargins left="0.75" right="0.75" top="1.7875000000000001" bottom="1.7875000000000001" header="0.51180555555555551" footer="0.5118055555555555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U18"/>
  <sheetViews>
    <sheetView topLeftCell="A2" zoomScale="98" zoomScaleNormal="98" zoomScalePageLayoutView="98" workbookViewId="0">
      <pane xSplit="4" topLeftCell="E1" activePane="topRight" state="frozen"/>
      <selection pane="topRight" activeCell="F28" sqref="F28"/>
    </sheetView>
  </sheetViews>
  <sheetFormatPr defaultColWidth="8.7109375" defaultRowHeight="15" customHeight="1"/>
  <cols>
    <col min="1" max="1" width="3" style="2" customWidth="1"/>
    <col min="2" max="2" width="29.140625" style="2" customWidth="1"/>
    <col min="3" max="4" width="0" style="2" hidden="1" customWidth="1"/>
    <col min="5" max="5" width="39.42578125" style="2" customWidth="1"/>
    <col min="6" max="6" width="39.28515625" style="2" customWidth="1"/>
    <col min="7" max="7" width="39.42578125" style="2" customWidth="1"/>
    <col min="8" max="21" width="19.7109375" style="2" customWidth="1"/>
    <col min="22" max="16384" width="8.7109375" style="2"/>
  </cols>
  <sheetData>
    <row r="1" spans="1:21" ht="18" customHeight="1">
      <c r="A1" s="3"/>
      <c r="B1" s="263" t="s">
        <v>11</v>
      </c>
      <c r="C1" s="263" t="s">
        <v>12</v>
      </c>
      <c r="D1" s="4" t="s">
        <v>13</v>
      </c>
      <c r="E1" s="5" t="s">
        <v>14</v>
      </c>
      <c r="F1" s="5" t="s">
        <v>15</v>
      </c>
      <c r="G1" s="5" t="s">
        <v>16</v>
      </c>
      <c r="H1" s="5"/>
      <c r="I1" s="5"/>
      <c r="J1" s="5"/>
      <c r="K1" s="5"/>
      <c r="L1" s="5"/>
      <c r="M1" s="5"/>
      <c r="N1" s="5"/>
      <c r="O1" s="5"/>
      <c r="P1" s="5"/>
      <c r="Q1" s="5"/>
      <c r="R1" s="5"/>
      <c r="S1" s="5"/>
      <c r="T1" s="5"/>
      <c r="U1" s="6" t="s">
        <v>17</v>
      </c>
    </row>
    <row r="2" spans="1:21" ht="18" customHeight="1">
      <c r="A2" s="7"/>
      <c r="B2" s="263"/>
      <c r="C2" s="263"/>
      <c r="D2" s="8" t="s">
        <v>18</v>
      </c>
      <c r="E2" s="8" t="s">
        <v>19</v>
      </c>
      <c r="F2" s="8" t="s">
        <v>19</v>
      </c>
      <c r="G2" s="8" t="s">
        <v>19</v>
      </c>
      <c r="H2" s="8"/>
      <c r="I2" s="8"/>
      <c r="J2" s="8"/>
      <c r="K2" s="8"/>
      <c r="L2" s="8"/>
      <c r="M2" s="8"/>
      <c r="N2" s="8"/>
      <c r="O2" s="8"/>
      <c r="P2" s="8"/>
      <c r="Q2" s="8"/>
      <c r="R2" s="8"/>
      <c r="S2" s="8"/>
      <c r="T2" s="8"/>
      <c r="U2" s="9" t="s">
        <v>19</v>
      </c>
    </row>
    <row r="3" spans="1:21" ht="18" customHeight="1">
      <c r="A3" s="7"/>
      <c r="B3" s="10" t="s">
        <v>20</v>
      </c>
      <c r="C3" s="11"/>
      <c r="D3" s="11" t="s">
        <v>21</v>
      </c>
      <c r="E3" s="12" t="s">
        <v>22</v>
      </c>
      <c r="F3" s="12" t="s">
        <v>23</v>
      </c>
      <c r="G3" s="12" t="s">
        <v>24</v>
      </c>
      <c r="H3" s="12" t="s">
        <v>25</v>
      </c>
      <c r="I3" s="12" t="s">
        <v>26</v>
      </c>
      <c r="J3" s="12" t="s">
        <v>27</v>
      </c>
      <c r="K3" s="12" t="s">
        <v>28</v>
      </c>
      <c r="L3" s="12" t="s">
        <v>29</v>
      </c>
      <c r="M3" s="12" t="s">
        <v>30</v>
      </c>
      <c r="N3" s="12" t="s">
        <v>31</v>
      </c>
      <c r="O3" s="12" t="s">
        <v>32</v>
      </c>
      <c r="P3" s="12" t="s">
        <v>33</v>
      </c>
      <c r="Q3" s="12" t="s">
        <v>34</v>
      </c>
      <c r="R3" s="13" t="s">
        <v>35</v>
      </c>
      <c r="S3" s="13" t="s">
        <v>36</v>
      </c>
      <c r="T3" s="2" t="s">
        <v>37</v>
      </c>
      <c r="U3" s="14" t="s">
        <v>38</v>
      </c>
    </row>
    <row r="4" spans="1:21" ht="18" customHeight="1">
      <c r="A4" s="7"/>
      <c r="B4" s="15" t="s">
        <v>39</v>
      </c>
      <c r="C4" s="16"/>
      <c r="D4" s="16" t="s">
        <v>0</v>
      </c>
      <c r="E4" s="17" t="s">
        <v>40</v>
      </c>
      <c r="F4" s="17" t="s">
        <v>40</v>
      </c>
      <c r="G4" s="17" t="s">
        <v>40</v>
      </c>
      <c r="H4" s="17"/>
      <c r="I4" s="17"/>
      <c r="J4" s="17"/>
      <c r="K4" s="17"/>
      <c r="L4" s="17"/>
      <c r="M4" s="17"/>
      <c r="N4" s="17"/>
      <c r="O4" s="17"/>
      <c r="P4" s="17"/>
      <c r="Q4" s="17"/>
      <c r="R4" s="17"/>
      <c r="S4" s="17"/>
      <c r="T4" s="17" t="s">
        <v>40</v>
      </c>
      <c r="U4" s="18" t="s">
        <v>40</v>
      </c>
    </row>
    <row r="5" spans="1:21" ht="18" customHeight="1">
      <c r="A5" s="7"/>
      <c r="B5" s="15" t="s">
        <v>41</v>
      </c>
      <c r="C5" s="16"/>
      <c r="D5" s="16" t="s">
        <v>42</v>
      </c>
      <c r="E5" t="s">
        <v>43</v>
      </c>
      <c r="F5" s="17" t="s">
        <v>44</v>
      </c>
      <c r="G5" t="s">
        <v>45</v>
      </c>
      <c r="H5" s="17" t="s">
        <v>46</v>
      </c>
      <c r="I5" t="s">
        <v>47</v>
      </c>
      <c r="J5" s="19" t="s">
        <v>48</v>
      </c>
      <c r="K5" s="20" t="s">
        <v>49</v>
      </c>
      <c r="L5" s="20" t="s">
        <v>50</v>
      </c>
      <c r="M5" s="20" t="s">
        <v>51</v>
      </c>
      <c r="N5" s="20" t="s">
        <v>52</v>
      </c>
      <c r="O5" s="20" t="s">
        <v>53</v>
      </c>
      <c r="P5" s="20" t="s">
        <v>54</v>
      </c>
      <c r="Q5" s="20" t="s">
        <v>55</v>
      </c>
      <c r="R5" s="20" t="s">
        <v>56</v>
      </c>
      <c r="S5" s="20" t="s">
        <v>57</v>
      </c>
      <c r="T5" s="17" t="s">
        <v>58</v>
      </c>
      <c r="U5" s="18" t="s">
        <v>59</v>
      </c>
    </row>
    <row r="6" spans="1:21" ht="18" customHeight="1">
      <c r="A6" s="7"/>
      <c r="B6" s="15" t="s">
        <v>60</v>
      </c>
      <c r="C6" s="16"/>
      <c r="D6" s="16" t="s">
        <v>1</v>
      </c>
      <c r="E6" s="17"/>
      <c r="F6" s="17"/>
      <c r="G6" s="17"/>
      <c r="H6" s="17"/>
      <c r="I6" s="17"/>
      <c r="J6" s="17"/>
      <c r="K6" s="17"/>
      <c r="L6" s="17"/>
      <c r="M6" s="17"/>
      <c r="N6" s="17"/>
      <c r="O6" s="17"/>
      <c r="P6" s="17"/>
      <c r="Q6" s="17"/>
      <c r="R6" s="17"/>
      <c r="S6" s="17"/>
      <c r="T6" s="17"/>
      <c r="U6" s="18" t="s">
        <v>1</v>
      </c>
    </row>
    <row r="7" spans="1:21" ht="18" customHeight="1">
      <c r="A7" s="7"/>
      <c r="B7" s="15" t="s">
        <v>61</v>
      </c>
      <c r="C7" s="16"/>
      <c r="D7" s="16"/>
      <c r="E7" s="17"/>
      <c r="F7" s="17"/>
      <c r="G7" s="17"/>
      <c r="H7" s="17"/>
      <c r="I7" s="17"/>
      <c r="J7" s="17"/>
      <c r="K7" s="17"/>
      <c r="L7" s="17"/>
      <c r="M7" s="17"/>
      <c r="N7" s="17"/>
      <c r="O7" s="17"/>
      <c r="P7" s="17"/>
      <c r="Q7" s="17"/>
      <c r="R7" s="17"/>
      <c r="S7" s="17"/>
      <c r="T7" s="17"/>
      <c r="U7" s="18" t="s">
        <v>62</v>
      </c>
    </row>
    <row r="8" spans="1:21" ht="18" customHeight="1">
      <c r="A8" s="7"/>
      <c r="B8" s="15" t="s">
        <v>63</v>
      </c>
      <c r="C8" s="16"/>
      <c r="D8" s="16"/>
      <c r="E8" s="17"/>
      <c r="F8" s="17"/>
      <c r="G8" s="17"/>
      <c r="H8" s="17"/>
      <c r="I8" s="17"/>
      <c r="J8" s="17"/>
      <c r="K8" s="17"/>
      <c r="L8" s="17"/>
      <c r="M8" s="17"/>
      <c r="N8" s="17"/>
      <c r="O8" s="17"/>
      <c r="P8" s="17"/>
      <c r="Q8" s="17"/>
      <c r="R8" s="17"/>
      <c r="S8" s="17"/>
      <c r="T8" s="17"/>
      <c r="U8" s="18"/>
    </row>
    <row r="9" spans="1:21" ht="18" customHeight="1">
      <c r="A9" s="7"/>
      <c r="B9" s="15" t="s">
        <v>64</v>
      </c>
      <c r="C9" s="16"/>
      <c r="D9" s="16"/>
      <c r="E9" s="17"/>
      <c r="F9" s="17"/>
      <c r="G9" s="17"/>
      <c r="H9" s="17"/>
      <c r="I9" s="17"/>
      <c r="J9" s="17"/>
      <c r="K9" s="17"/>
      <c r="L9" s="17"/>
      <c r="M9" s="17"/>
      <c r="N9" s="17"/>
      <c r="O9" s="17"/>
      <c r="P9" s="17"/>
      <c r="Q9" s="17"/>
      <c r="R9" s="17"/>
      <c r="S9" s="17"/>
      <c r="T9" s="17"/>
      <c r="U9" s="18"/>
    </row>
    <row r="10" spans="1:21" ht="18" customHeight="1">
      <c r="A10" s="7"/>
      <c r="B10" s="15"/>
      <c r="C10" s="16"/>
      <c r="D10" s="16"/>
      <c r="E10" s="17"/>
      <c r="F10" s="17"/>
      <c r="G10" s="17"/>
      <c r="H10" s="17"/>
      <c r="I10" s="17"/>
      <c r="J10" s="17"/>
      <c r="K10" s="17"/>
      <c r="L10" s="17"/>
      <c r="M10" s="17"/>
      <c r="N10" s="17"/>
      <c r="O10" s="17"/>
      <c r="P10" s="17"/>
      <c r="Q10" s="17"/>
      <c r="R10" s="17"/>
      <c r="S10" s="17"/>
      <c r="T10" s="17"/>
      <c r="U10" s="18"/>
    </row>
    <row r="11" spans="1:21" ht="15.2" customHeight="1">
      <c r="A11" s="7"/>
      <c r="B11" s="15" t="s">
        <v>65</v>
      </c>
      <c r="C11" s="16"/>
      <c r="D11" s="16"/>
      <c r="E11" s="17" t="s">
        <v>66</v>
      </c>
      <c r="F11" s="17" t="s">
        <v>66</v>
      </c>
      <c r="G11" s="17" t="s">
        <v>66</v>
      </c>
      <c r="H11" s="17" t="s">
        <v>66</v>
      </c>
      <c r="I11" s="17" t="s">
        <v>66</v>
      </c>
      <c r="J11" s="17" t="s">
        <v>67</v>
      </c>
      <c r="K11" s="17" t="s">
        <v>66</v>
      </c>
      <c r="L11" s="17" t="s">
        <v>66</v>
      </c>
      <c r="M11" s="17" t="s">
        <v>66</v>
      </c>
      <c r="N11" s="17" t="s">
        <v>66</v>
      </c>
      <c r="O11" s="17" t="s">
        <v>66</v>
      </c>
      <c r="P11" s="17" t="s">
        <v>66</v>
      </c>
      <c r="Q11" s="17" t="s">
        <v>66</v>
      </c>
      <c r="R11" s="17" t="s">
        <v>66</v>
      </c>
      <c r="S11" s="17" t="s">
        <v>66</v>
      </c>
      <c r="T11" s="17" t="s">
        <v>68</v>
      </c>
      <c r="U11" s="18" t="s">
        <v>69</v>
      </c>
    </row>
    <row r="12" spans="1:21" ht="15.2" customHeight="1">
      <c r="A12" s="7"/>
      <c r="B12" s="15"/>
      <c r="C12" s="16"/>
      <c r="D12" s="16"/>
      <c r="E12" s="17"/>
      <c r="F12" s="17"/>
      <c r="G12" s="17"/>
      <c r="H12" s="17"/>
      <c r="I12" s="17"/>
      <c r="J12" s="17" t="s">
        <v>68</v>
      </c>
      <c r="K12" s="17"/>
      <c r="L12" s="17"/>
      <c r="M12" s="17"/>
      <c r="N12" s="17"/>
      <c r="O12" s="17"/>
      <c r="P12" s="17"/>
      <c r="Q12" s="17"/>
      <c r="R12" s="17"/>
      <c r="S12" s="17"/>
      <c r="T12" s="17"/>
      <c r="U12" s="18"/>
    </row>
    <row r="13" spans="1:21" ht="54" customHeight="1">
      <c r="A13" s="7"/>
      <c r="B13" s="15" t="s">
        <v>70</v>
      </c>
      <c r="C13" s="16"/>
      <c r="D13" s="16"/>
      <c r="E13" s="17" t="s">
        <v>71</v>
      </c>
      <c r="F13" s="17" t="s">
        <v>71</v>
      </c>
      <c r="G13" s="21" t="s">
        <v>72</v>
      </c>
      <c r="H13" s="17" t="s">
        <v>71</v>
      </c>
      <c r="I13" s="22"/>
      <c r="J13" s="22" t="s">
        <v>73</v>
      </c>
      <c r="K13" s="17"/>
      <c r="L13" s="17"/>
      <c r="M13" s="17"/>
      <c r="N13" s="17"/>
      <c r="O13" s="17"/>
      <c r="P13" s="17"/>
      <c r="Q13" s="17"/>
      <c r="R13" s="17"/>
      <c r="S13" s="17"/>
      <c r="T13" s="17"/>
      <c r="U13" s="18"/>
    </row>
    <row r="14" spans="1:21" ht="90" customHeight="1">
      <c r="A14" s="7"/>
      <c r="B14" s="257"/>
      <c r="C14" s="16"/>
      <c r="D14" s="16"/>
      <c r="E14" s="260" t="s">
        <v>486</v>
      </c>
      <c r="F14" s="260" t="s">
        <v>486</v>
      </c>
      <c r="G14" s="259" t="s">
        <v>484</v>
      </c>
      <c r="H14" s="260" t="s">
        <v>486</v>
      </c>
      <c r="I14" s="22"/>
      <c r="J14" s="22"/>
      <c r="K14" s="258"/>
      <c r="L14" s="258"/>
      <c r="M14" s="258"/>
      <c r="N14" s="258"/>
      <c r="O14" s="258"/>
      <c r="P14" s="258"/>
      <c r="Q14" s="258"/>
      <c r="R14" s="258"/>
      <c r="S14" s="258"/>
      <c r="T14" s="258"/>
      <c r="U14" s="18"/>
    </row>
    <row r="15" spans="1:21" ht="18" customHeight="1">
      <c r="A15" s="7"/>
      <c r="B15" s="15" t="s">
        <v>74</v>
      </c>
      <c r="C15" s="16"/>
      <c r="D15" s="16"/>
      <c r="E15" s="17"/>
      <c r="F15" s="17"/>
      <c r="G15" s="258"/>
      <c r="H15" s="17"/>
      <c r="I15" s="17"/>
      <c r="J15" s="17"/>
      <c r="K15" s="17"/>
      <c r="L15" s="17"/>
      <c r="M15" s="17"/>
      <c r="N15" s="17"/>
      <c r="O15" s="17"/>
      <c r="P15" s="17"/>
      <c r="Q15" s="17"/>
      <c r="R15" s="17"/>
      <c r="S15" s="17"/>
      <c r="T15" s="17"/>
      <c r="U15" s="18"/>
    </row>
    <row r="16" spans="1:21" ht="18" customHeight="1">
      <c r="A16" s="7"/>
      <c r="B16" s="15" t="s">
        <v>75</v>
      </c>
      <c r="C16" s="16"/>
      <c r="D16" s="16"/>
      <c r="E16" s="258" t="s">
        <v>485</v>
      </c>
      <c r="F16" s="258" t="s">
        <v>485</v>
      </c>
      <c r="G16" s="258" t="s">
        <v>485</v>
      </c>
      <c r="H16" s="17"/>
      <c r="I16" s="17"/>
      <c r="J16" s="17"/>
      <c r="K16" s="17"/>
      <c r="L16" s="17"/>
      <c r="M16" s="17"/>
      <c r="N16" s="17"/>
      <c r="O16" s="17"/>
      <c r="P16" s="17"/>
      <c r="Q16" s="17"/>
      <c r="R16" s="17"/>
      <c r="S16" s="17"/>
      <c r="T16" s="17"/>
      <c r="U16" s="18"/>
    </row>
    <row r="17" spans="1:21" ht="18" customHeight="1" thickBot="1">
      <c r="A17" s="23"/>
      <c r="B17" s="24"/>
      <c r="C17" s="25"/>
      <c r="D17" s="25"/>
      <c r="E17" s="26"/>
      <c r="F17" s="26"/>
      <c r="G17" s="26"/>
      <c r="H17" s="26"/>
      <c r="I17" s="26"/>
      <c r="J17" s="26"/>
      <c r="K17" s="26"/>
      <c r="L17" s="26"/>
      <c r="M17" s="26"/>
      <c r="N17" s="26"/>
      <c r="O17" s="26"/>
      <c r="P17" s="26"/>
      <c r="Q17" s="26"/>
      <c r="R17" s="26"/>
      <c r="S17" s="26"/>
      <c r="T17" s="26"/>
      <c r="U17" s="27"/>
    </row>
    <row r="18" spans="1:21" ht="15" customHeight="1">
      <c r="A18" s="28"/>
      <c r="B18" s="28"/>
      <c r="C18" s="28"/>
      <c r="D18" s="28"/>
      <c r="E18" s="28"/>
    </row>
  </sheetData>
  <sheetProtection selectLockedCells="1" selectUnlockedCells="1"/>
  <mergeCells count="2">
    <mergeCell ref="B1:B2"/>
    <mergeCell ref="C1:C2"/>
  </mergeCells>
  <hyperlinks>
    <hyperlink ref="J5" r:id="rId1" display="Q9UKV8"/>
    <hyperlink ref="K5" r:id="rId2" display="Q06787"/>
    <hyperlink ref="L5" r:id="rId3" display="P51114"/>
    <hyperlink ref="M5" r:id="rId4" display="P51116"/>
    <hyperlink ref="N5" r:id="rId5" display="Q9UPY3"/>
    <hyperlink ref="O5" r:id="rId6" display="Q9UHI6"/>
    <hyperlink ref="P5" r:id="rId7" display="P57678"/>
    <hyperlink ref="Q5" r:id="rId8" display="Q9HCE1"/>
    <hyperlink ref="R5" r:id="rId9" display="Q9UPQ9"/>
    <hyperlink ref="S5" r:id="rId10" display="O14744"/>
    <hyperlink ref="U5" r:id="rId11"/>
  </hyperlinks>
  <pageMargins left="0.75" right="0.75" top="1.7875000000000001" bottom="1.7875000000000001" header="0.51180555555555551" footer="0.5118055555555555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AD34"/>
  <sheetViews>
    <sheetView zoomScale="90" zoomScaleNormal="90" zoomScalePageLayoutView="90" workbookViewId="0">
      <pane xSplit="4" ySplit="2" topLeftCell="X3" activePane="bottomRight" state="frozen"/>
      <selection pane="topRight" activeCell="N1" sqref="N1"/>
      <selection pane="bottomLeft" activeCell="A3" sqref="A3"/>
      <selection pane="bottomRight" activeCell="AD12" sqref="AD12"/>
    </sheetView>
  </sheetViews>
  <sheetFormatPr defaultColWidth="27.7109375" defaultRowHeight="18" customHeight="1"/>
  <cols>
    <col min="1" max="1" width="3.140625" style="243" customWidth="1"/>
    <col min="2" max="2" width="38.85546875" style="112" customWidth="1"/>
    <col min="3" max="3" width="0" style="112" hidden="1" customWidth="1"/>
    <col min="4" max="4" width="27.85546875" style="112" hidden="1" customWidth="1"/>
    <col min="5" max="16384" width="27.7109375" style="112"/>
  </cols>
  <sheetData>
    <row r="1" spans="1:30" ht="18" customHeight="1" thickBot="1">
      <c r="A1" s="248"/>
      <c r="B1" s="264" t="s">
        <v>76</v>
      </c>
      <c r="C1" s="264" t="s">
        <v>12</v>
      </c>
      <c r="D1" s="235" t="s">
        <v>77</v>
      </c>
      <c r="E1" s="265" t="s">
        <v>79</v>
      </c>
      <c r="F1" s="265" t="s">
        <v>462</v>
      </c>
      <c r="G1" s="264" t="s">
        <v>449</v>
      </c>
      <c r="H1" s="265" t="s">
        <v>80</v>
      </c>
      <c r="I1" s="265" t="s">
        <v>81</v>
      </c>
      <c r="J1" s="265" t="s">
        <v>448</v>
      </c>
      <c r="K1" s="265" t="s">
        <v>82</v>
      </c>
      <c r="L1" s="265" t="s">
        <v>447</v>
      </c>
      <c r="M1" s="265" t="s">
        <v>29</v>
      </c>
      <c r="N1" s="265" t="s">
        <v>30</v>
      </c>
      <c r="O1" s="265" t="s">
        <v>31</v>
      </c>
      <c r="P1" s="265" t="s">
        <v>32</v>
      </c>
      <c r="Q1" s="265" t="s">
        <v>33</v>
      </c>
      <c r="R1" s="265" t="s">
        <v>83</v>
      </c>
      <c r="S1" s="266" t="s">
        <v>35</v>
      </c>
      <c r="T1" s="266" t="s">
        <v>80</v>
      </c>
      <c r="U1" s="266" t="s">
        <v>80</v>
      </c>
      <c r="V1" s="266" t="s">
        <v>81</v>
      </c>
      <c r="W1" s="266" t="s">
        <v>80</v>
      </c>
      <c r="X1" s="266" t="s">
        <v>487</v>
      </c>
      <c r="Y1" s="266" t="s">
        <v>488</v>
      </c>
      <c r="Z1" s="266" t="s">
        <v>493</v>
      </c>
      <c r="AA1" s="266" t="s">
        <v>492</v>
      </c>
      <c r="AB1" s="266" t="s">
        <v>489</v>
      </c>
      <c r="AC1" s="266" t="s">
        <v>490</v>
      </c>
      <c r="AD1" s="266" t="s">
        <v>474</v>
      </c>
    </row>
    <row r="2" spans="1:30" ht="18" customHeight="1">
      <c r="A2" s="240"/>
      <c r="B2" s="264"/>
      <c r="C2" s="264"/>
      <c r="D2" s="236" t="s">
        <v>78</v>
      </c>
      <c r="E2" s="266"/>
      <c r="F2" s="266"/>
      <c r="G2" s="267"/>
      <c r="H2" s="266"/>
      <c r="I2" s="266"/>
      <c r="J2" s="266"/>
      <c r="K2" s="266"/>
      <c r="L2" s="266"/>
      <c r="M2" s="266"/>
      <c r="N2" s="266"/>
      <c r="O2" s="266"/>
      <c r="P2" s="266"/>
      <c r="Q2" s="266"/>
      <c r="R2" s="266"/>
      <c r="S2" s="266"/>
      <c r="T2" s="266"/>
      <c r="U2" s="266"/>
      <c r="V2" s="266"/>
      <c r="W2" s="266"/>
      <c r="X2" s="266"/>
      <c r="Y2" s="266"/>
      <c r="Z2" s="266"/>
      <c r="AA2" s="266"/>
      <c r="AB2" s="266"/>
      <c r="AC2" s="266"/>
      <c r="AD2" s="266"/>
    </row>
    <row r="3" spans="1:30" ht="18" customHeight="1">
      <c r="A3" s="240"/>
      <c r="B3" s="204" t="s">
        <v>39</v>
      </c>
      <c r="C3" s="221"/>
      <c r="D3" s="222" t="s">
        <v>9</v>
      </c>
      <c r="E3" s="221"/>
      <c r="F3" s="231"/>
      <c r="G3" s="30" t="s">
        <v>450</v>
      </c>
      <c r="H3" s="221"/>
      <c r="I3" s="221"/>
      <c r="J3" s="221"/>
      <c r="K3" s="221"/>
      <c r="L3" s="221"/>
      <c r="M3" s="221"/>
      <c r="N3" s="221"/>
      <c r="O3" s="221"/>
      <c r="P3" s="221"/>
      <c r="Q3" s="221"/>
      <c r="R3" s="221"/>
      <c r="S3" s="221"/>
      <c r="T3" s="221"/>
      <c r="U3" s="221"/>
      <c r="V3" s="221"/>
      <c r="W3" s="221"/>
      <c r="X3" s="221"/>
      <c r="Y3" s="221"/>
      <c r="Z3" s="221"/>
      <c r="AA3" s="221"/>
      <c r="AB3" s="221"/>
      <c r="AC3" s="221"/>
      <c r="AD3" s="231"/>
    </row>
    <row r="4" spans="1:30" ht="18" customHeight="1">
      <c r="A4" s="240"/>
      <c r="B4" s="204" t="s">
        <v>41</v>
      </c>
      <c r="C4" s="221"/>
      <c r="D4" s="222"/>
      <c r="E4" s="221"/>
      <c r="F4" s="231"/>
      <c r="G4" s="256" t="s">
        <v>451</v>
      </c>
      <c r="H4" s="221"/>
      <c r="I4" s="221"/>
      <c r="J4" s="221"/>
      <c r="K4" s="221"/>
      <c r="L4" s="221"/>
      <c r="M4" s="221"/>
      <c r="N4" s="221"/>
      <c r="O4" s="221"/>
      <c r="P4" s="221"/>
      <c r="Q4" s="221"/>
      <c r="R4" s="221"/>
      <c r="S4" s="221"/>
      <c r="T4" s="221"/>
      <c r="U4" s="221"/>
      <c r="V4" s="221"/>
      <c r="W4" s="221"/>
      <c r="X4" s="221"/>
      <c r="Y4" s="221"/>
      <c r="Z4" s="221"/>
      <c r="AA4" s="221"/>
      <c r="AB4" s="221"/>
      <c r="AC4" s="221"/>
      <c r="AD4" s="231"/>
    </row>
    <row r="5" spans="1:30" ht="18" customHeight="1">
      <c r="A5" s="240"/>
      <c r="B5" s="204" t="s">
        <v>84</v>
      </c>
      <c r="C5" s="46" t="str">
        <f>HYPERLINK("http://ncit.nci.nih.gov/ncitbrowser/ConceptReport.jsp?dictionary=NCI%20Thesaurus&amp;code=C19132","[?]")</f>
        <v>[?]</v>
      </c>
      <c r="D5" s="222" t="s">
        <v>85</v>
      </c>
      <c r="E5" s="221"/>
      <c r="F5" s="231"/>
      <c r="G5" s="221"/>
      <c r="H5" s="221"/>
      <c r="I5" s="221"/>
      <c r="J5" s="221"/>
      <c r="K5" s="221"/>
      <c r="L5" s="221"/>
      <c r="M5" s="221"/>
      <c r="N5" s="221"/>
      <c r="O5" s="221"/>
      <c r="P5" s="221"/>
      <c r="Q5" s="221"/>
      <c r="R5" s="221"/>
      <c r="S5" s="221"/>
      <c r="T5" s="221"/>
      <c r="U5" s="221"/>
      <c r="V5" s="221"/>
      <c r="W5" s="221" t="s">
        <v>387</v>
      </c>
      <c r="X5" s="221"/>
      <c r="Y5" s="221"/>
      <c r="Z5" s="221"/>
      <c r="AA5" s="221" t="s">
        <v>406</v>
      </c>
      <c r="AB5" s="221" t="s">
        <v>406</v>
      </c>
      <c r="AC5" s="221" t="s">
        <v>406</v>
      </c>
      <c r="AD5" s="231"/>
    </row>
    <row r="6" spans="1:30" ht="47.25" customHeight="1">
      <c r="A6" s="240"/>
      <c r="B6" s="204" t="s">
        <v>60</v>
      </c>
      <c r="C6" s="221"/>
      <c r="D6" s="222" t="s">
        <v>10</v>
      </c>
      <c r="E6" s="221" t="s">
        <v>86</v>
      </c>
      <c r="F6" s="30" t="s">
        <v>86</v>
      </c>
      <c r="G6" s="255" t="s">
        <v>452</v>
      </c>
      <c r="H6" s="221" t="s">
        <v>86</v>
      </c>
      <c r="I6" s="221" t="s">
        <v>86</v>
      </c>
      <c r="J6" s="221" t="s">
        <v>86</v>
      </c>
      <c r="K6" s="221" t="s">
        <v>86</v>
      </c>
      <c r="L6" s="221" t="s">
        <v>86</v>
      </c>
      <c r="M6" s="221" t="s">
        <v>86</v>
      </c>
      <c r="N6" s="221" t="s">
        <v>86</v>
      </c>
      <c r="O6" s="221" t="s">
        <v>86</v>
      </c>
      <c r="P6" s="221" t="s">
        <v>86</v>
      </c>
      <c r="Q6" s="221" t="s">
        <v>86</v>
      </c>
      <c r="R6" s="221" t="s">
        <v>86</v>
      </c>
      <c r="S6" s="221" t="s">
        <v>86</v>
      </c>
      <c r="T6" s="30" t="s">
        <v>461</v>
      </c>
      <c r="U6" s="30" t="s">
        <v>455</v>
      </c>
      <c r="V6" s="30" t="s">
        <v>453</v>
      </c>
      <c r="W6" s="221" t="s">
        <v>86</v>
      </c>
      <c r="X6" s="221" t="s">
        <v>86</v>
      </c>
      <c r="Y6" s="221" t="s">
        <v>86</v>
      </c>
      <c r="Z6" s="221" t="s">
        <v>86</v>
      </c>
      <c r="AA6" s="221" t="s">
        <v>86</v>
      </c>
      <c r="AB6" s="221" t="s">
        <v>86</v>
      </c>
      <c r="AC6" s="221" t="s">
        <v>86</v>
      </c>
      <c r="AD6" s="231" t="s">
        <v>86</v>
      </c>
    </row>
    <row r="7" spans="1:30" ht="18" customHeight="1">
      <c r="A7" s="240" t="s">
        <v>87</v>
      </c>
      <c r="B7" s="237" t="s">
        <v>88</v>
      </c>
      <c r="C7" s="221"/>
      <c r="D7" s="222" t="s">
        <v>89</v>
      </c>
      <c r="E7" s="221" t="s">
        <v>445</v>
      </c>
      <c r="F7" s="231" t="s">
        <v>445</v>
      </c>
      <c r="G7" s="221"/>
      <c r="H7" s="221" t="s">
        <v>445</v>
      </c>
      <c r="I7" s="221" t="s">
        <v>445</v>
      </c>
      <c r="J7" s="221" t="s">
        <v>445</v>
      </c>
      <c r="K7" s="221" t="s">
        <v>445</v>
      </c>
      <c r="L7" s="221" t="s">
        <v>445</v>
      </c>
      <c r="M7" s="221" t="s">
        <v>445</v>
      </c>
      <c r="N7" s="221" t="s">
        <v>445</v>
      </c>
      <c r="O7" s="221" t="s">
        <v>445</v>
      </c>
      <c r="P7" s="221" t="s">
        <v>445</v>
      </c>
      <c r="Q7" s="221" t="s">
        <v>445</v>
      </c>
      <c r="R7" s="221" t="s">
        <v>445</v>
      </c>
      <c r="S7" s="221" t="s">
        <v>445</v>
      </c>
      <c r="T7" s="221" t="s">
        <v>445</v>
      </c>
      <c r="U7" s="221" t="s">
        <v>445</v>
      </c>
      <c r="V7" s="221" t="s">
        <v>445</v>
      </c>
      <c r="W7" s="221" t="s">
        <v>445</v>
      </c>
      <c r="X7" s="221" t="s">
        <v>445</v>
      </c>
      <c r="Y7" s="221" t="s">
        <v>445</v>
      </c>
      <c r="Z7" s="221" t="s">
        <v>445</v>
      </c>
      <c r="AA7" s="221" t="s">
        <v>445</v>
      </c>
      <c r="AB7" s="221" t="s">
        <v>445</v>
      </c>
      <c r="AC7" s="221" t="s">
        <v>445</v>
      </c>
      <c r="AD7" s="231" t="s">
        <v>445</v>
      </c>
    </row>
    <row r="8" spans="1:30" ht="18" customHeight="1">
      <c r="A8" s="240" t="s">
        <v>87</v>
      </c>
      <c r="B8" s="238" t="s">
        <v>90</v>
      </c>
      <c r="C8" s="221"/>
      <c r="D8" s="222" t="s">
        <v>91</v>
      </c>
      <c r="E8" s="221"/>
      <c r="F8" s="231"/>
      <c r="G8" s="221"/>
      <c r="H8" s="221"/>
      <c r="I8" s="221"/>
      <c r="J8" s="221"/>
      <c r="K8" s="221"/>
      <c r="L8" s="221"/>
      <c r="M8" s="221"/>
      <c r="N8" s="221"/>
      <c r="O8" s="221"/>
      <c r="P8" s="221"/>
      <c r="Q8" s="221"/>
      <c r="R8" s="221"/>
      <c r="S8" s="221"/>
      <c r="T8" s="221"/>
      <c r="U8" s="221"/>
      <c r="V8" s="221"/>
      <c r="W8" s="221"/>
      <c r="X8" s="221"/>
      <c r="Y8" s="221"/>
      <c r="Z8" s="221"/>
      <c r="AA8" s="221"/>
      <c r="AB8" s="221"/>
      <c r="AC8" s="221"/>
      <c r="AD8" s="231"/>
    </row>
    <row r="9" spans="1:30" ht="18" customHeight="1">
      <c r="A9" s="240"/>
      <c r="B9" s="239" t="s">
        <v>92</v>
      </c>
      <c r="C9" s="221"/>
      <c r="D9" s="222"/>
      <c r="E9" s="253" t="s">
        <v>22</v>
      </c>
      <c r="F9" s="253" t="s">
        <v>22</v>
      </c>
      <c r="G9" s="253"/>
      <c r="H9" s="33"/>
      <c r="I9" s="33"/>
      <c r="J9" s="33"/>
      <c r="K9" s="33" t="s">
        <v>93</v>
      </c>
      <c r="L9" s="33"/>
      <c r="M9" s="33"/>
      <c r="N9" s="221"/>
      <c r="O9" s="221"/>
      <c r="P9" s="221"/>
      <c r="Q9" s="33"/>
      <c r="R9" s="221"/>
      <c r="S9" s="221"/>
      <c r="T9" s="30" t="s">
        <v>23</v>
      </c>
      <c r="U9" s="30" t="s">
        <v>23</v>
      </c>
      <c r="V9" s="30" t="s">
        <v>24</v>
      </c>
      <c r="W9" s="221"/>
      <c r="X9" s="221"/>
      <c r="Y9" s="221"/>
      <c r="Z9" s="221"/>
      <c r="AA9" s="33" t="s">
        <v>23</v>
      </c>
      <c r="AB9" s="33" t="s">
        <v>23</v>
      </c>
      <c r="AC9" s="33" t="s">
        <v>23</v>
      </c>
      <c r="AD9" s="33" t="s">
        <v>22</v>
      </c>
    </row>
    <row r="10" spans="1:30" s="243" customFormat="1" ht="18" customHeight="1">
      <c r="A10" s="240"/>
      <c r="B10" s="241" t="s">
        <v>94</v>
      </c>
      <c r="C10" s="242"/>
      <c r="D10" s="226"/>
      <c r="E10" s="234">
        <v>-1</v>
      </c>
      <c r="F10" s="234">
        <v>-1</v>
      </c>
      <c r="G10" s="33"/>
      <c r="H10" s="234">
        <v>-1</v>
      </c>
      <c r="I10" s="234">
        <v>-1</v>
      </c>
      <c r="J10" s="234">
        <v>-1</v>
      </c>
      <c r="K10" s="234">
        <v>-1</v>
      </c>
      <c r="L10" s="234">
        <v>-1</v>
      </c>
      <c r="M10" s="234">
        <v>-1</v>
      </c>
      <c r="N10" s="242">
        <v>-1</v>
      </c>
      <c r="O10" s="242">
        <v>-1</v>
      </c>
      <c r="P10" s="242">
        <v>-1</v>
      </c>
      <c r="Q10" s="234">
        <v>-1</v>
      </c>
      <c r="R10" s="242">
        <v>-1</v>
      </c>
      <c r="S10" s="242">
        <v>-1</v>
      </c>
      <c r="T10" s="242">
        <v>-1</v>
      </c>
      <c r="U10" s="242">
        <v>-1</v>
      </c>
      <c r="V10" s="242">
        <v>-1</v>
      </c>
      <c r="W10" s="242">
        <v>1</v>
      </c>
      <c r="X10" s="242">
        <v>2</v>
      </c>
      <c r="Y10" s="242">
        <v>-1</v>
      </c>
      <c r="Z10" s="242">
        <v>-1</v>
      </c>
      <c r="AA10" s="234">
        <v>-1</v>
      </c>
      <c r="AB10" s="234">
        <v>-1</v>
      </c>
      <c r="AC10" s="234">
        <v>-1</v>
      </c>
      <c r="AD10" s="234">
        <v>-1</v>
      </c>
    </row>
    <row r="11" spans="1:30" ht="18" customHeight="1">
      <c r="A11" s="240"/>
      <c r="B11" s="239"/>
      <c r="C11" s="221"/>
      <c r="D11" s="222"/>
      <c r="E11" s="221"/>
      <c r="F11" s="23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31"/>
    </row>
    <row r="12" spans="1:30" ht="18.75" customHeight="1">
      <c r="A12" s="240"/>
      <c r="B12" s="204" t="s">
        <v>65</v>
      </c>
      <c r="C12" s="221"/>
      <c r="D12" s="222"/>
      <c r="E12" s="34" t="s">
        <v>446</v>
      </c>
      <c r="F12" s="34" t="s">
        <v>457</v>
      </c>
      <c r="G12" s="34"/>
      <c r="H12" s="221"/>
      <c r="I12" s="221"/>
      <c r="J12" s="221"/>
      <c r="K12" s="221"/>
      <c r="L12" s="221"/>
      <c r="M12" s="221"/>
      <c r="N12" s="221"/>
      <c r="O12" s="221"/>
      <c r="P12" s="221"/>
      <c r="Q12" s="221"/>
      <c r="R12" s="221"/>
      <c r="S12" s="221"/>
      <c r="T12" s="253" t="s">
        <v>460</v>
      </c>
      <c r="U12" s="253" t="s">
        <v>457</v>
      </c>
      <c r="V12" s="253" t="s">
        <v>457</v>
      </c>
      <c r="W12" s="221" t="s">
        <v>95</v>
      </c>
      <c r="X12" s="221" t="s">
        <v>96</v>
      </c>
      <c r="Y12" s="221"/>
      <c r="Z12" s="221"/>
      <c r="AA12" s="30" t="s">
        <v>491</v>
      </c>
      <c r="AB12" s="30" t="s">
        <v>494</v>
      </c>
      <c r="AC12" s="30" t="s">
        <v>495</v>
      </c>
      <c r="AD12" s="231"/>
    </row>
    <row r="13" spans="1:30" ht="18" customHeight="1">
      <c r="A13" s="240"/>
      <c r="B13" s="204"/>
      <c r="C13" s="221"/>
      <c r="D13" s="222"/>
      <c r="E13" s="221"/>
      <c r="F13" s="231"/>
      <c r="G13" s="221"/>
      <c r="H13" s="221"/>
      <c r="I13" s="221"/>
      <c r="J13" s="221"/>
      <c r="K13" s="221"/>
      <c r="L13" s="221"/>
      <c r="M13" s="221"/>
      <c r="N13" s="221"/>
      <c r="O13" s="221"/>
      <c r="P13" s="221"/>
      <c r="Q13" s="221"/>
      <c r="R13" s="221"/>
      <c r="S13" s="221"/>
      <c r="T13" s="221"/>
      <c r="U13" s="221"/>
      <c r="V13" s="221"/>
      <c r="W13" s="221"/>
      <c r="X13" s="221"/>
      <c r="Y13" s="221"/>
      <c r="Z13" s="221"/>
      <c r="AA13" s="221"/>
      <c r="AB13" s="221"/>
      <c r="AC13" s="221"/>
      <c r="AD13" s="231"/>
    </row>
    <row r="14" spans="1:30" ht="18" customHeight="1">
      <c r="A14" s="240"/>
      <c r="B14" s="204" t="s">
        <v>70</v>
      </c>
      <c r="C14" s="221"/>
      <c r="D14" s="222" t="s">
        <v>97</v>
      </c>
      <c r="E14" s="221"/>
      <c r="F14" s="231"/>
      <c r="G14" s="221"/>
      <c r="H14" s="222"/>
      <c r="I14" s="221"/>
      <c r="J14" s="221"/>
      <c r="K14" s="221"/>
      <c r="L14" s="221"/>
      <c r="M14" s="221"/>
      <c r="N14" s="221"/>
      <c r="O14" s="221"/>
      <c r="P14" s="221"/>
      <c r="Q14" s="221"/>
      <c r="R14" s="221"/>
      <c r="S14" s="221"/>
      <c r="T14" s="221"/>
      <c r="U14" s="221"/>
      <c r="V14" s="221"/>
      <c r="W14" s="221"/>
      <c r="X14" s="221"/>
      <c r="Y14" s="221"/>
      <c r="Z14" s="221"/>
      <c r="AA14" s="221"/>
      <c r="AB14" s="221"/>
      <c r="AC14" s="221"/>
      <c r="AD14" s="231"/>
    </row>
    <row r="15" spans="1:30" ht="18" customHeight="1">
      <c r="A15" s="240"/>
      <c r="B15" s="204" t="s">
        <v>98</v>
      </c>
      <c r="C15" s="221"/>
      <c r="D15" s="222"/>
      <c r="E15" s="221"/>
      <c r="F15" s="231"/>
      <c r="G15" s="221"/>
      <c r="H15" s="221"/>
      <c r="I15" s="221"/>
      <c r="J15" s="221"/>
      <c r="K15" s="221"/>
      <c r="L15" s="221"/>
      <c r="M15" s="221"/>
      <c r="N15" s="221"/>
      <c r="O15" s="221"/>
      <c r="P15" s="221"/>
      <c r="Q15" s="221"/>
      <c r="R15" s="221"/>
      <c r="S15" s="221"/>
      <c r="T15" s="254"/>
      <c r="U15" s="254" t="s">
        <v>454</v>
      </c>
      <c r="V15" s="254" t="s">
        <v>456</v>
      </c>
      <c r="W15" s="221"/>
      <c r="X15" s="221"/>
      <c r="Y15" s="221"/>
      <c r="Z15" s="221"/>
      <c r="AA15" s="221"/>
      <c r="AB15" s="221"/>
      <c r="AC15" s="221"/>
      <c r="AD15" s="231"/>
    </row>
    <row r="16" spans="1:30" ht="18" customHeight="1">
      <c r="A16" s="240"/>
      <c r="B16" s="204"/>
      <c r="C16" s="221"/>
      <c r="D16" s="222"/>
      <c r="E16" s="221"/>
      <c r="F16" s="231"/>
      <c r="G16" s="221"/>
      <c r="H16" s="221"/>
      <c r="I16" s="221"/>
      <c r="J16" s="221"/>
      <c r="K16" s="221"/>
      <c r="L16" s="221"/>
      <c r="M16" s="221"/>
      <c r="N16" s="221"/>
      <c r="O16" s="221"/>
      <c r="P16" s="221"/>
      <c r="Q16" s="221"/>
      <c r="R16" s="221"/>
      <c r="S16" s="221"/>
      <c r="T16" s="221"/>
      <c r="U16" s="221"/>
      <c r="V16" s="221"/>
      <c r="W16" s="221"/>
      <c r="X16" s="221"/>
      <c r="Y16" s="221"/>
      <c r="Z16" s="221"/>
      <c r="AA16" s="221"/>
      <c r="AB16" s="221"/>
      <c r="AC16" s="221"/>
      <c r="AD16" s="231"/>
    </row>
    <row r="17" spans="1:30" ht="18" customHeight="1">
      <c r="A17" s="249"/>
      <c r="B17" s="269" t="s">
        <v>99</v>
      </c>
      <c r="C17" s="270"/>
      <c r="D17" s="244" t="s">
        <v>100</v>
      </c>
      <c r="E17" s="244"/>
      <c r="F17" s="244"/>
      <c r="G17" s="244"/>
      <c r="H17" s="244"/>
      <c r="I17" s="244"/>
      <c r="J17" s="244"/>
      <c r="K17" s="244"/>
      <c r="L17" s="244"/>
      <c r="M17" s="244"/>
      <c r="N17" s="244"/>
      <c r="O17" s="244"/>
      <c r="P17" s="244"/>
      <c r="Q17" s="244"/>
      <c r="R17" s="244"/>
      <c r="S17" s="244"/>
      <c r="T17" s="244"/>
      <c r="U17" s="244"/>
      <c r="V17" s="244"/>
      <c r="W17" s="244"/>
      <c r="X17" s="244"/>
      <c r="Y17" s="244"/>
      <c r="Z17" s="244"/>
      <c r="AA17" s="244"/>
      <c r="AB17" s="244"/>
      <c r="AC17" s="244"/>
      <c r="AD17" s="244"/>
    </row>
    <row r="18" spans="1:30" ht="18" customHeight="1">
      <c r="A18" s="250"/>
      <c r="B18" s="269"/>
      <c r="C18" s="270"/>
      <c r="D18" s="244" t="s">
        <v>78</v>
      </c>
      <c r="E18" s="244"/>
      <c r="F18" s="244"/>
      <c r="G18" s="244"/>
      <c r="H18" s="244"/>
      <c r="I18" s="244"/>
      <c r="J18" s="244"/>
      <c r="K18" s="244"/>
      <c r="L18" s="244"/>
      <c r="M18" s="244"/>
      <c r="N18" s="244"/>
      <c r="O18" s="244"/>
      <c r="P18" s="244"/>
      <c r="Q18" s="244"/>
      <c r="R18" s="244"/>
      <c r="S18" s="244"/>
      <c r="T18" s="244"/>
      <c r="U18" s="244"/>
      <c r="V18" s="244"/>
      <c r="W18" s="244"/>
      <c r="X18" s="244"/>
      <c r="Y18" s="244"/>
      <c r="Z18" s="244"/>
      <c r="AA18" s="244"/>
      <c r="AB18" s="244"/>
      <c r="AC18" s="244"/>
      <c r="AD18" s="244"/>
    </row>
    <row r="19" spans="1:30" ht="18" customHeight="1">
      <c r="A19" s="250"/>
      <c r="B19" s="204" t="s">
        <v>101</v>
      </c>
      <c r="C19" s="221"/>
      <c r="D19" s="222" t="s">
        <v>102</v>
      </c>
      <c r="E19" s="221"/>
      <c r="F19" s="231"/>
      <c r="G19" s="221"/>
      <c r="H19" s="221"/>
      <c r="I19" s="221"/>
      <c r="J19" s="221"/>
      <c r="K19" s="221"/>
      <c r="L19" s="221"/>
      <c r="M19" s="221"/>
      <c r="N19" s="221"/>
      <c r="O19" s="221"/>
      <c r="P19" s="221"/>
      <c r="Q19" s="221"/>
      <c r="R19" s="221"/>
      <c r="S19" s="221"/>
      <c r="T19" s="221"/>
      <c r="U19" s="221"/>
      <c r="V19" s="221"/>
      <c r="W19" s="221"/>
      <c r="X19" s="221"/>
      <c r="Y19" s="221"/>
      <c r="Z19" s="221"/>
      <c r="AA19" s="221"/>
      <c r="AB19" s="221"/>
      <c r="AC19" s="221"/>
      <c r="AD19" s="231"/>
    </row>
    <row r="20" spans="1:30" ht="18" customHeight="1">
      <c r="A20" s="250"/>
      <c r="B20" s="204" t="s">
        <v>63</v>
      </c>
      <c r="C20" s="221"/>
      <c r="D20" s="222" t="s">
        <v>103</v>
      </c>
      <c r="E20" s="221"/>
      <c r="F20" s="231"/>
      <c r="G20" s="221"/>
      <c r="H20" s="221"/>
      <c r="I20" s="221"/>
      <c r="J20" s="221"/>
      <c r="K20" s="221"/>
      <c r="L20" s="221"/>
      <c r="M20" s="221"/>
      <c r="N20" s="221"/>
      <c r="O20" s="221"/>
      <c r="P20" s="221"/>
      <c r="Q20" s="221"/>
      <c r="R20" s="221"/>
      <c r="S20" s="221"/>
      <c r="T20" s="221"/>
      <c r="U20" s="221"/>
      <c r="V20" s="221"/>
      <c r="W20" s="221"/>
      <c r="X20" s="221"/>
      <c r="Y20" s="221"/>
      <c r="Z20" s="221"/>
      <c r="AA20" s="221"/>
      <c r="AB20" s="221"/>
      <c r="AC20" s="221"/>
      <c r="AD20" s="231"/>
    </row>
    <row r="21" spans="1:30" ht="18" customHeight="1">
      <c r="A21" s="250"/>
      <c r="B21" s="205"/>
      <c r="C21" s="221"/>
      <c r="D21" s="222"/>
      <c r="E21" s="221"/>
      <c r="F21" s="23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31"/>
    </row>
    <row r="22" spans="1:30" ht="18" customHeight="1">
      <c r="A22" s="250"/>
      <c r="B22" s="204" t="s">
        <v>70</v>
      </c>
      <c r="C22" s="221"/>
      <c r="D22" s="222"/>
      <c r="E22" s="221"/>
      <c r="F22" s="23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31"/>
    </row>
    <row r="23" spans="1:30" ht="18" customHeight="1">
      <c r="A23" s="250"/>
      <c r="B23" s="204" t="s">
        <v>98</v>
      </c>
      <c r="C23" s="221"/>
      <c r="D23" s="222"/>
      <c r="E23" s="221"/>
      <c r="F23" s="23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31"/>
    </row>
    <row r="24" spans="1:30" ht="18" customHeight="1">
      <c r="A24" s="250"/>
      <c r="B24" s="204"/>
      <c r="C24" s="222"/>
      <c r="D24" s="222"/>
      <c r="E24" s="222"/>
      <c r="F24" s="232"/>
      <c r="G24" s="222"/>
      <c r="H24" s="221"/>
      <c r="I24" s="221"/>
      <c r="J24" s="221"/>
      <c r="K24" s="221"/>
      <c r="L24" s="222"/>
      <c r="M24" s="221"/>
      <c r="N24" s="221"/>
      <c r="O24" s="221"/>
      <c r="P24" s="221"/>
      <c r="Q24" s="221"/>
      <c r="R24" s="221"/>
      <c r="S24" s="221"/>
      <c r="T24" s="221"/>
      <c r="U24" s="221"/>
      <c r="V24" s="221"/>
      <c r="W24" s="221"/>
      <c r="X24" s="221"/>
      <c r="Y24" s="221"/>
      <c r="Z24" s="221"/>
      <c r="AA24" s="221"/>
      <c r="AB24" s="221"/>
      <c r="AC24" s="221"/>
      <c r="AD24" s="231"/>
    </row>
    <row r="25" spans="1:30" ht="18" customHeight="1">
      <c r="A25" s="251"/>
      <c r="B25" s="271" t="s">
        <v>104</v>
      </c>
      <c r="C25" s="268"/>
      <c r="D25" s="245" t="s">
        <v>105</v>
      </c>
      <c r="E25" s="268"/>
      <c r="F25" s="245"/>
      <c r="G25" s="245"/>
      <c r="H25" s="268"/>
      <c r="I25" s="268"/>
      <c r="J25" s="245"/>
      <c r="K25" s="268"/>
      <c r="L25" s="268"/>
      <c r="M25" s="268"/>
      <c r="N25" s="245"/>
      <c r="O25" s="245"/>
      <c r="P25" s="245"/>
      <c r="Q25" s="268"/>
      <c r="R25" s="245"/>
      <c r="S25" s="245"/>
      <c r="T25" s="245"/>
      <c r="U25" s="245"/>
      <c r="V25" s="245"/>
      <c r="W25" s="245"/>
      <c r="X25" s="245"/>
      <c r="Y25" s="245"/>
      <c r="Z25" s="245"/>
      <c r="AA25" s="268"/>
      <c r="AB25" s="268"/>
      <c r="AC25" s="268"/>
      <c r="AD25" s="268"/>
    </row>
    <row r="26" spans="1:30" ht="18" customHeight="1">
      <c r="A26" s="251"/>
      <c r="B26" s="271"/>
      <c r="C26" s="268"/>
      <c r="D26" s="245" t="s">
        <v>78</v>
      </c>
      <c r="E26" s="268"/>
      <c r="F26" s="245"/>
      <c r="G26" s="245"/>
      <c r="H26" s="268"/>
      <c r="I26" s="268"/>
      <c r="J26" s="245"/>
      <c r="K26" s="268"/>
      <c r="L26" s="268"/>
      <c r="M26" s="268"/>
      <c r="N26" s="245"/>
      <c r="O26" s="245"/>
      <c r="P26" s="245"/>
      <c r="Q26" s="268"/>
      <c r="R26" s="245"/>
      <c r="S26" s="245"/>
      <c r="T26" s="245"/>
      <c r="U26" s="245"/>
      <c r="V26" s="245"/>
      <c r="W26" s="245"/>
      <c r="X26" s="245"/>
      <c r="Y26" s="245"/>
      <c r="Z26" s="245"/>
      <c r="AA26" s="268"/>
      <c r="AB26" s="268"/>
      <c r="AC26" s="268"/>
      <c r="AD26" s="268"/>
    </row>
    <row r="27" spans="1:30" ht="36" customHeight="1">
      <c r="A27" s="251"/>
      <c r="B27" s="204" t="s">
        <v>20</v>
      </c>
      <c r="C27" s="221"/>
      <c r="D27" s="222" t="s">
        <v>106</v>
      </c>
      <c r="E27" s="221"/>
      <c r="F27" s="231"/>
      <c r="G27" s="221"/>
      <c r="H27" s="221"/>
      <c r="I27" s="221"/>
      <c r="J27" s="221"/>
      <c r="K27" s="221"/>
      <c r="L27" s="222"/>
      <c r="M27" s="222"/>
      <c r="N27" s="222"/>
      <c r="O27" s="222"/>
      <c r="P27" s="222"/>
      <c r="Q27" s="222"/>
      <c r="R27" s="222"/>
      <c r="S27" s="222"/>
      <c r="T27" s="222"/>
      <c r="U27" s="222"/>
      <c r="V27" s="222"/>
      <c r="W27" s="222"/>
      <c r="X27" s="222"/>
      <c r="Y27" s="232" t="s">
        <v>478</v>
      </c>
      <c r="Z27" s="232" t="s">
        <v>477</v>
      </c>
      <c r="AA27" s="232" t="s">
        <v>476</v>
      </c>
      <c r="AB27" s="232" t="s">
        <v>476</v>
      </c>
      <c r="AC27" s="232" t="s">
        <v>476</v>
      </c>
      <c r="AD27" s="232" t="s">
        <v>475</v>
      </c>
    </row>
    <row r="28" spans="1:30" ht="18" customHeight="1">
      <c r="A28" s="251"/>
      <c r="B28" s="204" t="s">
        <v>39</v>
      </c>
      <c r="C28" s="221"/>
      <c r="D28" s="222"/>
      <c r="E28" s="221"/>
      <c r="F28" s="231"/>
      <c r="G28" s="221"/>
      <c r="H28" s="221"/>
      <c r="I28" s="221"/>
      <c r="J28" s="221"/>
      <c r="K28" s="221"/>
      <c r="L28" s="221"/>
      <c r="M28" s="221"/>
      <c r="N28" s="221"/>
      <c r="O28" s="221"/>
      <c r="P28" s="221"/>
      <c r="Q28" s="221"/>
      <c r="R28" s="221"/>
      <c r="S28" s="221"/>
      <c r="T28" s="221"/>
      <c r="U28" s="221"/>
      <c r="V28" s="221"/>
      <c r="W28" s="221"/>
      <c r="X28" s="221"/>
      <c r="Y28" s="221"/>
      <c r="Z28" s="221"/>
      <c r="AA28" s="221"/>
      <c r="AB28" s="221"/>
      <c r="AC28" s="221"/>
      <c r="AD28" s="231"/>
    </row>
    <row r="29" spans="1:30" ht="18" customHeight="1">
      <c r="A29" s="251"/>
      <c r="B29" s="204" t="s">
        <v>41</v>
      </c>
      <c r="C29" s="221"/>
      <c r="D29" s="222"/>
      <c r="E29" s="221"/>
      <c r="F29" s="23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31"/>
    </row>
    <row r="30" spans="1:30" ht="18" customHeight="1">
      <c r="A30" s="251"/>
      <c r="B30" s="204" t="s">
        <v>60</v>
      </c>
      <c r="C30" s="221"/>
      <c r="D30" s="222" t="s">
        <v>10</v>
      </c>
      <c r="E30" s="221"/>
      <c r="F30" s="23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31"/>
    </row>
    <row r="31" spans="1:30" ht="18" customHeight="1">
      <c r="A31" s="251"/>
      <c r="B31" s="205"/>
      <c r="C31" s="221"/>
      <c r="D31" s="222"/>
      <c r="E31" s="221"/>
      <c r="F31" s="23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31"/>
    </row>
    <row r="32" spans="1:30" ht="18" customHeight="1">
      <c r="A32" s="251"/>
      <c r="B32" s="204" t="s">
        <v>70</v>
      </c>
      <c r="C32" s="221"/>
      <c r="D32" s="222"/>
      <c r="E32" s="221"/>
      <c r="F32" s="23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31"/>
    </row>
    <row r="33" spans="1:30" ht="18" customHeight="1">
      <c r="A33" s="251"/>
      <c r="B33" s="204" t="s">
        <v>98</v>
      </c>
      <c r="C33" s="221"/>
      <c r="D33" s="222"/>
      <c r="E33" s="221"/>
      <c r="F33" s="23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31"/>
    </row>
    <row r="34" spans="1:30" ht="18" customHeight="1" thickBot="1">
      <c r="A34" s="252"/>
      <c r="B34" s="246"/>
      <c r="C34" s="26"/>
      <c r="D34" s="26"/>
      <c r="E34" s="247"/>
      <c r="F34" s="247"/>
      <c r="G34" s="247"/>
      <c r="H34" s="247"/>
      <c r="I34" s="247"/>
      <c r="J34" s="247"/>
      <c r="K34" s="247"/>
      <c r="L34" s="247"/>
      <c r="M34" s="247"/>
      <c r="N34" s="247"/>
      <c r="O34" s="247"/>
      <c r="P34" s="247"/>
      <c r="Q34" s="221"/>
      <c r="R34" s="221"/>
      <c r="S34" s="221"/>
      <c r="T34" s="221"/>
      <c r="U34" s="221"/>
      <c r="V34" s="221"/>
      <c r="W34" s="221"/>
      <c r="X34" s="221"/>
      <c r="Y34" s="221"/>
      <c r="Z34" s="221"/>
      <c r="AA34" s="221"/>
      <c r="AB34" s="221"/>
      <c r="AC34" s="221"/>
      <c r="AD34" s="231"/>
    </row>
  </sheetData>
  <sheetProtection selectLockedCells="1" selectUnlockedCells="1"/>
  <mergeCells count="43">
    <mergeCell ref="H25:H26"/>
    <mergeCell ref="I25:I26"/>
    <mergeCell ref="K25:K26"/>
    <mergeCell ref="L25:L26"/>
    <mergeCell ref="AD1:AD2"/>
    <mergeCell ref="AD25:AD26"/>
    <mergeCell ref="AA25:AA26"/>
    <mergeCell ref="AB25:AB26"/>
    <mergeCell ref="AC25:AC26"/>
    <mergeCell ref="AA1:AA2"/>
    <mergeCell ref="AB1:AB2"/>
    <mergeCell ref="AC1:AC2"/>
    <mergeCell ref="B17:B18"/>
    <mergeCell ref="C17:C18"/>
    <mergeCell ref="B25:B26"/>
    <mergeCell ref="C25:C26"/>
    <mergeCell ref="E25:E26"/>
    <mergeCell ref="V1:V2"/>
    <mergeCell ref="W1:W2"/>
    <mergeCell ref="X1:X2"/>
    <mergeCell ref="S1:S2"/>
    <mergeCell ref="M25:M26"/>
    <mergeCell ref="P1:P2"/>
    <mergeCell ref="O1:O2"/>
    <mergeCell ref="N1:N2"/>
    <mergeCell ref="Q25:Q26"/>
    <mergeCell ref="U1:U2"/>
    <mergeCell ref="B1:B2"/>
    <mergeCell ref="C1:C2"/>
    <mergeCell ref="F1:F2"/>
    <mergeCell ref="Y1:Y2"/>
    <mergeCell ref="Z1:Z2"/>
    <mergeCell ref="H1:H2"/>
    <mergeCell ref="E1:E2"/>
    <mergeCell ref="G1:G2"/>
    <mergeCell ref="T1:T2"/>
    <mergeCell ref="M1:M2"/>
    <mergeCell ref="L1:L2"/>
    <mergeCell ref="K1:K2"/>
    <mergeCell ref="J1:J2"/>
    <mergeCell ref="I1:I2"/>
    <mergeCell ref="R1:R2"/>
    <mergeCell ref="Q1:Q2"/>
  </mergeCells>
  <conditionalFormatting sqref="A10:XFD10">
    <cfRule type="iconSet" priority="1">
      <iconSet iconSet="3Symbols2" showValue="0">
        <cfvo type="percent" val="0"/>
        <cfvo type="num" val="0"/>
        <cfvo type="num" val="1"/>
      </iconSet>
    </cfRule>
  </conditionalFormatting>
  <hyperlinks>
    <hyperlink ref="K9" location="AGO" display="Ago"/>
    <hyperlink ref="E9" location="EGFR" display="EGFR"/>
    <hyperlink ref="G4" r:id="rId1" display="http://www.drugbank.ca/drugs/DB00072"/>
    <hyperlink ref="U15" r:id="rId2"/>
    <hyperlink ref="V15" r:id="rId3"/>
    <hyperlink ref="U12" location="Subtask_2.1.1._Dimerisation_assay_of_endogenous_HER2_HER3" display="Task 2.1.1"/>
    <hyperlink ref="V12" location="Subtask_2.1.1._Dimerisation_assay_of_endogenous_HER2_HER3" display="Task 2.1.1"/>
    <hyperlink ref="T12" location="Task_1.3_Nanoscopy_of_the_HER_superfamily" display="Task 1.3"/>
  </hyperlinks>
  <pageMargins left="0.75" right="0.75" top="1.7875000000000001" bottom="1.7875000000000001" header="0.51180555555555551" footer="0.51180555555555551"/>
  <pageSetup paperSize="9" orientation="portrait" r:id="rId4"/>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K101"/>
  <sheetViews>
    <sheetView zoomScale="70" zoomScaleNormal="70" zoomScalePageLayoutView="70" workbookViewId="0">
      <pane xSplit="4" ySplit="2" topLeftCell="E3" activePane="bottomRight" state="frozen"/>
      <selection pane="topRight" activeCell="E1" sqref="E1"/>
      <selection pane="bottomLeft" activeCell="A3" sqref="A3"/>
      <selection pane="bottomRight" activeCell="A19" sqref="A19:XFD19"/>
    </sheetView>
  </sheetViews>
  <sheetFormatPr defaultColWidth="11.42578125" defaultRowHeight="18" customHeight="1"/>
  <cols>
    <col min="1" max="1" width="2.7109375" style="17" customWidth="1"/>
    <col min="2" max="2" width="34" style="17" customWidth="1"/>
    <col min="3" max="3" width="0.28515625" style="17" customWidth="1"/>
    <col min="4" max="4" width="0" style="17" hidden="1" customWidth="1"/>
    <col min="5" max="5" width="82.7109375" style="17" customWidth="1"/>
    <col min="6" max="6" width="0" style="17" hidden="1" customWidth="1"/>
    <col min="7" max="7" width="84.140625" style="17" customWidth="1"/>
    <col min="8" max="9" width="0" style="17" hidden="1" customWidth="1"/>
    <col min="10" max="10" width="123.85546875" style="17" customWidth="1"/>
    <col min="11" max="11" width="84.7109375" style="17" customWidth="1"/>
    <col min="12" max="16384" width="11.42578125" style="17"/>
  </cols>
  <sheetData>
    <row r="1" spans="1:11" ht="18" customHeight="1" thickBot="1">
      <c r="A1" s="37"/>
      <c r="B1" s="279" t="s">
        <v>107</v>
      </c>
      <c r="C1" s="280" t="s">
        <v>12</v>
      </c>
      <c r="D1" s="38" t="s">
        <v>108</v>
      </c>
      <c r="E1" s="275" t="s">
        <v>185</v>
      </c>
      <c r="F1" s="277" t="s">
        <v>110</v>
      </c>
      <c r="G1" s="278" t="s">
        <v>109</v>
      </c>
      <c r="H1" s="277" t="s">
        <v>110</v>
      </c>
      <c r="I1" s="274" t="s">
        <v>111</v>
      </c>
      <c r="J1" s="278" t="s">
        <v>109</v>
      </c>
      <c r="K1" s="274" t="s">
        <v>389</v>
      </c>
    </row>
    <row r="2" spans="1:11" ht="35.450000000000003" customHeight="1" thickBot="1">
      <c r="A2" s="39"/>
      <c r="B2" s="279"/>
      <c r="C2" s="280"/>
      <c r="D2" s="40" t="s">
        <v>78</v>
      </c>
      <c r="E2" s="276"/>
      <c r="F2" s="277"/>
      <c r="G2" s="278"/>
      <c r="H2" s="277"/>
      <c r="I2" s="274"/>
      <c r="J2" s="278"/>
      <c r="K2" s="274"/>
    </row>
    <row r="3" spans="1:11" ht="18" customHeight="1">
      <c r="A3" s="39"/>
      <c r="B3" s="41"/>
      <c r="C3" s="42"/>
      <c r="D3" s="12"/>
      <c r="F3" s="206"/>
      <c r="H3" s="206"/>
      <c r="I3" s="206"/>
      <c r="J3" s="206"/>
      <c r="K3" s="168"/>
    </row>
    <row r="4" spans="1:11" ht="37.5" customHeight="1">
      <c r="A4" s="39"/>
      <c r="B4" s="15" t="s">
        <v>112</v>
      </c>
      <c r="D4" s="17" t="s">
        <v>113</v>
      </c>
      <c r="E4" s="34" t="s">
        <v>114</v>
      </c>
      <c r="G4" s="34" t="s">
        <v>378</v>
      </c>
      <c r="H4" s="17" t="s">
        <v>115</v>
      </c>
      <c r="I4" s="17" t="s">
        <v>116</v>
      </c>
      <c r="J4" s="34" t="s">
        <v>117</v>
      </c>
      <c r="K4" s="155" t="s">
        <v>420</v>
      </c>
    </row>
    <row r="5" spans="1:11" ht="18" customHeight="1">
      <c r="A5" s="39" t="s">
        <v>87</v>
      </c>
      <c r="B5" s="43" t="s">
        <v>118</v>
      </c>
      <c r="D5" s="44" t="s">
        <v>119</v>
      </c>
      <c r="K5" s="155" t="s">
        <v>120</v>
      </c>
    </row>
    <row r="6" spans="1:11" ht="18" customHeight="1">
      <c r="A6" s="39"/>
      <c r="B6" s="45" t="s">
        <v>121</v>
      </c>
      <c r="C6" s="46" t="str">
        <f>HYPERLINK("http://ncit.nci.nih.gov/ncitbrowser/ConceptReport.jsp?dictionary=NCI%20Thesaurus&amp;code=C49664","[?]")</f>
        <v>[?]</v>
      </c>
      <c r="D6" s="17" t="s">
        <v>122</v>
      </c>
      <c r="G6" s="17" t="s">
        <v>120</v>
      </c>
      <c r="H6" s="17" t="s">
        <v>123</v>
      </c>
      <c r="J6" s="17" t="s">
        <v>120</v>
      </c>
      <c r="K6" s="155"/>
    </row>
    <row r="7" spans="1:11" ht="18" customHeight="1">
      <c r="A7" s="39"/>
      <c r="B7" s="15" t="s">
        <v>124</v>
      </c>
      <c r="C7" s="46"/>
      <c r="H7" s="17" t="s">
        <v>123</v>
      </c>
      <c r="K7" s="155"/>
    </row>
    <row r="8" spans="1:11" ht="18" customHeight="1">
      <c r="A8" s="39"/>
      <c r="B8" s="15"/>
      <c r="C8" s="46"/>
      <c r="K8" s="155"/>
    </row>
    <row r="9" spans="1:11" ht="18" customHeight="1">
      <c r="A9" s="39" t="s">
        <v>87</v>
      </c>
      <c r="B9" s="47" t="s">
        <v>125</v>
      </c>
      <c r="C9" s="46"/>
      <c r="E9" s="34" t="s">
        <v>126</v>
      </c>
      <c r="H9" s="17" t="s">
        <v>127</v>
      </c>
      <c r="I9" s="17" t="s">
        <v>128</v>
      </c>
      <c r="K9" s="155" t="s">
        <v>390</v>
      </c>
    </row>
    <row r="10" spans="1:11" ht="18" customHeight="1">
      <c r="A10" s="39" t="s">
        <v>87</v>
      </c>
      <c r="B10" s="47" t="s">
        <v>129</v>
      </c>
      <c r="C10" s="46"/>
      <c r="G10" s="80"/>
      <c r="H10" s="17" t="s">
        <v>130</v>
      </c>
      <c r="I10" s="17" t="s">
        <v>131</v>
      </c>
      <c r="J10" s="80"/>
      <c r="K10" s="155" t="s">
        <v>391</v>
      </c>
    </row>
    <row r="11" spans="1:11" ht="18" customHeight="1">
      <c r="A11" s="39" t="s">
        <v>87</v>
      </c>
      <c r="B11" s="47" t="s">
        <v>132</v>
      </c>
      <c r="C11" s="46"/>
      <c r="K11" s="155"/>
    </row>
    <row r="12" spans="1:11" ht="18" customHeight="1">
      <c r="A12" s="39" t="s">
        <v>87</v>
      </c>
      <c r="B12" s="47" t="s">
        <v>133</v>
      </c>
      <c r="C12" s="46"/>
      <c r="E12" s="48">
        <f>DATE(2011,7,1)</f>
        <v>40725</v>
      </c>
      <c r="F12" s="48">
        <f>DATE(2011,7,1)</f>
        <v>40725</v>
      </c>
      <c r="G12" s="48">
        <f>DATE(2011,7+12,1)</f>
        <v>41091</v>
      </c>
      <c r="H12" s="48">
        <f>DATE(2011,7+12,1)</f>
        <v>41091</v>
      </c>
      <c r="I12" s="48">
        <f>DATE(2011,7+12,1)</f>
        <v>41091</v>
      </c>
      <c r="J12" s="48">
        <f>DATE(2011,7+16,1)</f>
        <v>41214</v>
      </c>
      <c r="K12" s="145">
        <f>DATE(2011,7+6,1)</f>
        <v>40909</v>
      </c>
    </row>
    <row r="13" spans="1:11" ht="18" customHeight="1">
      <c r="A13" s="39" t="s">
        <v>87</v>
      </c>
      <c r="B13" s="47" t="s">
        <v>134</v>
      </c>
      <c r="C13" s="46"/>
      <c r="E13" s="48">
        <f>DATE(2011,7+48,1)</f>
        <v>42186</v>
      </c>
      <c r="F13" s="48">
        <f>DATE(2011,7+48,1)</f>
        <v>42186</v>
      </c>
      <c r="G13" s="48">
        <f>DATE(2011,7+15,1)</f>
        <v>41183</v>
      </c>
      <c r="H13" s="48">
        <f>DATE(2011,7+15,1)</f>
        <v>41183</v>
      </c>
      <c r="I13" s="48">
        <f>DATE(2011,7+15,1)</f>
        <v>41183</v>
      </c>
      <c r="J13" s="48">
        <f>DATE(2011,7+42,1)</f>
        <v>42005</v>
      </c>
      <c r="K13" s="145">
        <f>DATE(2011,7+12,1)</f>
        <v>41091</v>
      </c>
    </row>
    <row r="14" spans="1:11" ht="18" customHeight="1">
      <c r="A14" s="39"/>
      <c r="B14" s="47"/>
      <c r="C14" s="46"/>
      <c r="E14" s="120"/>
      <c r="F14" s="120"/>
      <c r="G14" s="120"/>
      <c r="H14" s="120"/>
      <c r="I14" s="120"/>
      <c r="J14" s="120"/>
      <c r="K14" s="185"/>
    </row>
    <row r="15" spans="1:11" ht="18" customHeight="1">
      <c r="A15" s="39"/>
      <c r="B15" s="281" t="s">
        <v>135</v>
      </c>
      <c r="C15" s="46"/>
      <c r="E15" s="17" t="s">
        <v>136</v>
      </c>
      <c r="K15" s="210"/>
    </row>
    <row r="16" spans="1:11" ht="18" customHeight="1">
      <c r="A16" s="39"/>
      <c r="B16" s="281"/>
      <c r="C16" s="46"/>
      <c r="E16" s="17" t="s">
        <v>137</v>
      </c>
      <c r="K16" s="210"/>
    </row>
    <row r="17" spans="1:11" ht="18" customHeight="1">
      <c r="A17" s="39"/>
      <c r="B17" s="47"/>
      <c r="C17" s="46"/>
      <c r="K17" s="155"/>
    </row>
    <row r="18" spans="1:11" ht="43.35" customHeight="1">
      <c r="A18" s="39"/>
      <c r="B18" s="47" t="s">
        <v>138</v>
      </c>
      <c r="C18" s="46"/>
      <c r="E18" s="34" t="s">
        <v>139</v>
      </c>
      <c r="K18" s="155" t="s">
        <v>392</v>
      </c>
    </row>
    <row r="19" spans="1:11" ht="38.1" customHeight="1">
      <c r="A19" s="39"/>
      <c r="B19" s="15" t="s">
        <v>70</v>
      </c>
      <c r="C19" s="46"/>
      <c r="E19" s="34" t="s">
        <v>140</v>
      </c>
      <c r="H19" s="17" t="s">
        <v>141</v>
      </c>
      <c r="I19" s="17" t="s">
        <v>142</v>
      </c>
      <c r="K19" s="112" t="s">
        <v>421</v>
      </c>
    </row>
    <row r="20" spans="1:11" ht="18" customHeight="1">
      <c r="A20" s="39"/>
      <c r="B20" s="15" t="s">
        <v>74</v>
      </c>
      <c r="C20" s="46"/>
      <c r="K20" s="155"/>
    </row>
    <row r="21" spans="1:11" ht="18" customHeight="1">
      <c r="A21" s="39"/>
      <c r="B21" s="15" t="s">
        <v>75</v>
      </c>
      <c r="C21" s="46"/>
      <c r="E21" s="17" t="s">
        <v>143</v>
      </c>
      <c r="K21" s="48">
        <f>DATE(2011,7+6,1)</f>
        <v>40909</v>
      </c>
    </row>
    <row r="22" spans="1:11" ht="18" customHeight="1">
      <c r="A22" s="39"/>
      <c r="B22" s="15"/>
      <c r="C22" s="46"/>
      <c r="K22" s="155"/>
    </row>
    <row r="23" spans="1:11" ht="18" customHeight="1">
      <c r="A23" s="39"/>
      <c r="B23" s="15"/>
      <c r="C23" s="46"/>
      <c r="K23" s="155"/>
    </row>
    <row r="24" spans="1:11" ht="18" customHeight="1">
      <c r="A24" s="49"/>
      <c r="B24" s="272" t="s">
        <v>144</v>
      </c>
      <c r="C24" s="273"/>
      <c r="D24" s="50" t="s">
        <v>145</v>
      </c>
      <c r="E24" s="273"/>
      <c r="F24" s="273"/>
      <c r="G24" s="273"/>
      <c r="H24" s="273"/>
      <c r="I24" s="273"/>
      <c r="J24" s="273"/>
      <c r="K24" s="286"/>
    </row>
    <row r="25" spans="1:11" ht="18" customHeight="1">
      <c r="A25" s="51"/>
      <c r="B25" s="272"/>
      <c r="C25" s="273"/>
      <c r="D25" s="50" t="s">
        <v>78</v>
      </c>
      <c r="E25" s="273"/>
      <c r="F25" s="273"/>
      <c r="G25" s="273"/>
      <c r="H25" s="273"/>
      <c r="I25" s="273"/>
      <c r="J25" s="273"/>
      <c r="K25" s="286"/>
    </row>
    <row r="26" spans="1:11" ht="18" customHeight="1">
      <c r="A26" s="51"/>
      <c r="B26" s="15"/>
      <c r="C26" s="46"/>
      <c r="K26" s="155"/>
    </row>
    <row r="27" spans="1:11" ht="18" customHeight="1">
      <c r="A27" s="51"/>
      <c r="B27" s="15" t="s">
        <v>146</v>
      </c>
      <c r="C27" s="46" t="str">
        <f>HYPERLINK("http://ncit.nci.nih.gov/ncitbrowser/ConceptReport.jsp?dictionary=NCI%20Thesaurus&amp;code=C70817","[?]")</f>
        <v>[?]</v>
      </c>
      <c r="K27" s="155"/>
    </row>
    <row r="28" spans="1:11" ht="18" customHeight="1">
      <c r="A28" s="51"/>
      <c r="B28" s="52" t="s">
        <v>147</v>
      </c>
      <c r="C28" s="46" t="str">
        <f>HYPERLINK("http://ncit.nci.nih.gov/ncitbrowser/ConceptReport.jsp?dictionary=NCI%20Thesaurus&amp;code=C71137","[?]")</f>
        <v>[?]</v>
      </c>
      <c r="K28" s="155"/>
    </row>
    <row r="29" spans="1:11" ht="17.25" customHeight="1">
      <c r="A29" s="51"/>
      <c r="B29" s="15" t="s">
        <v>148</v>
      </c>
      <c r="D29" s="17" t="s">
        <v>149</v>
      </c>
      <c r="J29" s="172" t="s">
        <v>379</v>
      </c>
      <c r="K29" s="155" t="s">
        <v>393</v>
      </c>
    </row>
    <row r="30" spans="1:11" ht="18" customHeight="1">
      <c r="A30" s="51"/>
      <c r="B30" s="15" t="s">
        <v>150</v>
      </c>
      <c r="C30" s="46" t="str">
        <f>HYPERLINK("http://ncit.nci.nih.gov/ncitbrowser/ConceptReport.jsp?dictionary=NCI%20Thesaurus&amp;code=C25488","[?]")</f>
        <v>[?]</v>
      </c>
      <c r="K30" s="155"/>
    </row>
    <row r="31" spans="1:11" ht="18" customHeight="1">
      <c r="A31" s="51"/>
      <c r="B31" s="15" t="s">
        <v>151</v>
      </c>
      <c r="C31" s="46" t="str">
        <f>HYPERLINK("http://ncit.nci.nih.gov/ncitbrowser/ConceptReport.jsp?dictionary=NCI%20Thesaurus&amp;code=C25709","[?]")</f>
        <v>[?]</v>
      </c>
      <c r="K31" s="155"/>
    </row>
    <row r="32" spans="1:11" ht="18" customHeight="1">
      <c r="A32" s="51"/>
      <c r="B32" s="15" t="s">
        <v>152</v>
      </c>
      <c r="C32" s="46" t="str">
        <f>HYPERLINK("http://ncit.nci.nih.gov/ncitbrowser/ConceptReport.jsp?dictionary=NCI%20Thesaurus&amp;code=C89081","[?]")</f>
        <v>[?]</v>
      </c>
      <c r="K32" s="155"/>
    </row>
    <row r="33" spans="1:11" ht="18" customHeight="1">
      <c r="A33" s="51"/>
      <c r="B33" s="15" t="s">
        <v>153</v>
      </c>
      <c r="C33" s="46" t="str">
        <f>HYPERLINK("http://ncit.nci.nih.gov/ncitbrowser/ConceptReport.jsp?dictionary=NCI%20Thesaurus&amp;code=C38114","[?]")</f>
        <v>[?]</v>
      </c>
      <c r="K33" s="155"/>
    </row>
    <row r="34" spans="1:11" ht="18" customHeight="1">
      <c r="A34" s="51"/>
      <c r="B34" s="15" t="s">
        <v>154</v>
      </c>
      <c r="C34" s="46" t="str">
        <f>HYPERLINK("http://ncit.nci.nih.gov/ncitbrowser/ConceptReport.jsp?dictionary=NCI%20Thesaurus&amp;code=C83222","[?]")</f>
        <v>[?]</v>
      </c>
      <c r="K34" s="155"/>
    </row>
    <row r="35" spans="1:11" ht="18" customHeight="1">
      <c r="A35" s="51"/>
      <c r="B35" s="15"/>
      <c r="C35" s="46"/>
      <c r="K35" s="155"/>
    </row>
    <row r="36" spans="1:11" ht="18" customHeight="1">
      <c r="A36" s="53"/>
      <c r="B36" s="288" t="s">
        <v>155</v>
      </c>
      <c r="C36" s="289"/>
      <c r="D36" s="55" t="s">
        <v>156</v>
      </c>
      <c r="E36" s="285"/>
      <c r="F36" s="285"/>
      <c r="G36" s="285"/>
      <c r="H36" s="285"/>
      <c r="I36" s="285"/>
      <c r="J36" s="285"/>
      <c r="K36" s="284"/>
    </row>
    <row r="37" spans="1:11" ht="19.5" customHeight="1">
      <c r="A37" s="56"/>
      <c r="B37" s="288"/>
      <c r="C37" s="289"/>
      <c r="D37" s="54" t="s">
        <v>78</v>
      </c>
      <c r="E37" s="285"/>
      <c r="F37" s="285"/>
      <c r="G37" s="285"/>
      <c r="H37" s="285"/>
      <c r="I37" s="285"/>
      <c r="J37" s="285"/>
      <c r="K37" s="284"/>
    </row>
    <row r="38" spans="1:11" ht="18" customHeight="1">
      <c r="A38" s="56"/>
      <c r="B38" s="15"/>
      <c r="K38" s="155"/>
    </row>
    <row r="39" spans="1:11" ht="18" customHeight="1">
      <c r="A39" s="56"/>
      <c r="B39" s="211" t="s">
        <v>395</v>
      </c>
      <c r="C39" s="46" t="str">
        <f>HYPERLINK("http://ncit.nci.nih.gov/ncitbrowser/ConceptReport.jsp?dictionary=NCI%20Thesaurus&amp;code=C20604","[?]")</f>
        <v>[?]</v>
      </c>
      <c r="D39" s="17">
        <v>80</v>
      </c>
      <c r="K39" s="155"/>
    </row>
    <row r="40" spans="1:11" ht="18" customHeight="1">
      <c r="A40" s="56"/>
      <c r="B40" s="15" t="s">
        <v>157</v>
      </c>
      <c r="C40" s="46"/>
      <c r="K40" s="155" t="s">
        <v>396</v>
      </c>
    </row>
    <row r="41" spans="1:11" ht="18" customHeight="1">
      <c r="A41" s="56"/>
      <c r="B41" s="15" t="s">
        <v>382</v>
      </c>
      <c r="C41" s="46"/>
      <c r="K41" s="155"/>
    </row>
    <row r="42" spans="1:11" ht="18" customHeight="1">
      <c r="A42" s="56"/>
      <c r="B42" s="15" t="s">
        <v>160</v>
      </c>
      <c r="C42" s="46" t="str">
        <f>HYPERLINK("http://ncit.nci.nih.gov/ncitbrowser/ConceptReport.jsp?dictionary=NCI%20Thesaurus&amp;code=C25709","[?]")</f>
        <v>[?]</v>
      </c>
      <c r="D42" s="17" t="s">
        <v>159</v>
      </c>
      <c r="K42" s="155" t="s">
        <v>397</v>
      </c>
    </row>
    <row r="43" spans="1:11" ht="18" customHeight="1">
      <c r="A43" s="56"/>
      <c r="B43" s="15" t="s">
        <v>381</v>
      </c>
      <c r="C43" s="46"/>
      <c r="K43" s="155"/>
    </row>
    <row r="44" spans="1:11" ht="18" customHeight="1">
      <c r="A44" s="56"/>
      <c r="B44" s="15"/>
      <c r="C44" s="46"/>
      <c r="K44" s="155"/>
    </row>
    <row r="45" spans="1:11" ht="18" customHeight="1">
      <c r="A45" s="56"/>
      <c r="B45" s="211" t="s">
        <v>383</v>
      </c>
      <c r="C45" s="46" t="str">
        <f>HYPERLINK("http://ncit.nci.nih.gov/ncitbrowser/ConceptReport.jsp?dictionary=NCI%20Thesaurus&amp;code=C16297","[?]")</f>
        <v>[?]</v>
      </c>
      <c r="K45" s="155"/>
    </row>
    <row r="46" spans="1:11" ht="18" customHeight="1">
      <c r="A46" s="56"/>
      <c r="B46" s="15" t="s">
        <v>157</v>
      </c>
      <c r="C46" s="46"/>
      <c r="K46" s="155"/>
    </row>
    <row r="47" spans="1:11" ht="18" customHeight="1">
      <c r="A47" s="56"/>
      <c r="B47" s="15" t="s">
        <v>382</v>
      </c>
      <c r="C47" s="46" t="str">
        <f>HYPERLINK("http://ncit.nci.nih.gov/ncitbrowser/ConceptReport.jsp?dictionary=NCI%20Thesaurus&amp;code=C25709","[?]")</f>
        <v>[?]</v>
      </c>
      <c r="K47" s="155"/>
    </row>
    <row r="48" spans="1:11" ht="18" customHeight="1">
      <c r="A48" s="56"/>
      <c r="B48" s="15" t="s">
        <v>160</v>
      </c>
      <c r="C48" s="46"/>
      <c r="K48" s="155"/>
    </row>
    <row r="49" spans="1:11" ht="18" customHeight="1">
      <c r="A49" s="56"/>
      <c r="B49" s="15" t="s">
        <v>381</v>
      </c>
      <c r="C49" s="46"/>
      <c r="K49" s="155"/>
    </row>
    <row r="50" spans="1:11" ht="18" customHeight="1">
      <c r="A50" s="56"/>
      <c r="B50" s="15"/>
      <c r="C50" s="46"/>
      <c r="K50" s="155"/>
    </row>
    <row r="51" spans="1:11" ht="18" customHeight="1">
      <c r="A51" s="56" t="s">
        <v>87</v>
      </c>
      <c r="B51" s="211" t="s">
        <v>380</v>
      </c>
      <c r="C51" s="46"/>
      <c r="K51" s="155"/>
    </row>
    <row r="52" spans="1:11" ht="18" customHeight="1">
      <c r="A52" s="56"/>
      <c r="B52" s="15" t="s">
        <v>157</v>
      </c>
      <c r="D52" s="17" t="s">
        <v>158</v>
      </c>
    </row>
    <row r="53" spans="1:11" ht="18" customHeight="1">
      <c r="A53" s="56" t="s">
        <v>87</v>
      </c>
      <c r="B53" s="15" t="s">
        <v>382</v>
      </c>
      <c r="K53" s="155" t="s">
        <v>394</v>
      </c>
    </row>
    <row r="54" spans="1:11" ht="18" customHeight="1">
      <c r="A54" s="56"/>
      <c r="B54" s="15" t="s">
        <v>160</v>
      </c>
      <c r="C54" s="46"/>
      <c r="K54" s="155" t="s">
        <v>388</v>
      </c>
    </row>
    <row r="55" spans="1:11" ht="18" customHeight="1">
      <c r="A55" s="56"/>
      <c r="B55" s="15" t="s">
        <v>381</v>
      </c>
      <c r="C55" s="46"/>
      <c r="K55" s="155"/>
    </row>
    <row r="56" spans="1:11" ht="18" customHeight="1">
      <c r="A56" s="56"/>
      <c r="B56" s="15"/>
      <c r="C56" s="46"/>
      <c r="K56" s="155"/>
    </row>
    <row r="57" spans="1:11" ht="18" customHeight="1">
      <c r="A57" s="56"/>
      <c r="B57" s="211" t="s">
        <v>161</v>
      </c>
      <c r="C57" s="46"/>
      <c r="K57" s="155" t="s">
        <v>120</v>
      </c>
    </row>
    <row r="58" spans="1:11" ht="18" customHeight="1">
      <c r="A58" s="56"/>
      <c r="B58" s="15" t="s">
        <v>382</v>
      </c>
      <c r="C58" s="46"/>
      <c r="K58" s="155"/>
    </row>
    <row r="59" spans="1:11" ht="18" customHeight="1">
      <c r="A59" s="56"/>
      <c r="B59" s="15" t="s">
        <v>160</v>
      </c>
      <c r="C59" s="46"/>
      <c r="K59" s="155" t="s">
        <v>398</v>
      </c>
    </row>
    <row r="60" spans="1:11" ht="18" customHeight="1">
      <c r="A60" s="56"/>
      <c r="B60" s="15" t="s">
        <v>381</v>
      </c>
      <c r="C60" s="46"/>
      <c r="K60" s="155"/>
    </row>
    <row r="61" spans="1:11" ht="18" customHeight="1">
      <c r="A61" s="56"/>
      <c r="B61" s="15"/>
      <c r="C61" s="46"/>
      <c r="K61" s="155"/>
    </row>
    <row r="62" spans="1:11" ht="18" customHeight="1">
      <c r="A62" s="56"/>
      <c r="B62" s="211" t="s">
        <v>162</v>
      </c>
      <c r="C62" s="46"/>
      <c r="K62" s="155"/>
    </row>
    <row r="63" spans="1:11" ht="18" customHeight="1">
      <c r="A63" s="56"/>
      <c r="B63" s="15" t="s">
        <v>382</v>
      </c>
      <c r="C63" s="46"/>
      <c r="K63" s="155"/>
    </row>
    <row r="64" spans="1:11" ht="18" customHeight="1">
      <c r="A64" s="56"/>
      <c r="B64" s="15" t="s">
        <v>160</v>
      </c>
      <c r="C64" s="46"/>
      <c r="K64" s="155"/>
    </row>
    <row r="65" spans="1:11" ht="18" customHeight="1">
      <c r="A65" s="56"/>
      <c r="B65" s="15" t="s">
        <v>384</v>
      </c>
      <c r="C65" s="46"/>
      <c r="K65" s="155"/>
    </row>
    <row r="66" spans="1:11" ht="18" customHeight="1">
      <c r="A66" s="56"/>
      <c r="B66" s="15" t="s">
        <v>385</v>
      </c>
      <c r="C66" s="46"/>
      <c r="K66" s="212" t="s">
        <v>386</v>
      </c>
    </row>
    <row r="67" spans="1:11" ht="18" customHeight="1">
      <c r="A67" s="56"/>
      <c r="B67" s="15" t="s">
        <v>381</v>
      </c>
      <c r="C67" s="46"/>
      <c r="K67" s="155"/>
    </row>
    <row r="68" spans="1:11" ht="18" customHeight="1">
      <c r="A68" s="56"/>
      <c r="B68" s="15"/>
      <c r="C68" s="46"/>
      <c r="K68" s="155"/>
    </row>
    <row r="69" spans="1:11" ht="18" customHeight="1">
      <c r="A69" s="56"/>
      <c r="B69" s="15" t="s">
        <v>70</v>
      </c>
      <c r="C69" s="46"/>
      <c r="K69" s="155"/>
    </row>
    <row r="70" spans="1:11" ht="18" customHeight="1">
      <c r="A70" s="56"/>
      <c r="B70" s="15" t="s">
        <v>74</v>
      </c>
      <c r="C70" s="46"/>
      <c r="K70" s="155"/>
    </row>
    <row r="71" spans="1:11" ht="18" customHeight="1">
      <c r="A71" s="56"/>
      <c r="B71" s="15"/>
      <c r="K71" s="155"/>
    </row>
    <row r="72" spans="1:11" ht="18" customHeight="1">
      <c r="A72" s="57"/>
      <c r="B72" s="287" t="s">
        <v>164</v>
      </c>
      <c r="C72" s="283"/>
      <c r="D72" s="58" t="s">
        <v>165</v>
      </c>
      <c r="E72" s="283"/>
      <c r="F72" s="283"/>
      <c r="G72" s="283"/>
      <c r="H72" s="283"/>
      <c r="I72" s="283" t="s">
        <v>166</v>
      </c>
      <c r="J72" s="283"/>
      <c r="K72" s="282"/>
    </row>
    <row r="73" spans="1:11" ht="18" customHeight="1">
      <c r="A73" s="59"/>
      <c r="B73" s="287"/>
      <c r="C73" s="283"/>
      <c r="D73" s="58" t="s">
        <v>78</v>
      </c>
      <c r="E73" s="283"/>
      <c r="F73" s="283"/>
      <c r="G73" s="283"/>
      <c r="H73" s="283"/>
      <c r="I73" s="283"/>
      <c r="J73" s="283"/>
      <c r="K73" s="282"/>
    </row>
    <row r="74" spans="1:11" ht="18" customHeight="1">
      <c r="A74" s="59"/>
      <c r="B74" s="15"/>
      <c r="C74" s="46"/>
      <c r="K74" s="155"/>
    </row>
    <row r="75" spans="1:11" ht="18" customHeight="1">
      <c r="A75" s="59"/>
      <c r="B75" s="15" t="s">
        <v>167</v>
      </c>
      <c r="C75" s="46" t="str">
        <f>HYPERLINK("http://ncit.nci.nih.gov/ncitbrowser/ConceptReport.jsp?dictionary=NCI%20Thesaurus&amp;code=C41185","[?]")</f>
        <v>[?]</v>
      </c>
      <c r="K75" s="155"/>
    </row>
    <row r="76" spans="1:11" ht="18" customHeight="1">
      <c r="A76" s="59"/>
      <c r="B76" s="15" t="s">
        <v>168</v>
      </c>
      <c r="C76" s="46" t="str">
        <f>HYPERLINK("http://ncit.nci.nih.gov/ncitbrowser/ConceptReport.jsp?dictionary=NCI%20Thesaurus&amp;code=C25709","[?]")</f>
        <v>[?]</v>
      </c>
      <c r="K76" s="155"/>
    </row>
    <row r="77" spans="1:11" ht="18" customHeight="1">
      <c r="A77" s="59"/>
      <c r="B77" s="15" t="s">
        <v>169</v>
      </c>
      <c r="C77" s="46"/>
      <c r="K77" s="155"/>
    </row>
    <row r="78" spans="1:11" ht="18" customHeight="1">
      <c r="A78" s="59"/>
      <c r="B78" s="15" t="s">
        <v>170</v>
      </c>
      <c r="C78" s="46" t="str">
        <f>HYPERLINK("http://ncit.nci.nih.gov/ncitbrowser/ConceptReport.jsp?dictionary=NCI%20Thesaurus&amp;code=C70917","[?]")</f>
        <v>[?]</v>
      </c>
      <c r="J78" s="17" t="s">
        <v>120</v>
      </c>
      <c r="K78" s="155"/>
    </row>
    <row r="79" spans="1:11" ht="18" customHeight="1">
      <c r="A79" s="59"/>
      <c r="B79" s="15" t="s">
        <v>171</v>
      </c>
      <c r="C79" s="46"/>
      <c r="K79" s="155"/>
    </row>
    <row r="80" spans="1:11" ht="18" customHeight="1">
      <c r="A80" s="59"/>
      <c r="B80" s="15" t="s">
        <v>172</v>
      </c>
      <c r="C80" s="46" t="str">
        <f>HYPERLINK("http://ncit.nci.nih.gov/ncitbrowser/ConceptReport.jsp?dictionary=NCI%20Thesaurus&amp;code=C25709","[?]")</f>
        <v>[?]</v>
      </c>
      <c r="G80" s="170" t="s">
        <v>377</v>
      </c>
      <c r="J80" s="170" t="s">
        <v>377</v>
      </c>
      <c r="K80" s="155"/>
    </row>
    <row r="81" spans="1:11" ht="18" customHeight="1">
      <c r="A81" s="59"/>
      <c r="B81" s="15" t="s">
        <v>174</v>
      </c>
      <c r="C81" s="46" t="str">
        <f>HYPERLINK("http://ncit.nci.nih.gov/ncitbrowser/ConceptReport.jsp?dictionary=NCI%20Thesaurus&amp;code=C25335","[?]")</f>
        <v>[?]</v>
      </c>
      <c r="K81" s="155"/>
    </row>
    <row r="82" spans="1:11" ht="18" customHeight="1">
      <c r="A82" s="59"/>
      <c r="B82" s="15" t="s">
        <v>175</v>
      </c>
      <c r="C82" s="46" t="str">
        <f>HYPERLINK("http://ncit.nci.nih.gov/ncitbrowser/ConceptReport.jsp?dictionary=NCI%20Thesaurus&amp;code=C44279http://ncit.nci.nih.gov/ncitbrowser/ConceptReport.jsp?dictionary=NCI%20Thesaurus&amp;code=C44279","[?]")</f>
        <v>[?]</v>
      </c>
      <c r="K82" s="155"/>
    </row>
    <row r="83" spans="1:11" ht="18" customHeight="1">
      <c r="A83" s="59"/>
      <c r="B83" s="15" t="s">
        <v>176</v>
      </c>
      <c r="C83" s="46"/>
      <c r="K83" s="155"/>
    </row>
    <row r="84" spans="1:11" ht="18" customHeight="1">
      <c r="A84" s="59"/>
      <c r="B84" s="15" t="s">
        <v>177</v>
      </c>
      <c r="C84" s="46"/>
      <c r="K84" s="155"/>
    </row>
    <row r="85" spans="1:11" ht="18" customHeight="1">
      <c r="A85" s="59"/>
      <c r="B85" s="15" t="s">
        <v>178</v>
      </c>
      <c r="C85" s="46"/>
      <c r="K85" s="155"/>
    </row>
    <row r="86" spans="1:11" ht="18" customHeight="1">
      <c r="A86" s="59"/>
      <c r="B86" s="15" t="s">
        <v>179</v>
      </c>
      <c r="C86" s="46"/>
      <c r="K86" s="155"/>
    </row>
    <row r="87" spans="1:11" ht="18" customHeight="1">
      <c r="A87" s="59"/>
      <c r="B87" s="15" t="s">
        <v>163</v>
      </c>
      <c r="C87" s="46"/>
      <c r="K87" s="155"/>
    </row>
    <row r="88" spans="1:11" ht="18" customHeight="1">
      <c r="A88" s="59"/>
      <c r="B88" s="15"/>
      <c r="C88" s="46"/>
      <c r="K88" s="155"/>
    </row>
    <row r="89" spans="1:11" ht="18" customHeight="1">
      <c r="A89" s="59"/>
      <c r="B89" s="15" t="s">
        <v>70</v>
      </c>
      <c r="C89" s="46"/>
      <c r="K89" s="155"/>
    </row>
    <row r="90" spans="1:11" ht="18" customHeight="1">
      <c r="A90" s="59"/>
      <c r="B90" s="15" t="s">
        <v>74</v>
      </c>
      <c r="C90" s="46"/>
      <c r="K90" s="155"/>
    </row>
    <row r="91" spans="1:11" ht="18" customHeight="1">
      <c r="A91" s="59"/>
      <c r="B91" s="15"/>
      <c r="K91" s="155"/>
    </row>
    <row r="92" spans="1:11" ht="18" customHeight="1">
      <c r="A92" s="60"/>
      <c r="B92" s="290" t="s">
        <v>180</v>
      </c>
      <c r="C92" s="291"/>
      <c r="D92" s="61" t="s">
        <v>181</v>
      </c>
      <c r="E92" s="291"/>
      <c r="F92" s="291"/>
      <c r="G92" s="291"/>
      <c r="H92" s="291"/>
      <c r="I92" s="291" t="s">
        <v>166</v>
      </c>
      <c r="J92" s="291"/>
      <c r="K92" s="292"/>
    </row>
    <row r="93" spans="1:11" ht="18" customHeight="1">
      <c r="A93" s="62"/>
      <c r="B93" s="290"/>
      <c r="C93" s="291"/>
      <c r="D93" s="61" t="s">
        <v>78</v>
      </c>
      <c r="E93" s="291"/>
      <c r="F93" s="291"/>
      <c r="G93" s="291"/>
      <c r="H93" s="291"/>
      <c r="I93" s="291"/>
      <c r="J93" s="291"/>
      <c r="K93" s="292"/>
    </row>
    <row r="94" spans="1:11" ht="18" customHeight="1">
      <c r="A94" s="62"/>
      <c r="B94" s="15"/>
      <c r="C94" s="46"/>
      <c r="K94" s="155"/>
    </row>
    <row r="95" spans="1:11" ht="18" customHeight="1">
      <c r="A95" s="62"/>
      <c r="B95" s="15" t="s">
        <v>182</v>
      </c>
      <c r="C95" s="46" t="str">
        <f>HYPERLINK("http://ncit.nci.nih.gov/ncitbrowser/ConceptReport.jsp?dictionary=NCI%20Thesaurus&amp;code=C41185","[?]")</f>
        <v>[?]</v>
      </c>
      <c r="K95" s="155"/>
    </row>
    <row r="96" spans="1:11" ht="18" customHeight="1">
      <c r="A96" s="62"/>
      <c r="B96" s="15" t="s">
        <v>183</v>
      </c>
      <c r="C96" s="46" t="str">
        <f>HYPERLINK("http://ncit.nci.nih.gov/ncitbrowser/ConceptReport.jsp?dictionary=NCI%20Thesaurus&amp;code=C25709","[?]")</f>
        <v>[?]</v>
      </c>
      <c r="K96" s="155"/>
    </row>
    <row r="97" spans="1:11" ht="18" customHeight="1">
      <c r="A97" s="62"/>
      <c r="B97" s="15" t="s">
        <v>163</v>
      </c>
      <c r="C97" s="46"/>
      <c r="K97" s="155"/>
    </row>
    <row r="98" spans="1:11" ht="18" customHeight="1">
      <c r="A98" s="62"/>
      <c r="B98" s="15"/>
      <c r="C98" s="46"/>
      <c r="K98" s="155"/>
    </row>
    <row r="99" spans="1:11" ht="18" customHeight="1">
      <c r="A99" s="62"/>
      <c r="B99" s="15" t="s">
        <v>70</v>
      </c>
      <c r="C99" s="46"/>
      <c r="K99" s="155"/>
    </row>
    <row r="100" spans="1:11" ht="18" customHeight="1">
      <c r="A100" s="62"/>
      <c r="B100" s="15" t="s">
        <v>74</v>
      </c>
      <c r="C100" s="46"/>
      <c r="K100" s="155"/>
    </row>
    <row r="101" spans="1:11" ht="18" customHeight="1" thickBot="1">
      <c r="A101" s="63"/>
      <c r="B101" s="24"/>
      <c r="C101" s="26"/>
      <c r="D101" s="26"/>
      <c r="F101" s="208"/>
      <c r="H101" s="208"/>
      <c r="I101" s="208"/>
      <c r="J101" s="208"/>
      <c r="K101" s="209"/>
    </row>
  </sheetData>
  <sheetProtection selectLockedCells="1" selectUnlockedCells="1"/>
  <mergeCells count="46">
    <mergeCell ref="B92:B93"/>
    <mergeCell ref="C92:C93"/>
    <mergeCell ref="E92:E93"/>
    <mergeCell ref="F92:F93"/>
    <mergeCell ref="K92:K93"/>
    <mergeCell ref="G92:G93"/>
    <mergeCell ref="H92:H93"/>
    <mergeCell ref="I92:I93"/>
    <mergeCell ref="J92:J93"/>
    <mergeCell ref="B72:B73"/>
    <mergeCell ref="C72:C73"/>
    <mergeCell ref="E72:E73"/>
    <mergeCell ref="F72:F73"/>
    <mergeCell ref="B36:B37"/>
    <mergeCell ref="C36:C37"/>
    <mergeCell ref="E36:E37"/>
    <mergeCell ref="F36:F37"/>
    <mergeCell ref="K72:K73"/>
    <mergeCell ref="G72:G73"/>
    <mergeCell ref="H72:H73"/>
    <mergeCell ref="I72:I73"/>
    <mergeCell ref="H24:H25"/>
    <mergeCell ref="I24:I25"/>
    <mergeCell ref="J24:J25"/>
    <mergeCell ref="K36:K37"/>
    <mergeCell ref="G36:G37"/>
    <mergeCell ref="H36:H37"/>
    <mergeCell ref="K24:K25"/>
    <mergeCell ref="I36:I37"/>
    <mergeCell ref="J36:J37"/>
    <mergeCell ref="J72:J73"/>
    <mergeCell ref="G24:G25"/>
    <mergeCell ref="B24:B25"/>
    <mergeCell ref="C24:C25"/>
    <mergeCell ref="E24:E25"/>
    <mergeCell ref="F24:F25"/>
    <mergeCell ref="K1:K2"/>
    <mergeCell ref="E1:E2"/>
    <mergeCell ref="H1:H2"/>
    <mergeCell ref="I1:I2"/>
    <mergeCell ref="J1:J2"/>
    <mergeCell ref="B1:B2"/>
    <mergeCell ref="C1:C2"/>
    <mergeCell ref="G1:G2"/>
    <mergeCell ref="F1:F2"/>
    <mergeCell ref="B15:B16"/>
  </mergeCells>
  <hyperlinks>
    <hyperlink ref="E15" location="Task_1_2" display="#Task_1_2"/>
    <hyperlink ref="E16" location="Task_1_3" display="#Task_1_3"/>
  </hyperlinks>
  <pageMargins left="0.75" right="0.75" top="1.7875000000000001" bottom="1.7875000000000001" header="0.51180555555555551" footer="0.5118055555555555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M108"/>
  <sheetViews>
    <sheetView zoomScale="60" zoomScaleNormal="60" zoomScalePageLayoutView="60" workbookViewId="0">
      <pane xSplit="2" topLeftCell="K1" activePane="topRight" state="frozen"/>
      <selection pane="topRight" activeCell="M47" sqref="M47"/>
    </sheetView>
  </sheetViews>
  <sheetFormatPr defaultColWidth="8.7109375" defaultRowHeight="15" customHeight="1"/>
  <cols>
    <col min="1" max="1" width="2.85546875" style="30" customWidth="1"/>
    <col min="2" max="2" width="46.7109375" style="17" customWidth="1"/>
    <col min="3" max="5" width="0" style="30" hidden="1" customWidth="1"/>
    <col min="6" max="13" width="71.7109375" style="30" customWidth="1"/>
    <col min="14" max="16384" width="8.7109375" style="30"/>
  </cols>
  <sheetData>
    <row r="1" spans="1:13" ht="15" customHeight="1" thickBot="1">
      <c r="A1" s="142"/>
      <c r="B1" s="322" t="s">
        <v>184</v>
      </c>
      <c r="C1" s="293" t="s">
        <v>12</v>
      </c>
      <c r="D1" s="293" t="s">
        <v>108</v>
      </c>
      <c r="E1" s="293"/>
      <c r="F1" s="295" t="s">
        <v>185</v>
      </c>
      <c r="G1" s="295"/>
      <c r="H1" s="318" t="s">
        <v>187</v>
      </c>
      <c r="I1" s="319"/>
      <c r="J1" s="293" t="s">
        <v>186</v>
      </c>
      <c r="K1" s="303" t="s">
        <v>188</v>
      </c>
      <c r="L1" s="303" t="s">
        <v>481</v>
      </c>
      <c r="M1" s="305" t="s">
        <v>109</v>
      </c>
    </row>
    <row r="2" spans="1:13" ht="30.75" customHeight="1" thickBot="1">
      <c r="A2" s="143"/>
      <c r="B2" s="323"/>
      <c r="C2" s="294"/>
      <c r="D2" s="140" t="s">
        <v>78</v>
      </c>
      <c r="E2" s="141"/>
      <c r="F2" s="296"/>
      <c r="G2" s="296"/>
      <c r="H2" s="320"/>
      <c r="I2" s="321"/>
      <c r="J2" s="294"/>
      <c r="K2" s="304"/>
      <c r="L2" s="314"/>
      <c r="M2" s="306"/>
    </row>
    <row r="3" spans="1:13" ht="15" customHeight="1">
      <c r="A3" s="143"/>
      <c r="B3" s="15"/>
      <c r="D3" s="64"/>
      <c r="E3" s="65"/>
      <c r="F3" s="17"/>
      <c r="G3" s="17"/>
      <c r="H3" s="17"/>
      <c r="I3" s="17"/>
      <c r="J3" s="17"/>
      <c r="K3" s="167"/>
      <c r="L3" s="167"/>
      <c r="M3" s="168"/>
    </row>
    <row r="4" spans="1:13" ht="30" customHeight="1">
      <c r="A4" s="143"/>
      <c r="B4" s="15" t="s">
        <v>189</v>
      </c>
      <c r="D4" s="64"/>
      <c r="E4" s="65"/>
      <c r="F4" s="66" t="s">
        <v>190</v>
      </c>
      <c r="G4" s="66" t="s">
        <v>191</v>
      </c>
      <c r="H4" s="31" t="s">
        <v>192</v>
      </c>
      <c r="I4" s="31" t="s">
        <v>192</v>
      </c>
      <c r="J4" s="66" t="s">
        <v>430</v>
      </c>
      <c r="K4" s="30" t="s">
        <v>193</v>
      </c>
      <c r="L4" s="166" t="s">
        <v>479</v>
      </c>
      <c r="M4" s="166" t="s">
        <v>117</v>
      </c>
    </row>
    <row r="5" spans="1:13" ht="15" customHeight="1">
      <c r="A5" s="143"/>
      <c r="B5" s="313" t="s">
        <v>194</v>
      </c>
      <c r="F5" s="44" t="s">
        <v>195</v>
      </c>
      <c r="G5" s="44" t="s">
        <v>195</v>
      </c>
      <c r="H5" s="253" t="s">
        <v>196</v>
      </c>
      <c r="I5" s="253" t="s">
        <v>196</v>
      </c>
      <c r="J5" s="44"/>
      <c r="K5" s="30" t="s">
        <v>197</v>
      </c>
      <c r="M5" s="155"/>
    </row>
    <row r="6" spans="1:13" ht="15" customHeight="1">
      <c r="A6" s="143"/>
      <c r="B6" s="313"/>
      <c r="F6" s="44"/>
      <c r="G6" s="44"/>
      <c r="H6" s="253" t="s">
        <v>467</v>
      </c>
      <c r="J6" s="44"/>
      <c r="M6" s="233"/>
    </row>
    <row r="7" spans="1:13" ht="15" customHeight="1">
      <c r="A7" s="143"/>
      <c r="B7" s="313"/>
      <c r="F7" s="44"/>
      <c r="G7" s="44"/>
      <c r="H7" s="253" t="s">
        <v>468</v>
      </c>
      <c r="J7" s="44"/>
      <c r="M7" s="233"/>
    </row>
    <row r="8" spans="1:13" ht="15" customHeight="1">
      <c r="A8" s="143"/>
      <c r="B8" s="67"/>
      <c r="F8" s="44"/>
      <c r="G8" s="44"/>
      <c r="H8" s="231"/>
      <c r="J8" s="44"/>
      <c r="M8" s="233"/>
    </row>
    <row r="9" spans="1:13" ht="15" customHeight="1">
      <c r="A9" s="143"/>
      <c r="B9" s="67" t="s">
        <v>198</v>
      </c>
      <c r="M9" s="144"/>
    </row>
    <row r="10" spans="1:13" ht="15" customHeight="1">
      <c r="A10" s="143"/>
      <c r="B10" s="67" t="s">
        <v>199</v>
      </c>
      <c r="M10" s="144"/>
    </row>
    <row r="11" spans="1:13" ht="15" customHeight="1">
      <c r="A11" s="143"/>
      <c r="B11" s="67" t="s">
        <v>200</v>
      </c>
      <c r="M11" s="144"/>
    </row>
    <row r="12" spans="1:13" ht="15" customHeight="1">
      <c r="A12" s="143"/>
      <c r="B12" s="69" t="s">
        <v>201</v>
      </c>
      <c r="M12" s="144"/>
    </row>
    <row r="13" spans="1:13" ht="15" customHeight="1">
      <c r="A13" s="143"/>
      <c r="B13" s="70" t="s">
        <v>202</v>
      </c>
      <c r="M13" s="144"/>
    </row>
    <row r="14" spans="1:13" ht="15" customHeight="1">
      <c r="A14" s="143"/>
      <c r="B14" s="71" t="s">
        <v>155</v>
      </c>
      <c r="M14" s="144"/>
    </row>
    <row r="15" spans="1:13" ht="15" customHeight="1">
      <c r="A15" s="143"/>
      <c r="B15" s="72" t="s">
        <v>203</v>
      </c>
      <c r="C15" s="32" t="str">
        <f>HYPERLINK("http://ncit.nci.nih.gov/ncitbrowser/ConceptReport.jsp?dictionary=NCI%20Thesaurus&amp;code=C49664","[?]")</f>
        <v>[?]</v>
      </c>
      <c r="F15" s="17" t="s">
        <v>120</v>
      </c>
      <c r="G15" s="17" t="s">
        <v>120</v>
      </c>
      <c r="H15" s="222" t="s">
        <v>120</v>
      </c>
      <c r="I15" s="17"/>
      <c r="J15" s="17"/>
      <c r="L15" s="30" t="s">
        <v>120</v>
      </c>
      <c r="M15" s="155" t="s">
        <v>120</v>
      </c>
    </row>
    <row r="16" spans="1:13" ht="15" customHeight="1">
      <c r="A16" s="143"/>
      <c r="B16" s="73" t="s">
        <v>204</v>
      </c>
      <c r="C16" s="32" t="str">
        <f>HYPERLINK("http://ncit.nci.nih.gov/ncitbrowser/ConceptReport.jsp?dictionary=NCI%20Thesaurus&amp;code=C49664","[?]")</f>
        <v>[?]</v>
      </c>
      <c r="F16" s="17" t="s">
        <v>120</v>
      </c>
      <c r="G16" s="220" t="s">
        <v>120</v>
      </c>
      <c r="H16" s="17" t="s">
        <v>120</v>
      </c>
      <c r="I16" s="17" t="s">
        <v>120</v>
      </c>
      <c r="J16" s="17"/>
      <c r="K16" s="30" t="s">
        <v>120</v>
      </c>
      <c r="M16" s="155"/>
    </row>
    <row r="17" spans="1:13" ht="15" customHeight="1">
      <c r="A17" s="143"/>
      <c r="B17" s="67"/>
      <c r="C17" s="32"/>
      <c r="F17" s="17"/>
      <c r="G17" s="17"/>
      <c r="H17" s="17"/>
      <c r="I17" s="17"/>
      <c r="J17" s="17"/>
      <c r="M17" s="155"/>
    </row>
    <row r="18" spans="1:13" s="17" customFormat="1" ht="15" customHeight="1">
      <c r="A18" s="143"/>
      <c r="B18" s="15" t="s">
        <v>125</v>
      </c>
      <c r="C18" s="46"/>
      <c r="F18" s="17" t="s">
        <v>205</v>
      </c>
      <c r="G18" s="17" t="s">
        <v>206</v>
      </c>
      <c r="J18" s="17" t="s">
        <v>207</v>
      </c>
      <c r="K18" s="17" t="s">
        <v>208</v>
      </c>
      <c r="L18" s="232"/>
      <c r="M18" s="155"/>
    </row>
    <row r="19" spans="1:13" s="17" customFormat="1" ht="15" customHeight="1">
      <c r="A19" s="143"/>
      <c r="B19" s="15" t="s">
        <v>129</v>
      </c>
      <c r="C19" s="46"/>
      <c r="F19" s="17" t="s">
        <v>209</v>
      </c>
      <c r="G19" s="17" t="s">
        <v>209</v>
      </c>
      <c r="H19" s="17" t="s">
        <v>210</v>
      </c>
      <c r="I19" s="17" t="s">
        <v>210</v>
      </c>
      <c r="L19" s="232"/>
      <c r="M19" s="156"/>
    </row>
    <row r="20" spans="1:13" s="17" customFormat="1" ht="15" customHeight="1">
      <c r="A20" s="143"/>
      <c r="B20" s="15" t="s">
        <v>132</v>
      </c>
      <c r="C20" s="46"/>
      <c r="F20" s="48"/>
      <c r="L20" s="232"/>
      <c r="M20" s="155"/>
    </row>
    <row r="21" spans="1:13" s="17" customFormat="1" ht="15" customHeight="1">
      <c r="A21" s="143"/>
      <c r="B21" s="15" t="s">
        <v>133</v>
      </c>
      <c r="C21" s="46"/>
      <c r="F21" s="48">
        <f>DATE(2011,7,1)</f>
        <v>40725</v>
      </c>
      <c r="G21" s="48">
        <f>DATE(2011,7,1)</f>
        <v>40725</v>
      </c>
      <c r="H21" s="48">
        <f>DATE(2011,7+19,1)</f>
        <v>41306</v>
      </c>
      <c r="I21" s="48">
        <f>DATE(2011,7,1)</f>
        <v>40725</v>
      </c>
      <c r="J21" s="48">
        <f>DATE(2011,7+24,1)</f>
        <v>41456</v>
      </c>
      <c r="K21" s="48">
        <f>DATE(2011,7,1)</f>
        <v>40725</v>
      </c>
      <c r="L21" s="48">
        <f>DATE(2011,7+12,1)</f>
        <v>41091</v>
      </c>
      <c r="M21" s="145">
        <f>DATE(2011,7+16,1)</f>
        <v>41214</v>
      </c>
    </row>
    <row r="22" spans="1:13" s="17" customFormat="1" ht="15" customHeight="1">
      <c r="A22" s="143"/>
      <c r="B22" s="15" t="s">
        <v>134</v>
      </c>
      <c r="C22" s="46"/>
      <c r="F22" s="48">
        <f>DATE(2011,7,1)</f>
        <v>40725</v>
      </c>
      <c r="G22" s="48">
        <f>DATE(2011,7+18,1)</f>
        <v>41275</v>
      </c>
      <c r="H22" s="48">
        <f>DATE(2011,7+18,1)</f>
        <v>41275</v>
      </c>
      <c r="I22" s="48">
        <f>DATE(2011,7+10,1)</f>
        <v>41030</v>
      </c>
      <c r="J22" s="48">
        <f>DATE(2011,7+48,1)</f>
        <v>42186</v>
      </c>
      <c r="K22" s="48">
        <f>DATE(2011,7+10,1)</f>
        <v>41030</v>
      </c>
      <c r="L22" s="48">
        <f>DATE(2011,7+15,1)</f>
        <v>41183</v>
      </c>
      <c r="M22" s="145">
        <f>DATE(2011,7+42,1)</f>
        <v>42005</v>
      </c>
    </row>
    <row r="23" spans="1:13" s="17" customFormat="1" ht="15" customHeight="1">
      <c r="A23" s="143"/>
      <c r="B23" s="15" t="s">
        <v>135</v>
      </c>
      <c r="C23" s="46"/>
      <c r="F23" s="17" t="s">
        <v>211</v>
      </c>
      <c r="G23" s="17" t="s">
        <v>211</v>
      </c>
      <c r="H23" s="17" t="s">
        <v>66</v>
      </c>
      <c r="I23" s="17" t="s">
        <v>66</v>
      </c>
      <c r="J23" s="222" t="s">
        <v>465</v>
      </c>
      <c r="L23" s="232"/>
      <c r="M23" s="155"/>
    </row>
    <row r="24" spans="1:13" ht="15" customHeight="1">
      <c r="A24" s="143"/>
      <c r="B24" s="67"/>
      <c r="C24" s="32"/>
      <c r="F24" s="31"/>
      <c r="G24" s="146"/>
      <c r="H24" s="31"/>
      <c r="I24" s="31"/>
      <c r="J24" s="31"/>
      <c r="M24" s="155"/>
    </row>
    <row r="25" spans="1:13" ht="60.75" customHeight="1">
      <c r="A25" s="143"/>
      <c r="B25" s="67" t="s">
        <v>138</v>
      </c>
      <c r="C25" s="32"/>
      <c r="F25" s="30" t="s">
        <v>212</v>
      </c>
      <c r="G25" s="31" t="s">
        <v>213</v>
      </c>
      <c r="H25" s="31" t="s">
        <v>464</v>
      </c>
      <c r="I25" s="31" t="s">
        <v>463</v>
      </c>
      <c r="J25" s="224" t="s">
        <v>431</v>
      </c>
      <c r="K25" s="30" t="s">
        <v>215</v>
      </c>
      <c r="M25" s="147"/>
    </row>
    <row r="26" spans="1:13" ht="90.75" customHeight="1">
      <c r="A26" s="143"/>
      <c r="B26" s="67" t="s">
        <v>216</v>
      </c>
      <c r="C26" s="32"/>
      <c r="F26" s="30" t="s">
        <v>469</v>
      </c>
      <c r="G26" s="30" t="s">
        <v>217</v>
      </c>
      <c r="J26" s="224"/>
      <c r="K26" s="30" t="s">
        <v>218</v>
      </c>
      <c r="L26" s="30" t="s">
        <v>480</v>
      </c>
      <c r="M26" s="147"/>
    </row>
    <row r="27" spans="1:13" ht="18" customHeight="1">
      <c r="A27" s="143"/>
      <c r="B27" s="67" t="s">
        <v>74</v>
      </c>
      <c r="C27" s="32"/>
      <c r="F27" s="74" t="s">
        <v>219</v>
      </c>
      <c r="G27" s="74" t="s">
        <v>219</v>
      </c>
      <c r="J27" s="74"/>
      <c r="M27" s="147"/>
    </row>
    <row r="28" spans="1:13" ht="18" customHeight="1">
      <c r="A28" s="143"/>
      <c r="B28" s="67"/>
      <c r="C28" s="32"/>
      <c r="F28" s="74"/>
      <c r="G28" s="74"/>
      <c r="H28" s="74"/>
      <c r="I28" s="74"/>
      <c r="J28" s="74"/>
      <c r="M28" s="147"/>
    </row>
    <row r="29" spans="1:13" ht="15" customHeight="1">
      <c r="A29" s="143"/>
      <c r="B29" s="67" t="s">
        <v>220</v>
      </c>
      <c r="C29" s="32"/>
      <c r="F29" s="48">
        <f>DATE(2011,7+12,1)</f>
        <v>41091</v>
      </c>
      <c r="G29" s="48">
        <f>DATE(2011,7+6,1)</f>
        <v>40909</v>
      </c>
      <c r="H29" s="48"/>
      <c r="I29" s="48"/>
      <c r="J29" s="48">
        <f>DATE(2011,7+6,1)</f>
        <v>40909</v>
      </c>
      <c r="K29" s="48">
        <f>DATE(2011,7+6,1)</f>
        <v>40909</v>
      </c>
      <c r="L29" s="48"/>
      <c r="M29" s="147"/>
    </row>
    <row r="30" spans="1:13" ht="15.95" customHeight="1">
      <c r="A30" s="148"/>
      <c r="B30" s="67"/>
      <c r="C30" s="31"/>
      <c r="F30" s="31"/>
      <c r="G30" s="31"/>
      <c r="H30" s="31"/>
      <c r="I30" s="31"/>
      <c r="J30" s="31"/>
      <c r="M30" s="147"/>
    </row>
    <row r="31" spans="1:13" ht="15" customHeight="1">
      <c r="A31" s="297"/>
      <c r="B31" s="298" t="s">
        <v>221</v>
      </c>
      <c r="C31" s="299"/>
      <c r="D31" s="299" t="s">
        <v>222</v>
      </c>
      <c r="E31" s="299"/>
      <c r="F31" s="299"/>
      <c r="G31" s="299"/>
      <c r="H31" s="299"/>
      <c r="I31" s="299"/>
      <c r="J31" s="299"/>
      <c r="K31" s="299"/>
      <c r="L31" s="229"/>
      <c r="M31" s="300"/>
    </row>
    <row r="32" spans="1:13" ht="15" customHeight="1">
      <c r="A32" s="297"/>
      <c r="B32" s="298"/>
      <c r="C32" s="299"/>
      <c r="D32" s="75" t="s">
        <v>78</v>
      </c>
      <c r="E32" s="76"/>
      <c r="F32" s="299"/>
      <c r="G32" s="299"/>
      <c r="H32" s="299"/>
      <c r="I32" s="299"/>
      <c r="J32" s="299"/>
      <c r="K32" s="299"/>
      <c r="L32" s="229"/>
      <c r="M32" s="300"/>
    </row>
    <row r="33" spans="1:13" ht="15" customHeight="1">
      <c r="A33" s="149"/>
      <c r="B33" s="67"/>
      <c r="C33" s="32"/>
      <c r="F33" s="31"/>
      <c r="G33" s="31"/>
      <c r="H33" s="31"/>
      <c r="I33" s="31"/>
      <c r="J33" s="31"/>
      <c r="K33" s="31"/>
      <c r="L33" s="31"/>
      <c r="M33" s="150"/>
    </row>
    <row r="34" spans="1:13" ht="15" customHeight="1">
      <c r="A34" s="149"/>
      <c r="B34" s="67" t="s">
        <v>223</v>
      </c>
      <c r="F34" s="31"/>
      <c r="G34" s="31"/>
      <c r="H34" s="31"/>
      <c r="I34" s="31"/>
      <c r="J34" s="31"/>
      <c r="K34" s="31"/>
      <c r="L34" s="31"/>
      <c r="M34" s="150"/>
    </row>
    <row r="35" spans="1:13" ht="15" customHeight="1">
      <c r="A35" s="149"/>
      <c r="B35" s="67" t="s">
        <v>224</v>
      </c>
      <c r="F35" s="31"/>
      <c r="G35" s="31"/>
      <c r="H35" s="31"/>
      <c r="I35" s="31"/>
      <c r="J35" s="31"/>
      <c r="K35" s="31"/>
      <c r="L35" s="31"/>
      <c r="M35" s="150"/>
    </row>
    <row r="36" spans="1:13" ht="15" customHeight="1">
      <c r="A36" s="149"/>
      <c r="B36" s="67" t="s">
        <v>225</v>
      </c>
      <c r="F36" s="31"/>
      <c r="G36" s="31"/>
      <c r="H36" s="302"/>
      <c r="I36" s="302"/>
      <c r="J36" s="31"/>
      <c r="K36" s="31"/>
      <c r="L36" s="31"/>
      <c r="M36" s="150"/>
    </row>
    <row r="37" spans="1:13" ht="15" customHeight="1">
      <c r="A37" s="149"/>
      <c r="B37" s="67" t="s">
        <v>226</v>
      </c>
      <c r="F37" s="31"/>
      <c r="G37" s="31"/>
      <c r="H37" s="31"/>
      <c r="I37" s="31"/>
      <c r="J37" s="31"/>
      <c r="K37" s="31"/>
      <c r="L37" s="31"/>
      <c r="M37" s="150"/>
    </row>
    <row r="38" spans="1:13" ht="15" customHeight="1">
      <c r="A38" s="149"/>
      <c r="B38" s="67"/>
      <c r="C38" s="32"/>
      <c r="F38" s="31"/>
      <c r="G38" s="31"/>
      <c r="H38" s="31"/>
      <c r="I38" s="31"/>
      <c r="J38" s="31"/>
      <c r="K38" s="31"/>
      <c r="L38" s="31"/>
      <c r="M38" s="150"/>
    </row>
    <row r="39" spans="1:13" ht="15" customHeight="1">
      <c r="A39" s="149"/>
      <c r="B39" s="67" t="s">
        <v>70</v>
      </c>
      <c r="C39" s="32"/>
      <c r="F39" s="31"/>
      <c r="G39" s="31"/>
      <c r="H39" s="31"/>
      <c r="I39" s="31"/>
      <c r="J39" s="31"/>
      <c r="K39" s="31"/>
      <c r="L39" s="31"/>
      <c r="M39" s="150"/>
    </row>
    <row r="40" spans="1:13" ht="15" customHeight="1">
      <c r="A40" s="149"/>
      <c r="B40" s="67" t="s">
        <v>74</v>
      </c>
      <c r="C40" s="32"/>
      <c r="F40" s="31"/>
      <c r="G40" s="31"/>
      <c r="H40" s="31"/>
      <c r="I40" s="31"/>
      <c r="J40" s="31"/>
      <c r="K40" s="31"/>
      <c r="L40" s="31"/>
      <c r="M40" s="150"/>
    </row>
    <row r="41" spans="1:13" ht="15" customHeight="1">
      <c r="A41" s="149"/>
      <c r="B41" s="67"/>
      <c r="C41" s="31"/>
      <c r="D41" s="31"/>
      <c r="F41" s="31"/>
      <c r="G41" s="31"/>
      <c r="H41" s="31"/>
      <c r="I41" s="31"/>
      <c r="J41" s="31"/>
      <c r="K41" s="31"/>
      <c r="L41" s="31"/>
      <c r="M41" s="150"/>
    </row>
    <row r="42" spans="1:13" ht="15" customHeight="1">
      <c r="A42" s="311"/>
      <c r="B42" s="312" t="s">
        <v>144</v>
      </c>
      <c r="C42" s="310"/>
      <c r="D42" s="310" t="s">
        <v>145</v>
      </c>
      <c r="E42" s="310"/>
      <c r="F42" s="310"/>
      <c r="G42" s="310"/>
      <c r="H42" s="310"/>
      <c r="I42" s="310"/>
      <c r="J42" s="310"/>
      <c r="K42" s="310"/>
      <c r="L42" s="230"/>
      <c r="M42" s="307"/>
    </row>
    <row r="43" spans="1:13" ht="15" customHeight="1">
      <c r="A43" s="311"/>
      <c r="B43" s="312"/>
      <c r="C43" s="310"/>
      <c r="D43" s="76" t="s">
        <v>78</v>
      </c>
      <c r="E43" s="76"/>
      <c r="F43" s="310"/>
      <c r="G43" s="310"/>
      <c r="H43" s="310"/>
      <c r="I43" s="310"/>
      <c r="J43" s="310"/>
      <c r="K43" s="310"/>
      <c r="L43" s="230"/>
      <c r="M43" s="307"/>
    </row>
    <row r="44" spans="1:13" ht="15" customHeight="1">
      <c r="A44" s="151"/>
      <c r="B44" s="67"/>
      <c r="C44" s="32"/>
      <c r="F44" s="31"/>
      <c r="G44" s="31"/>
      <c r="H44" s="31"/>
      <c r="I44" s="31"/>
      <c r="J44" s="31"/>
      <c r="K44" s="31"/>
      <c r="L44" s="31"/>
      <c r="M44" s="150"/>
    </row>
    <row r="45" spans="1:13" ht="15" customHeight="1">
      <c r="A45" s="151"/>
      <c r="B45" s="77" t="s">
        <v>146</v>
      </c>
      <c r="C45" s="32"/>
      <c r="F45" s="31"/>
      <c r="G45" s="31"/>
      <c r="H45" s="31"/>
      <c r="I45" s="31"/>
      <c r="J45" s="31"/>
      <c r="K45" s="31"/>
      <c r="L45" s="31"/>
      <c r="M45" s="150"/>
    </row>
    <row r="46" spans="1:13" ht="15" customHeight="1">
      <c r="A46" s="151"/>
      <c r="B46" s="78" t="s">
        <v>147</v>
      </c>
      <c r="C46" s="32" t="str">
        <f>HYPERLINK("http://ncit.nci.nih.gov/ncitbrowser/ConceptReport.jsp?dictionary=NCI%20Thesaurus&amp;code=C71137","[?]")</f>
        <v>[?]</v>
      </c>
      <c r="F46" s="31"/>
      <c r="G46" s="31"/>
      <c r="H46" s="31"/>
      <c r="I46" s="31"/>
      <c r="J46" s="31"/>
      <c r="K46" s="31"/>
      <c r="L46" s="31"/>
      <c r="M46" s="150"/>
    </row>
    <row r="47" spans="1:13" ht="15" customHeight="1">
      <c r="A47" s="151"/>
      <c r="B47" s="67" t="s">
        <v>227</v>
      </c>
      <c r="C47" s="32"/>
      <c r="F47" s="253" t="s">
        <v>466</v>
      </c>
      <c r="G47" s="253" t="s">
        <v>466</v>
      </c>
      <c r="H47" s="253" t="s">
        <v>458</v>
      </c>
      <c r="I47" s="30" t="s">
        <v>462</v>
      </c>
      <c r="J47" s="31"/>
      <c r="K47" s="30" t="s">
        <v>228</v>
      </c>
      <c r="M47" s="152" t="s">
        <v>229</v>
      </c>
    </row>
    <row r="48" spans="1:13" ht="15" customHeight="1">
      <c r="A48" s="151"/>
      <c r="B48" s="67"/>
      <c r="C48" s="32"/>
      <c r="F48" s="31"/>
      <c r="G48" s="31"/>
      <c r="H48" s="253" t="s">
        <v>459</v>
      </c>
      <c r="J48" s="31"/>
      <c r="M48" s="152"/>
    </row>
    <row r="49" spans="1:13" ht="15" customHeight="1">
      <c r="A49" s="151"/>
      <c r="B49" s="67" t="s">
        <v>150</v>
      </c>
      <c r="C49" s="32"/>
      <c r="F49" s="31"/>
      <c r="G49" s="31"/>
      <c r="H49" s="31"/>
      <c r="I49" s="31"/>
      <c r="J49" s="31"/>
      <c r="K49" s="31"/>
      <c r="L49" s="31"/>
      <c r="M49" s="150"/>
    </row>
    <row r="50" spans="1:13" ht="15" customHeight="1">
      <c r="A50" s="151"/>
      <c r="B50" s="67" t="s">
        <v>151</v>
      </c>
      <c r="C50" s="32"/>
      <c r="F50" s="31"/>
      <c r="G50" s="31"/>
      <c r="H50" s="31"/>
      <c r="I50" s="31"/>
      <c r="J50" s="31"/>
      <c r="K50" s="31"/>
      <c r="L50" s="31"/>
      <c r="M50" s="150"/>
    </row>
    <row r="51" spans="1:13" ht="15" customHeight="1">
      <c r="A51" s="151"/>
      <c r="B51" s="67" t="s">
        <v>152</v>
      </c>
      <c r="C51" s="32"/>
      <c r="F51" s="31"/>
      <c r="G51" s="31"/>
      <c r="H51" s="31"/>
      <c r="I51" s="31"/>
      <c r="J51" s="31"/>
      <c r="K51" s="31"/>
      <c r="L51" s="31"/>
      <c r="M51" s="150"/>
    </row>
    <row r="52" spans="1:13" ht="15" customHeight="1">
      <c r="A52" s="151"/>
      <c r="B52" s="67" t="s">
        <v>153</v>
      </c>
      <c r="C52" s="32"/>
      <c r="F52" s="31"/>
      <c r="G52" s="31"/>
      <c r="H52" s="31"/>
      <c r="I52" s="31"/>
      <c r="J52" s="31"/>
      <c r="K52" s="31"/>
      <c r="L52" s="31"/>
      <c r="M52" s="150"/>
    </row>
    <row r="53" spans="1:13" ht="15" customHeight="1">
      <c r="A53" s="151"/>
      <c r="B53" s="67" t="s">
        <v>154</v>
      </c>
      <c r="C53" s="32"/>
      <c r="F53" s="31"/>
      <c r="G53" s="31"/>
      <c r="H53" s="31"/>
      <c r="I53" s="31"/>
      <c r="J53" s="31"/>
      <c r="K53" s="31"/>
      <c r="L53" s="31"/>
      <c r="M53" s="150"/>
    </row>
    <row r="54" spans="1:13" ht="15" customHeight="1">
      <c r="A54" s="151"/>
      <c r="B54" s="67"/>
      <c r="C54" s="32"/>
      <c r="F54" s="31"/>
      <c r="G54" s="31"/>
      <c r="H54" s="31"/>
      <c r="I54" s="31"/>
      <c r="J54" s="31"/>
      <c r="K54" s="31"/>
      <c r="L54" s="31"/>
      <c r="M54" s="150"/>
    </row>
    <row r="55" spans="1:13" ht="15" customHeight="1">
      <c r="A55" s="151"/>
      <c r="B55" s="67" t="s">
        <v>70</v>
      </c>
      <c r="C55" s="32"/>
      <c r="F55" s="31"/>
      <c r="G55" s="31"/>
      <c r="H55" s="31"/>
      <c r="I55" s="31"/>
      <c r="J55" s="31"/>
      <c r="K55" s="31"/>
      <c r="L55" s="31"/>
      <c r="M55" s="150"/>
    </row>
    <row r="56" spans="1:13" ht="15" customHeight="1">
      <c r="A56" s="151"/>
      <c r="B56" s="67" t="s">
        <v>74</v>
      </c>
      <c r="C56" s="32"/>
      <c r="F56" s="31"/>
      <c r="G56" s="31"/>
      <c r="H56" s="31"/>
      <c r="I56" s="31"/>
      <c r="J56" s="31"/>
      <c r="K56" s="31"/>
      <c r="L56" s="31"/>
      <c r="M56" s="150"/>
    </row>
    <row r="57" spans="1:13" ht="15" customHeight="1">
      <c r="A57" s="151"/>
      <c r="B57" s="15"/>
      <c r="C57" s="32"/>
      <c r="F57" s="31"/>
      <c r="G57" s="31"/>
      <c r="H57" s="31"/>
      <c r="I57" s="31"/>
      <c r="J57" s="31"/>
      <c r="K57" s="31"/>
      <c r="L57" s="31"/>
      <c r="M57" s="150"/>
    </row>
    <row r="58" spans="1:13" ht="15" customHeight="1">
      <c r="A58" s="153"/>
      <c r="B58" s="317" t="s">
        <v>164</v>
      </c>
      <c r="C58" s="308"/>
      <c r="D58" s="79" t="s">
        <v>230</v>
      </c>
      <c r="E58" s="31"/>
      <c r="F58" s="308"/>
      <c r="G58" s="308"/>
      <c r="H58" s="308"/>
      <c r="I58" s="308"/>
      <c r="J58" s="308"/>
      <c r="K58" s="308"/>
      <c r="L58" s="227"/>
      <c r="M58" s="309"/>
    </row>
    <row r="59" spans="1:13" ht="15" customHeight="1">
      <c r="A59" s="154"/>
      <c r="B59" s="317"/>
      <c r="C59" s="308"/>
      <c r="D59" s="79" t="s">
        <v>78</v>
      </c>
      <c r="E59" s="31"/>
      <c r="F59" s="308"/>
      <c r="G59" s="308"/>
      <c r="H59" s="308"/>
      <c r="I59" s="308"/>
      <c r="J59" s="308"/>
      <c r="K59" s="308"/>
      <c r="L59" s="227"/>
      <c r="M59" s="309"/>
    </row>
    <row r="60" spans="1:13" ht="15" customHeight="1">
      <c r="A60" s="154"/>
      <c r="B60" s="15"/>
      <c r="D60" s="79"/>
      <c r="E60" s="31"/>
      <c r="M60" s="147"/>
    </row>
    <row r="61" spans="1:13" ht="15" customHeight="1">
      <c r="A61" s="154"/>
      <c r="B61" s="135" t="s">
        <v>425</v>
      </c>
      <c r="C61" s="32" t="str">
        <f>HYPERLINK("http://ncit.nci.nih.gov/ncitbrowser/ConceptReport.jsp?dictionary=NCI%20Thesaurus&amp;code=C41185","[?]")</f>
        <v>[?]</v>
      </c>
      <c r="F61" s="31" t="s">
        <v>120</v>
      </c>
      <c r="G61" s="31" t="s">
        <v>120</v>
      </c>
      <c r="H61" s="31"/>
      <c r="I61" s="31"/>
      <c r="J61" s="31"/>
      <c r="K61" s="31"/>
      <c r="L61" s="31"/>
      <c r="M61" s="150" t="s">
        <v>120</v>
      </c>
    </row>
    <row r="62" spans="1:13" ht="28.5" customHeight="1">
      <c r="A62" s="154"/>
      <c r="B62" s="67" t="s">
        <v>168</v>
      </c>
      <c r="C62" s="32" t="str">
        <f>HYPERLINK("http://ncit.nci.nih.gov/ncitbrowser/ConceptReport.jsp?dictionary=NCI%20Thesaurus&amp;code=C25709","[?]")</f>
        <v>[?]</v>
      </c>
      <c r="F62" s="31"/>
      <c r="G62" s="30" t="s">
        <v>240</v>
      </c>
      <c r="H62" s="31"/>
      <c r="I62" s="31"/>
      <c r="J62" s="31"/>
      <c r="K62" s="31"/>
      <c r="L62" s="31"/>
      <c r="M62" s="150"/>
    </row>
    <row r="63" spans="1:13" ht="18" customHeight="1">
      <c r="A63" s="154"/>
      <c r="B63" s="67" t="s">
        <v>169</v>
      </c>
      <c r="C63" s="32"/>
      <c r="F63" s="30" t="s">
        <v>242</v>
      </c>
      <c r="G63" s="219" t="s">
        <v>243</v>
      </c>
      <c r="M63" s="152" t="s">
        <v>231</v>
      </c>
    </row>
    <row r="64" spans="1:13" ht="15" customHeight="1">
      <c r="A64" s="154"/>
      <c r="B64" s="67" t="s">
        <v>163</v>
      </c>
      <c r="C64" s="32"/>
      <c r="F64" s="31"/>
      <c r="G64" s="146"/>
      <c r="H64" s="31"/>
      <c r="I64" s="31"/>
      <c r="J64" s="31"/>
      <c r="K64" s="31"/>
      <c r="L64" s="31"/>
      <c r="M64" s="150"/>
    </row>
    <row r="65" spans="1:13" ht="15" customHeight="1">
      <c r="A65" s="154"/>
      <c r="B65" s="67"/>
      <c r="C65" s="32"/>
      <c r="F65" s="31"/>
      <c r="G65" s="146"/>
      <c r="H65" s="31"/>
      <c r="I65" s="31"/>
      <c r="J65" s="31"/>
      <c r="K65" s="31"/>
      <c r="L65" s="31"/>
      <c r="M65" s="150"/>
    </row>
    <row r="66" spans="1:13" ht="15" customHeight="1">
      <c r="A66" s="154"/>
      <c r="B66" s="135" t="s">
        <v>426</v>
      </c>
      <c r="C66" s="32" t="str">
        <f>HYPERLINK("http://ncit.nci.nih.gov/ncitbrowser/ConceptReport.jsp?dictionary=NCI%20Thesaurus&amp;code=C25335","[?]")</f>
        <v>[?]</v>
      </c>
      <c r="F66" s="31"/>
      <c r="G66" s="146"/>
      <c r="H66" s="31"/>
      <c r="I66" s="31"/>
      <c r="J66" s="31"/>
      <c r="K66" s="31"/>
      <c r="L66" s="31"/>
      <c r="M66" s="150"/>
    </row>
    <row r="67" spans="1:13" ht="15.2" customHeight="1">
      <c r="A67" s="154"/>
      <c r="B67" s="67" t="s">
        <v>172</v>
      </c>
      <c r="C67" s="32"/>
      <c r="F67" s="31"/>
      <c r="G67" s="146"/>
      <c r="H67" s="31"/>
      <c r="I67" s="31"/>
      <c r="J67" s="31"/>
      <c r="K67" s="31"/>
      <c r="L67" s="31"/>
      <c r="M67" s="150"/>
    </row>
    <row r="68" spans="1:13" ht="15" customHeight="1">
      <c r="A68" s="154"/>
      <c r="B68" s="67" t="s">
        <v>171</v>
      </c>
      <c r="C68" s="32" t="str">
        <f>HYPERLINK("http://ncit.nci.nih.gov/ncitbrowser/ConceptReport.jsp?dictionary=NCI%20Thesaurus&amp;code=C25709","[?]")</f>
        <v>[?]</v>
      </c>
      <c r="F68" s="31"/>
      <c r="G68" s="146"/>
      <c r="H68" s="31"/>
      <c r="I68" s="31"/>
      <c r="J68" s="31"/>
      <c r="K68" s="31"/>
      <c r="L68" s="31"/>
      <c r="M68" s="150"/>
    </row>
    <row r="69" spans="1:13" ht="15" customHeight="1">
      <c r="A69" s="154"/>
      <c r="B69" s="67" t="s">
        <v>163</v>
      </c>
      <c r="C69" s="32"/>
      <c r="F69" s="31"/>
      <c r="G69" s="146"/>
      <c r="H69" s="31"/>
      <c r="I69" s="31"/>
      <c r="J69" s="31"/>
      <c r="K69" s="31"/>
      <c r="L69" s="31"/>
      <c r="M69" s="150"/>
    </row>
    <row r="70" spans="1:13" ht="15" customHeight="1">
      <c r="A70" s="154"/>
      <c r="B70" s="67"/>
      <c r="C70" s="32"/>
      <c r="F70" s="31"/>
      <c r="G70" s="146"/>
      <c r="H70" s="31"/>
      <c r="I70" s="31"/>
      <c r="J70" s="31"/>
      <c r="K70" s="31"/>
      <c r="L70" s="31"/>
      <c r="M70" s="150"/>
    </row>
    <row r="71" spans="1:13" ht="15" customHeight="1">
      <c r="A71" s="154"/>
      <c r="B71" s="135" t="s">
        <v>232</v>
      </c>
      <c r="C71" s="32" t="str">
        <f>HYPERLINK("http://ncit.nci.nih.gov/ncitbrowser/ConceptReport.jsp?dictionary=NCI%20Thesaurus&amp;code=C35500","[?]")</f>
        <v>[?]</v>
      </c>
      <c r="F71" s="31"/>
      <c r="G71" s="146"/>
      <c r="H71" s="31"/>
      <c r="I71" s="31"/>
      <c r="J71" s="31"/>
      <c r="K71" s="31"/>
      <c r="L71" s="31"/>
      <c r="M71" s="150"/>
    </row>
    <row r="72" spans="1:13" ht="15" customHeight="1">
      <c r="A72" s="154"/>
      <c r="B72" s="67" t="s">
        <v>233</v>
      </c>
      <c r="C72" s="32"/>
      <c r="F72" s="31"/>
      <c r="G72" s="146"/>
      <c r="H72" s="31"/>
      <c r="I72" s="31"/>
      <c r="J72" s="31"/>
      <c r="K72" s="31"/>
      <c r="L72" s="31"/>
      <c r="M72" s="150"/>
    </row>
    <row r="73" spans="1:13" ht="15" customHeight="1">
      <c r="A73" s="154"/>
      <c r="B73" s="67" t="s">
        <v>234</v>
      </c>
      <c r="C73" s="32"/>
      <c r="F73" s="17"/>
      <c r="G73" s="146"/>
      <c r="H73" s="17"/>
      <c r="I73" s="17"/>
      <c r="J73" s="17"/>
      <c r="K73" s="17"/>
      <c r="L73" s="232"/>
      <c r="M73" s="155"/>
    </row>
    <row r="74" spans="1:13" ht="15" customHeight="1">
      <c r="A74" s="154"/>
      <c r="B74" s="67" t="s">
        <v>163</v>
      </c>
      <c r="C74" s="32"/>
      <c r="F74" s="31"/>
      <c r="G74" s="146"/>
      <c r="H74" s="31"/>
      <c r="I74" s="31"/>
      <c r="J74" s="31"/>
      <c r="K74" s="31"/>
      <c r="L74" s="31"/>
      <c r="M74" s="150"/>
    </row>
    <row r="75" spans="1:13" ht="15" customHeight="1">
      <c r="A75" s="154"/>
      <c r="B75" s="67"/>
      <c r="C75" s="32"/>
      <c r="F75" s="31"/>
      <c r="G75" s="146"/>
      <c r="H75" s="31"/>
      <c r="I75" s="31"/>
      <c r="J75" s="31"/>
      <c r="K75" s="31"/>
      <c r="L75" s="31"/>
      <c r="M75" s="150"/>
    </row>
    <row r="76" spans="1:13" ht="15" customHeight="1">
      <c r="A76" s="154"/>
      <c r="B76" s="135" t="s">
        <v>235</v>
      </c>
      <c r="C76" s="32" t="str">
        <f>HYPERLINK("http://ncit.nci.nih.gov/ncitbrowser/ConceptReport.jsp?dictionary=NCI%20Thesaurus&amp;code=C53605","[?]")</f>
        <v>[?]</v>
      </c>
      <c r="F76" s="31"/>
      <c r="G76" s="146"/>
      <c r="H76" s="31"/>
      <c r="I76" s="31"/>
      <c r="J76" s="31"/>
      <c r="K76" s="31"/>
      <c r="L76" s="31"/>
      <c r="M76" s="150"/>
    </row>
    <row r="77" spans="1:13" ht="15" customHeight="1">
      <c r="A77" s="154"/>
      <c r="B77" s="67" t="s">
        <v>382</v>
      </c>
      <c r="C77" s="32"/>
      <c r="F77" s="31"/>
      <c r="G77" s="146"/>
      <c r="H77" s="31"/>
      <c r="I77" s="31"/>
      <c r="J77" s="31"/>
      <c r="K77" s="31"/>
      <c r="L77" s="31"/>
      <c r="M77" s="150"/>
    </row>
    <row r="78" spans="1:13" ht="15" customHeight="1">
      <c r="A78" s="154"/>
      <c r="B78" s="67" t="s">
        <v>160</v>
      </c>
      <c r="C78" s="32"/>
      <c r="F78" s="31"/>
      <c r="G78" s="146"/>
      <c r="H78" s="31"/>
      <c r="I78" s="31"/>
      <c r="J78" s="31"/>
      <c r="K78" s="31"/>
      <c r="L78" s="31"/>
      <c r="M78" s="150"/>
    </row>
    <row r="79" spans="1:13" ht="15" customHeight="1">
      <c r="A79" s="154"/>
      <c r="B79" s="67" t="s">
        <v>163</v>
      </c>
      <c r="C79" s="32"/>
      <c r="F79" s="31"/>
      <c r="G79" s="146"/>
      <c r="H79" s="31"/>
      <c r="I79" s="31"/>
      <c r="J79" s="31"/>
      <c r="K79" s="31"/>
      <c r="L79" s="31"/>
      <c r="M79" s="150"/>
    </row>
    <row r="80" spans="1:13" ht="15" customHeight="1">
      <c r="A80" s="154"/>
      <c r="B80" s="67"/>
      <c r="C80" s="32"/>
      <c r="F80" s="31"/>
      <c r="G80" s="31"/>
      <c r="H80" s="31"/>
      <c r="I80" s="31"/>
      <c r="J80" s="31"/>
      <c r="K80" s="31"/>
      <c r="L80" s="31"/>
      <c r="M80" s="150"/>
    </row>
    <row r="81" spans="1:13" ht="54.75" customHeight="1">
      <c r="A81" s="154"/>
      <c r="B81" s="67" t="s">
        <v>70</v>
      </c>
      <c r="C81" s="32"/>
      <c r="F81" s="30" t="s">
        <v>248</v>
      </c>
      <c r="G81" s="80"/>
      <c r="H81" s="80"/>
      <c r="I81" s="80"/>
      <c r="J81" s="80"/>
      <c r="K81" s="80"/>
      <c r="L81" s="80"/>
      <c r="M81" s="156"/>
    </row>
    <row r="82" spans="1:13" ht="15" customHeight="1">
      <c r="A82" s="154"/>
      <c r="B82" s="67" t="s">
        <v>74</v>
      </c>
      <c r="C82" s="32"/>
      <c r="M82" s="147"/>
    </row>
    <row r="83" spans="1:13" ht="15" customHeight="1">
      <c r="A83" s="154"/>
      <c r="B83" s="67"/>
      <c r="C83" s="31"/>
      <c r="D83" s="31"/>
      <c r="F83" s="31"/>
      <c r="G83" s="31"/>
      <c r="H83" s="31"/>
      <c r="I83" s="31"/>
      <c r="J83" s="31"/>
      <c r="K83" s="31"/>
      <c r="L83" s="31"/>
      <c r="M83" s="150"/>
    </row>
    <row r="84" spans="1:13" ht="15" customHeight="1">
      <c r="A84" s="157"/>
      <c r="B84" s="315" t="s">
        <v>236</v>
      </c>
      <c r="C84" s="316"/>
      <c r="D84" s="81" t="s">
        <v>230</v>
      </c>
      <c r="F84" s="81"/>
      <c r="G84" s="81"/>
      <c r="H84" s="81"/>
      <c r="I84" s="81"/>
      <c r="J84" s="81"/>
      <c r="K84" s="81"/>
      <c r="L84" s="228"/>
      <c r="M84" s="158"/>
    </row>
    <row r="85" spans="1:13" ht="15" customHeight="1">
      <c r="A85" s="159"/>
      <c r="B85" s="315"/>
      <c r="C85" s="316"/>
      <c r="D85" s="81" t="s">
        <v>78</v>
      </c>
      <c r="F85" s="81"/>
      <c r="G85" s="81"/>
      <c r="H85" s="81"/>
      <c r="I85" s="81"/>
      <c r="J85" s="81"/>
      <c r="K85" s="81"/>
      <c r="L85" s="228"/>
      <c r="M85" s="158"/>
    </row>
    <row r="86" spans="1:13" ht="15" customHeight="1">
      <c r="A86" s="159"/>
      <c r="B86" s="67"/>
      <c r="C86" s="31"/>
      <c r="D86" s="31"/>
      <c r="F86" s="31"/>
      <c r="G86" s="31"/>
      <c r="H86" s="31"/>
      <c r="I86" s="31"/>
      <c r="J86" s="31"/>
      <c r="K86" s="31"/>
      <c r="L86" s="31"/>
      <c r="M86" s="150"/>
    </row>
    <row r="87" spans="1:13" ht="15" customHeight="1">
      <c r="A87" s="159"/>
      <c r="B87" s="67" t="s">
        <v>92</v>
      </c>
      <c r="C87" s="31"/>
      <c r="D87" s="31"/>
      <c r="F87" s="31" t="s">
        <v>237</v>
      </c>
      <c r="G87" s="31" t="s">
        <v>237</v>
      </c>
      <c r="H87" s="31" t="s">
        <v>22</v>
      </c>
      <c r="I87" s="31" t="s">
        <v>238</v>
      </c>
      <c r="J87" s="31"/>
      <c r="K87" s="30" t="s">
        <v>239</v>
      </c>
      <c r="M87" s="147"/>
    </row>
    <row r="88" spans="1:13" ht="15" customHeight="1">
      <c r="A88" s="159"/>
      <c r="B88" s="67" t="s">
        <v>167</v>
      </c>
      <c r="C88" s="31"/>
      <c r="F88" s="31" t="s">
        <v>120</v>
      </c>
      <c r="G88" s="31" t="s">
        <v>120</v>
      </c>
      <c r="H88" s="31"/>
      <c r="I88" s="31"/>
      <c r="J88" s="31"/>
      <c r="K88" s="31"/>
      <c r="L88" s="31"/>
      <c r="M88" s="150"/>
    </row>
    <row r="89" spans="1:13" ht="29.1" customHeight="1">
      <c r="A89" s="159"/>
      <c r="B89" s="67" t="s">
        <v>168</v>
      </c>
      <c r="C89" s="31"/>
      <c r="F89" s="31"/>
      <c r="G89" s="30" t="s">
        <v>240</v>
      </c>
      <c r="H89" s="31"/>
      <c r="I89" s="31"/>
      <c r="J89" s="31"/>
      <c r="K89" s="31" t="s">
        <v>241</v>
      </c>
      <c r="L89" s="31"/>
      <c r="M89" s="150"/>
    </row>
    <row r="90" spans="1:13" ht="26.85" customHeight="1">
      <c r="A90" s="159"/>
      <c r="B90" s="67" t="s">
        <v>169</v>
      </c>
      <c r="C90" s="32" t="str">
        <f>HYPERLINK("http://ncit.nci.nih.gov/ncitbrowser/ConceptReport.jsp?dictionary=NCI%20Thesaurus&amp;code=C25709","[?]")</f>
        <v>[?]</v>
      </c>
      <c r="F90" s="30" t="s">
        <v>242</v>
      </c>
      <c r="G90" s="68" t="s">
        <v>243</v>
      </c>
      <c r="I90" s="30" t="s">
        <v>244</v>
      </c>
      <c r="J90" s="68"/>
      <c r="K90" s="30" t="s">
        <v>245</v>
      </c>
      <c r="M90" s="147"/>
    </row>
    <row r="91" spans="1:13" ht="15" customHeight="1">
      <c r="A91" s="159"/>
      <c r="B91" s="67" t="s">
        <v>174</v>
      </c>
      <c r="C91" s="32" t="str">
        <f>HYPERLINK("http://ncit.nci.nih.gov/ncitbrowser/ConceptReport.jsp?dictionary=NCI%20Thesaurus&amp;code=C25335","[?]")</f>
        <v>[?]</v>
      </c>
      <c r="F91" s="31"/>
      <c r="G91" s="31"/>
      <c r="H91" s="31"/>
      <c r="I91" s="31"/>
      <c r="J91" s="31"/>
      <c r="K91" s="31"/>
      <c r="L91" s="31"/>
      <c r="M91" s="150"/>
    </row>
    <row r="92" spans="1:13" ht="15" customHeight="1">
      <c r="A92" s="159"/>
      <c r="B92" s="67" t="s">
        <v>176</v>
      </c>
      <c r="C92" s="32" t="str">
        <f>HYPERLINK("http://ncit.nci.nih.gov/ncitbrowser/ConceptReport.jsp?dictionary=NCI%20Thesaurus&amp;code=C25709","[?]")</f>
        <v>[?]</v>
      </c>
      <c r="F92" s="31"/>
      <c r="G92" s="31"/>
      <c r="H92" s="31"/>
      <c r="I92" s="31"/>
      <c r="J92" s="31"/>
      <c r="K92" s="31"/>
      <c r="L92" s="31"/>
      <c r="M92" s="150"/>
    </row>
    <row r="93" spans="1:13" ht="15" customHeight="1">
      <c r="A93" s="159"/>
      <c r="B93" s="67" t="s">
        <v>162</v>
      </c>
      <c r="C93" s="32" t="str">
        <f>HYPERLINK("http://ncit.nci.nih.gov/ncitbrowser/ConceptReport.jsp?dictionary=NCI%20Thesaurus&amp;code=C54072","[?]")</f>
        <v>[?]</v>
      </c>
      <c r="F93" s="31"/>
      <c r="G93" s="31"/>
      <c r="H93" s="31"/>
      <c r="I93" s="31"/>
      <c r="J93" s="31"/>
      <c r="K93" s="31"/>
      <c r="L93" s="31"/>
      <c r="M93" s="150"/>
    </row>
    <row r="94" spans="1:13" ht="15" customHeight="1">
      <c r="A94" s="159"/>
      <c r="B94" s="67" t="s">
        <v>246</v>
      </c>
      <c r="C94" s="32" t="str">
        <f>HYPERLINK("http://ncit.nci.nih.gov/ncitbrowser/ConceptReport.jsp?dictionary=NCI%20Thesaurus&amp;code=C70915","[?]")</f>
        <v>[?]</v>
      </c>
      <c r="F94" s="31"/>
      <c r="G94" s="31"/>
      <c r="H94" s="31"/>
      <c r="I94" s="31"/>
      <c r="J94" s="31"/>
      <c r="K94" s="31"/>
      <c r="L94" s="31"/>
      <c r="M94" s="150"/>
    </row>
    <row r="95" spans="1:13" ht="15" customHeight="1">
      <c r="A95" s="159"/>
      <c r="B95" s="67" t="s">
        <v>247</v>
      </c>
      <c r="C95" s="31"/>
      <c r="F95" s="31"/>
      <c r="G95" s="31"/>
      <c r="H95" s="31"/>
      <c r="I95" s="31"/>
      <c r="J95" s="31"/>
      <c r="K95" s="31"/>
      <c r="L95" s="31"/>
      <c r="M95" s="150"/>
    </row>
    <row r="96" spans="1:13" ht="15" customHeight="1">
      <c r="A96" s="159"/>
      <c r="B96" s="67"/>
      <c r="C96" s="32"/>
      <c r="F96" s="31"/>
      <c r="G96" s="31"/>
      <c r="H96" s="31"/>
      <c r="I96" s="31"/>
      <c r="J96" s="31"/>
      <c r="K96" s="31"/>
      <c r="L96" s="31"/>
      <c r="M96" s="150"/>
    </row>
    <row r="97" spans="1:13" ht="60.75" customHeight="1">
      <c r="A97" s="159"/>
      <c r="B97" s="67" t="s">
        <v>70</v>
      </c>
      <c r="C97" s="32"/>
      <c r="F97" s="30" t="s">
        <v>248</v>
      </c>
      <c r="G97" s="31"/>
      <c r="H97" s="31"/>
      <c r="I97" s="31"/>
      <c r="J97" s="31"/>
      <c r="K97" s="31"/>
      <c r="L97" s="31"/>
      <c r="M97" s="150"/>
    </row>
    <row r="98" spans="1:13" ht="15" customHeight="1">
      <c r="A98" s="159"/>
      <c r="B98" s="67" t="s">
        <v>74</v>
      </c>
      <c r="C98" s="32"/>
      <c r="F98" s="31"/>
      <c r="G98" s="31"/>
      <c r="H98" s="74" t="s">
        <v>249</v>
      </c>
      <c r="I98" s="74" t="s">
        <v>250</v>
      </c>
      <c r="J98" s="31"/>
      <c r="K98" s="74"/>
      <c r="L98" s="74"/>
      <c r="M98" s="160"/>
    </row>
    <row r="99" spans="1:13" ht="15" customHeight="1" thickBot="1">
      <c r="A99" s="161"/>
      <c r="B99" s="162"/>
      <c r="C99" s="163"/>
      <c r="D99" s="163"/>
      <c r="E99" s="164"/>
      <c r="F99" s="163"/>
      <c r="G99" s="163"/>
      <c r="H99" s="163"/>
      <c r="I99" s="163"/>
      <c r="J99" s="163"/>
      <c r="K99" s="163"/>
      <c r="L99" s="163"/>
      <c r="M99" s="165"/>
    </row>
    <row r="108" spans="1:13" ht="15" customHeight="1">
      <c r="I108" s="301" t="s">
        <v>214</v>
      </c>
      <c r="J108" s="301"/>
    </row>
  </sheetData>
  <sheetProtection selectLockedCells="1" selectUnlockedCells="1"/>
  <mergeCells count="45">
    <mergeCell ref="G58:G59"/>
    <mergeCell ref="J58:J59"/>
    <mergeCell ref="B5:B7"/>
    <mergeCell ref="L1:L2"/>
    <mergeCell ref="B84:B85"/>
    <mergeCell ref="C84:C85"/>
    <mergeCell ref="B58:B59"/>
    <mergeCell ref="C58:C59"/>
    <mergeCell ref="F58:F59"/>
    <mergeCell ref="G42:G43"/>
    <mergeCell ref="H1:I2"/>
    <mergeCell ref="H31:H32"/>
    <mergeCell ref="I31:I32"/>
    <mergeCell ref="K31:K32"/>
    <mergeCell ref="G31:G32"/>
    <mergeCell ref="B1:B2"/>
    <mergeCell ref="A42:A43"/>
    <mergeCell ref="B42:B43"/>
    <mergeCell ref="C42:C43"/>
    <mergeCell ref="D42:E42"/>
    <mergeCell ref="F42:F43"/>
    <mergeCell ref="M31:M32"/>
    <mergeCell ref="I108:J108"/>
    <mergeCell ref="H36:I36"/>
    <mergeCell ref="K1:K2"/>
    <mergeCell ref="M1:M2"/>
    <mergeCell ref="J31:J32"/>
    <mergeCell ref="M42:M43"/>
    <mergeCell ref="H58:H59"/>
    <mergeCell ref="I58:I59"/>
    <mergeCell ref="K58:K59"/>
    <mergeCell ref="M58:M59"/>
    <mergeCell ref="J42:J43"/>
    <mergeCell ref="H42:H43"/>
    <mergeCell ref="I42:I43"/>
    <mergeCell ref="K42:K43"/>
    <mergeCell ref="C1:C2"/>
    <mergeCell ref="D1:E1"/>
    <mergeCell ref="F1:G2"/>
    <mergeCell ref="J1:J2"/>
    <mergeCell ref="A31:A32"/>
    <mergeCell ref="B31:B32"/>
    <mergeCell ref="C31:C32"/>
    <mergeCell ref="D31:E31"/>
    <mergeCell ref="F31:F32"/>
  </mergeCells>
  <hyperlinks>
    <hyperlink ref="F27" r:id="rId1"/>
    <hyperlink ref="G27" r:id="rId2"/>
    <hyperlink ref="F47" location="Anti_HER2_Antibody" display="Anti-HER2 Antibody"/>
    <hyperlink ref="G47" location="Anti_HER2_Antibody" display="Anti-HER2 Antibody"/>
    <hyperlink ref="F87" location="_HER2" display="#_HER2"/>
    <hyperlink ref="G87" location="_HER2" display="#_HER2"/>
    <hyperlink ref="H98" r:id="rId3"/>
    <hyperlink ref="I98" r:id="rId4"/>
    <hyperlink ref="H47" location="Anti_HER2_IgG1" display="Anti-HER2 IgG1"/>
    <hyperlink ref="H48" location="Anti_Her3_IgG1" display="Anti_Her3_IgG1"/>
    <hyperlink ref="I5" r:id="rId5"/>
    <hyperlink ref="H5" r:id="rId6"/>
    <hyperlink ref="H7" r:id="rId7"/>
    <hyperlink ref="H6" r:id="rId8"/>
  </hyperlinks>
  <pageMargins left="0.75" right="0.75" top="1.7875000000000001" bottom="1.7875000000000001" header="0.51180555555555551" footer="0.51180555555555551"/>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K126"/>
  <sheetViews>
    <sheetView tabSelected="1" zoomScale="21" zoomScaleNormal="21" zoomScalePageLayoutView="90" workbookViewId="0">
      <pane xSplit="4" ySplit="2" topLeftCell="E3" activePane="bottomRight" state="frozen"/>
      <selection pane="topRight" activeCell="E1" sqref="E1"/>
      <selection pane="bottomLeft" activeCell="A3" sqref="A3"/>
      <selection pane="bottomRight" activeCell="BF21" sqref="BF21"/>
    </sheetView>
  </sheetViews>
  <sheetFormatPr defaultColWidth="8.7109375" defaultRowHeight="18.95" customHeight="1"/>
  <cols>
    <col min="1" max="1" width="3.7109375" style="83" customWidth="1"/>
    <col min="2" max="2" width="37.42578125" style="17" customWidth="1"/>
    <col min="3" max="4" width="0" style="30" hidden="1" customWidth="1"/>
    <col min="5" max="6" width="69" style="30" customWidth="1"/>
    <col min="7" max="11" width="65.42578125" style="30" customWidth="1"/>
    <col min="12" max="16384" width="8.7109375" style="30"/>
  </cols>
  <sheetData>
    <row r="1" spans="1:11" ht="18.95" customHeight="1">
      <c r="A1" s="84"/>
      <c r="B1" s="326" t="s">
        <v>251</v>
      </c>
      <c r="C1" s="328" t="s">
        <v>12</v>
      </c>
      <c r="D1" s="169" t="s">
        <v>108</v>
      </c>
      <c r="E1" s="330"/>
      <c r="F1" s="330"/>
      <c r="G1" s="332" t="s">
        <v>252</v>
      </c>
      <c r="H1" s="324" t="s">
        <v>400</v>
      </c>
      <c r="I1" s="350" t="s">
        <v>399</v>
      </c>
      <c r="J1" s="391"/>
      <c r="K1" s="351"/>
    </row>
    <row r="2" spans="1:11" ht="18.95" customHeight="1" thickBot="1">
      <c r="A2" s="84"/>
      <c r="B2" s="327"/>
      <c r="C2" s="329"/>
      <c r="D2" s="85" t="s">
        <v>78</v>
      </c>
      <c r="E2" s="331"/>
      <c r="F2" s="331"/>
      <c r="G2" s="333"/>
      <c r="H2" s="325"/>
      <c r="I2" s="352"/>
      <c r="J2" s="392"/>
      <c r="K2" s="353"/>
    </row>
    <row r="3" spans="1:11" ht="18.95" customHeight="1">
      <c r="A3" s="84"/>
      <c r="B3" s="176"/>
      <c r="C3" s="167"/>
      <c r="D3" s="177"/>
      <c r="E3" s="202"/>
      <c r="F3" s="167"/>
      <c r="G3" s="167"/>
      <c r="H3" s="167"/>
      <c r="I3" s="393"/>
      <c r="J3" s="394"/>
      <c r="K3" s="395"/>
    </row>
    <row r="4" spans="1:11" ht="36.75" customHeight="1">
      <c r="A4" s="84"/>
      <c r="B4" s="178" t="s">
        <v>253</v>
      </c>
      <c r="D4" s="31"/>
      <c r="E4" s="191" t="s">
        <v>254</v>
      </c>
      <c r="F4" s="30" t="s">
        <v>255</v>
      </c>
      <c r="G4" s="170" t="s">
        <v>256</v>
      </c>
      <c r="H4" s="170" t="s">
        <v>117</v>
      </c>
      <c r="I4" s="396" t="s">
        <v>319</v>
      </c>
      <c r="J4" s="30" t="s">
        <v>491</v>
      </c>
      <c r="K4" s="397" t="s">
        <v>491</v>
      </c>
    </row>
    <row r="5" spans="1:11" ht="18.95" customHeight="1">
      <c r="A5" s="84"/>
      <c r="B5" s="178" t="s">
        <v>257</v>
      </c>
      <c r="C5" s="32"/>
      <c r="D5" s="31"/>
      <c r="E5" s="214"/>
      <c r="F5" s="68"/>
      <c r="G5" s="68" t="s">
        <v>258</v>
      </c>
      <c r="H5" s="68"/>
      <c r="I5" s="396" t="s">
        <v>401</v>
      </c>
      <c r="J5" s="30" t="s">
        <v>401</v>
      </c>
      <c r="K5" s="397" t="s">
        <v>401</v>
      </c>
    </row>
    <row r="6" spans="1:11" ht="18.95" customHeight="1">
      <c r="A6" s="84"/>
      <c r="B6" s="178" t="s">
        <v>402</v>
      </c>
      <c r="C6" s="32"/>
      <c r="D6" s="31"/>
      <c r="E6" s="214"/>
      <c r="F6" s="68"/>
      <c r="G6" s="68"/>
      <c r="H6" s="68"/>
      <c r="I6" s="398" t="s">
        <v>407</v>
      </c>
      <c r="J6" s="213" t="s">
        <v>403</v>
      </c>
      <c r="K6" s="399" t="s">
        <v>403</v>
      </c>
    </row>
    <row r="7" spans="1:11" ht="18.95" customHeight="1">
      <c r="A7" s="84"/>
      <c r="B7" s="178" t="s">
        <v>259</v>
      </c>
      <c r="D7" s="31"/>
      <c r="E7" s="191" t="s">
        <v>260</v>
      </c>
      <c r="F7" s="30" t="s">
        <v>260</v>
      </c>
      <c r="G7" s="68" t="s">
        <v>259</v>
      </c>
      <c r="H7" s="68"/>
      <c r="I7" s="396" t="s">
        <v>405</v>
      </c>
      <c r="J7" s="30" t="s">
        <v>405</v>
      </c>
      <c r="K7" s="397" t="s">
        <v>405</v>
      </c>
    </row>
    <row r="8" spans="1:11" ht="18.95" customHeight="1">
      <c r="A8" s="84"/>
      <c r="B8" s="178" t="s">
        <v>261</v>
      </c>
      <c r="D8" s="31"/>
      <c r="E8" s="191"/>
      <c r="G8" s="68"/>
      <c r="H8" s="68"/>
      <c r="I8" s="396"/>
      <c r="J8" s="30" t="s">
        <v>404</v>
      </c>
      <c r="K8" s="397" t="s">
        <v>404</v>
      </c>
    </row>
    <row r="9" spans="1:11" ht="18.95" customHeight="1">
      <c r="A9" s="84"/>
      <c r="B9" s="178" t="s">
        <v>262</v>
      </c>
      <c r="D9" s="31"/>
      <c r="E9" s="191"/>
      <c r="G9" s="68"/>
      <c r="H9" s="68"/>
      <c r="I9" s="400"/>
      <c r="J9" s="261"/>
      <c r="K9" s="401"/>
    </row>
    <row r="10" spans="1:11" ht="18.95" customHeight="1">
      <c r="A10" s="84"/>
      <c r="B10" s="149" t="s">
        <v>201</v>
      </c>
      <c r="D10" s="31"/>
      <c r="E10" s="191"/>
      <c r="G10" s="68"/>
      <c r="H10" s="68"/>
      <c r="I10" s="400"/>
      <c r="J10" s="261"/>
      <c r="K10" s="401"/>
    </row>
    <row r="11" spans="1:11" ht="18.95" customHeight="1">
      <c r="A11" s="84"/>
      <c r="B11" s="151" t="s">
        <v>263</v>
      </c>
      <c r="D11" s="31"/>
      <c r="E11" s="191"/>
      <c r="F11" s="30" t="s">
        <v>264</v>
      </c>
      <c r="G11" s="68"/>
      <c r="H11" s="68"/>
      <c r="I11" s="400"/>
      <c r="J11" s="261"/>
      <c r="K11" s="401"/>
    </row>
    <row r="12" spans="1:11" ht="18.95" customHeight="1">
      <c r="A12" s="84"/>
      <c r="B12" s="179" t="s">
        <v>265</v>
      </c>
      <c r="C12" s="32" t="str">
        <f>HYPERLINK("http://ncit.nci.nih.gov/ncitbrowser/ConceptReport.jsp?dictionary=NCI%20Thesaurus&amp;code=C49664","[?]")</f>
        <v>[?]</v>
      </c>
      <c r="D12" s="31"/>
      <c r="E12" s="191"/>
      <c r="G12" s="30" t="s">
        <v>120</v>
      </c>
      <c r="H12" s="30" t="s">
        <v>120</v>
      </c>
      <c r="I12" s="396" t="s">
        <v>120</v>
      </c>
      <c r="J12" s="261"/>
      <c r="K12" s="401"/>
    </row>
    <row r="13" spans="1:11" ht="18.95" customHeight="1">
      <c r="A13" s="84"/>
      <c r="B13" s="180" t="s">
        <v>266</v>
      </c>
      <c r="C13" s="32" t="str">
        <f>HYPERLINK("http://ncit.nci.nih.gov/ncitbrowser/ConceptReport.jsp?dictionary=NCI%20Thesaurus&amp;code=C49663","[?]")</f>
        <v>[?]</v>
      </c>
      <c r="D13" s="31"/>
      <c r="E13" s="191"/>
      <c r="G13" s="68"/>
      <c r="H13" s="68"/>
      <c r="I13" s="400"/>
      <c r="J13" s="261"/>
      <c r="K13" s="401"/>
    </row>
    <row r="14" spans="1:11" ht="18.95" customHeight="1">
      <c r="A14" s="84"/>
      <c r="B14" s="181" t="s">
        <v>267</v>
      </c>
      <c r="C14" s="32" t="str">
        <f>HYPERLINK("http://ncit.nci.nih.gov/ncitbrowser/ConceptReport.jsp?dictionary=NCI%20Thesaurus&amp;code=C49662","[?]")</f>
        <v>[?]</v>
      </c>
      <c r="D14" s="31"/>
      <c r="E14" s="191"/>
      <c r="G14" s="68"/>
      <c r="H14" s="68"/>
      <c r="I14" s="400"/>
      <c r="J14" s="30" t="s">
        <v>120</v>
      </c>
      <c r="K14" s="397" t="s">
        <v>120</v>
      </c>
    </row>
    <row r="15" spans="1:11" ht="18.95" customHeight="1">
      <c r="A15" s="84"/>
      <c r="B15" s="182" t="s">
        <v>268</v>
      </c>
      <c r="D15" s="31"/>
      <c r="E15" s="191"/>
      <c r="G15" s="68"/>
      <c r="H15" s="68"/>
      <c r="I15" s="400"/>
      <c r="J15" s="261"/>
      <c r="K15" s="401"/>
    </row>
    <row r="16" spans="1:11" ht="18.95" customHeight="1">
      <c r="A16" s="84"/>
      <c r="B16" s="183"/>
      <c r="D16" s="31"/>
      <c r="E16" s="191"/>
      <c r="G16" s="68"/>
      <c r="H16" s="68"/>
      <c r="I16" s="400"/>
      <c r="J16" s="261"/>
      <c r="K16" s="401"/>
    </row>
    <row r="17" spans="1:11" s="17" customFormat="1" ht="18.95" customHeight="1">
      <c r="A17" s="86"/>
      <c r="B17" s="184" t="s">
        <v>125</v>
      </c>
      <c r="C17" s="46"/>
      <c r="E17" s="184" t="s">
        <v>269</v>
      </c>
      <c r="F17" s="17" t="s">
        <v>269</v>
      </c>
      <c r="G17" s="34" t="s">
        <v>270</v>
      </c>
      <c r="H17" s="17" t="s">
        <v>271</v>
      </c>
      <c r="I17" s="402" t="s">
        <v>390</v>
      </c>
      <c r="J17" s="262" t="s">
        <v>390</v>
      </c>
      <c r="K17" s="403" t="s">
        <v>390</v>
      </c>
    </row>
    <row r="18" spans="1:11" s="17" customFormat="1" ht="18.95" customHeight="1">
      <c r="A18" s="86"/>
      <c r="B18" s="184" t="s">
        <v>129</v>
      </c>
      <c r="C18" s="46"/>
      <c r="E18" s="184"/>
      <c r="G18" s="17" t="s">
        <v>272</v>
      </c>
      <c r="H18" s="17" t="s">
        <v>272</v>
      </c>
      <c r="I18" s="402" t="s">
        <v>333</v>
      </c>
      <c r="J18" s="262" t="s">
        <v>333</v>
      </c>
      <c r="K18" s="403" t="s">
        <v>333</v>
      </c>
    </row>
    <row r="19" spans="1:11" s="17" customFormat="1" ht="18.95" customHeight="1">
      <c r="A19" s="86"/>
      <c r="B19" s="184" t="s">
        <v>132</v>
      </c>
      <c r="C19" s="46"/>
      <c r="E19" s="184"/>
      <c r="I19" s="402"/>
      <c r="J19" s="262"/>
      <c r="K19" s="403"/>
    </row>
    <row r="20" spans="1:11" s="17" customFormat="1" ht="18.95" customHeight="1">
      <c r="A20" s="86"/>
      <c r="B20" s="184" t="s">
        <v>133</v>
      </c>
      <c r="C20" s="46"/>
      <c r="E20" s="193">
        <f>DATE(2011,7+16,1)</f>
        <v>41214</v>
      </c>
      <c r="F20" s="48">
        <f>DATE(2011,7+11,1)</f>
        <v>41061</v>
      </c>
      <c r="G20" s="48">
        <f>DATE(2011,7+12,1)</f>
        <v>41091</v>
      </c>
      <c r="H20" s="48">
        <f>DATE(2011,7+16,1)</f>
        <v>41214</v>
      </c>
      <c r="I20" s="404">
        <f>DATE(2011,7,1)</f>
        <v>40725</v>
      </c>
      <c r="J20" s="48">
        <f>DATE(2011,7,1)</f>
        <v>40725</v>
      </c>
      <c r="K20" s="405">
        <f>DATE(2011,7,1)</f>
        <v>40725</v>
      </c>
    </row>
    <row r="21" spans="1:11" s="17" customFormat="1" ht="18.95" customHeight="1">
      <c r="A21" s="86"/>
      <c r="B21" s="184" t="s">
        <v>134</v>
      </c>
      <c r="C21" s="46"/>
      <c r="E21" s="193">
        <f>DATE(2011,7+24,1)</f>
        <v>41456</v>
      </c>
      <c r="F21" s="48">
        <f>DATE(2011,7+14,1)</f>
        <v>41153</v>
      </c>
      <c r="G21" s="48">
        <f>DATE(2011,7+15,1)</f>
        <v>41183</v>
      </c>
      <c r="H21" s="48">
        <f>DATE(2011,7+42,1)</f>
        <v>42005</v>
      </c>
      <c r="I21" s="404">
        <f>DATE(2011,7+18,1)</f>
        <v>41275</v>
      </c>
      <c r="J21" s="48">
        <f>DATE(2011,7+18,1)</f>
        <v>41275</v>
      </c>
      <c r="K21" s="405">
        <f>DATE(2011,7+18,1)</f>
        <v>41275</v>
      </c>
    </row>
    <row r="22" spans="1:11" s="17" customFormat="1" ht="18.95" customHeight="1">
      <c r="A22" s="86"/>
      <c r="B22" s="184" t="s">
        <v>273</v>
      </c>
      <c r="C22" s="46"/>
      <c r="E22" s="184"/>
      <c r="G22" s="120"/>
      <c r="H22" s="120"/>
      <c r="I22" s="406"/>
      <c r="J22" s="120"/>
      <c r="K22" s="407"/>
    </row>
    <row r="23" spans="1:11" s="17" customFormat="1" ht="18.95" customHeight="1">
      <c r="A23" s="86"/>
      <c r="B23" s="184"/>
      <c r="C23" s="46"/>
      <c r="E23" s="207"/>
      <c r="F23" s="120"/>
      <c r="G23" s="120"/>
      <c r="H23" s="120"/>
      <c r="I23" s="406"/>
      <c r="J23" s="120"/>
      <c r="K23" s="407"/>
    </row>
    <row r="24" spans="1:11" s="17" customFormat="1" ht="18.95" customHeight="1">
      <c r="A24" s="86"/>
      <c r="B24" s="184" t="s">
        <v>135</v>
      </c>
      <c r="C24" s="46"/>
      <c r="E24" s="184"/>
      <c r="F24" s="17" t="s">
        <v>68</v>
      </c>
      <c r="I24" s="402"/>
      <c r="J24" s="262" t="s">
        <v>473</v>
      </c>
      <c r="K24" s="403" t="s">
        <v>473</v>
      </c>
    </row>
    <row r="25" spans="1:11" ht="58.5" customHeight="1">
      <c r="A25" s="84"/>
      <c r="B25" s="178" t="s">
        <v>138</v>
      </c>
      <c r="C25" s="32"/>
      <c r="E25" s="214" t="s">
        <v>274</v>
      </c>
      <c r="F25" s="68" t="s">
        <v>275</v>
      </c>
      <c r="G25" s="34" t="s">
        <v>276</v>
      </c>
      <c r="H25" s="171" t="s">
        <v>277</v>
      </c>
      <c r="I25" s="408" t="s">
        <v>408</v>
      </c>
      <c r="J25" s="213" t="s">
        <v>409</v>
      </c>
      <c r="K25" s="399" t="s">
        <v>409</v>
      </c>
    </row>
    <row r="26" spans="1:11" ht="18.95" customHeight="1">
      <c r="A26" s="84"/>
      <c r="B26" s="178"/>
      <c r="C26" s="32"/>
      <c r="D26" s="31"/>
      <c r="E26" s="214"/>
      <c r="F26" s="68"/>
      <c r="G26" s="68"/>
      <c r="H26" s="68"/>
      <c r="I26" s="400"/>
      <c r="J26" s="261"/>
      <c r="K26" s="401"/>
    </row>
    <row r="27" spans="1:11" ht="38.25" customHeight="1">
      <c r="A27" s="84"/>
      <c r="B27" s="178" t="s">
        <v>70</v>
      </c>
      <c r="C27" s="32"/>
      <c r="D27" s="31"/>
      <c r="E27" s="214"/>
      <c r="F27" s="68"/>
      <c r="G27" s="68"/>
      <c r="H27" s="68"/>
      <c r="I27" s="408" t="s">
        <v>472</v>
      </c>
      <c r="J27" s="30" t="s">
        <v>496</v>
      </c>
      <c r="K27" s="401"/>
    </row>
    <row r="28" spans="1:11" ht="18.95" customHeight="1">
      <c r="A28" s="84"/>
      <c r="B28" s="178" t="s">
        <v>74</v>
      </c>
      <c r="C28" s="32"/>
      <c r="D28" s="31"/>
      <c r="E28" s="214"/>
      <c r="F28" s="68"/>
      <c r="G28" s="68"/>
      <c r="H28" s="68"/>
      <c r="I28" s="409" t="s">
        <v>471</v>
      </c>
      <c r="J28" s="261"/>
      <c r="K28" s="401"/>
    </row>
    <row r="29" spans="1:11" ht="18.95" customHeight="1">
      <c r="A29" s="87"/>
      <c r="B29" s="178"/>
      <c r="C29" s="31"/>
      <c r="E29" s="214"/>
      <c r="F29" s="68"/>
      <c r="G29" s="68"/>
      <c r="H29" s="68"/>
      <c r="I29" s="400"/>
      <c r="J29" s="261"/>
      <c r="K29" s="401"/>
    </row>
    <row r="30" spans="1:11" ht="18.95" customHeight="1">
      <c r="A30" s="88"/>
      <c r="B30" s="297" t="s">
        <v>221</v>
      </c>
      <c r="C30" s="299"/>
      <c r="D30" s="75" t="s">
        <v>222</v>
      </c>
      <c r="E30" s="336"/>
      <c r="F30" s="335"/>
      <c r="G30" s="335"/>
      <c r="H30" s="335"/>
      <c r="I30" s="410"/>
      <c r="J30" s="335"/>
      <c r="K30" s="411"/>
    </row>
    <row r="31" spans="1:11" ht="18.95" customHeight="1">
      <c r="A31" s="89"/>
      <c r="B31" s="297"/>
      <c r="C31" s="299"/>
      <c r="D31" s="75" t="s">
        <v>78</v>
      </c>
      <c r="E31" s="336"/>
      <c r="F31" s="335"/>
      <c r="G31" s="335"/>
      <c r="H31" s="335"/>
      <c r="I31" s="410"/>
      <c r="J31" s="335"/>
      <c r="K31" s="411"/>
    </row>
    <row r="32" spans="1:11" s="91" customFormat="1" ht="18.95" customHeight="1">
      <c r="A32" s="89"/>
      <c r="B32" s="183"/>
      <c r="C32" s="90"/>
      <c r="D32" s="90"/>
      <c r="E32" s="183"/>
      <c r="F32" s="90"/>
      <c r="G32" s="90"/>
      <c r="H32" s="90"/>
      <c r="I32" s="412"/>
      <c r="J32" s="90"/>
      <c r="K32" s="413"/>
    </row>
    <row r="33" spans="1:11" ht="18.95" customHeight="1">
      <c r="A33" s="89"/>
      <c r="B33" s="178" t="s">
        <v>223</v>
      </c>
      <c r="E33" s="214"/>
      <c r="F33" s="68"/>
      <c r="G33" s="68"/>
      <c r="H33" s="68"/>
      <c r="I33" s="400"/>
      <c r="J33" s="261"/>
      <c r="K33" s="401"/>
    </row>
    <row r="34" spans="1:11" ht="18.95" customHeight="1">
      <c r="A34" s="89"/>
      <c r="B34" s="178" t="s">
        <v>224</v>
      </c>
      <c r="E34" s="214"/>
      <c r="F34" s="68"/>
      <c r="G34" s="68"/>
      <c r="H34" s="68"/>
      <c r="I34" s="400"/>
      <c r="J34" s="261"/>
      <c r="K34" s="401"/>
    </row>
    <row r="35" spans="1:11" ht="18.95" customHeight="1">
      <c r="A35" s="89"/>
      <c r="B35" s="178" t="s">
        <v>225</v>
      </c>
      <c r="E35" s="214"/>
      <c r="F35" s="68"/>
      <c r="G35" s="68"/>
      <c r="H35" s="68"/>
      <c r="I35" s="400"/>
      <c r="J35" s="261"/>
      <c r="K35" s="401"/>
    </row>
    <row r="36" spans="1:11" ht="18.95" customHeight="1">
      <c r="A36" s="89"/>
      <c r="B36" s="178" t="s">
        <v>226</v>
      </c>
      <c r="E36" s="214"/>
      <c r="F36" s="68"/>
      <c r="G36" s="68"/>
      <c r="H36" s="68"/>
      <c r="I36" s="400"/>
      <c r="J36" s="261"/>
      <c r="K36" s="401"/>
    </row>
    <row r="37" spans="1:11" ht="18.95" customHeight="1">
      <c r="A37" s="89"/>
      <c r="B37" s="178"/>
      <c r="C37" s="32"/>
      <c r="E37" s="214"/>
      <c r="F37" s="68"/>
      <c r="G37" s="68"/>
      <c r="H37" s="68"/>
      <c r="I37" s="400"/>
      <c r="J37" s="261"/>
      <c r="K37" s="401"/>
    </row>
    <row r="38" spans="1:11" ht="18.95" customHeight="1">
      <c r="A38" s="89"/>
      <c r="B38" s="178" t="s">
        <v>70</v>
      </c>
      <c r="C38" s="32"/>
      <c r="E38" s="214"/>
      <c r="F38" s="68"/>
      <c r="G38" s="68"/>
      <c r="H38" s="68"/>
      <c r="I38" s="400"/>
      <c r="J38" s="261"/>
      <c r="K38" s="401"/>
    </row>
    <row r="39" spans="1:11" ht="18.95" customHeight="1">
      <c r="A39" s="89"/>
      <c r="B39" s="178" t="s">
        <v>74</v>
      </c>
      <c r="C39" s="32"/>
      <c r="E39" s="214"/>
      <c r="F39" s="68"/>
      <c r="G39" s="68"/>
      <c r="H39" s="68"/>
      <c r="I39" s="400"/>
      <c r="J39" s="261"/>
      <c r="K39" s="401"/>
    </row>
    <row r="40" spans="1:11" ht="18.95" customHeight="1">
      <c r="A40" s="89"/>
      <c r="B40" s="178"/>
      <c r="C40" s="31"/>
      <c r="D40" s="31"/>
      <c r="E40" s="214"/>
      <c r="F40" s="68"/>
      <c r="G40" s="68"/>
      <c r="H40" s="68"/>
      <c r="I40" s="400"/>
      <c r="J40" s="261"/>
      <c r="K40" s="401"/>
    </row>
    <row r="41" spans="1:11" ht="18.95" customHeight="1">
      <c r="A41" s="92"/>
      <c r="B41" s="311" t="s">
        <v>144</v>
      </c>
      <c r="C41" s="310"/>
      <c r="D41" s="76" t="s">
        <v>145</v>
      </c>
      <c r="E41" s="337"/>
      <c r="F41" s="334"/>
      <c r="G41" s="334"/>
      <c r="H41" s="334"/>
      <c r="I41" s="414"/>
      <c r="J41" s="334"/>
      <c r="K41" s="415"/>
    </row>
    <row r="42" spans="1:11" ht="18.95" customHeight="1">
      <c r="A42" s="92"/>
      <c r="B42" s="311"/>
      <c r="C42" s="310"/>
      <c r="D42" s="76" t="s">
        <v>78</v>
      </c>
      <c r="E42" s="337"/>
      <c r="F42" s="334"/>
      <c r="G42" s="334"/>
      <c r="H42" s="334"/>
      <c r="I42" s="414"/>
      <c r="J42" s="334"/>
      <c r="K42" s="415"/>
    </row>
    <row r="43" spans="1:11" s="91" customFormat="1" ht="18.95" customHeight="1">
      <c r="A43" s="92"/>
      <c r="B43" s="183"/>
      <c r="C43" s="90"/>
      <c r="D43" s="90"/>
      <c r="E43" s="183"/>
      <c r="F43" s="90"/>
      <c r="G43" s="90"/>
      <c r="H43" s="90"/>
      <c r="I43" s="412"/>
      <c r="J43" s="90"/>
      <c r="K43" s="413"/>
    </row>
    <row r="44" spans="1:11" ht="18.95" customHeight="1">
      <c r="A44" s="92"/>
      <c r="B44" s="178" t="s">
        <v>146</v>
      </c>
      <c r="C44" s="32" t="str">
        <f>HYPERLINK("http://ncit.nci.nih.gov/ncitbrowser/ConceptReport.jsp?dictionary=NCI%20Thesaurus&amp;code=C70817","[?]")</f>
        <v>[?]</v>
      </c>
      <c r="D44" s="31"/>
      <c r="E44" s="214"/>
      <c r="F44" s="68"/>
      <c r="G44" s="68"/>
      <c r="H44" s="68"/>
      <c r="I44" s="400"/>
      <c r="J44" s="261"/>
      <c r="K44" s="401"/>
    </row>
    <row r="45" spans="1:11" ht="18.95" customHeight="1">
      <c r="A45" s="92"/>
      <c r="B45" s="186" t="s">
        <v>147</v>
      </c>
      <c r="C45" s="32" t="str">
        <f>HYPERLINK("http://ncit.nci.nih.gov/ncitbrowser/ConceptReport.jsp?dictionary=NCI%20Thesaurus&amp;code=C71137","[?]")</f>
        <v>[?]</v>
      </c>
      <c r="D45" s="31"/>
      <c r="E45" s="214"/>
      <c r="F45" s="68"/>
      <c r="G45" s="68"/>
      <c r="H45" s="68"/>
      <c r="I45" s="400"/>
      <c r="J45" s="261"/>
      <c r="K45" s="401"/>
    </row>
    <row r="46" spans="1:11" ht="18.95" customHeight="1">
      <c r="A46" s="76"/>
      <c r="B46" s="346" t="s">
        <v>227</v>
      </c>
      <c r="C46" s="31"/>
      <c r="D46" s="31"/>
      <c r="E46" s="214" t="s">
        <v>278</v>
      </c>
      <c r="F46" s="68" t="s">
        <v>278</v>
      </c>
      <c r="G46" s="34" t="s">
        <v>415</v>
      </c>
      <c r="H46" s="171" t="s">
        <v>410</v>
      </c>
      <c r="I46" s="416" t="s">
        <v>412</v>
      </c>
      <c r="J46" s="171" t="s">
        <v>470</v>
      </c>
      <c r="K46" s="417" t="s">
        <v>412</v>
      </c>
    </row>
    <row r="47" spans="1:11" ht="18.95" customHeight="1">
      <c r="A47" s="76"/>
      <c r="B47" s="346"/>
      <c r="C47" s="31"/>
      <c r="D47" s="31"/>
      <c r="E47" s="214"/>
      <c r="F47" s="68"/>
      <c r="G47" s="34"/>
      <c r="H47" s="171" t="s">
        <v>411</v>
      </c>
      <c r="I47" s="416" t="s">
        <v>413</v>
      </c>
      <c r="J47" s="171"/>
      <c r="K47" s="417" t="s">
        <v>413</v>
      </c>
    </row>
    <row r="48" spans="1:11" ht="18.95" customHeight="1">
      <c r="A48" s="76"/>
      <c r="B48" s="346"/>
      <c r="C48" s="31"/>
      <c r="D48" s="31"/>
      <c r="E48" s="214"/>
      <c r="F48" s="68"/>
      <c r="G48" s="34"/>
      <c r="H48" s="171"/>
      <c r="I48" s="416" t="s">
        <v>414</v>
      </c>
      <c r="J48" s="171"/>
      <c r="K48" s="417" t="s">
        <v>414</v>
      </c>
    </row>
    <row r="49" spans="1:11" ht="18.95" customHeight="1">
      <c r="A49" s="92"/>
      <c r="B49" s="178" t="s">
        <v>150</v>
      </c>
      <c r="C49" s="32" t="str">
        <f>HYPERLINK("http://ncit.nci.nih.gov/ncitbrowser/ConceptReport.jsp?dictionary=NCI%20Thesaurus&amp;code=C25488","[?]")</f>
        <v>[?]</v>
      </c>
      <c r="D49" s="31"/>
      <c r="E49" s="214"/>
      <c r="F49" s="68"/>
      <c r="G49" s="68"/>
      <c r="H49" s="68"/>
      <c r="I49" s="400"/>
      <c r="J49" s="261"/>
      <c r="K49" s="401"/>
    </row>
    <row r="50" spans="1:11" ht="18.95" customHeight="1">
      <c r="A50" s="92"/>
      <c r="B50" s="178" t="s">
        <v>151</v>
      </c>
      <c r="C50" s="32" t="str">
        <f>HYPERLINK("http://ncit.nci.nih.gov/ncitbrowser/ConceptReport.jsp?dictionary=NCI%20Thesaurus&amp;code=C25709","[?]")</f>
        <v>[?]</v>
      </c>
      <c r="D50" s="31"/>
      <c r="E50" s="214"/>
      <c r="F50" s="68"/>
      <c r="G50" s="68"/>
      <c r="H50" s="68"/>
      <c r="I50" s="400"/>
      <c r="J50" s="261"/>
      <c r="K50" s="401"/>
    </row>
    <row r="51" spans="1:11" ht="18.95" customHeight="1">
      <c r="A51" s="92"/>
      <c r="B51" s="178" t="s">
        <v>152</v>
      </c>
      <c r="C51" s="32" t="str">
        <f>HYPERLINK("http://ncit.nci.nih.gov/ncitbrowser/ConceptReport.jsp?dictionary=NCI%20Thesaurus&amp;code=C89081","[?]")</f>
        <v>[?]</v>
      </c>
      <c r="D51" s="31"/>
      <c r="E51" s="214"/>
      <c r="F51" s="68"/>
      <c r="G51" s="68"/>
      <c r="H51" s="68"/>
      <c r="I51" s="400"/>
      <c r="J51" s="261"/>
      <c r="K51" s="401"/>
    </row>
    <row r="52" spans="1:11" ht="18.95" customHeight="1">
      <c r="A52" s="92"/>
      <c r="B52" s="178" t="s">
        <v>153</v>
      </c>
      <c r="C52" s="32" t="str">
        <f>HYPERLINK("http://ncit.nci.nih.gov/ncitbrowser/ConceptReport.jsp?dictionary=NCI%20Thesaurus&amp;code=C38114","[?]")</f>
        <v>[?]</v>
      </c>
      <c r="D52" s="31"/>
      <c r="E52" s="214"/>
      <c r="F52" s="68"/>
      <c r="G52" s="68" t="s">
        <v>280</v>
      </c>
      <c r="H52" s="68"/>
      <c r="I52" s="400"/>
      <c r="J52" s="261"/>
      <c r="K52" s="401"/>
    </row>
    <row r="53" spans="1:11" ht="18.95" customHeight="1">
      <c r="A53" s="92"/>
      <c r="B53" s="178" t="s">
        <v>154</v>
      </c>
      <c r="C53" s="32" t="str">
        <f>HYPERLINK("http://ncit.nci.nih.gov/ncitbrowser/ConceptReport.jsp?dictionary=NCI%20Thesaurus&amp;code=C83222","[?]")</f>
        <v>[?]</v>
      </c>
      <c r="D53" s="31"/>
      <c r="E53" s="214"/>
      <c r="F53" s="68"/>
      <c r="G53" s="68"/>
      <c r="H53" s="68"/>
      <c r="I53" s="400"/>
      <c r="J53" s="261"/>
      <c r="K53" s="401"/>
    </row>
    <row r="54" spans="1:11" ht="18.95" customHeight="1">
      <c r="A54" s="92"/>
      <c r="B54" s="178"/>
      <c r="C54" s="32"/>
      <c r="D54" s="31"/>
      <c r="E54" s="214"/>
      <c r="F54" s="68"/>
      <c r="G54" s="68"/>
      <c r="H54" s="68"/>
      <c r="I54" s="400"/>
      <c r="J54" s="261"/>
      <c r="K54" s="401"/>
    </row>
    <row r="55" spans="1:11" ht="18.95" customHeight="1">
      <c r="A55" s="92"/>
      <c r="B55" s="178" t="s">
        <v>70</v>
      </c>
      <c r="C55" s="32"/>
      <c r="D55" s="31"/>
      <c r="E55" s="214"/>
      <c r="F55" s="68"/>
      <c r="G55" s="68"/>
      <c r="H55" s="68"/>
      <c r="I55" s="400"/>
      <c r="J55" s="261"/>
      <c r="K55" s="401"/>
    </row>
    <row r="56" spans="1:11" ht="18.95" customHeight="1">
      <c r="A56" s="92"/>
      <c r="B56" s="178" t="s">
        <v>74</v>
      </c>
      <c r="C56" s="32"/>
      <c r="D56" s="31"/>
      <c r="E56" s="214"/>
      <c r="F56" s="68"/>
      <c r="G56" s="68"/>
      <c r="H56" s="68"/>
      <c r="I56" s="400"/>
      <c r="J56" s="261"/>
      <c r="K56" s="401"/>
    </row>
    <row r="57" spans="1:11" ht="18.95" customHeight="1">
      <c r="A57" s="92"/>
      <c r="B57" s="184"/>
      <c r="C57" s="32"/>
      <c r="D57" s="31"/>
      <c r="E57" s="214"/>
      <c r="F57" s="68"/>
      <c r="G57" s="68"/>
      <c r="H57" s="68"/>
      <c r="I57" s="400"/>
      <c r="J57" s="261"/>
      <c r="K57" s="401"/>
    </row>
    <row r="58" spans="1:11" ht="18.95" customHeight="1">
      <c r="A58" s="93"/>
      <c r="B58" s="340" t="s">
        <v>236</v>
      </c>
      <c r="C58" s="341"/>
      <c r="D58" s="94" t="s">
        <v>281</v>
      </c>
      <c r="E58" s="342"/>
      <c r="F58" s="339"/>
      <c r="G58" s="339"/>
      <c r="H58" s="339"/>
      <c r="I58" s="418"/>
      <c r="J58" s="339"/>
      <c r="K58" s="419"/>
    </row>
    <row r="59" spans="1:11" ht="18.95" customHeight="1">
      <c r="A59" s="95"/>
      <c r="B59" s="340"/>
      <c r="C59" s="341"/>
      <c r="D59" s="94" t="s">
        <v>78</v>
      </c>
      <c r="E59" s="342"/>
      <c r="F59" s="339"/>
      <c r="G59" s="339"/>
      <c r="H59" s="339"/>
      <c r="I59" s="418"/>
      <c r="J59" s="339"/>
      <c r="K59" s="419"/>
    </row>
    <row r="60" spans="1:11" s="91" customFormat="1" ht="18.95" customHeight="1">
      <c r="A60" s="95"/>
      <c r="B60" s="183"/>
      <c r="C60" s="90"/>
      <c r="D60" s="90"/>
      <c r="E60" s="183"/>
      <c r="F60" s="90"/>
      <c r="G60" s="90"/>
      <c r="H60" s="90"/>
      <c r="I60" s="412"/>
      <c r="J60" s="90"/>
      <c r="K60" s="413"/>
    </row>
    <row r="61" spans="1:11" ht="18.95" customHeight="1">
      <c r="A61" s="95"/>
      <c r="B61" s="178" t="s">
        <v>282</v>
      </c>
      <c r="C61" s="31"/>
      <c r="E61" s="178"/>
      <c r="F61" s="31"/>
      <c r="G61" s="31"/>
      <c r="H61" s="31"/>
      <c r="I61" s="420"/>
      <c r="J61" s="31"/>
      <c r="K61" s="421"/>
    </row>
    <row r="62" spans="1:11" ht="18.95" customHeight="1">
      <c r="A62" s="95"/>
      <c r="B62" s="178" t="s">
        <v>167</v>
      </c>
      <c r="C62" s="32" t="str">
        <f>HYPERLINK("http://ncit.nci.nih.gov/ncitbrowser/ConceptReport.jsp?dictionary=NCI%20Thesaurus&amp;code=C41185","[?]")</f>
        <v>[?]</v>
      </c>
      <c r="E62" s="178"/>
      <c r="F62" s="31"/>
      <c r="G62" s="31"/>
      <c r="H62" s="31"/>
      <c r="I62" s="420"/>
      <c r="J62" s="31"/>
      <c r="K62" s="421"/>
    </row>
    <row r="63" spans="1:11" ht="18.95" customHeight="1">
      <c r="A63" s="95"/>
      <c r="B63" s="178" t="s">
        <v>168</v>
      </c>
      <c r="C63" s="32" t="str">
        <f>HYPERLINK("http://ncit.nci.nih.gov/ncitbrowser/ConceptReport.jsp?dictionary=NCI%20Thesaurus&amp;code=C25709","[?]")</f>
        <v>[?]</v>
      </c>
      <c r="E63" s="178"/>
      <c r="F63" s="31"/>
      <c r="G63" s="31"/>
      <c r="H63" s="31"/>
      <c r="I63" s="420"/>
      <c r="J63" s="31"/>
      <c r="K63" s="421"/>
    </row>
    <row r="64" spans="1:11" ht="18.95" customHeight="1">
      <c r="A64" s="95"/>
      <c r="B64" s="178" t="s">
        <v>170</v>
      </c>
      <c r="C64" s="32" t="str">
        <f>HYPERLINK("http://ncit.nci.nih.gov/ncitbrowser/ConceptReport.jsp?dictionary=NCI%20Thesaurus&amp;code=C70917","[?]")</f>
        <v>[?]</v>
      </c>
      <c r="E64" s="178"/>
      <c r="F64" s="31"/>
      <c r="G64" s="31"/>
      <c r="H64" s="31"/>
      <c r="I64" s="420"/>
      <c r="J64" s="31"/>
      <c r="K64" s="421"/>
    </row>
    <row r="65" spans="1:11" ht="18.95" customHeight="1">
      <c r="A65" s="95"/>
      <c r="B65" s="178" t="s">
        <v>171</v>
      </c>
      <c r="C65" s="32" t="str">
        <f>HYPERLINK("http://ncit.nci.nih.gov/ncitbrowser/ConceptReport.jsp?dictionary=NCI%20Thesaurus&amp;code=C25709","[?]")</f>
        <v>[?]</v>
      </c>
      <c r="E65" s="178"/>
      <c r="F65" s="31"/>
      <c r="G65" s="31"/>
      <c r="H65" s="31"/>
      <c r="I65" s="420"/>
      <c r="J65" s="31"/>
      <c r="K65" s="421"/>
    </row>
    <row r="66" spans="1:11" ht="18.95" customHeight="1">
      <c r="A66" s="95"/>
      <c r="B66" s="178" t="s">
        <v>174</v>
      </c>
      <c r="C66" s="32" t="str">
        <f>HYPERLINK("http://ncit.nci.nih.gov/ncitbrowser/ConceptReport.jsp?dictionary=NCI%20Thesaurus&amp;code=C25335","[?]")</f>
        <v>[?]</v>
      </c>
      <c r="E66" s="178"/>
      <c r="F66" s="31"/>
      <c r="G66" s="31"/>
      <c r="H66" s="31"/>
      <c r="I66" s="420"/>
      <c r="J66" s="31"/>
      <c r="K66" s="421"/>
    </row>
    <row r="67" spans="1:11" ht="18.95" customHeight="1">
      <c r="A67" s="95"/>
      <c r="B67" s="178" t="s">
        <v>176</v>
      </c>
      <c r="C67" s="32" t="str">
        <f>HYPERLINK("http://ncit.nci.nih.gov/ncitbrowser/ConceptReport.jsp?dictionary=NCI%20Thesaurus&amp;code=C25709","[?]")</f>
        <v>[?]</v>
      </c>
      <c r="E67" s="178"/>
      <c r="F67" s="31"/>
      <c r="G67" s="31"/>
      <c r="H67" s="31"/>
      <c r="I67" s="420"/>
      <c r="J67" s="31"/>
      <c r="K67" s="421"/>
    </row>
    <row r="68" spans="1:11" ht="18.95" customHeight="1">
      <c r="A68" s="95"/>
      <c r="B68" s="178" t="s">
        <v>283</v>
      </c>
      <c r="C68" s="32" t="str">
        <f>HYPERLINK("http://ncit.nci.nih.gov/ncitbrowser/ConceptReport.jsp?dictionary=NCI%20Thesaurus&amp;code=C54072","[?]")</f>
        <v>[?]</v>
      </c>
      <c r="E68" s="178"/>
      <c r="F68" s="31"/>
      <c r="G68" s="31"/>
      <c r="H68" s="31"/>
      <c r="I68" s="420"/>
      <c r="J68" s="31"/>
      <c r="K68" s="421"/>
    </row>
    <row r="69" spans="1:11" ht="18.95" customHeight="1">
      <c r="A69" s="95"/>
      <c r="B69" s="178" t="s">
        <v>284</v>
      </c>
      <c r="C69" s="32" t="str">
        <f>HYPERLINK("http://ncit.nci.nih.gov/ncitbrowser/ConceptReport.jsp?dictionary=NCI%20Thesaurus&amp;code=C25709","[?]")</f>
        <v>[?]</v>
      </c>
      <c r="E69" s="178"/>
      <c r="F69" s="31"/>
      <c r="G69" s="31"/>
      <c r="H69" s="31"/>
      <c r="I69" s="420"/>
      <c r="J69" s="31"/>
      <c r="K69" s="421"/>
    </row>
    <row r="70" spans="1:11" ht="18.95" customHeight="1">
      <c r="A70" s="95"/>
      <c r="B70" s="178" t="s">
        <v>246</v>
      </c>
      <c r="C70" s="32" t="str">
        <f>HYPERLINK("http://ncit.nci.nih.gov/ncitbrowser/ConceptReport.jsp?dictionary=NCI%20Thesaurus&amp;code=C70915","[?]")</f>
        <v>[?]</v>
      </c>
      <c r="E70" s="178"/>
      <c r="F70" s="31"/>
      <c r="G70" s="31"/>
      <c r="H70" s="31"/>
      <c r="I70" s="420"/>
      <c r="J70" s="31"/>
      <c r="K70" s="421"/>
    </row>
    <row r="71" spans="1:11" ht="18.95" customHeight="1">
      <c r="A71" s="95"/>
      <c r="B71" s="178" t="s">
        <v>285</v>
      </c>
      <c r="C71" s="32" t="str">
        <f>HYPERLINK("http://ncit.nci.nih.gov/ncitbrowser/ConceptReport.jsp?dictionary=NCI%20Thesaurus&amp;code=C70915","[?]")</f>
        <v>[?]</v>
      </c>
      <c r="E71" s="178"/>
      <c r="F71" s="31"/>
      <c r="G71" s="31"/>
      <c r="H71" s="31"/>
      <c r="I71" s="420"/>
      <c r="J71" s="31"/>
      <c r="K71" s="421"/>
    </row>
    <row r="72" spans="1:11" ht="18.95" customHeight="1">
      <c r="A72" s="95"/>
      <c r="B72" s="178"/>
      <c r="C72" s="32"/>
      <c r="E72" s="178"/>
      <c r="F72" s="31"/>
      <c r="G72" s="31"/>
      <c r="H72" s="31"/>
      <c r="I72" s="420"/>
      <c r="J72" s="31"/>
      <c r="K72" s="421"/>
    </row>
    <row r="73" spans="1:11" ht="18.95" customHeight="1">
      <c r="A73" s="95"/>
      <c r="B73" s="178" t="s">
        <v>70</v>
      </c>
      <c r="C73" s="32"/>
      <c r="E73" s="178"/>
      <c r="F73" s="31"/>
      <c r="G73" s="31"/>
      <c r="H73" s="31"/>
      <c r="I73" s="420"/>
      <c r="J73" s="31"/>
      <c r="K73" s="421"/>
    </row>
    <row r="74" spans="1:11" ht="18.95" customHeight="1">
      <c r="A74" s="95"/>
      <c r="B74" s="178" t="s">
        <v>74</v>
      </c>
      <c r="C74" s="32"/>
      <c r="E74" s="178"/>
      <c r="F74" s="31"/>
      <c r="G74" s="31"/>
      <c r="H74" s="31"/>
      <c r="I74" s="420"/>
      <c r="J74" s="31"/>
      <c r="K74" s="421"/>
    </row>
    <row r="75" spans="1:11" ht="18.95" customHeight="1">
      <c r="A75" s="95"/>
      <c r="B75" s="178"/>
      <c r="C75" s="31"/>
      <c r="E75" s="178"/>
      <c r="F75" s="31"/>
      <c r="G75" s="31"/>
      <c r="H75" s="31"/>
      <c r="I75" s="420"/>
      <c r="J75" s="31"/>
      <c r="K75" s="421"/>
    </row>
    <row r="76" spans="1:11" ht="18.95" customHeight="1">
      <c r="A76" s="96"/>
      <c r="B76" s="347" t="s">
        <v>286</v>
      </c>
      <c r="C76" s="348"/>
      <c r="D76" s="97" t="s">
        <v>287</v>
      </c>
      <c r="E76" s="349"/>
      <c r="F76" s="338"/>
      <c r="G76" s="338"/>
      <c r="H76" s="338"/>
      <c r="I76" s="422"/>
      <c r="J76" s="338"/>
      <c r="K76" s="423"/>
    </row>
    <row r="77" spans="1:11" ht="18.95" customHeight="1">
      <c r="A77" s="98"/>
      <c r="B77" s="347"/>
      <c r="C77" s="348"/>
      <c r="D77" s="97" t="s">
        <v>78</v>
      </c>
      <c r="E77" s="349"/>
      <c r="F77" s="338"/>
      <c r="G77" s="338"/>
      <c r="H77" s="338"/>
      <c r="I77" s="422"/>
      <c r="J77" s="338"/>
      <c r="K77" s="423"/>
    </row>
    <row r="78" spans="1:11" s="91" customFormat="1" ht="18.95" customHeight="1">
      <c r="A78" s="98"/>
      <c r="B78" s="183"/>
      <c r="C78" s="90"/>
      <c r="D78" s="90"/>
      <c r="E78" s="215"/>
      <c r="F78" s="173"/>
      <c r="G78" s="173"/>
      <c r="H78" s="173"/>
      <c r="I78" s="424"/>
      <c r="J78" s="173"/>
      <c r="K78" s="425"/>
    </row>
    <row r="79" spans="1:11" ht="18.75" customHeight="1">
      <c r="A79" s="98"/>
      <c r="B79" s="178" t="s">
        <v>282</v>
      </c>
      <c r="C79" s="31"/>
      <c r="D79" s="31"/>
      <c r="E79" s="214"/>
      <c r="F79" s="68"/>
      <c r="G79" s="68"/>
      <c r="H79" s="68"/>
      <c r="I79" s="400"/>
      <c r="J79" s="261"/>
      <c r="K79" s="401"/>
    </row>
    <row r="80" spans="1:11" ht="18.95" customHeight="1">
      <c r="A80" s="98"/>
      <c r="B80" s="178" t="s">
        <v>288</v>
      </c>
      <c r="C80" s="32" t="str">
        <f>HYPERLINK("http://ncit.nci.nih.gov/ncitbrowser/ConceptReport.jsp?dictionary=NCI%20Thesaurus&amp;code=C12219","[?]")</f>
        <v>[?]</v>
      </c>
      <c r="D80" s="31"/>
      <c r="E80" s="214"/>
      <c r="F80" s="68"/>
      <c r="G80" s="68"/>
      <c r="H80" s="68"/>
      <c r="I80" s="400"/>
      <c r="J80" s="261"/>
      <c r="K80" s="401"/>
    </row>
    <row r="81" spans="1:11" ht="18.95" customHeight="1">
      <c r="A81" s="98"/>
      <c r="B81" s="178" t="s">
        <v>167</v>
      </c>
      <c r="C81" s="32" t="str">
        <f>HYPERLINK("http://ncit.nci.nih.gov/ncitbrowser/ConceptReport.jsp?dictionary=NCI%20Thesaurus&amp;code=C41185","[?]")</f>
        <v>[?]</v>
      </c>
      <c r="D81" s="31"/>
      <c r="E81" s="214"/>
      <c r="F81" s="68"/>
      <c r="G81" s="68"/>
      <c r="H81" s="68" t="s">
        <v>120</v>
      </c>
      <c r="I81" s="400"/>
      <c r="J81" s="261"/>
      <c r="K81" s="401"/>
    </row>
    <row r="82" spans="1:11" ht="18.95" customHeight="1">
      <c r="A82" s="98"/>
      <c r="B82" s="178" t="s">
        <v>168</v>
      </c>
      <c r="C82" s="32" t="str">
        <f>HYPERLINK("http://ncit.nci.nih.gov/ncitbrowser/ConceptReport.jsp?dictionary=NCI%20Thesaurus&amp;code=C25709","[?]")</f>
        <v>[?]</v>
      </c>
      <c r="D82" s="31"/>
      <c r="E82" s="214"/>
      <c r="F82" s="68"/>
      <c r="G82" s="68"/>
      <c r="H82" s="174" t="s">
        <v>289</v>
      </c>
      <c r="I82" s="426"/>
      <c r="J82" s="174"/>
      <c r="K82" s="427"/>
    </row>
    <row r="83" spans="1:11" ht="18.95" customHeight="1">
      <c r="A83" s="98"/>
      <c r="B83" s="178" t="s">
        <v>169</v>
      </c>
      <c r="C83" s="32"/>
      <c r="D83" s="31"/>
      <c r="E83" s="214"/>
      <c r="F83" s="68"/>
      <c r="G83" s="68"/>
      <c r="H83" s="172" t="s">
        <v>290</v>
      </c>
      <c r="I83" s="428"/>
      <c r="J83" s="172"/>
      <c r="K83" s="429"/>
    </row>
    <row r="84" spans="1:11" ht="18.95" customHeight="1">
      <c r="A84" s="98"/>
      <c r="B84" s="178" t="s">
        <v>174</v>
      </c>
      <c r="C84" s="32" t="str">
        <f>HYPERLINK("http://ncit.nci.nih.gov/ncitbrowser/ConceptReport.jsp?dictionary=NCI%20Thesaurus&amp;code=C25335","[?]")</f>
        <v>[?]</v>
      </c>
      <c r="D84" s="31"/>
      <c r="E84" s="214"/>
      <c r="F84" s="68"/>
      <c r="G84" s="68"/>
      <c r="H84" s="68"/>
      <c r="I84" s="400"/>
      <c r="J84" s="261"/>
      <c r="K84" s="401"/>
    </row>
    <row r="85" spans="1:11" ht="18.95" customHeight="1">
      <c r="A85" s="98"/>
      <c r="B85" s="178" t="s">
        <v>176</v>
      </c>
      <c r="C85" s="32" t="str">
        <f>HYPERLINK("http://ncit.nci.nih.gov/ncitbrowser/ConceptReport.jsp?dictionary=NCI%20Thesaurus&amp;code=C25709","[?]")</f>
        <v>[?]</v>
      </c>
      <c r="D85" s="31"/>
      <c r="E85" s="214"/>
      <c r="F85" s="68"/>
      <c r="G85" s="68"/>
      <c r="H85" s="68"/>
      <c r="I85" s="400"/>
      <c r="J85" s="261"/>
      <c r="K85" s="401"/>
    </row>
    <row r="86" spans="1:11" ht="18.95" customHeight="1">
      <c r="A86" s="98"/>
      <c r="B86" s="178" t="s">
        <v>291</v>
      </c>
      <c r="C86" s="32"/>
      <c r="D86" s="31"/>
      <c r="E86" s="214"/>
      <c r="F86" s="68"/>
      <c r="G86" s="68"/>
      <c r="H86" s="68" t="s">
        <v>120</v>
      </c>
      <c r="I86" s="400"/>
      <c r="J86" s="261"/>
      <c r="K86" s="401"/>
    </row>
    <row r="87" spans="1:11" ht="18.95" customHeight="1">
      <c r="A87" s="98"/>
      <c r="B87" s="178" t="s">
        <v>292</v>
      </c>
      <c r="C87" s="32"/>
      <c r="D87" s="31"/>
      <c r="E87" s="214"/>
      <c r="F87" s="68"/>
      <c r="G87" s="68"/>
      <c r="H87" s="68"/>
      <c r="I87" s="400"/>
      <c r="J87" s="261"/>
      <c r="K87" s="401"/>
    </row>
    <row r="88" spans="1:11" ht="18.95" customHeight="1">
      <c r="A88" s="98"/>
      <c r="B88" s="178" t="s">
        <v>293</v>
      </c>
      <c r="C88" s="32"/>
      <c r="D88" s="31"/>
      <c r="E88" s="214"/>
      <c r="F88" s="68"/>
      <c r="G88" s="68"/>
      <c r="H88" s="68"/>
      <c r="I88" s="400"/>
      <c r="J88" s="261"/>
      <c r="K88" s="401"/>
    </row>
    <row r="89" spans="1:11" ht="18.95" customHeight="1">
      <c r="A89" s="98"/>
      <c r="B89" s="178" t="s">
        <v>170</v>
      </c>
      <c r="C89" s="32" t="str">
        <f>HYPERLINK("http://ncit.nci.nih.gov/ncitbrowser/ConceptReport.jsp?dictionary=NCI%20Thesaurus&amp;code=C70917","[?]")</f>
        <v>[?]</v>
      </c>
      <c r="D89" s="31"/>
      <c r="E89" s="214"/>
      <c r="F89" s="68"/>
      <c r="G89" s="68" t="s">
        <v>120</v>
      </c>
      <c r="H89" s="68"/>
      <c r="I89" s="400"/>
      <c r="J89" s="261"/>
      <c r="K89" s="397" t="s">
        <v>120</v>
      </c>
    </row>
    <row r="90" spans="1:11" ht="18.95" customHeight="1">
      <c r="A90" s="98"/>
      <c r="B90" s="178" t="s">
        <v>171</v>
      </c>
      <c r="C90" s="32"/>
      <c r="D90" s="31"/>
      <c r="E90" s="214"/>
      <c r="F90" s="68"/>
      <c r="G90" s="68"/>
      <c r="H90" s="68"/>
      <c r="I90" s="400"/>
      <c r="J90" s="261"/>
      <c r="K90" s="401"/>
    </row>
    <row r="91" spans="1:11" ht="18.95" customHeight="1">
      <c r="A91" s="98"/>
      <c r="B91" s="178" t="s">
        <v>294</v>
      </c>
      <c r="C91" s="32" t="str">
        <f>HYPERLINK("http://ncit.nci.nih.gov/ncitbrowser/ConceptReport.jsp?dictionary=NCI%20Thesaurus&amp;code=C25709","[?]")</f>
        <v>[?]</v>
      </c>
      <c r="D91" s="31"/>
      <c r="E91" s="214"/>
      <c r="F91" s="68"/>
      <c r="G91" s="30" t="s">
        <v>416</v>
      </c>
      <c r="H91" s="68"/>
      <c r="I91" s="400"/>
      <c r="J91" s="261"/>
      <c r="K91" s="401"/>
    </row>
    <row r="92" spans="1:11" ht="18.95" customHeight="1">
      <c r="A92" s="98"/>
      <c r="B92" s="178" t="s">
        <v>295</v>
      </c>
      <c r="C92" s="32"/>
      <c r="D92" s="31"/>
      <c r="E92" s="214"/>
      <c r="F92" s="68"/>
      <c r="G92" s="68"/>
      <c r="H92" s="68" t="s">
        <v>120</v>
      </c>
      <c r="I92" s="400"/>
      <c r="J92" s="261"/>
      <c r="K92" s="401"/>
    </row>
    <row r="93" spans="1:11" ht="18.95" customHeight="1">
      <c r="A93" s="98"/>
      <c r="B93" s="178" t="s">
        <v>296</v>
      </c>
      <c r="C93" s="32"/>
      <c r="D93" s="31"/>
      <c r="E93" s="214"/>
      <c r="F93" s="68"/>
      <c r="G93" s="68"/>
      <c r="H93" s="175" t="s">
        <v>289</v>
      </c>
      <c r="I93" s="430"/>
      <c r="J93" s="175"/>
      <c r="K93" s="431"/>
    </row>
    <row r="94" spans="1:11" ht="18.95" customHeight="1">
      <c r="A94" s="98"/>
      <c r="B94" s="178" t="s">
        <v>297</v>
      </c>
      <c r="C94" s="32"/>
      <c r="D94" s="31"/>
      <c r="E94" s="214"/>
      <c r="F94" s="68"/>
      <c r="G94" s="68"/>
      <c r="H94" s="170" t="s">
        <v>231</v>
      </c>
      <c r="I94" s="432"/>
      <c r="J94" s="170"/>
      <c r="K94" s="433"/>
    </row>
    <row r="95" spans="1:11" ht="18.95" customHeight="1">
      <c r="A95" s="98"/>
      <c r="B95" s="178" t="s">
        <v>298</v>
      </c>
      <c r="C95" s="32"/>
      <c r="D95" s="31"/>
      <c r="E95" s="214"/>
      <c r="F95" s="68"/>
      <c r="G95" s="68"/>
      <c r="H95" s="68" t="s">
        <v>120</v>
      </c>
      <c r="I95" s="400"/>
      <c r="J95" s="261"/>
      <c r="K95" s="401"/>
    </row>
    <row r="96" spans="1:11" ht="18.95" customHeight="1">
      <c r="A96" s="98"/>
      <c r="B96" s="178" t="s">
        <v>246</v>
      </c>
      <c r="C96" s="32" t="str">
        <f>HYPERLINK("http://ncit.nci.nih.gov/ncitbrowser/ConceptReport.jsp?dictionary=NCI%20Thesaurus&amp;code=C70915","[?]")</f>
        <v>[?]</v>
      </c>
      <c r="D96" s="31"/>
      <c r="E96" s="214"/>
      <c r="F96" s="68"/>
      <c r="G96" s="68"/>
      <c r="H96" s="68"/>
      <c r="I96" s="400"/>
      <c r="J96" s="261"/>
      <c r="K96" s="401"/>
    </row>
    <row r="97" spans="1:11" ht="18.95" customHeight="1">
      <c r="A97" s="98"/>
      <c r="B97" s="178" t="s">
        <v>299</v>
      </c>
      <c r="C97" s="32"/>
      <c r="D97" s="31"/>
      <c r="E97" s="214"/>
      <c r="F97" s="68"/>
      <c r="G97" s="68"/>
      <c r="H97" s="68" t="s">
        <v>120</v>
      </c>
      <c r="I97" s="400"/>
      <c r="J97" s="261"/>
      <c r="K97" s="397" t="s">
        <v>497</v>
      </c>
    </row>
    <row r="98" spans="1:11" ht="18.95" customHeight="1">
      <c r="A98" s="98"/>
      <c r="B98" s="178"/>
      <c r="C98" s="32"/>
      <c r="D98" s="31"/>
      <c r="E98" s="214"/>
      <c r="F98" s="68"/>
      <c r="G98" s="68"/>
      <c r="H98" s="68"/>
      <c r="I98" s="400"/>
      <c r="J98" s="261"/>
      <c r="K98" s="401"/>
    </row>
    <row r="99" spans="1:11" ht="18.95" customHeight="1">
      <c r="A99" s="98"/>
      <c r="B99" s="178" t="s">
        <v>70</v>
      </c>
      <c r="C99" s="32"/>
      <c r="D99" s="31"/>
      <c r="E99" s="214"/>
      <c r="F99" s="68"/>
      <c r="G99" s="68"/>
      <c r="H99" s="68"/>
      <c r="I99" s="400"/>
      <c r="J99" s="261"/>
      <c r="K99" s="401"/>
    </row>
    <row r="100" spans="1:11" ht="18.95" customHeight="1">
      <c r="A100" s="98"/>
      <c r="B100" s="178" t="s">
        <v>74</v>
      </c>
      <c r="C100" s="32"/>
      <c r="D100" s="31"/>
      <c r="E100" s="214"/>
      <c r="F100" s="68"/>
      <c r="G100" s="68"/>
      <c r="H100" s="68"/>
      <c r="I100" s="400"/>
      <c r="J100" s="261"/>
      <c r="K100" s="401"/>
    </row>
    <row r="101" spans="1:11" ht="18.95" customHeight="1">
      <c r="A101" s="98"/>
      <c r="B101" s="178"/>
      <c r="C101" s="31"/>
      <c r="D101" s="31"/>
      <c r="E101" s="214"/>
      <c r="F101" s="68"/>
      <c r="G101" s="68"/>
      <c r="H101" s="68"/>
      <c r="I101" s="400"/>
      <c r="J101" s="261"/>
      <c r="K101" s="401"/>
    </row>
    <row r="102" spans="1:11" ht="18.95" customHeight="1">
      <c r="A102" s="99"/>
      <c r="B102" s="358" t="s">
        <v>300</v>
      </c>
      <c r="C102" s="343"/>
      <c r="D102" s="100" t="s">
        <v>301</v>
      </c>
      <c r="E102" s="344"/>
      <c r="F102" s="345"/>
      <c r="G102" s="345"/>
      <c r="H102" s="345"/>
      <c r="I102" s="434"/>
      <c r="J102" s="345"/>
      <c r="K102" s="435"/>
    </row>
    <row r="103" spans="1:11" ht="18.95" customHeight="1">
      <c r="A103" s="101"/>
      <c r="B103" s="358"/>
      <c r="C103" s="343"/>
      <c r="D103" s="100" t="s">
        <v>78</v>
      </c>
      <c r="E103" s="344"/>
      <c r="F103" s="345"/>
      <c r="G103" s="345"/>
      <c r="H103" s="345"/>
      <c r="I103" s="434"/>
      <c r="J103" s="345"/>
      <c r="K103" s="435"/>
    </row>
    <row r="104" spans="1:11" s="91" customFormat="1" ht="18.95" customHeight="1">
      <c r="A104" s="101"/>
      <c r="B104" s="183"/>
      <c r="C104" s="90"/>
      <c r="D104" s="90"/>
      <c r="E104" s="215"/>
      <c r="F104" s="173"/>
      <c r="G104" s="173"/>
      <c r="H104" s="173"/>
      <c r="I104" s="424"/>
      <c r="J104" s="173"/>
      <c r="K104" s="425"/>
    </row>
    <row r="105" spans="1:11" ht="48.75" customHeight="1">
      <c r="A105" s="101"/>
      <c r="B105" s="178" t="s">
        <v>282</v>
      </c>
      <c r="C105" s="31"/>
      <c r="E105" s="214"/>
      <c r="F105" s="68"/>
      <c r="G105" s="68"/>
      <c r="H105" s="68"/>
      <c r="I105" s="400"/>
      <c r="J105" s="261"/>
      <c r="K105" s="401"/>
    </row>
    <row r="106" spans="1:11" ht="18.95" customHeight="1">
      <c r="A106" s="101"/>
      <c r="B106" s="178" t="s">
        <v>288</v>
      </c>
      <c r="C106" s="32" t="str">
        <f>HYPERLINK("http://ncit.nci.nih.gov/ncitbrowser/ConceptReport.jsp?dictionary=NCI%20Thesaurus&amp;code=C12219","[?]")</f>
        <v>[?]</v>
      </c>
      <c r="E106" s="214"/>
      <c r="F106" s="68"/>
      <c r="G106" s="68"/>
      <c r="H106" s="68"/>
      <c r="I106" s="400"/>
      <c r="J106" s="261"/>
      <c r="K106" s="401"/>
    </row>
    <row r="107" spans="1:11" ht="18.95" customHeight="1">
      <c r="A107" s="101"/>
      <c r="B107" s="178" t="s">
        <v>302</v>
      </c>
      <c r="C107" s="32" t="str">
        <f>HYPERLINK("http://ncit.nci.nih.gov/ncitbrowser/ConceptReport.jsp?dictionary=NCI%20Thesaurus&amp;code=C38032","[?]")</f>
        <v>[?]</v>
      </c>
      <c r="E107" s="214"/>
      <c r="F107" s="68"/>
      <c r="G107" s="68"/>
      <c r="H107" s="68"/>
      <c r="I107" s="400"/>
      <c r="J107" s="261"/>
      <c r="K107" s="401"/>
    </row>
    <row r="108" spans="1:11" ht="18.95" customHeight="1">
      <c r="A108" s="101"/>
      <c r="B108" s="178" t="s">
        <v>232</v>
      </c>
      <c r="C108" s="32" t="str">
        <f>HYPERLINK("http://ncit.nci.nih.gov/ncitbrowser/ConceptReport.jsp?dictionary=NCI%20Thesaurus&amp;code=C35500","[?]")</f>
        <v>[?]</v>
      </c>
      <c r="E108" s="214"/>
      <c r="F108" s="68"/>
      <c r="G108" s="68"/>
      <c r="H108" s="68"/>
      <c r="I108" s="400"/>
      <c r="J108" s="261"/>
      <c r="K108" s="401"/>
    </row>
    <row r="109" spans="1:11" ht="18.95" customHeight="1">
      <c r="A109" s="101"/>
      <c r="B109" s="178" t="s">
        <v>233</v>
      </c>
      <c r="C109" s="32"/>
      <c r="E109" s="214"/>
      <c r="F109" s="68"/>
      <c r="G109" s="68"/>
      <c r="H109" s="68"/>
      <c r="I109" s="400"/>
      <c r="J109" s="261"/>
      <c r="K109" s="401"/>
    </row>
    <row r="110" spans="1:11" ht="18.95" customHeight="1">
      <c r="A110" s="101"/>
      <c r="B110" s="178" t="s">
        <v>234</v>
      </c>
      <c r="C110" s="32"/>
      <c r="E110" s="214"/>
      <c r="F110" s="68"/>
      <c r="G110" s="68"/>
      <c r="H110" s="68"/>
      <c r="I110" s="400"/>
      <c r="J110" s="261"/>
      <c r="K110" s="401"/>
    </row>
    <row r="111" spans="1:11" ht="18.95" customHeight="1">
      <c r="A111" s="101"/>
      <c r="B111" s="178" t="s">
        <v>235</v>
      </c>
      <c r="C111" s="32" t="str">
        <f>HYPERLINK("http://ncit.nci.nih.gov/ncitbrowser/ConceptReport.jsp?dictionary=NCI%20Thesaurus&amp;code=C53605","[?]")</f>
        <v>[?]</v>
      </c>
      <c r="E111" s="214"/>
      <c r="F111" s="68"/>
      <c r="G111" s="68"/>
      <c r="H111" s="68"/>
      <c r="I111" s="400"/>
      <c r="J111" s="261"/>
      <c r="K111" s="401"/>
    </row>
    <row r="112" spans="1:11" ht="18.95" customHeight="1">
      <c r="A112" s="101"/>
      <c r="B112" s="178" t="s">
        <v>163</v>
      </c>
      <c r="C112" s="32"/>
      <c r="E112" s="214"/>
      <c r="F112" s="68"/>
      <c r="G112" s="68"/>
      <c r="H112" s="68"/>
      <c r="I112" s="400"/>
      <c r="J112" s="261"/>
      <c r="K112" s="401"/>
    </row>
    <row r="113" spans="1:11" ht="18.95" customHeight="1">
      <c r="A113" s="101"/>
      <c r="B113" s="178"/>
      <c r="C113" s="32"/>
      <c r="E113" s="214"/>
      <c r="F113" s="68"/>
      <c r="G113" s="68"/>
      <c r="H113" s="68"/>
      <c r="I113" s="400"/>
      <c r="J113" s="261"/>
      <c r="K113" s="401"/>
    </row>
    <row r="114" spans="1:11" ht="55.5" customHeight="1">
      <c r="A114" s="101"/>
      <c r="B114" s="178" t="s">
        <v>70</v>
      </c>
      <c r="C114" s="32"/>
      <c r="E114" s="214"/>
      <c r="F114" s="68"/>
      <c r="G114" s="68"/>
      <c r="H114" s="17"/>
      <c r="I114" s="402"/>
      <c r="J114" s="262"/>
      <c r="K114" s="403"/>
    </row>
    <row r="115" spans="1:11" ht="18.95" customHeight="1">
      <c r="A115" s="101"/>
      <c r="B115" s="178" t="s">
        <v>74</v>
      </c>
      <c r="C115" s="32"/>
      <c r="E115" s="214"/>
      <c r="F115" s="68"/>
      <c r="G115" s="68"/>
      <c r="H115" s="68"/>
      <c r="I115" s="400"/>
      <c r="J115" s="261"/>
      <c r="K115" s="401"/>
    </row>
    <row r="116" spans="1:11" ht="18.95" customHeight="1">
      <c r="A116" s="101"/>
      <c r="B116" s="178"/>
      <c r="C116" s="31"/>
      <c r="E116" s="214"/>
      <c r="F116" s="68"/>
      <c r="G116" s="68"/>
      <c r="H116" s="68"/>
      <c r="I116" s="400"/>
      <c r="J116" s="261"/>
      <c r="K116" s="401"/>
    </row>
    <row r="117" spans="1:11" ht="18.95" customHeight="1">
      <c r="A117" s="102"/>
      <c r="B117" s="354" t="s">
        <v>303</v>
      </c>
      <c r="C117" s="355"/>
      <c r="D117" s="35" t="s">
        <v>304</v>
      </c>
      <c r="E117" s="356"/>
      <c r="F117" s="357"/>
      <c r="G117" s="357"/>
      <c r="H117" s="357"/>
      <c r="I117" s="436"/>
      <c r="J117" s="357"/>
      <c r="K117" s="437"/>
    </row>
    <row r="118" spans="1:11" ht="18.95" customHeight="1">
      <c r="A118" s="103"/>
      <c r="B118" s="354"/>
      <c r="C118" s="355"/>
      <c r="D118" s="35" t="s">
        <v>78</v>
      </c>
      <c r="E118" s="356"/>
      <c r="F118" s="357"/>
      <c r="G118" s="357"/>
      <c r="H118" s="357"/>
      <c r="I118" s="436"/>
      <c r="J118" s="357"/>
      <c r="K118" s="437"/>
    </row>
    <row r="119" spans="1:11" ht="18.95" customHeight="1">
      <c r="A119" s="103"/>
      <c r="B119" s="183"/>
      <c r="C119" s="90"/>
      <c r="D119" s="90"/>
      <c r="E119" s="183"/>
      <c r="F119" s="90"/>
      <c r="G119" s="90"/>
      <c r="H119" s="90"/>
      <c r="I119" s="412"/>
      <c r="J119" s="90"/>
      <c r="K119" s="413"/>
    </row>
    <row r="120" spans="1:11" ht="18.95" customHeight="1">
      <c r="A120" s="104"/>
      <c r="B120" s="178" t="s">
        <v>305</v>
      </c>
      <c r="C120" s="32" t="str">
        <f>HYPERLINK("http://ncit.nci.nih.gov/ncitbrowser/ConceptReport.jsp?dictionary=NCI%20Thesaurus&amp;code=C25755","[?]")</f>
        <v>[?]</v>
      </c>
      <c r="E120" s="214"/>
      <c r="F120" s="68"/>
      <c r="G120" s="68"/>
      <c r="H120" s="68"/>
      <c r="I120" s="400"/>
      <c r="J120" s="261"/>
      <c r="K120" s="401"/>
    </row>
    <row r="121" spans="1:11" ht="18.95" customHeight="1">
      <c r="A121" s="104"/>
      <c r="B121" s="178" t="s">
        <v>306</v>
      </c>
      <c r="C121" s="32" t="str">
        <f>HYPERLINK("http://ncit.nci.nih.gov/ncitbrowser/ConceptReport.jsp?dictionary=NCI%20Thesaurus&amp;code=C27990","[?]")</f>
        <v>[?]</v>
      </c>
      <c r="E121" s="214"/>
      <c r="F121" s="68"/>
      <c r="G121" s="68"/>
      <c r="H121" s="68"/>
      <c r="I121" s="400"/>
      <c r="J121" s="261"/>
      <c r="K121" s="401"/>
    </row>
    <row r="122" spans="1:11" ht="18.95" customHeight="1">
      <c r="A122" s="104"/>
      <c r="B122" s="178" t="s">
        <v>307</v>
      </c>
      <c r="C122" s="32" t="str">
        <f>HYPERLINK("http://ncit.nci.nih.gov/ncitbrowser/ConceptReport.jsp?dictionary=NCI%20Thesaurus&amp;code=C28234","[?]")</f>
        <v>[?]</v>
      </c>
      <c r="E122" s="214"/>
      <c r="F122" s="68"/>
      <c r="G122" s="68"/>
      <c r="H122" s="68"/>
      <c r="I122" s="400"/>
      <c r="J122" s="261"/>
      <c r="K122" s="401"/>
    </row>
    <row r="123" spans="1:11" ht="18.95" customHeight="1">
      <c r="A123" s="104"/>
      <c r="B123" s="178"/>
      <c r="C123" s="32"/>
      <c r="E123" s="214"/>
      <c r="F123" s="68"/>
      <c r="G123" s="68"/>
      <c r="H123" s="68"/>
      <c r="I123" s="400"/>
      <c r="J123" s="261"/>
      <c r="K123" s="401"/>
    </row>
    <row r="124" spans="1:11" ht="18.95" customHeight="1">
      <c r="A124" s="104"/>
      <c r="B124" s="178" t="s">
        <v>70</v>
      </c>
      <c r="C124" s="32"/>
      <c r="E124" s="214"/>
      <c r="F124" s="68"/>
      <c r="G124" s="68"/>
      <c r="H124" s="68"/>
      <c r="I124" s="400"/>
      <c r="J124" s="261"/>
      <c r="K124" s="401"/>
    </row>
    <row r="125" spans="1:11" ht="18.95" customHeight="1">
      <c r="A125" s="104"/>
      <c r="B125" s="178" t="s">
        <v>74</v>
      </c>
      <c r="C125" s="32"/>
      <c r="E125" s="214"/>
      <c r="F125" s="68"/>
      <c r="G125" s="68"/>
      <c r="H125" s="68"/>
      <c r="I125" s="400"/>
      <c r="J125" s="261"/>
      <c r="K125" s="401"/>
    </row>
    <row r="126" spans="1:11" ht="18.95" customHeight="1" thickBot="1">
      <c r="A126" s="103"/>
      <c r="B126" s="187"/>
      <c r="C126" s="163"/>
      <c r="D126" s="163"/>
      <c r="E126" s="203"/>
      <c r="F126" s="164"/>
      <c r="G126" s="164"/>
      <c r="H126" s="164"/>
      <c r="I126" s="438"/>
      <c r="J126" s="439"/>
      <c r="K126" s="440"/>
    </row>
  </sheetData>
  <sheetProtection selectLockedCells="1" selectUnlockedCells="1"/>
  <mergeCells count="62">
    <mergeCell ref="J117:J118"/>
    <mergeCell ref="J30:J31"/>
    <mergeCell ref="J41:J42"/>
    <mergeCell ref="J58:J59"/>
    <mergeCell ref="J76:J77"/>
    <mergeCell ref="J102:J103"/>
    <mergeCell ref="I30:I31"/>
    <mergeCell ref="I41:I42"/>
    <mergeCell ref="I58:I59"/>
    <mergeCell ref="I76:I77"/>
    <mergeCell ref="I102:I103"/>
    <mergeCell ref="I1:K2"/>
    <mergeCell ref="B117:B118"/>
    <mergeCell ref="C117:C118"/>
    <mergeCell ref="E117:E118"/>
    <mergeCell ref="F117:F118"/>
    <mergeCell ref="G117:G118"/>
    <mergeCell ref="H117:H118"/>
    <mergeCell ref="H102:H103"/>
    <mergeCell ref="I117:I118"/>
    <mergeCell ref="K30:K31"/>
    <mergeCell ref="K41:K42"/>
    <mergeCell ref="K58:K59"/>
    <mergeCell ref="K76:K77"/>
    <mergeCell ref="K102:K103"/>
    <mergeCell ref="K117:K118"/>
    <mergeCell ref="B102:B103"/>
    <mergeCell ref="C102:C103"/>
    <mergeCell ref="E102:E103"/>
    <mergeCell ref="F102:F103"/>
    <mergeCell ref="G102:G103"/>
    <mergeCell ref="B46:B48"/>
    <mergeCell ref="B76:B77"/>
    <mergeCell ref="C76:C77"/>
    <mergeCell ref="E76:E77"/>
    <mergeCell ref="F76:F77"/>
    <mergeCell ref="G76:G77"/>
    <mergeCell ref="H76:H77"/>
    <mergeCell ref="H58:H59"/>
    <mergeCell ref="B58:B59"/>
    <mergeCell ref="C58:C59"/>
    <mergeCell ref="E58:E59"/>
    <mergeCell ref="F58:F59"/>
    <mergeCell ref="G58:G59"/>
    <mergeCell ref="H41:H42"/>
    <mergeCell ref="H30:H31"/>
    <mergeCell ref="B30:B31"/>
    <mergeCell ref="C30:C31"/>
    <mergeCell ref="E30:E31"/>
    <mergeCell ref="F30:F31"/>
    <mergeCell ref="G30:G31"/>
    <mergeCell ref="B41:B42"/>
    <mergeCell ref="C41:C42"/>
    <mergeCell ref="E41:E42"/>
    <mergeCell ref="F41:F42"/>
    <mergeCell ref="G41:G42"/>
    <mergeCell ref="H1:H2"/>
    <mergeCell ref="B1:B2"/>
    <mergeCell ref="C1:C2"/>
    <mergeCell ref="E1:E2"/>
    <mergeCell ref="F1:F2"/>
    <mergeCell ref="G1:G2"/>
  </mergeCells>
  <hyperlinks>
    <hyperlink ref="I28" r:id="rId1"/>
    <hyperlink ref="I6" r:id="rId2"/>
  </hyperlinks>
  <pageMargins left="0.75" right="0.75" top="1.7875000000000001" bottom="1.7875000000000001" header="0.51180555555555551" footer="0.51180555555555551"/>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O184"/>
  <sheetViews>
    <sheetView zoomScale="60" zoomScaleNormal="60" zoomScalePageLayoutView="60" workbookViewId="0">
      <pane xSplit="3" ySplit="2" topLeftCell="D3" activePane="bottomRight" state="frozen"/>
      <selection pane="topRight" activeCell="D1" sqref="D1"/>
      <selection pane="bottomLeft" activeCell="A111" sqref="A111"/>
      <selection pane="bottomRight" activeCell="N4" sqref="N4"/>
    </sheetView>
  </sheetViews>
  <sheetFormatPr defaultColWidth="8.7109375" defaultRowHeight="18" customHeight="1"/>
  <cols>
    <col min="1" max="1" width="3.42578125" style="91" customWidth="1"/>
    <col min="2" max="2" width="63" style="17" customWidth="1"/>
    <col min="3" max="3" width="0" style="30" hidden="1" customWidth="1"/>
    <col min="4" max="4" width="56.42578125" style="30" customWidth="1"/>
    <col min="5" max="5" width="64.42578125" style="30" customWidth="1"/>
    <col min="6" max="10" width="78.140625" style="30" customWidth="1"/>
    <col min="11" max="12" width="60.42578125" style="29" customWidth="1"/>
    <col min="13" max="14" width="140.85546875" style="29" customWidth="1"/>
    <col min="15" max="16384" width="8.7109375" style="29"/>
  </cols>
  <sheetData>
    <row r="1" spans="1:14" ht="18" customHeight="1" thickBot="1">
      <c r="A1" s="105"/>
      <c r="B1" s="371" t="s">
        <v>308</v>
      </c>
      <c r="C1" s="371" t="s">
        <v>12</v>
      </c>
      <c r="D1" s="372" t="s">
        <v>185</v>
      </c>
      <c r="E1" s="373"/>
      <c r="F1" s="372" t="s">
        <v>309</v>
      </c>
      <c r="G1" s="373"/>
      <c r="H1" s="372" t="s">
        <v>310</v>
      </c>
      <c r="I1" s="373"/>
      <c r="J1" s="361" t="s">
        <v>311</v>
      </c>
      <c r="K1" s="359" t="s">
        <v>312</v>
      </c>
      <c r="L1" s="361" t="s">
        <v>313</v>
      </c>
      <c r="M1" s="362" t="s">
        <v>314</v>
      </c>
      <c r="N1" s="363"/>
    </row>
    <row r="2" spans="1:14" ht="36" customHeight="1" thickBot="1">
      <c r="A2" s="106"/>
      <c r="B2" s="371"/>
      <c r="C2" s="371"/>
      <c r="D2" s="374"/>
      <c r="E2" s="375"/>
      <c r="F2" s="374"/>
      <c r="G2" s="375"/>
      <c r="H2" s="364"/>
      <c r="I2" s="376"/>
      <c r="J2" s="360"/>
      <c r="K2" s="360"/>
      <c r="L2" s="360"/>
      <c r="M2" s="364"/>
      <c r="N2" s="365"/>
    </row>
    <row r="3" spans="1:14" ht="18" customHeight="1">
      <c r="A3" s="107"/>
      <c r="B3" s="108"/>
      <c r="C3" s="109"/>
      <c r="D3" s="184"/>
      <c r="E3" s="90"/>
      <c r="F3" s="90"/>
      <c r="G3" s="90"/>
      <c r="H3" s="90"/>
      <c r="I3" s="90"/>
      <c r="J3" s="90"/>
      <c r="K3" s="30"/>
      <c r="L3" s="30"/>
      <c r="M3" s="30"/>
      <c r="N3" s="147"/>
    </row>
    <row r="4" spans="1:14" ht="36" customHeight="1">
      <c r="A4" s="107"/>
      <c r="B4" s="67" t="s">
        <v>253</v>
      </c>
      <c r="D4" s="189" t="s">
        <v>191</v>
      </c>
      <c r="E4" s="30" t="s">
        <v>114</v>
      </c>
      <c r="F4" s="301" t="s">
        <v>315</v>
      </c>
      <c r="G4" s="301"/>
      <c r="H4" s="110" t="s">
        <v>192</v>
      </c>
      <c r="I4" s="110" t="s">
        <v>316</v>
      </c>
      <c r="J4" s="110" t="s">
        <v>317</v>
      </c>
      <c r="K4" s="30" t="s">
        <v>256</v>
      </c>
      <c r="L4" s="30" t="s">
        <v>318</v>
      </c>
      <c r="M4" s="30" t="s">
        <v>319</v>
      </c>
      <c r="N4" s="147" t="s">
        <v>320</v>
      </c>
    </row>
    <row r="5" spans="1:14" ht="18" customHeight="1">
      <c r="A5" s="107"/>
      <c r="B5" s="67" t="s">
        <v>321</v>
      </c>
      <c r="D5" s="190"/>
      <c r="E5" s="17"/>
      <c r="F5" s="220"/>
      <c r="G5" s="220"/>
      <c r="H5" s="68"/>
      <c r="I5" s="68"/>
      <c r="J5" s="68"/>
      <c r="K5" s="30"/>
      <c r="L5" s="30"/>
      <c r="M5" s="30"/>
      <c r="N5" s="147"/>
    </row>
    <row r="6" spans="1:14" ht="18" customHeight="1">
      <c r="A6" s="107"/>
      <c r="B6" s="67" t="s">
        <v>322</v>
      </c>
      <c r="D6" s="191"/>
      <c r="E6" s="17"/>
      <c r="F6" s="220"/>
      <c r="G6" s="220"/>
      <c r="K6" s="30"/>
      <c r="L6" s="30"/>
      <c r="M6" s="30"/>
      <c r="N6" s="147"/>
    </row>
    <row r="7" spans="1:14" ht="18" customHeight="1">
      <c r="A7" s="107"/>
      <c r="B7" s="67" t="s">
        <v>323</v>
      </c>
      <c r="D7" s="191"/>
      <c r="E7" s="111"/>
      <c r="F7" s="111"/>
      <c r="G7" s="111"/>
      <c r="K7" s="192"/>
      <c r="L7" s="192">
        <v>254837009</v>
      </c>
      <c r="M7" s="30"/>
      <c r="N7" s="147"/>
    </row>
    <row r="8" spans="1:14" ht="57.75" customHeight="1">
      <c r="A8" s="107"/>
      <c r="B8" s="67" t="s">
        <v>324</v>
      </c>
      <c r="C8" s="32" t="str">
        <f>HYPERLINK("http://ncit.nci.nih.gov/ncitbrowser/ConceptReport.jsp?dictionary=NCI%20Thesaurus&amp;code=C16112","[?]")</f>
        <v>[?]</v>
      </c>
      <c r="D8" s="191"/>
      <c r="E8" s="17"/>
      <c r="F8" s="220"/>
      <c r="G8" s="220"/>
      <c r="K8" s="30"/>
      <c r="L8" s="30" t="s">
        <v>325</v>
      </c>
      <c r="M8" s="366" t="s">
        <v>326</v>
      </c>
      <c r="N8" s="367" t="s">
        <v>326</v>
      </c>
    </row>
    <row r="9" spans="1:14" ht="18" customHeight="1">
      <c r="A9" s="107"/>
      <c r="B9" s="69" t="s">
        <v>201</v>
      </c>
      <c r="D9" s="191"/>
      <c r="E9" s="17"/>
      <c r="F9" s="220"/>
      <c r="G9" s="220"/>
      <c r="K9" s="30"/>
      <c r="L9" s="30"/>
      <c r="M9" s="30"/>
      <c r="N9" s="147"/>
    </row>
    <row r="10" spans="1:14" ht="18" customHeight="1">
      <c r="A10" s="107"/>
      <c r="B10" s="70" t="s">
        <v>263</v>
      </c>
      <c r="D10" s="191"/>
      <c r="E10" s="17"/>
      <c r="F10" s="220"/>
      <c r="G10" s="220"/>
      <c r="K10" s="30"/>
      <c r="L10" s="30"/>
      <c r="M10" s="30"/>
      <c r="N10" s="147"/>
    </row>
    <row r="11" spans="1:14" ht="18" customHeight="1">
      <c r="A11" s="107"/>
      <c r="B11" s="67" t="s">
        <v>327</v>
      </c>
      <c r="D11" s="191"/>
      <c r="K11" s="30"/>
      <c r="L11" s="30"/>
      <c r="M11" s="30"/>
      <c r="N11" s="147"/>
    </row>
    <row r="12" spans="1:14" ht="18" customHeight="1">
      <c r="A12" s="107"/>
      <c r="B12" s="67" t="s">
        <v>328</v>
      </c>
      <c r="D12" s="184"/>
      <c r="E12" s="17"/>
      <c r="F12" s="220"/>
      <c r="G12" s="220"/>
      <c r="H12" s="17"/>
      <c r="I12" s="17"/>
      <c r="J12" s="17"/>
      <c r="K12" s="30"/>
      <c r="L12" s="30"/>
      <c r="M12" s="30" t="s">
        <v>329</v>
      </c>
      <c r="N12" s="147" t="s">
        <v>329</v>
      </c>
    </row>
    <row r="13" spans="1:14" ht="18" customHeight="1">
      <c r="A13" s="107"/>
      <c r="B13" s="113" t="s">
        <v>330</v>
      </c>
      <c r="C13" s="32" t="str">
        <f>HYPERLINK("http://ncit.nci.nih.gov/ncitbrowser/ConceptReport.jsp?dictionary=NCI%20Thesaurus&amp;code=C49664","[?]")</f>
        <v>[?]</v>
      </c>
      <c r="D13" s="184" t="s">
        <v>120</v>
      </c>
      <c r="E13" s="220" t="s">
        <v>120</v>
      </c>
      <c r="F13" s="220"/>
      <c r="G13" s="220"/>
      <c r="H13" s="17"/>
      <c r="I13" s="17"/>
      <c r="J13" s="17"/>
      <c r="K13" s="30"/>
      <c r="L13" s="30"/>
      <c r="M13" s="30" t="s">
        <v>120</v>
      </c>
      <c r="N13" s="147" t="s">
        <v>120</v>
      </c>
    </row>
    <row r="14" spans="1:14" ht="18" customHeight="1">
      <c r="A14" s="107"/>
      <c r="B14" s="114" t="s">
        <v>266</v>
      </c>
      <c r="C14" s="32" t="str">
        <f>HYPERLINK("http://ncit.nci.nih.gov/ncitbrowser/ConceptReport.jsp?dictionary=NCI%20Thesaurus&amp;code=C49663","[?]")</f>
        <v>[?]</v>
      </c>
      <c r="D14" s="184" t="s">
        <v>120</v>
      </c>
      <c r="E14" s="17" t="s">
        <v>120</v>
      </c>
      <c r="F14" s="220" t="s">
        <v>120</v>
      </c>
      <c r="G14" s="220" t="s">
        <v>120</v>
      </c>
      <c r="H14" s="17"/>
      <c r="I14" s="17"/>
      <c r="J14" s="17"/>
      <c r="K14" s="30" t="s">
        <v>120</v>
      </c>
      <c r="L14" s="30"/>
      <c r="M14" s="30" t="s">
        <v>120</v>
      </c>
      <c r="N14" s="147" t="s">
        <v>120</v>
      </c>
    </row>
    <row r="15" spans="1:14" ht="18" customHeight="1">
      <c r="A15" s="107"/>
      <c r="B15" s="115" t="s">
        <v>267</v>
      </c>
      <c r="C15" s="32" t="str">
        <f>HYPERLINK("http://ncit.nci.nih.gov/ncitbrowser/ConceptReport.jsp?dictionary=NCI%20Thesaurus&amp;code=C49662","[?]")</f>
        <v>[?]</v>
      </c>
      <c r="D15" s="191"/>
      <c r="E15" s="17"/>
      <c r="F15" s="220"/>
      <c r="G15" s="220"/>
      <c r="H15" s="17"/>
      <c r="I15" s="17"/>
      <c r="J15" s="17"/>
      <c r="K15" s="30"/>
      <c r="L15" s="30"/>
      <c r="M15" s="30" t="s">
        <v>120</v>
      </c>
      <c r="N15" s="147" t="s">
        <v>120</v>
      </c>
    </row>
    <row r="16" spans="1:14" ht="18" customHeight="1">
      <c r="A16" s="107"/>
      <c r="B16" s="116" t="s">
        <v>268</v>
      </c>
      <c r="D16" s="191"/>
      <c r="E16" s="17"/>
      <c r="F16" s="220"/>
      <c r="G16" s="220"/>
      <c r="K16" s="30"/>
      <c r="L16" s="30"/>
      <c r="M16" s="30" t="s">
        <v>120</v>
      </c>
      <c r="N16" s="147" t="s">
        <v>120</v>
      </c>
    </row>
    <row r="17" spans="1:15" ht="18" customHeight="1">
      <c r="A17" s="107"/>
      <c r="B17" s="77"/>
      <c r="D17" s="191"/>
      <c r="E17" s="17"/>
      <c r="F17" s="220"/>
      <c r="G17" s="220"/>
      <c r="K17" s="30"/>
      <c r="L17" s="30"/>
      <c r="M17" s="30"/>
      <c r="N17" s="147"/>
    </row>
    <row r="18" spans="1:15" s="118" customFormat="1" ht="18" customHeight="1">
      <c r="A18" s="117"/>
      <c r="B18" s="15" t="s">
        <v>125</v>
      </c>
      <c r="C18" s="46"/>
      <c r="D18" s="184" t="s">
        <v>206</v>
      </c>
      <c r="E18" s="17" t="s">
        <v>126</v>
      </c>
      <c r="F18" s="220" t="s">
        <v>331</v>
      </c>
      <c r="G18" s="220" t="s">
        <v>331</v>
      </c>
      <c r="H18" s="17" t="s">
        <v>210</v>
      </c>
      <c r="I18" s="17" t="s">
        <v>210</v>
      </c>
      <c r="J18" s="17"/>
      <c r="K18" s="17"/>
      <c r="L18" s="17" t="s">
        <v>332</v>
      </c>
      <c r="M18" s="17" t="s">
        <v>332</v>
      </c>
      <c r="N18" s="155" t="s">
        <v>332</v>
      </c>
    </row>
    <row r="19" spans="1:15" s="118" customFormat="1" ht="18" customHeight="1">
      <c r="A19" s="117"/>
      <c r="B19" s="15" t="s">
        <v>129</v>
      </c>
      <c r="C19" s="46"/>
      <c r="D19" s="184"/>
      <c r="E19" s="17"/>
      <c r="F19" s="220"/>
      <c r="G19" s="220"/>
      <c r="H19" s="17"/>
      <c r="I19" s="17"/>
      <c r="J19" s="17"/>
      <c r="K19" s="17"/>
      <c r="L19" s="17" t="s">
        <v>333</v>
      </c>
      <c r="M19" s="17" t="s">
        <v>333</v>
      </c>
      <c r="N19" s="155" t="s">
        <v>333</v>
      </c>
    </row>
    <row r="20" spans="1:15" s="118" customFormat="1" ht="18" customHeight="1">
      <c r="A20" s="117"/>
      <c r="B20" s="15" t="s">
        <v>132</v>
      </c>
      <c r="C20" s="46"/>
      <c r="D20" s="184"/>
      <c r="E20" s="119"/>
      <c r="F20" s="119"/>
      <c r="G20" s="119"/>
      <c r="H20" s="17"/>
      <c r="I20" s="17"/>
      <c r="J20" s="17"/>
      <c r="K20" s="17"/>
      <c r="L20" s="17"/>
      <c r="M20" s="17"/>
      <c r="N20" s="155"/>
    </row>
    <row r="21" spans="1:15" s="118" customFormat="1" ht="18" customHeight="1">
      <c r="A21" s="117"/>
      <c r="B21" s="15" t="s">
        <v>133</v>
      </c>
      <c r="C21" s="46"/>
      <c r="D21" s="193">
        <f>DATE(2011,7,1)</f>
        <v>40725</v>
      </c>
      <c r="E21" s="120">
        <f>DATE(2011, 7, 1)</f>
        <v>40725</v>
      </c>
      <c r="F21" s="120">
        <f>DATE(2011, 7, 1)</f>
        <v>40725</v>
      </c>
      <c r="G21" s="120">
        <f>DATE(2011, 7, 1)</f>
        <v>40725</v>
      </c>
      <c r="H21" s="48">
        <f>DATE(2011,7+19,1)</f>
        <v>41306</v>
      </c>
      <c r="I21" s="48">
        <f>DATE(2011,7,1)</f>
        <v>40725</v>
      </c>
      <c r="J21" s="48">
        <f>DATE(2011,7+31,1)</f>
        <v>41671</v>
      </c>
      <c r="K21" s="48">
        <f>DATE(2011,7+12,1)</f>
        <v>41091</v>
      </c>
      <c r="L21" s="48">
        <f>DATE(2011,7+12,1)</f>
        <v>41091</v>
      </c>
      <c r="M21" s="48">
        <f>DATE(2011,7+12,1)</f>
        <v>41091</v>
      </c>
      <c r="N21" s="145">
        <f>DATE(2011,7+18,1)</f>
        <v>41275</v>
      </c>
      <c r="O21" s="121"/>
    </row>
    <row r="22" spans="1:15" s="118" customFormat="1" ht="18" customHeight="1">
      <c r="A22" s="117"/>
      <c r="B22" s="15" t="s">
        <v>134</v>
      </c>
      <c r="C22" s="46"/>
      <c r="D22" s="193">
        <f>DATE(2011,7+18,1)</f>
        <v>41275</v>
      </c>
      <c r="E22" s="120">
        <f>DATE(2011, 7+48, 1)</f>
        <v>42186</v>
      </c>
      <c r="F22" s="120">
        <f>DATE(2011, 7+36, 1)</f>
        <v>41821</v>
      </c>
      <c r="G22" s="120">
        <f>DATE(2011, 7+36, 1)</f>
        <v>41821</v>
      </c>
      <c r="H22" s="48">
        <f>DATE(2011,7+18,1)</f>
        <v>41275</v>
      </c>
      <c r="I22" s="48">
        <f>DATE(2011,7+12,1)</f>
        <v>41091</v>
      </c>
      <c r="J22" s="48">
        <f>DATE(2011,7+40,1)</f>
        <v>41944</v>
      </c>
      <c r="K22" s="48">
        <f>DATE(2011,7+15,1)</f>
        <v>41183</v>
      </c>
      <c r="L22" s="48">
        <f>DATE(2011,7+42,1)</f>
        <v>42005</v>
      </c>
      <c r="M22" s="48">
        <f>DATE(2011,7+18,1)</f>
        <v>41275</v>
      </c>
      <c r="N22" s="145">
        <f>DATE(2011,7+42,1)</f>
        <v>42005</v>
      </c>
      <c r="O22" s="121"/>
    </row>
    <row r="23" spans="1:15" ht="18" customHeight="1">
      <c r="A23" s="107"/>
      <c r="B23" s="15" t="s">
        <v>273</v>
      </c>
      <c r="C23" s="32"/>
      <c r="D23" s="184"/>
      <c r="E23" s="120"/>
      <c r="F23" s="120"/>
      <c r="G23" s="120"/>
      <c r="K23" s="30"/>
      <c r="L23" s="30"/>
      <c r="M23" s="30"/>
      <c r="N23" s="147"/>
    </row>
    <row r="24" spans="1:15" ht="18" customHeight="1">
      <c r="A24" s="107"/>
      <c r="B24" s="15"/>
      <c r="C24" s="32"/>
      <c r="D24" s="184"/>
      <c r="E24" s="120"/>
      <c r="F24" s="120"/>
      <c r="G24" s="120"/>
      <c r="K24" s="30"/>
      <c r="L24" s="30"/>
      <c r="M24" s="30"/>
      <c r="N24" s="147"/>
    </row>
    <row r="25" spans="1:15" ht="18" customHeight="1">
      <c r="A25" s="107"/>
      <c r="B25" s="368" t="s">
        <v>135</v>
      </c>
      <c r="C25" s="32"/>
      <c r="D25" s="184"/>
      <c r="E25" s="120"/>
      <c r="F25" s="120"/>
      <c r="G25" s="120"/>
      <c r="H25" s="17" t="s">
        <v>66</v>
      </c>
      <c r="K25" s="30"/>
      <c r="L25" s="30"/>
      <c r="M25" s="369" t="s">
        <v>482</v>
      </c>
      <c r="N25" s="370"/>
    </row>
    <row r="26" spans="1:15" ht="18" customHeight="1">
      <c r="A26" s="107"/>
      <c r="B26" s="368"/>
      <c r="C26" s="32"/>
      <c r="D26" s="184"/>
      <c r="E26" s="120"/>
      <c r="F26" s="120"/>
      <c r="G26" s="120"/>
      <c r="K26" s="30"/>
      <c r="L26" s="30"/>
      <c r="M26" s="369" t="s">
        <v>334</v>
      </c>
      <c r="N26" s="370" t="s">
        <v>334</v>
      </c>
    </row>
    <row r="27" spans="1:15" ht="19.7" customHeight="1">
      <c r="A27" s="107"/>
      <c r="B27" s="368"/>
      <c r="C27" s="32"/>
      <c r="D27" s="184"/>
      <c r="E27" s="120"/>
      <c r="F27" s="120"/>
      <c r="G27" s="120"/>
      <c r="K27" s="30"/>
      <c r="L27" s="30"/>
      <c r="M27" s="369" t="s">
        <v>483</v>
      </c>
      <c r="N27" s="370" t="s">
        <v>335</v>
      </c>
    </row>
    <row r="28" spans="1:15" s="118" customFormat="1" ht="24.2" customHeight="1">
      <c r="A28" s="117"/>
      <c r="B28" s="368" t="s">
        <v>135</v>
      </c>
      <c r="C28" s="46"/>
      <c r="D28" s="184"/>
      <c r="E28" s="17"/>
      <c r="F28" s="220"/>
      <c r="G28" s="220"/>
      <c r="I28" s="17"/>
      <c r="J28" s="17"/>
      <c r="K28" s="17"/>
      <c r="L28" s="17"/>
      <c r="M28" s="369" t="s">
        <v>336</v>
      </c>
      <c r="N28" s="370" t="s">
        <v>336</v>
      </c>
    </row>
    <row r="29" spans="1:15" s="118" customFormat="1" ht="18" customHeight="1">
      <c r="A29" s="117"/>
      <c r="B29" s="15"/>
      <c r="C29" s="46"/>
      <c r="D29" s="184"/>
      <c r="E29" s="17"/>
      <c r="F29" s="220"/>
      <c r="G29" s="220"/>
      <c r="H29" s="31"/>
      <c r="I29" s="31"/>
      <c r="J29" s="31"/>
      <c r="K29" s="17"/>
      <c r="L29" s="17"/>
      <c r="M29" s="146"/>
      <c r="N29" s="155"/>
    </row>
    <row r="30" spans="1:15" s="118" customFormat="1" ht="54.75" customHeight="1">
      <c r="A30" s="117"/>
      <c r="B30" s="15" t="s">
        <v>138</v>
      </c>
      <c r="C30" s="46"/>
      <c r="D30" s="184" t="s">
        <v>434</v>
      </c>
      <c r="E30" s="220" t="s">
        <v>435</v>
      </c>
      <c r="F30" s="390" t="s">
        <v>436</v>
      </c>
      <c r="G30" s="390"/>
      <c r="H30" s="17" t="s">
        <v>337</v>
      </c>
      <c r="I30" s="17" t="s">
        <v>338</v>
      </c>
      <c r="J30" s="220" t="s">
        <v>429</v>
      </c>
      <c r="K30" s="17"/>
      <c r="L30" s="17" t="s">
        <v>339</v>
      </c>
      <c r="M30" s="17"/>
      <c r="N30" s="155"/>
    </row>
    <row r="31" spans="1:15" s="118" customFormat="1" ht="57.75" customHeight="1">
      <c r="A31" s="117"/>
      <c r="B31" s="15" t="s">
        <v>216</v>
      </c>
      <c r="C31" s="46"/>
      <c r="D31" s="184"/>
      <c r="E31" s="17"/>
      <c r="F31" s="220"/>
      <c r="G31" s="220"/>
      <c r="H31" s="74"/>
      <c r="I31" s="74"/>
      <c r="J31" s="17" t="s">
        <v>218</v>
      </c>
      <c r="K31" s="17"/>
      <c r="L31" s="17"/>
      <c r="M31" s="17"/>
      <c r="N31" s="155"/>
    </row>
    <row r="32" spans="1:15" s="118" customFormat="1" ht="18" customHeight="1">
      <c r="A32" s="117"/>
      <c r="B32" s="17" t="s">
        <v>340</v>
      </c>
      <c r="C32" s="46"/>
      <c r="D32" s="184"/>
      <c r="E32" s="17"/>
      <c r="F32" s="220"/>
      <c r="G32" s="220"/>
      <c r="H32" s="74"/>
      <c r="I32" s="74"/>
      <c r="J32" s="74"/>
      <c r="K32" s="17"/>
      <c r="L32" s="17"/>
      <c r="M32" s="17"/>
      <c r="N32" s="155"/>
    </row>
    <row r="33" spans="1:14" s="118" customFormat="1" ht="35.25" customHeight="1">
      <c r="A33" s="117"/>
      <c r="B33" s="17" t="s">
        <v>341</v>
      </c>
      <c r="C33" s="46"/>
      <c r="D33" s="184"/>
      <c r="E33" s="17"/>
      <c r="F33" s="220"/>
      <c r="G33" s="220"/>
      <c r="H33" s="74"/>
      <c r="I33" s="74"/>
      <c r="J33" s="74"/>
      <c r="K33" s="17"/>
      <c r="L33" s="17" t="s">
        <v>342</v>
      </c>
      <c r="M33" s="17"/>
      <c r="N33" s="155"/>
    </row>
    <row r="34" spans="1:14" s="118" customFormat="1" ht="18" customHeight="1">
      <c r="A34" s="117"/>
      <c r="B34" s="17" t="s">
        <v>343</v>
      </c>
      <c r="C34" s="46"/>
      <c r="D34" s="184"/>
      <c r="E34" s="17"/>
      <c r="F34" s="220"/>
      <c r="G34" s="220"/>
      <c r="H34" s="74"/>
      <c r="I34" s="74"/>
      <c r="J34" s="74"/>
      <c r="K34" s="17"/>
      <c r="L34" s="17"/>
      <c r="M34" s="17"/>
      <c r="N34" s="155"/>
    </row>
    <row r="35" spans="1:14" ht="18" customHeight="1">
      <c r="A35" s="107"/>
      <c r="B35" s="15"/>
      <c r="D35" s="178"/>
      <c r="E35" s="120"/>
      <c r="F35" s="120"/>
      <c r="G35" s="120"/>
      <c r="H35" s="74"/>
      <c r="I35" s="74"/>
      <c r="J35" s="74"/>
      <c r="K35" s="30"/>
      <c r="L35" s="30"/>
      <c r="M35" s="30"/>
      <c r="N35" s="147"/>
    </row>
    <row r="36" spans="1:14" ht="18" customHeight="1">
      <c r="A36" s="107"/>
      <c r="B36" s="67" t="s">
        <v>70</v>
      </c>
      <c r="C36" s="32"/>
      <c r="D36" s="178"/>
      <c r="E36" s="17"/>
      <c r="F36" s="220"/>
      <c r="G36" s="220"/>
      <c r="H36" s="48"/>
      <c r="I36" s="48"/>
      <c r="J36" s="48"/>
      <c r="K36" s="30"/>
      <c r="L36" s="30"/>
      <c r="M36" s="30"/>
      <c r="N36" s="147"/>
    </row>
    <row r="37" spans="1:14" ht="18" customHeight="1">
      <c r="A37" s="107"/>
      <c r="B37" s="67" t="s">
        <v>74</v>
      </c>
      <c r="C37" s="32"/>
      <c r="D37" s="178"/>
      <c r="E37" s="17"/>
      <c r="F37" s="220"/>
      <c r="G37" s="220"/>
      <c r="H37" s="31"/>
      <c r="I37" s="31"/>
      <c r="J37" s="31"/>
      <c r="K37" s="30"/>
      <c r="L37" s="30"/>
      <c r="M37" s="30"/>
      <c r="N37" s="147"/>
    </row>
    <row r="38" spans="1:14" ht="18" customHeight="1">
      <c r="A38" s="122"/>
      <c r="B38" s="67"/>
      <c r="C38" s="31"/>
      <c r="D38" s="178"/>
      <c r="E38" s="17"/>
      <c r="F38" s="220"/>
      <c r="G38" s="220"/>
      <c r="H38" s="17"/>
      <c r="I38" s="17"/>
      <c r="J38" s="17"/>
      <c r="K38" s="30"/>
      <c r="L38" s="30"/>
      <c r="M38" s="30"/>
      <c r="N38" s="147"/>
    </row>
    <row r="39" spans="1:14" ht="18" customHeight="1">
      <c r="A39" s="123"/>
      <c r="B39" s="378" t="s">
        <v>221</v>
      </c>
      <c r="C39" s="299"/>
      <c r="D39" s="149"/>
      <c r="E39" s="75"/>
      <c r="F39" s="217"/>
      <c r="G39" s="217"/>
      <c r="H39" s="75"/>
      <c r="I39" s="75"/>
      <c r="J39" s="75"/>
      <c r="K39" s="75"/>
      <c r="L39" s="75"/>
      <c r="M39" s="75"/>
      <c r="N39" s="194"/>
    </row>
    <row r="40" spans="1:14" ht="18" customHeight="1">
      <c r="A40" s="124"/>
      <c r="B40" s="378"/>
      <c r="C40" s="299"/>
      <c r="D40" s="149"/>
      <c r="E40" s="75"/>
      <c r="F40" s="217"/>
      <c r="G40" s="217"/>
      <c r="H40" s="75"/>
      <c r="I40" s="75"/>
      <c r="J40" s="75"/>
      <c r="K40" s="75"/>
      <c r="L40" s="75"/>
      <c r="M40" s="75"/>
      <c r="N40" s="194"/>
    </row>
    <row r="41" spans="1:14" ht="18" customHeight="1">
      <c r="A41" s="124"/>
      <c r="B41" s="77"/>
      <c r="C41" s="90"/>
      <c r="D41" s="183"/>
      <c r="E41" s="90"/>
      <c r="F41" s="90"/>
      <c r="G41" s="90"/>
      <c r="H41" s="90"/>
      <c r="I41" s="90"/>
      <c r="J41" s="90"/>
      <c r="K41" s="30"/>
      <c r="L41" s="30"/>
      <c r="M41" s="30"/>
      <c r="N41" s="147"/>
    </row>
    <row r="42" spans="1:14" ht="18" customHeight="1">
      <c r="A42" s="124"/>
      <c r="B42" s="67" t="s">
        <v>223</v>
      </c>
      <c r="D42" s="191"/>
      <c r="E42" s="31"/>
      <c r="F42" s="31"/>
      <c r="G42" s="31"/>
      <c r="H42" s="31"/>
      <c r="I42" s="31"/>
      <c r="J42" s="31"/>
      <c r="K42" s="30"/>
      <c r="L42" s="30"/>
      <c r="M42" s="30"/>
      <c r="N42" s="147"/>
    </row>
    <row r="43" spans="1:14" ht="18" customHeight="1">
      <c r="A43" s="124"/>
      <c r="B43" s="67" t="s">
        <v>224</v>
      </c>
      <c r="D43" s="191"/>
      <c r="E43" s="31"/>
      <c r="F43" s="31"/>
      <c r="G43" s="31"/>
      <c r="H43" s="31"/>
      <c r="I43" s="31"/>
      <c r="J43" s="31"/>
      <c r="K43" s="30"/>
      <c r="L43" s="30"/>
      <c r="M43" s="30"/>
      <c r="N43" s="147"/>
    </row>
    <row r="44" spans="1:14" ht="18" customHeight="1">
      <c r="A44" s="124"/>
      <c r="B44" s="67" t="s">
        <v>225</v>
      </c>
      <c r="D44" s="191"/>
      <c r="E44" s="31"/>
      <c r="F44" s="31"/>
      <c r="G44" s="31"/>
      <c r="H44" s="31"/>
      <c r="I44" s="31"/>
      <c r="J44" s="31"/>
      <c r="K44" s="30"/>
      <c r="L44" s="30"/>
      <c r="M44" s="30"/>
      <c r="N44" s="147"/>
    </row>
    <row r="45" spans="1:14" ht="18" customHeight="1">
      <c r="A45" s="124"/>
      <c r="B45" s="67" t="s">
        <v>226</v>
      </c>
      <c r="D45" s="191"/>
      <c r="E45" s="31"/>
      <c r="F45" s="31"/>
      <c r="G45" s="31"/>
      <c r="H45" s="31"/>
      <c r="I45" s="31"/>
      <c r="J45" s="31"/>
      <c r="K45" s="30"/>
      <c r="L45" s="30"/>
      <c r="M45" s="30"/>
      <c r="N45" s="147"/>
    </row>
    <row r="46" spans="1:14" ht="18" customHeight="1">
      <c r="A46" s="124"/>
      <c r="B46" s="67"/>
      <c r="C46" s="32"/>
      <c r="D46" s="195"/>
      <c r="E46" s="31"/>
      <c r="F46" s="31"/>
      <c r="G46" s="31"/>
      <c r="H46" s="31"/>
      <c r="I46" s="31"/>
      <c r="J46" s="31"/>
      <c r="K46" s="30"/>
      <c r="L46" s="30"/>
      <c r="M46" s="30"/>
      <c r="N46" s="147"/>
    </row>
    <row r="47" spans="1:14" ht="18" customHeight="1">
      <c r="A47" s="124"/>
      <c r="B47" s="67" t="s">
        <v>70</v>
      </c>
      <c r="C47" s="32"/>
      <c r="D47" s="195"/>
      <c r="E47" s="31"/>
      <c r="F47" s="31"/>
      <c r="G47" s="31"/>
      <c r="H47" s="31"/>
      <c r="I47" s="31"/>
      <c r="J47" s="31"/>
      <c r="K47" s="30"/>
      <c r="L47" s="30"/>
      <c r="M47" s="30"/>
      <c r="N47" s="147"/>
    </row>
    <row r="48" spans="1:14" ht="18" customHeight="1">
      <c r="A48" s="124"/>
      <c r="B48" s="67" t="s">
        <v>74</v>
      </c>
      <c r="C48" s="32"/>
      <c r="D48" s="195"/>
      <c r="E48" s="31"/>
      <c r="F48" s="31"/>
      <c r="G48" s="31"/>
      <c r="H48" s="31"/>
      <c r="I48" s="31"/>
      <c r="J48" s="31"/>
      <c r="K48" s="30"/>
      <c r="L48" s="30"/>
      <c r="M48" s="30"/>
      <c r="N48" s="147"/>
    </row>
    <row r="49" spans="1:14" ht="18" customHeight="1">
      <c r="A49" s="124"/>
      <c r="B49" s="67"/>
      <c r="C49" s="31"/>
      <c r="D49" s="178"/>
      <c r="E49" s="31"/>
      <c r="F49" s="31"/>
      <c r="G49" s="31"/>
      <c r="H49" s="31"/>
      <c r="I49" s="31"/>
      <c r="J49" s="31"/>
      <c r="K49" s="30"/>
      <c r="L49" s="30"/>
      <c r="M49" s="30"/>
      <c r="N49" s="147"/>
    </row>
    <row r="50" spans="1:14" ht="18" customHeight="1">
      <c r="A50" s="125"/>
      <c r="B50" s="379" t="s">
        <v>144</v>
      </c>
      <c r="C50" s="310"/>
      <c r="D50" s="151"/>
      <c r="E50" s="76"/>
      <c r="F50" s="216"/>
      <c r="G50" s="216"/>
      <c r="H50" s="76"/>
      <c r="I50" s="76"/>
      <c r="J50" s="76"/>
      <c r="K50" s="76"/>
      <c r="L50" s="76"/>
      <c r="M50" s="76"/>
      <c r="N50" s="196"/>
    </row>
    <row r="51" spans="1:14" ht="18" customHeight="1">
      <c r="A51" s="126"/>
      <c r="B51" s="379"/>
      <c r="C51" s="310"/>
      <c r="D51" s="151"/>
      <c r="E51" s="76"/>
      <c r="F51" s="216"/>
      <c r="G51" s="216"/>
      <c r="H51" s="76"/>
      <c r="I51" s="76"/>
      <c r="J51" s="76"/>
      <c r="K51" s="76"/>
      <c r="L51" s="76"/>
      <c r="M51" s="76"/>
      <c r="N51" s="196"/>
    </row>
    <row r="52" spans="1:14" ht="18" customHeight="1">
      <c r="A52" s="126"/>
      <c r="B52" s="67"/>
      <c r="C52" s="32"/>
      <c r="D52" s="195"/>
      <c r="E52" s="31"/>
      <c r="F52" s="31"/>
      <c r="G52" s="31"/>
      <c r="H52" s="31"/>
      <c r="I52" s="31"/>
      <c r="J52" s="31"/>
      <c r="K52" s="30"/>
      <c r="L52" s="30"/>
      <c r="M52" s="30"/>
      <c r="N52" s="147"/>
    </row>
    <row r="53" spans="1:14" ht="18" customHeight="1">
      <c r="A53" s="126"/>
      <c r="B53" s="67" t="s">
        <v>146</v>
      </c>
      <c r="C53" s="32" t="str">
        <f>HYPERLINK("http://ncit.nci.nih.gov/ncitbrowser/ConceptReport.jsp?dictionary=NCI%20Thesaurus&amp;code=C70817","[?]")</f>
        <v>[?]</v>
      </c>
      <c r="D53" s="195"/>
      <c r="E53" s="31"/>
      <c r="F53" s="31"/>
      <c r="G53" s="31"/>
      <c r="H53" s="31"/>
      <c r="I53" s="31"/>
      <c r="J53" s="31"/>
      <c r="K53" s="30"/>
      <c r="L53" s="30"/>
      <c r="M53" s="30"/>
      <c r="N53" s="147"/>
    </row>
    <row r="54" spans="1:14" ht="37.5" customHeight="1">
      <c r="A54" s="126"/>
      <c r="B54" s="78" t="s">
        <v>344</v>
      </c>
      <c r="C54" s="32" t="str">
        <f>HYPERLINK("http://ncit.nci.nih.gov/ncitbrowser/ConceptReport.jsp?dictionary=NCI%20Thesaurus&amp;code=C71137","[?]")</f>
        <v>[?]</v>
      </c>
      <c r="D54" s="195"/>
      <c r="E54" s="31"/>
      <c r="F54" s="301" t="s">
        <v>437</v>
      </c>
      <c r="G54" s="301"/>
      <c r="H54" s="31"/>
      <c r="I54" s="223" t="s">
        <v>345</v>
      </c>
      <c r="K54" s="30"/>
      <c r="L54" s="30"/>
      <c r="M54" s="30"/>
      <c r="N54" s="147"/>
    </row>
    <row r="55" spans="1:14" ht="18" customHeight="1">
      <c r="A55" s="126"/>
      <c r="B55" s="67" t="s">
        <v>227</v>
      </c>
      <c r="C55" s="31"/>
      <c r="D55" s="178"/>
      <c r="E55" s="31"/>
      <c r="F55" s="31"/>
      <c r="G55" s="31"/>
      <c r="H55" s="31"/>
      <c r="I55" s="31"/>
      <c r="J55" s="31"/>
      <c r="K55" s="170" t="s">
        <v>279</v>
      </c>
      <c r="L55" s="30"/>
      <c r="M55" s="127"/>
      <c r="N55" t="s">
        <v>346</v>
      </c>
    </row>
    <row r="56" spans="1:14" ht="18" customHeight="1">
      <c r="A56" s="126"/>
      <c r="B56" s="67" t="s">
        <v>150</v>
      </c>
      <c r="C56" s="32" t="str">
        <f>HYPERLINK("http://ncit.nci.nih.gov/ncitbrowser/ConceptReport.jsp?dictionary=NCI%20Thesaurus&amp;code=C25488","[?]")</f>
        <v>[?]</v>
      </c>
      <c r="D56" s="195"/>
      <c r="E56" s="31"/>
      <c r="F56" s="31"/>
      <c r="G56" s="31"/>
      <c r="H56" s="31"/>
      <c r="I56" s="31"/>
      <c r="J56" s="31"/>
      <c r="K56" s="30"/>
      <c r="L56" s="30"/>
      <c r="M56" s="30"/>
      <c r="N56" s="147"/>
    </row>
    <row r="57" spans="1:14" ht="18" customHeight="1">
      <c r="A57" s="126"/>
      <c r="B57" s="67" t="s">
        <v>151</v>
      </c>
      <c r="C57" s="32" t="str">
        <f>HYPERLINK("http://ncit.nci.nih.gov/ncitbrowser/ConceptReport.jsp?dictionary=NCI%20Thesaurus&amp;code=C25709","[?]")</f>
        <v>[?]</v>
      </c>
      <c r="D57" s="195"/>
      <c r="E57" s="31"/>
      <c r="F57" s="31"/>
      <c r="G57" s="31"/>
      <c r="H57" s="31"/>
      <c r="I57" s="31"/>
      <c r="J57" s="31"/>
      <c r="K57" s="30"/>
      <c r="L57" s="30"/>
      <c r="M57" s="30"/>
      <c r="N57" s="147"/>
    </row>
    <row r="58" spans="1:14" ht="18" customHeight="1">
      <c r="A58" s="126"/>
      <c r="B58" s="67" t="s">
        <v>152</v>
      </c>
      <c r="C58" s="32" t="str">
        <f>HYPERLINK("http://ncit.nci.nih.gov/ncitbrowser/ConceptReport.jsp?dictionary=NCI%20Thesaurus&amp;code=C89081","[?]")</f>
        <v>[?]</v>
      </c>
      <c r="D58" s="195"/>
      <c r="E58" s="31"/>
      <c r="F58" s="31"/>
      <c r="G58" s="31"/>
      <c r="H58" s="31"/>
      <c r="I58" s="31"/>
      <c r="J58" s="31"/>
      <c r="K58" s="30"/>
      <c r="L58" s="30"/>
      <c r="M58" s="30"/>
      <c r="N58" s="147"/>
    </row>
    <row r="59" spans="1:14" ht="18" customHeight="1">
      <c r="A59" s="126"/>
      <c r="B59" s="67" t="s">
        <v>153</v>
      </c>
      <c r="C59" s="32" t="str">
        <f>HYPERLINK("http://ncit.nci.nih.gov/ncitbrowser/ConceptReport.jsp?dictionary=NCI%20Thesaurus&amp;code=C38114","[?]")</f>
        <v>[?]</v>
      </c>
      <c r="D59" s="195"/>
      <c r="E59" s="31"/>
      <c r="F59" s="31"/>
      <c r="G59" s="31"/>
      <c r="H59" s="31"/>
      <c r="I59" s="31"/>
      <c r="J59" s="31"/>
      <c r="K59" s="30"/>
      <c r="L59" s="30"/>
      <c r="M59" s="30"/>
      <c r="N59" s="147" t="s">
        <v>347</v>
      </c>
    </row>
    <row r="60" spans="1:14" ht="18" customHeight="1">
      <c r="A60" s="126"/>
      <c r="B60" s="67" t="s">
        <v>154</v>
      </c>
      <c r="C60" s="32" t="str">
        <f>HYPERLINK("http://ncit.nci.nih.gov/ncitbrowser/ConceptReport.jsp?dictionary=NCI%20Thesaurus&amp;code=C83222","[?]")</f>
        <v>[?]</v>
      </c>
      <c r="D60" s="195"/>
      <c r="E60" s="31"/>
      <c r="F60" s="31"/>
      <c r="G60" s="31"/>
      <c r="H60" s="31"/>
      <c r="I60" s="31"/>
      <c r="J60" s="31"/>
      <c r="K60" s="30"/>
      <c r="L60" s="30"/>
      <c r="M60" s="30"/>
      <c r="N60" s="147"/>
    </row>
    <row r="61" spans="1:14" ht="18" customHeight="1">
      <c r="A61" s="126"/>
      <c r="B61" s="67"/>
      <c r="C61" s="32"/>
      <c r="D61" s="195"/>
      <c r="E61" s="31"/>
      <c r="F61" s="31"/>
      <c r="G61" s="31"/>
      <c r="H61" s="31"/>
      <c r="I61" s="31"/>
      <c r="J61" s="31"/>
      <c r="K61" s="30"/>
      <c r="L61" s="30"/>
      <c r="M61" s="30"/>
      <c r="N61" s="147"/>
    </row>
    <row r="62" spans="1:14" ht="36" customHeight="1">
      <c r="A62" s="126"/>
      <c r="B62" s="67" t="s">
        <v>70</v>
      </c>
      <c r="C62" s="32"/>
      <c r="D62" s="195"/>
      <c r="E62" s="31"/>
      <c r="F62" s="31"/>
      <c r="G62" s="31"/>
      <c r="H62" s="31"/>
      <c r="I62" s="31"/>
      <c r="J62" s="31"/>
      <c r="K62" s="30"/>
      <c r="L62" s="30"/>
      <c r="M62" s="30"/>
      <c r="N62" s="147" t="s">
        <v>348</v>
      </c>
    </row>
    <row r="63" spans="1:14" ht="18" customHeight="1">
      <c r="A63" s="126"/>
      <c r="B63" s="67" t="s">
        <v>74</v>
      </c>
      <c r="C63" s="32"/>
      <c r="D63" s="195"/>
      <c r="E63" s="31"/>
      <c r="F63" s="31"/>
      <c r="G63" s="31"/>
      <c r="H63" s="31"/>
      <c r="I63" s="31"/>
      <c r="J63" s="31"/>
      <c r="K63" s="30"/>
      <c r="L63" s="30"/>
      <c r="M63" s="30"/>
      <c r="N63" s="147"/>
    </row>
    <row r="64" spans="1:14" ht="18" customHeight="1">
      <c r="A64" s="126"/>
      <c r="B64" s="15"/>
      <c r="C64" s="32"/>
      <c r="D64" s="195"/>
      <c r="E64" s="31"/>
      <c r="F64" s="31"/>
      <c r="G64" s="31"/>
      <c r="H64" s="31"/>
      <c r="I64" s="31"/>
      <c r="J64" s="31"/>
      <c r="K64" s="30"/>
      <c r="L64" s="30"/>
      <c r="M64" s="30"/>
      <c r="N64" s="147"/>
    </row>
    <row r="65" spans="1:14" ht="18" customHeight="1">
      <c r="A65" s="128"/>
      <c r="B65" s="380" t="s">
        <v>236</v>
      </c>
      <c r="C65" s="381"/>
      <c r="D65" s="197"/>
      <c r="E65" s="129"/>
      <c r="F65" s="218"/>
      <c r="G65" s="218"/>
      <c r="H65" s="129"/>
      <c r="I65" s="129"/>
      <c r="J65" s="129"/>
      <c r="K65" s="129"/>
      <c r="L65" s="129"/>
      <c r="M65" s="129"/>
      <c r="N65" s="198"/>
    </row>
    <row r="66" spans="1:14" ht="18" customHeight="1">
      <c r="A66" s="130"/>
      <c r="B66" s="380"/>
      <c r="C66" s="381"/>
      <c r="D66" s="197"/>
      <c r="E66" s="129"/>
      <c r="F66" s="218"/>
      <c r="G66" s="218"/>
      <c r="H66" s="129"/>
      <c r="I66" s="129"/>
      <c r="J66" s="129"/>
      <c r="K66" s="129"/>
      <c r="L66" s="129"/>
      <c r="M66" s="129"/>
      <c r="N66" s="198"/>
    </row>
    <row r="67" spans="1:14" ht="18" customHeight="1">
      <c r="A67" s="130"/>
      <c r="B67" s="67"/>
      <c r="C67" s="32"/>
      <c r="D67" s="195"/>
      <c r="E67" s="31"/>
      <c r="F67" s="31"/>
      <c r="G67" s="31"/>
      <c r="H67" s="31"/>
      <c r="I67" s="31"/>
      <c r="J67" s="31"/>
      <c r="K67" s="30"/>
      <c r="L67" s="30"/>
      <c r="M67" s="30"/>
      <c r="N67" s="147"/>
    </row>
    <row r="68" spans="1:14" ht="18" customHeight="1">
      <c r="A68" s="130"/>
      <c r="B68" s="135" t="s">
        <v>425</v>
      </c>
      <c r="C68" s="32" t="str">
        <f>HYPERLINK("http://ncit.nci.nih.gov/ncitbrowser/ConceptReport.jsp?dictionary=NCI%20Thesaurus&amp;code=C41185","[?]")</f>
        <v>[?]</v>
      </c>
      <c r="D68" s="195"/>
      <c r="E68" s="31"/>
      <c r="F68" s="31"/>
      <c r="G68" s="31"/>
      <c r="H68" s="31"/>
      <c r="I68" s="31" t="s">
        <v>120</v>
      </c>
      <c r="J68" s="31" t="s">
        <v>120</v>
      </c>
      <c r="K68" s="30"/>
      <c r="L68" s="30"/>
      <c r="M68" s="30"/>
      <c r="N68" s="147"/>
    </row>
    <row r="69" spans="1:14" ht="18" customHeight="1">
      <c r="A69" s="130"/>
      <c r="B69" s="67" t="s">
        <v>424</v>
      </c>
      <c r="C69" s="32"/>
      <c r="D69" s="195"/>
      <c r="E69" s="31"/>
      <c r="F69" s="31"/>
      <c r="G69" s="31"/>
      <c r="H69" s="31"/>
      <c r="I69" s="31"/>
      <c r="J69" s="31"/>
      <c r="K69" s="30"/>
      <c r="L69" s="30"/>
      <c r="M69" s="30"/>
      <c r="N69" s="147"/>
    </row>
    <row r="70" spans="1:14" ht="18" customHeight="1">
      <c r="A70" s="130"/>
      <c r="B70" s="67" t="s">
        <v>160</v>
      </c>
      <c r="C70" s="32"/>
      <c r="D70" s="195"/>
      <c r="E70" s="31"/>
      <c r="F70" s="31"/>
      <c r="G70" s="31"/>
      <c r="H70" s="31"/>
      <c r="I70" s="31" t="s">
        <v>350</v>
      </c>
      <c r="J70" s="31" t="s">
        <v>351</v>
      </c>
      <c r="K70" s="30"/>
      <c r="L70" s="30"/>
      <c r="M70" s="30"/>
      <c r="N70" s="147" t="s">
        <v>423</v>
      </c>
    </row>
    <row r="71" spans="1:14" ht="18" customHeight="1">
      <c r="A71" s="130"/>
      <c r="B71" s="67" t="s">
        <v>355</v>
      </c>
      <c r="C71" s="32" t="str">
        <f>HYPERLINK("http://ncit.nci.nih.gov/ncitbrowser/ConceptReport.jsp?dictionary=NCI%20Thesaurus&amp;code=C12219","[?]")</f>
        <v>[?]</v>
      </c>
      <c r="D71" s="195"/>
      <c r="E71" s="31"/>
      <c r="F71" s="31"/>
      <c r="G71" s="31"/>
      <c r="H71" s="31"/>
      <c r="I71" s="31" t="s">
        <v>428</v>
      </c>
      <c r="J71" s="31" t="s">
        <v>428</v>
      </c>
      <c r="K71" s="30"/>
      <c r="L71" s="30"/>
      <c r="M71" s="30"/>
      <c r="N71" s="147"/>
    </row>
    <row r="72" spans="1:14" ht="18" customHeight="1">
      <c r="A72" s="130"/>
      <c r="B72" s="67" t="s">
        <v>282</v>
      </c>
      <c r="C72" s="32"/>
      <c r="D72" s="195"/>
      <c r="E72" s="31"/>
      <c r="F72" s="31"/>
      <c r="G72" s="31"/>
      <c r="H72" s="31"/>
      <c r="I72" s="31" t="s">
        <v>422</v>
      </c>
      <c r="J72" s="31" t="s">
        <v>422</v>
      </c>
      <c r="K72" s="30"/>
      <c r="L72" s="30"/>
      <c r="M72" s="30"/>
      <c r="N72" s="147" t="s">
        <v>422</v>
      </c>
    </row>
    <row r="73" spans="1:14" ht="18" customHeight="1">
      <c r="A73" s="130"/>
      <c r="B73" s="67" t="s">
        <v>163</v>
      </c>
      <c r="C73" s="32"/>
      <c r="D73" s="195"/>
      <c r="E73" s="31"/>
      <c r="F73" s="31"/>
      <c r="G73" s="31"/>
      <c r="H73" s="31"/>
      <c r="I73" s="31"/>
      <c r="J73" s="31"/>
      <c r="K73" s="30"/>
      <c r="L73" s="30"/>
      <c r="M73" s="30"/>
      <c r="N73" s="147"/>
    </row>
    <row r="74" spans="1:14" ht="18" customHeight="1">
      <c r="A74" s="130"/>
      <c r="B74" s="67"/>
      <c r="C74" s="32"/>
      <c r="D74" s="195"/>
      <c r="E74" s="31"/>
      <c r="F74" s="31"/>
      <c r="G74" s="31"/>
      <c r="H74" s="31"/>
      <c r="I74" s="31"/>
      <c r="J74" s="31"/>
      <c r="K74" s="30"/>
      <c r="L74" s="30"/>
      <c r="M74" s="30"/>
      <c r="N74" s="147"/>
    </row>
    <row r="75" spans="1:14" ht="18" customHeight="1">
      <c r="A75" s="130"/>
      <c r="B75" s="135" t="s">
        <v>426</v>
      </c>
      <c r="C75" s="32" t="str">
        <f>HYPERLINK("http://ncit.nci.nih.gov/ncitbrowser/ConceptReport.jsp?dictionary=NCI%20Thesaurus&amp;code=C70917","[?]")</f>
        <v>[?]</v>
      </c>
      <c r="D75" s="195"/>
      <c r="E75" s="31"/>
      <c r="F75" s="31"/>
      <c r="G75" s="31"/>
      <c r="H75" s="31"/>
      <c r="I75" s="31"/>
      <c r="J75" s="31"/>
      <c r="K75" s="30"/>
      <c r="L75" s="30"/>
      <c r="M75" s="30"/>
      <c r="N75" s="147"/>
    </row>
    <row r="76" spans="1:14" ht="18" customHeight="1">
      <c r="A76" s="130"/>
      <c r="B76" s="67" t="s">
        <v>424</v>
      </c>
      <c r="C76" s="32"/>
      <c r="D76" s="195"/>
      <c r="E76" s="31"/>
      <c r="F76" s="31"/>
      <c r="G76" s="31"/>
      <c r="H76" s="31"/>
      <c r="I76" s="31"/>
      <c r="J76" s="31"/>
      <c r="K76" s="30"/>
      <c r="L76" s="30"/>
      <c r="M76" s="30"/>
      <c r="N76" s="147"/>
    </row>
    <row r="77" spans="1:14" ht="18" customHeight="1">
      <c r="A77" s="130"/>
      <c r="B77" s="67" t="s">
        <v>160</v>
      </c>
      <c r="C77" s="32"/>
      <c r="D77" s="178" t="s">
        <v>433</v>
      </c>
      <c r="E77" s="178" t="s">
        <v>433</v>
      </c>
      <c r="F77" s="31"/>
      <c r="G77" s="31"/>
      <c r="H77" s="31"/>
      <c r="I77" s="31"/>
      <c r="J77" s="31"/>
      <c r="K77" s="30"/>
      <c r="L77" s="30"/>
      <c r="M77" s="30"/>
      <c r="N77" s="147"/>
    </row>
    <row r="78" spans="1:14" ht="18" customHeight="1">
      <c r="A78" s="130"/>
      <c r="B78" s="67" t="s">
        <v>355</v>
      </c>
      <c r="C78" s="32" t="str">
        <f>HYPERLINK("http://ncit.nci.nih.gov/ncitbrowser/ConceptReport.jsp?dictionary=NCI%20Thesaurus&amp;code=C12219","[?]")</f>
        <v>[?]</v>
      </c>
      <c r="D78" s="31" t="s">
        <v>349</v>
      </c>
      <c r="E78" s="31" t="s">
        <v>349</v>
      </c>
      <c r="F78" s="31"/>
      <c r="G78" s="31"/>
      <c r="H78" s="31"/>
      <c r="I78" s="31"/>
      <c r="J78" s="31"/>
      <c r="K78" s="30"/>
      <c r="L78" s="30"/>
      <c r="M78" s="30"/>
      <c r="N78" s="147"/>
    </row>
    <row r="79" spans="1:14" ht="18" customHeight="1">
      <c r="A79" s="130"/>
      <c r="B79" s="67" t="s">
        <v>282</v>
      </c>
      <c r="C79" s="32"/>
      <c r="D79" s="178" t="s">
        <v>92</v>
      </c>
      <c r="E79" s="178" t="s">
        <v>92</v>
      </c>
      <c r="F79" s="31"/>
      <c r="G79" s="31"/>
      <c r="H79" s="31"/>
      <c r="I79" s="31"/>
      <c r="J79" s="31"/>
      <c r="K79" s="30"/>
      <c r="L79" s="30"/>
      <c r="M79" s="30"/>
      <c r="N79" s="147"/>
    </row>
    <row r="80" spans="1:14" ht="18" customHeight="1">
      <c r="A80" s="130"/>
      <c r="B80" s="67" t="s">
        <v>163</v>
      </c>
      <c r="C80" s="32"/>
      <c r="D80" s="195"/>
      <c r="E80" s="31"/>
      <c r="F80" s="31"/>
      <c r="G80" s="31"/>
      <c r="H80" s="31"/>
      <c r="I80" s="31"/>
      <c r="J80" s="31"/>
      <c r="K80" s="30"/>
      <c r="L80" s="30"/>
      <c r="M80" s="30"/>
      <c r="N80" s="147"/>
    </row>
    <row r="81" spans="1:14" ht="18" customHeight="1">
      <c r="A81" s="130"/>
      <c r="B81" s="67"/>
      <c r="C81" s="32"/>
      <c r="D81" s="195"/>
      <c r="E81" s="31"/>
      <c r="F81" s="31"/>
      <c r="G81" s="31"/>
      <c r="H81" s="31"/>
      <c r="I81" s="31"/>
      <c r="J81" s="31"/>
      <c r="K81" s="30"/>
      <c r="L81" s="30"/>
      <c r="M81" s="30"/>
      <c r="N81" s="147"/>
    </row>
    <row r="82" spans="1:14" ht="18" customHeight="1">
      <c r="A82" s="130"/>
      <c r="B82" s="67" t="s">
        <v>427</v>
      </c>
      <c r="C82" s="32" t="str">
        <f>HYPERLINK("http://ncit.nci.nih.gov/ncitbrowser/ConceptReport.jsp?dictionary=NCI%20Thesaurus&amp;code=C25335","[?]")</f>
        <v>[?]</v>
      </c>
      <c r="D82" s="195"/>
      <c r="E82" s="31"/>
      <c r="F82" s="31"/>
      <c r="G82" s="31"/>
      <c r="H82" s="31"/>
      <c r="I82" s="31"/>
      <c r="J82" s="31"/>
      <c r="K82" s="30"/>
      <c r="L82" s="30"/>
      <c r="M82" s="30"/>
      <c r="N82" s="147"/>
    </row>
    <row r="83" spans="1:14" ht="18" customHeight="1">
      <c r="A83" s="130"/>
      <c r="B83" s="67" t="s">
        <v>424</v>
      </c>
      <c r="C83" s="32"/>
      <c r="D83" s="195"/>
      <c r="E83" s="31"/>
      <c r="F83" s="31"/>
      <c r="G83" s="31"/>
      <c r="H83" s="31"/>
      <c r="I83" s="31"/>
      <c r="J83" s="31"/>
      <c r="K83" s="30"/>
      <c r="L83" s="30"/>
      <c r="M83" s="30"/>
      <c r="N83" s="147"/>
    </row>
    <row r="84" spans="1:14" ht="18" customHeight="1">
      <c r="A84" s="130"/>
      <c r="B84" s="67" t="s">
        <v>160</v>
      </c>
      <c r="C84" s="32"/>
      <c r="D84" s="195"/>
      <c r="E84" s="31"/>
      <c r="F84" s="31"/>
      <c r="G84" s="31"/>
      <c r="H84" s="31"/>
      <c r="I84" s="31"/>
      <c r="J84" s="31"/>
      <c r="K84" s="30"/>
      <c r="L84" s="30"/>
      <c r="M84" s="30"/>
      <c r="N84" s="147"/>
    </row>
    <row r="85" spans="1:14" ht="18" customHeight="1">
      <c r="A85" s="130"/>
      <c r="B85" s="67" t="s">
        <v>355</v>
      </c>
      <c r="C85" s="32" t="str">
        <f>HYPERLINK("http://ncit.nci.nih.gov/ncitbrowser/ConceptReport.jsp?dictionary=NCI%20Thesaurus&amp;code=C12219","[?]")</f>
        <v>[?]</v>
      </c>
      <c r="D85" s="195"/>
      <c r="E85" s="31"/>
      <c r="F85" s="31"/>
      <c r="G85" s="31"/>
      <c r="H85" s="31"/>
      <c r="I85" s="31"/>
      <c r="J85" s="31"/>
      <c r="K85" s="30"/>
      <c r="L85" s="30"/>
      <c r="M85" s="30"/>
      <c r="N85" s="147"/>
    </row>
    <row r="86" spans="1:14" ht="18" customHeight="1">
      <c r="A86" s="130"/>
      <c r="B86" s="67" t="s">
        <v>282</v>
      </c>
      <c r="C86" s="32"/>
      <c r="D86" s="195"/>
      <c r="E86" s="31"/>
      <c r="F86" s="31"/>
      <c r="G86" s="31"/>
      <c r="H86" s="31"/>
      <c r="I86" s="31"/>
      <c r="J86" s="31"/>
      <c r="K86" s="30"/>
      <c r="L86" s="30"/>
      <c r="M86" s="30"/>
      <c r="N86" s="147"/>
    </row>
    <row r="87" spans="1:14" ht="18" customHeight="1">
      <c r="A87" s="130"/>
      <c r="B87" s="67" t="s">
        <v>163</v>
      </c>
      <c r="C87" s="32"/>
      <c r="D87" s="195"/>
      <c r="E87" s="31"/>
      <c r="F87" s="31"/>
      <c r="G87" s="31"/>
      <c r="H87" s="31"/>
      <c r="I87" s="31"/>
      <c r="J87" s="31"/>
      <c r="K87" s="30"/>
      <c r="L87" s="30"/>
      <c r="M87" s="30"/>
      <c r="N87" s="147"/>
    </row>
    <row r="88" spans="1:14" ht="18" customHeight="1">
      <c r="A88" s="130"/>
      <c r="B88" s="67"/>
      <c r="C88" s="32"/>
      <c r="D88" s="195"/>
      <c r="E88" s="31"/>
      <c r="F88" s="31"/>
      <c r="G88" s="31"/>
      <c r="H88" s="31"/>
      <c r="I88" s="31"/>
      <c r="J88" s="31"/>
      <c r="K88" s="30"/>
      <c r="L88" s="30"/>
      <c r="M88" s="30"/>
      <c r="N88" s="147"/>
    </row>
    <row r="89" spans="1:14" ht="18" customHeight="1">
      <c r="A89" s="130"/>
      <c r="B89" s="135" t="s">
        <v>162</v>
      </c>
      <c r="C89" s="32" t="str">
        <f>HYPERLINK("http://ncit.nci.nih.gov/ncitbrowser/ConceptReport.jsp?dictionary=NCI%20Thesaurus&amp;code=C54072","[?]")</f>
        <v>[?]</v>
      </c>
      <c r="D89" s="195"/>
      <c r="E89" s="31"/>
      <c r="F89" s="31"/>
      <c r="G89" s="31"/>
      <c r="H89" s="31"/>
      <c r="I89" s="31"/>
      <c r="J89" s="31"/>
      <c r="K89" s="30"/>
      <c r="L89" s="30"/>
      <c r="M89" s="30"/>
      <c r="N89" s="147"/>
    </row>
    <row r="90" spans="1:14" ht="18" customHeight="1">
      <c r="A90" s="130"/>
      <c r="B90" s="67" t="s">
        <v>424</v>
      </c>
      <c r="C90" s="32"/>
      <c r="D90" s="195"/>
      <c r="E90" s="31"/>
      <c r="F90" s="31"/>
      <c r="G90" s="31"/>
      <c r="H90" s="31"/>
      <c r="I90" s="31"/>
      <c r="J90" s="31"/>
      <c r="K90" s="30"/>
      <c r="L90" s="30"/>
      <c r="M90" s="30"/>
      <c r="N90" s="147"/>
    </row>
    <row r="91" spans="1:14" ht="18" customHeight="1">
      <c r="A91" s="130"/>
      <c r="B91" s="67" t="s">
        <v>160</v>
      </c>
      <c r="C91" s="32"/>
      <c r="D91" s="195"/>
      <c r="E91" s="31"/>
      <c r="F91" s="31"/>
      <c r="G91" s="31"/>
      <c r="H91" s="31"/>
      <c r="I91" s="31"/>
      <c r="J91" s="31"/>
      <c r="K91" s="30"/>
      <c r="L91" s="30"/>
      <c r="M91" s="30"/>
      <c r="N91" s="147"/>
    </row>
    <row r="92" spans="1:14" ht="18" customHeight="1">
      <c r="A92" s="130"/>
      <c r="B92" s="67" t="s">
        <v>355</v>
      </c>
      <c r="C92" s="32" t="str">
        <f>HYPERLINK("http://ncit.nci.nih.gov/ncitbrowser/ConceptReport.jsp?dictionary=NCI%20Thesaurus&amp;code=C12219","[?]")</f>
        <v>[?]</v>
      </c>
      <c r="D92" s="195"/>
      <c r="E92" s="31"/>
      <c r="F92" s="31"/>
      <c r="G92" s="31"/>
      <c r="H92" s="31"/>
      <c r="I92" s="31"/>
      <c r="J92" s="31"/>
      <c r="K92" s="30"/>
      <c r="L92" s="30"/>
      <c r="M92" s="30"/>
      <c r="N92" s="147"/>
    </row>
    <row r="93" spans="1:14" ht="18" customHeight="1">
      <c r="A93" s="130"/>
      <c r="B93" s="67" t="s">
        <v>282</v>
      </c>
      <c r="C93" s="32"/>
      <c r="D93" s="195"/>
      <c r="E93" s="31"/>
      <c r="F93" s="31"/>
      <c r="G93" s="31"/>
      <c r="H93" s="31"/>
      <c r="I93" s="31"/>
      <c r="J93" s="31"/>
      <c r="K93" s="30"/>
      <c r="L93" s="30"/>
      <c r="M93" s="30"/>
      <c r="N93" s="147"/>
    </row>
    <row r="94" spans="1:14" ht="18" customHeight="1">
      <c r="A94" s="130"/>
      <c r="B94" s="67" t="s">
        <v>163</v>
      </c>
      <c r="C94" s="32"/>
      <c r="D94" s="195"/>
      <c r="E94" s="31"/>
      <c r="F94" s="31"/>
      <c r="G94" s="31"/>
      <c r="H94" s="31"/>
      <c r="I94" s="31"/>
      <c r="J94" s="31"/>
      <c r="K94" s="30"/>
      <c r="L94" s="30"/>
      <c r="M94" s="30"/>
      <c r="N94" s="147"/>
    </row>
    <row r="95" spans="1:14" ht="18" customHeight="1">
      <c r="A95" s="130"/>
      <c r="B95" s="67"/>
      <c r="C95" s="31"/>
      <c r="D95" s="178"/>
      <c r="E95" s="31"/>
      <c r="F95" s="31"/>
      <c r="G95" s="31"/>
      <c r="H95" s="31"/>
      <c r="I95" s="31"/>
      <c r="J95" s="31"/>
      <c r="K95" s="30"/>
      <c r="L95" s="30"/>
      <c r="M95" s="30"/>
      <c r="N95" s="147"/>
    </row>
    <row r="96" spans="1:14" ht="18" customHeight="1">
      <c r="A96" s="130"/>
      <c r="B96" s="67" t="s">
        <v>246</v>
      </c>
      <c r="C96" s="32" t="str">
        <f>HYPERLINK("http://ncit.nci.nih.gov/ncitbrowser/ConceptReport.jsp?dictionary=NCI%20Thesaurus&amp;code=C70915","[?]")</f>
        <v>[?]</v>
      </c>
      <c r="D96" s="195"/>
      <c r="E96" s="31"/>
      <c r="F96" s="31"/>
      <c r="G96" s="31"/>
      <c r="H96" s="31"/>
      <c r="I96" s="31"/>
      <c r="J96" s="31"/>
      <c r="K96" s="30"/>
      <c r="L96" s="30"/>
      <c r="M96" s="30"/>
      <c r="N96" s="147"/>
    </row>
    <row r="97" spans="1:14" ht="18" customHeight="1">
      <c r="A97" s="130"/>
      <c r="B97" s="67" t="s">
        <v>285</v>
      </c>
      <c r="C97" s="31"/>
      <c r="D97" s="178"/>
      <c r="E97" s="31"/>
      <c r="F97" s="31"/>
      <c r="G97" s="31"/>
      <c r="H97" s="31"/>
      <c r="I97" s="31"/>
      <c r="J97" s="31"/>
      <c r="K97" s="30"/>
      <c r="L97" s="30"/>
      <c r="M97" s="30"/>
      <c r="N97" s="147"/>
    </row>
    <row r="98" spans="1:14" ht="18" customHeight="1">
      <c r="A98" s="130"/>
      <c r="B98" s="67"/>
      <c r="C98" s="32"/>
      <c r="D98" s="195"/>
      <c r="E98" s="31"/>
      <c r="F98" s="31"/>
      <c r="G98" s="31"/>
      <c r="H98" s="31"/>
      <c r="I98" s="31"/>
      <c r="J98" s="31"/>
      <c r="K98" s="30"/>
      <c r="L98" s="30"/>
      <c r="M98" s="30"/>
      <c r="N98" s="147"/>
    </row>
    <row r="99" spans="1:14" ht="36" customHeight="1">
      <c r="A99" s="130"/>
      <c r="B99" s="67" t="s">
        <v>70</v>
      </c>
      <c r="C99" s="32"/>
      <c r="D99" s="195"/>
      <c r="E99" s="31"/>
      <c r="F99" s="31"/>
      <c r="G99" s="31"/>
      <c r="H99" s="31"/>
      <c r="I99" s="31"/>
      <c r="J99" s="31" t="s">
        <v>352</v>
      </c>
      <c r="K99" s="30"/>
      <c r="L99" s="30"/>
      <c r="M99" s="30"/>
      <c r="N99" s="147" t="s">
        <v>353</v>
      </c>
    </row>
    <row r="100" spans="1:14" ht="18" customHeight="1">
      <c r="A100" s="130"/>
      <c r="B100" s="67" t="s">
        <v>74</v>
      </c>
      <c r="C100" s="32"/>
      <c r="D100" s="195"/>
      <c r="E100" s="31"/>
      <c r="F100" s="31"/>
      <c r="G100" s="31"/>
      <c r="H100" s="31"/>
      <c r="I100" s="119" t="s">
        <v>354</v>
      </c>
      <c r="J100" s="119"/>
      <c r="K100" s="30"/>
      <c r="L100" s="30"/>
      <c r="M100" s="30"/>
      <c r="N100" s="147"/>
    </row>
    <row r="101" spans="1:14" ht="18" customHeight="1">
      <c r="A101" s="130"/>
      <c r="B101" s="67"/>
      <c r="C101" s="31"/>
      <c r="D101" s="178"/>
      <c r="E101" s="31"/>
      <c r="F101" s="31"/>
      <c r="G101" s="31"/>
      <c r="H101" s="31"/>
      <c r="I101" s="31"/>
      <c r="J101" s="31"/>
      <c r="K101" s="30"/>
      <c r="L101" s="30"/>
      <c r="M101" s="30"/>
      <c r="N101" s="147"/>
    </row>
    <row r="102" spans="1:14" ht="18" customHeight="1">
      <c r="A102" s="131"/>
      <c r="B102" s="382" t="s">
        <v>286</v>
      </c>
      <c r="C102" s="377"/>
      <c r="D102" s="199"/>
      <c r="E102" s="377"/>
      <c r="F102" s="225"/>
      <c r="G102" s="225"/>
      <c r="H102" s="377"/>
      <c r="I102" s="377"/>
      <c r="J102" s="377"/>
      <c r="K102" s="377"/>
      <c r="L102" s="377"/>
      <c r="M102" s="377"/>
      <c r="N102" s="386"/>
    </row>
    <row r="103" spans="1:14" ht="18" customHeight="1">
      <c r="A103" s="132"/>
      <c r="B103" s="382"/>
      <c r="C103" s="377"/>
      <c r="D103" s="199"/>
      <c r="E103" s="377"/>
      <c r="F103" s="225"/>
      <c r="G103" s="225"/>
      <c r="H103" s="377"/>
      <c r="I103" s="377"/>
      <c r="J103" s="377"/>
      <c r="K103" s="377"/>
      <c r="L103" s="377"/>
      <c r="M103" s="377"/>
      <c r="N103" s="386"/>
    </row>
    <row r="104" spans="1:14" ht="18" customHeight="1">
      <c r="A104" s="132"/>
      <c r="B104" s="77"/>
      <c r="C104" s="90"/>
      <c r="D104" s="183"/>
      <c r="E104" s="90"/>
      <c r="F104" s="90"/>
      <c r="G104" s="90"/>
      <c r="H104" s="90"/>
      <c r="I104" s="90"/>
      <c r="J104" s="90"/>
      <c r="K104" s="30"/>
      <c r="L104" s="30"/>
      <c r="M104" s="30"/>
      <c r="N104" s="147"/>
    </row>
    <row r="105" spans="1:14" ht="18" customHeight="1">
      <c r="A105" s="132"/>
      <c r="B105" s="135" t="s">
        <v>425</v>
      </c>
      <c r="C105" s="32" t="str">
        <f>HYPERLINK("http://ncit.nci.nih.gov/ncitbrowser/ConceptReport.jsp?dictionary=NCI%20Thesaurus&amp;code=C41185","[?]")</f>
        <v>[?]</v>
      </c>
      <c r="D105" s="195"/>
      <c r="E105" s="31"/>
      <c r="F105" s="31"/>
      <c r="G105" s="31"/>
      <c r="H105" s="31"/>
      <c r="I105" s="31"/>
      <c r="J105" s="31"/>
      <c r="K105" s="30"/>
      <c r="L105" s="30"/>
      <c r="M105" s="30"/>
      <c r="N105" s="147"/>
    </row>
    <row r="106" spans="1:14" ht="18" customHeight="1">
      <c r="A106" s="132"/>
      <c r="B106" s="67" t="s">
        <v>382</v>
      </c>
      <c r="C106" s="32"/>
      <c r="D106" s="195"/>
      <c r="E106" s="31"/>
      <c r="F106" s="31"/>
      <c r="G106" s="31"/>
      <c r="H106" s="31"/>
      <c r="I106" s="31"/>
      <c r="J106" s="31"/>
      <c r="K106" s="30"/>
      <c r="L106" s="30"/>
      <c r="M106" s="30"/>
      <c r="N106" s="147"/>
    </row>
    <row r="107" spans="1:14" ht="18" customHeight="1">
      <c r="A107" s="132"/>
      <c r="B107" s="67" t="s">
        <v>160</v>
      </c>
      <c r="C107" s="32"/>
      <c r="D107" s="195"/>
      <c r="E107" s="31"/>
      <c r="F107" s="31"/>
      <c r="G107" s="31"/>
      <c r="H107" s="31"/>
      <c r="I107" s="31"/>
      <c r="J107" s="31"/>
      <c r="K107" s="30"/>
      <c r="L107" s="30"/>
      <c r="M107" s="30"/>
      <c r="N107" s="147"/>
    </row>
    <row r="108" spans="1:14" ht="18" customHeight="1">
      <c r="A108" s="132"/>
      <c r="B108" s="67" t="s">
        <v>355</v>
      </c>
      <c r="C108" s="32"/>
      <c r="D108" s="195"/>
      <c r="E108" s="31"/>
      <c r="F108" s="31"/>
      <c r="G108" s="31"/>
      <c r="H108" s="31"/>
      <c r="I108" s="31"/>
      <c r="J108" s="31"/>
      <c r="K108" s="30"/>
      <c r="L108" s="30"/>
      <c r="M108" s="30"/>
      <c r="N108" s="147"/>
    </row>
    <row r="109" spans="1:14" ht="18" customHeight="1">
      <c r="A109" s="132"/>
      <c r="B109" s="67" t="s">
        <v>282</v>
      </c>
      <c r="C109" s="31"/>
      <c r="D109" s="178"/>
      <c r="E109" s="31"/>
      <c r="F109" s="31"/>
      <c r="G109" s="31"/>
      <c r="H109" s="31"/>
      <c r="I109" s="31"/>
      <c r="J109" s="31"/>
      <c r="K109" s="30"/>
      <c r="L109" s="30"/>
      <c r="M109" s="30"/>
      <c r="N109" s="147"/>
    </row>
    <row r="110" spans="1:14" ht="18" customHeight="1">
      <c r="A110" s="132"/>
      <c r="B110" s="67"/>
      <c r="C110" s="32"/>
      <c r="D110" s="195"/>
      <c r="E110" s="31"/>
      <c r="F110" s="31"/>
      <c r="G110" s="31"/>
      <c r="H110" s="31"/>
      <c r="I110" s="31"/>
      <c r="J110" s="31"/>
      <c r="K110" s="30"/>
      <c r="L110" s="30"/>
      <c r="M110" s="30"/>
      <c r="N110" s="147"/>
    </row>
    <row r="111" spans="1:14" ht="18" customHeight="1">
      <c r="A111" s="132"/>
      <c r="B111" s="135" t="s">
        <v>432</v>
      </c>
      <c r="C111" s="32" t="str">
        <f>HYPERLINK("http://ncit.nci.nih.gov/ncitbrowser/ConceptReport.jsp?dictionary=NCI%20Thesaurus&amp;code=C25335","[?]")</f>
        <v>[?]</v>
      </c>
      <c r="D111" s="195"/>
      <c r="E111" s="31"/>
      <c r="F111" s="31"/>
      <c r="G111" s="31"/>
      <c r="H111" s="31"/>
      <c r="I111" s="31"/>
      <c r="J111" s="31"/>
      <c r="K111" s="30"/>
      <c r="L111" s="30"/>
      <c r="M111" s="30"/>
      <c r="N111" s="147"/>
    </row>
    <row r="112" spans="1:14" ht="18" customHeight="1">
      <c r="A112" s="132"/>
      <c r="B112" s="67" t="s">
        <v>176</v>
      </c>
      <c r="C112" s="32" t="str">
        <f>HYPERLINK("http://ncit.nci.nih.gov/ncitbrowser/ConceptReport.jsp?dictionary=NCI%20Thesaurus&amp;code=C25709","[?]")</f>
        <v>[?]</v>
      </c>
      <c r="D112" s="195"/>
      <c r="E112" s="31"/>
      <c r="F112" s="31"/>
      <c r="G112" s="31"/>
      <c r="H112" s="31"/>
      <c r="I112" s="31"/>
      <c r="J112" s="31"/>
      <c r="K112" s="30"/>
      <c r="L112" s="30"/>
      <c r="M112" s="30"/>
      <c r="N112" s="147"/>
    </row>
    <row r="113" spans="1:14" ht="18" customHeight="1">
      <c r="A113" s="132"/>
      <c r="B113" s="67" t="s">
        <v>160</v>
      </c>
      <c r="C113" s="32"/>
      <c r="D113" s="195"/>
      <c r="E113" s="31"/>
      <c r="F113" s="31"/>
      <c r="G113" s="31"/>
      <c r="H113" s="31"/>
      <c r="I113" s="31"/>
      <c r="J113" s="31"/>
      <c r="K113" s="30"/>
      <c r="L113" s="30"/>
      <c r="M113" s="30"/>
      <c r="N113" s="147"/>
    </row>
    <row r="114" spans="1:14" ht="18" customHeight="1">
      <c r="A114" s="132"/>
      <c r="B114" s="67" t="s">
        <v>355</v>
      </c>
      <c r="C114" s="32"/>
      <c r="D114" s="195"/>
      <c r="E114" s="31"/>
      <c r="F114" s="31"/>
      <c r="G114" s="31"/>
      <c r="H114" s="31"/>
      <c r="I114" s="31"/>
      <c r="J114" s="31"/>
      <c r="K114" s="30"/>
      <c r="L114" s="30"/>
      <c r="M114" s="30"/>
      <c r="N114" s="147"/>
    </row>
    <row r="115" spans="1:14" ht="18" customHeight="1">
      <c r="A115" s="132"/>
      <c r="B115" s="67" t="s">
        <v>282</v>
      </c>
      <c r="C115" s="31"/>
      <c r="D115" s="178"/>
      <c r="E115" s="31"/>
      <c r="F115" s="31"/>
      <c r="G115" s="31"/>
      <c r="H115" s="31"/>
      <c r="I115" s="31"/>
      <c r="J115" s="31"/>
      <c r="K115" s="30"/>
      <c r="L115" s="30"/>
      <c r="M115" s="30"/>
      <c r="N115" s="147"/>
    </row>
    <row r="116" spans="1:14" ht="18" customHeight="1">
      <c r="A116" s="132"/>
      <c r="B116" s="67"/>
      <c r="C116" s="32"/>
      <c r="D116" s="195"/>
      <c r="E116" s="31"/>
      <c r="F116" s="31"/>
      <c r="G116" s="31"/>
      <c r="H116" s="31"/>
      <c r="I116" s="31"/>
      <c r="J116" s="31"/>
      <c r="K116" s="30"/>
      <c r="L116" s="30"/>
      <c r="M116" s="30"/>
      <c r="N116" s="147"/>
    </row>
    <row r="117" spans="1:14" ht="18" customHeight="1">
      <c r="A117" s="132"/>
      <c r="B117" s="135" t="s">
        <v>426</v>
      </c>
      <c r="C117" s="32" t="str">
        <f>HYPERLINK("http://ncit.nci.nih.gov/ncitbrowser/ConceptReport.jsp?dictionary=NCI%20Thesaurus&amp;code=C70917","[?]")</f>
        <v>[?]</v>
      </c>
      <c r="D117" s="195"/>
      <c r="E117" s="31"/>
      <c r="F117" s="31"/>
      <c r="G117" s="31"/>
      <c r="H117" s="31"/>
      <c r="I117" s="31"/>
      <c r="J117" s="31"/>
      <c r="K117" s="30" t="s">
        <v>120</v>
      </c>
      <c r="L117" s="30"/>
      <c r="M117" s="30"/>
      <c r="N117" s="147"/>
    </row>
    <row r="118" spans="1:14" ht="18" customHeight="1">
      <c r="A118" s="132"/>
      <c r="B118" s="67" t="s">
        <v>171</v>
      </c>
      <c r="C118" s="32" t="str">
        <f>HYPERLINK("http://ncit.nci.nih.gov/ncitbrowser/ConceptReport.jsp?dictionary=NCI%20Thesaurus&amp;code=C25709","[?]")</f>
        <v>[?]</v>
      </c>
      <c r="D118" s="195"/>
      <c r="E118" s="31"/>
      <c r="F118" s="31"/>
      <c r="G118" s="31"/>
      <c r="H118" s="31"/>
      <c r="I118" s="31"/>
      <c r="J118" s="31"/>
      <c r="K118" s="30"/>
      <c r="L118" s="30"/>
      <c r="M118" s="30"/>
      <c r="N118" s="147"/>
    </row>
    <row r="119" spans="1:14" ht="25.5" customHeight="1">
      <c r="A119" s="132"/>
      <c r="B119" s="77" t="s">
        <v>172</v>
      </c>
      <c r="C119" s="32" t="str">
        <f>HYPERLINK("http://ncit.nci.nih.gov/ncitbrowser/ConceptReport.jsp?dictionary=NCI%20Thesaurus&amp;code=C25709","[?]")</f>
        <v>[?]</v>
      </c>
      <c r="D119" s="178" t="s">
        <v>433</v>
      </c>
      <c r="E119" s="178" t="s">
        <v>433</v>
      </c>
      <c r="F119" s="31"/>
      <c r="G119" s="31"/>
      <c r="H119" s="31"/>
      <c r="I119" s="31"/>
      <c r="J119" s="31"/>
      <c r="K119" s="170" t="s">
        <v>173</v>
      </c>
      <c r="L119" s="30"/>
      <c r="M119" s="30"/>
      <c r="N119" s="147" t="s">
        <v>356</v>
      </c>
    </row>
    <row r="120" spans="1:14" ht="18" customHeight="1">
      <c r="A120" s="132"/>
      <c r="B120" s="67" t="s">
        <v>355</v>
      </c>
      <c r="C120" s="32"/>
      <c r="D120" s="31" t="s">
        <v>349</v>
      </c>
      <c r="E120" s="31" t="s">
        <v>349</v>
      </c>
      <c r="F120" s="31"/>
      <c r="G120" s="31"/>
      <c r="H120" s="31"/>
      <c r="I120" s="31"/>
      <c r="J120" s="31"/>
      <c r="K120" s="30"/>
      <c r="L120" s="30"/>
      <c r="M120" s="30"/>
      <c r="N120" s="147"/>
    </row>
    <row r="121" spans="1:14" ht="18" customHeight="1">
      <c r="A121" s="132"/>
      <c r="B121" s="67" t="s">
        <v>282</v>
      </c>
      <c r="C121" s="31"/>
      <c r="D121" s="178" t="s">
        <v>92</v>
      </c>
      <c r="E121" s="31" t="s">
        <v>92</v>
      </c>
      <c r="F121" s="31"/>
      <c r="G121" s="31"/>
      <c r="H121" s="31"/>
      <c r="I121" s="31"/>
      <c r="J121" s="31"/>
      <c r="K121" s="30"/>
      <c r="L121" s="30"/>
      <c r="M121" s="30"/>
      <c r="N121" s="147"/>
    </row>
    <row r="122" spans="1:14" ht="25.5" customHeight="1">
      <c r="A122" s="132"/>
      <c r="B122" s="77"/>
      <c r="C122" s="32"/>
      <c r="D122" s="178"/>
      <c r="E122" s="31"/>
      <c r="F122" s="31"/>
      <c r="G122" s="31"/>
      <c r="H122" s="31"/>
      <c r="I122" s="31"/>
      <c r="J122" s="31"/>
      <c r="K122" s="170"/>
      <c r="L122" s="30"/>
      <c r="M122" s="30"/>
      <c r="N122" s="147"/>
    </row>
    <row r="123" spans="1:14" ht="18" customHeight="1">
      <c r="A123" s="132"/>
      <c r="B123" s="67" t="s">
        <v>246</v>
      </c>
      <c r="C123" s="32" t="str">
        <f>HYPERLINK("http://ncit.nci.nih.gov/ncitbrowser/ConceptReport.jsp?dictionary=NCI%20Thesaurus&amp;code=C70915","[?]")</f>
        <v>[?]</v>
      </c>
      <c r="D123" s="195"/>
      <c r="E123" s="31"/>
      <c r="F123" s="31"/>
      <c r="G123" s="31"/>
      <c r="H123" s="31"/>
      <c r="I123" s="31"/>
      <c r="J123" s="31"/>
      <c r="K123" s="30"/>
      <c r="L123" s="30"/>
      <c r="M123" s="30"/>
      <c r="N123" s="147"/>
    </row>
    <row r="124" spans="1:14" ht="18" customHeight="1">
      <c r="A124" s="132"/>
      <c r="B124" s="67" t="s">
        <v>299</v>
      </c>
      <c r="C124" s="32"/>
      <c r="D124" s="195"/>
      <c r="E124" s="31"/>
      <c r="F124" s="31"/>
      <c r="G124" s="31"/>
      <c r="H124" s="31"/>
      <c r="I124" s="31"/>
      <c r="J124" s="31"/>
      <c r="K124" s="30"/>
      <c r="L124" s="30"/>
      <c r="M124" s="30"/>
      <c r="N124" s="147" t="s">
        <v>357</v>
      </c>
    </row>
    <row r="125" spans="1:14" ht="18" customHeight="1">
      <c r="A125" s="132"/>
      <c r="B125" s="67"/>
      <c r="C125" s="32"/>
      <c r="D125" s="195"/>
      <c r="E125" s="31"/>
      <c r="F125" s="31"/>
      <c r="G125" s="31"/>
      <c r="H125" s="31"/>
      <c r="I125" s="31"/>
      <c r="J125" s="31"/>
      <c r="K125" s="30"/>
      <c r="L125" s="30"/>
      <c r="M125" s="30"/>
      <c r="N125" s="147"/>
    </row>
    <row r="126" spans="1:14" ht="39" customHeight="1">
      <c r="A126" s="132"/>
      <c r="B126" s="67" t="s">
        <v>70</v>
      </c>
      <c r="C126" s="32"/>
      <c r="D126" s="195"/>
      <c r="E126" s="31"/>
      <c r="F126" s="31"/>
      <c r="G126" s="31"/>
      <c r="H126" s="31"/>
      <c r="I126" s="31"/>
      <c r="J126" s="31"/>
      <c r="K126" s="30"/>
      <c r="L126" s="30"/>
      <c r="M126" s="30"/>
      <c r="N126" s="147" t="s">
        <v>358</v>
      </c>
    </row>
    <row r="127" spans="1:14" ht="18" customHeight="1">
      <c r="A127" s="132"/>
      <c r="B127" s="67" t="s">
        <v>74</v>
      </c>
      <c r="C127" s="32"/>
      <c r="D127" s="195"/>
      <c r="E127" s="31"/>
      <c r="F127" s="31"/>
      <c r="G127" s="31"/>
      <c r="H127" s="31"/>
      <c r="I127" s="31"/>
      <c r="J127" s="31"/>
      <c r="K127" s="30"/>
      <c r="L127" s="30"/>
      <c r="M127" s="30"/>
      <c r="N127" s="147"/>
    </row>
    <row r="128" spans="1:14" ht="18" customHeight="1">
      <c r="A128" s="132"/>
      <c r="B128" s="67"/>
      <c r="C128" s="31"/>
      <c r="D128" s="178"/>
      <c r="E128" s="31"/>
      <c r="F128" s="31"/>
      <c r="G128" s="31"/>
      <c r="H128" s="31"/>
      <c r="I128" s="31"/>
      <c r="J128" s="31"/>
      <c r="K128" s="30"/>
      <c r="L128" s="30"/>
      <c r="M128" s="30"/>
      <c r="N128" s="147"/>
    </row>
    <row r="129" spans="1:14" ht="18" customHeight="1">
      <c r="A129" s="133"/>
      <c r="B129" s="383" t="s">
        <v>300</v>
      </c>
      <c r="C129" s="384"/>
      <c r="D129" s="200"/>
      <c r="E129" s="384"/>
      <c r="F129" s="384"/>
      <c r="G129" s="384"/>
      <c r="H129" s="384"/>
      <c r="I129" s="384"/>
      <c r="J129" s="384"/>
      <c r="K129" s="384"/>
      <c r="L129" s="384"/>
      <c r="M129" s="384"/>
      <c r="N129" s="385"/>
    </row>
    <row r="130" spans="1:14" ht="18" customHeight="1">
      <c r="A130" s="134"/>
      <c r="B130" s="383"/>
      <c r="C130" s="384"/>
      <c r="D130" s="200"/>
      <c r="E130" s="384"/>
      <c r="F130" s="384"/>
      <c r="G130" s="384"/>
      <c r="H130" s="384"/>
      <c r="I130" s="384"/>
      <c r="J130" s="384"/>
      <c r="K130" s="384"/>
      <c r="L130" s="384"/>
      <c r="M130" s="384"/>
      <c r="N130" s="385"/>
    </row>
    <row r="131" spans="1:14" ht="18" customHeight="1">
      <c r="A131" s="134"/>
      <c r="B131" s="77"/>
      <c r="C131" s="90"/>
      <c r="D131" s="183"/>
      <c r="E131" s="90"/>
      <c r="F131" s="90"/>
      <c r="G131" s="90"/>
      <c r="H131" s="90"/>
      <c r="I131" s="90"/>
      <c r="J131" s="90"/>
      <c r="K131" s="30"/>
      <c r="L131" s="30"/>
      <c r="M131" s="30"/>
      <c r="N131" s="147"/>
    </row>
    <row r="132" spans="1:14" ht="18" customHeight="1">
      <c r="A132" s="134"/>
      <c r="B132" s="135" t="s">
        <v>302</v>
      </c>
      <c r="C132" s="32" t="str">
        <f>HYPERLINK("http://ncit.nci.nih.gov/ncitbrowser/ConceptReport.jsp?dictionary=NCI%20Thesaurus&amp;code=C38032","[?]")</f>
        <v>[?]</v>
      </c>
      <c r="D132" s="195"/>
      <c r="E132" s="31"/>
      <c r="F132" s="31" t="s">
        <v>120</v>
      </c>
      <c r="G132" s="31" t="s">
        <v>120</v>
      </c>
      <c r="H132" s="31"/>
      <c r="I132" s="31"/>
      <c r="J132" s="31"/>
      <c r="K132" s="30"/>
      <c r="L132" s="30"/>
      <c r="M132" s="30"/>
      <c r="N132" s="147"/>
    </row>
    <row r="133" spans="1:14" ht="18" customHeight="1">
      <c r="A133" s="134"/>
      <c r="B133" s="67" t="s">
        <v>359</v>
      </c>
      <c r="C133" s="32"/>
      <c r="D133" s="195"/>
      <c r="E133" s="31"/>
      <c r="F133" s="30" t="s">
        <v>440</v>
      </c>
      <c r="G133" s="30" t="s">
        <v>440</v>
      </c>
      <c r="H133" s="31"/>
      <c r="I133" s="31"/>
      <c r="J133" s="31"/>
      <c r="K133" s="30"/>
      <c r="L133" s="30"/>
      <c r="M133" s="30"/>
      <c r="N133" s="147"/>
    </row>
    <row r="134" spans="1:14" ht="18" customHeight="1">
      <c r="A134" s="134"/>
      <c r="B134" s="67" t="s">
        <v>360</v>
      </c>
      <c r="C134" s="32"/>
      <c r="D134" s="195"/>
      <c r="E134" s="31"/>
      <c r="F134" s="31" t="s">
        <v>438</v>
      </c>
      <c r="G134" s="31" t="s">
        <v>441</v>
      </c>
      <c r="H134" s="31"/>
      <c r="I134" s="31"/>
      <c r="J134" s="31"/>
      <c r="K134" s="30"/>
      <c r="L134" s="30"/>
      <c r="M134" s="30"/>
      <c r="N134" s="147"/>
    </row>
    <row r="135" spans="1:14" ht="18" customHeight="1">
      <c r="A135" s="134"/>
      <c r="B135" s="67" t="s">
        <v>355</v>
      </c>
      <c r="C135" s="32" t="str">
        <f>HYPERLINK("http://ncit.nci.nih.gov/ncitbrowser/ConceptReport.jsp?dictionary=NCI%20Thesaurus&amp;code=C12219","[?]")</f>
        <v>[?]</v>
      </c>
      <c r="D135" s="195"/>
      <c r="E135" s="31"/>
      <c r="F135" s="31" t="s">
        <v>439</v>
      </c>
      <c r="G135" s="31" t="s">
        <v>442</v>
      </c>
      <c r="H135" s="31"/>
      <c r="I135" s="31"/>
      <c r="J135" s="31"/>
      <c r="K135" s="30"/>
      <c r="L135" s="30"/>
      <c r="M135" s="30"/>
      <c r="N135" s="147"/>
    </row>
    <row r="136" spans="1:14" ht="18" customHeight="1">
      <c r="A136" s="134"/>
      <c r="B136" s="67" t="s">
        <v>282</v>
      </c>
      <c r="C136" s="32"/>
      <c r="D136" s="195"/>
      <c r="E136" s="31"/>
      <c r="F136" s="31" t="s">
        <v>443</v>
      </c>
      <c r="G136" s="31" t="s">
        <v>92</v>
      </c>
      <c r="H136" s="31"/>
      <c r="I136" s="31"/>
      <c r="J136" s="31"/>
      <c r="K136" s="30"/>
      <c r="L136" s="30"/>
      <c r="M136" s="30"/>
      <c r="N136" s="147"/>
    </row>
    <row r="137" spans="1:14" ht="18" customHeight="1">
      <c r="A137" s="134"/>
      <c r="B137" s="67" t="s">
        <v>163</v>
      </c>
      <c r="C137" s="32"/>
      <c r="D137" s="195"/>
      <c r="E137" s="31"/>
      <c r="F137" s="31"/>
      <c r="G137" s="31" t="s">
        <v>444</v>
      </c>
      <c r="H137" s="31"/>
      <c r="I137" s="31"/>
      <c r="J137" s="31"/>
      <c r="K137" s="30"/>
      <c r="L137" s="30"/>
      <c r="M137" s="30"/>
      <c r="N137" s="147"/>
    </row>
    <row r="138" spans="1:14" ht="18" customHeight="1">
      <c r="A138" s="134"/>
      <c r="B138" s="67"/>
      <c r="C138" s="32"/>
      <c r="D138" s="195"/>
      <c r="E138" s="31"/>
      <c r="F138" s="31"/>
      <c r="G138" s="31"/>
      <c r="H138" s="31"/>
      <c r="I138" s="31"/>
      <c r="J138" s="31"/>
      <c r="K138" s="30"/>
      <c r="L138" s="30"/>
      <c r="M138" s="30"/>
      <c r="N138" s="147"/>
    </row>
    <row r="139" spans="1:14" ht="18" customHeight="1">
      <c r="A139" s="134"/>
      <c r="B139" s="135" t="s">
        <v>232</v>
      </c>
      <c r="C139" s="32" t="str">
        <f>HYPERLINK("http://ncit.nci.nih.gov/ncitbrowser/ConceptReport.jsp?dictionary=NCI%20Thesaurus&amp;code=C35500","[?]")</f>
        <v>[?]</v>
      </c>
      <c r="D139" s="195"/>
      <c r="E139" s="31"/>
      <c r="F139" s="31"/>
      <c r="G139" s="31"/>
      <c r="H139" s="31"/>
      <c r="I139" s="31"/>
      <c r="J139" s="31"/>
      <c r="K139" s="30"/>
      <c r="L139" s="30"/>
      <c r="M139" s="30"/>
      <c r="N139" s="147"/>
    </row>
    <row r="140" spans="1:14" ht="18" customHeight="1">
      <c r="A140" s="134"/>
      <c r="B140" s="67" t="s">
        <v>361</v>
      </c>
      <c r="C140" s="32"/>
      <c r="D140" s="195"/>
      <c r="E140" s="31"/>
      <c r="F140" s="31"/>
      <c r="G140" s="31"/>
      <c r="H140" s="31"/>
      <c r="I140" s="31"/>
      <c r="J140" s="31"/>
      <c r="K140" s="30"/>
      <c r="L140" s="30"/>
      <c r="M140" s="30"/>
      <c r="N140" s="147"/>
    </row>
    <row r="141" spans="1:14" ht="18" customHeight="1">
      <c r="A141" s="134"/>
      <c r="B141" s="67" t="s">
        <v>234</v>
      </c>
      <c r="C141" s="32"/>
      <c r="D141" s="195"/>
      <c r="E141" s="31"/>
      <c r="F141" s="31"/>
      <c r="G141" s="31"/>
      <c r="H141" s="31"/>
      <c r="I141" s="31"/>
      <c r="J141" s="31"/>
      <c r="K141" s="30"/>
      <c r="L141" s="30"/>
      <c r="M141" s="30"/>
      <c r="N141" s="147"/>
    </row>
    <row r="142" spans="1:14" ht="18" customHeight="1">
      <c r="A142" s="134"/>
      <c r="B142" s="67" t="s">
        <v>355</v>
      </c>
      <c r="C142" s="32" t="str">
        <f>HYPERLINK("http://ncit.nci.nih.gov/ncitbrowser/ConceptReport.jsp?dictionary=NCI%20Thesaurus&amp;code=C12219","[?]")</f>
        <v>[?]</v>
      </c>
      <c r="D142" s="195"/>
      <c r="E142" s="31"/>
      <c r="F142" s="31"/>
      <c r="G142" s="31"/>
      <c r="H142" s="31"/>
      <c r="I142" s="31"/>
      <c r="J142" s="31"/>
      <c r="K142" s="30"/>
      <c r="L142" s="30"/>
      <c r="M142" s="30"/>
      <c r="N142" s="147"/>
    </row>
    <row r="143" spans="1:14" ht="18" customHeight="1">
      <c r="A143" s="134"/>
      <c r="B143" s="67" t="s">
        <v>282</v>
      </c>
      <c r="C143" s="32"/>
      <c r="D143" s="195"/>
      <c r="E143" s="31"/>
      <c r="F143" s="31"/>
      <c r="G143" s="31"/>
      <c r="H143" s="31"/>
      <c r="I143" s="31"/>
      <c r="J143" s="31"/>
      <c r="K143" s="30"/>
      <c r="L143" s="30"/>
      <c r="M143" s="30"/>
      <c r="N143" s="147"/>
    </row>
    <row r="144" spans="1:14" ht="18" customHeight="1">
      <c r="A144" s="134"/>
      <c r="B144" s="67" t="s">
        <v>163</v>
      </c>
      <c r="C144" s="32"/>
      <c r="D144" s="195"/>
      <c r="E144" s="31"/>
      <c r="F144" s="31"/>
      <c r="G144" s="31"/>
      <c r="H144" s="31"/>
      <c r="I144" s="31"/>
      <c r="J144" s="31"/>
      <c r="K144" s="30"/>
      <c r="L144" s="30"/>
      <c r="M144" s="30"/>
      <c r="N144" s="147"/>
    </row>
    <row r="145" spans="1:14" ht="18" customHeight="1">
      <c r="A145" s="134"/>
      <c r="B145" s="67"/>
      <c r="C145" s="32"/>
      <c r="D145" s="195"/>
      <c r="E145" s="31"/>
      <c r="F145" s="31"/>
      <c r="G145" s="31"/>
      <c r="H145" s="31"/>
      <c r="I145" s="31"/>
      <c r="J145" s="31"/>
      <c r="K145" s="30"/>
      <c r="L145" s="30"/>
      <c r="M145" s="30"/>
      <c r="N145" s="147"/>
    </row>
    <row r="146" spans="1:14" ht="18" customHeight="1">
      <c r="A146" s="134" t="s">
        <v>87</v>
      </c>
      <c r="B146" s="135" t="s">
        <v>362</v>
      </c>
      <c r="C146" s="32" t="str">
        <f>HYPERLINK("http://ncit.nci.nih.gov/ncitbrowser/ConceptReport.jsp?dictionary=NCI%20Thesaurus&amp;code=C35500","[?]")</f>
        <v>[?]</v>
      </c>
      <c r="D146" s="195"/>
      <c r="E146" s="31"/>
      <c r="F146" s="31"/>
      <c r="G146" s="31"/>
      <c r="H146" s="31"/>
      <c r="I146" s="31"/>
      <c r="J146" s="31"/>
      <c r="K146" s="30"/>
      <c r="L146" s="30"/>
      <c r="M146" s="30"/>
      <c r="N146" s="147" t="s">
        <v>120</v>
      </c>
    </row>
    <row r="147" spans="1:14" ht="18" customHeight="1">
      <c r="A147" s="134"/>
      <c r="B147" s="67" t="s">
        <v>363</v>
      </c>
      <c r="C147" s="32"/>
      <c r="D147" s="195"/>
      <c r="E147" s="31"/>
      <c r="F147" s="31"/>
      <c r="G147" s="31"/>
      <c r="H147" s="31"/>
      <c r="I147" s="31"/>
      <c r="J147" s="31"/>
      <c r="K147" s="30"/>
      <c r="L147" s="30"/>
      <c r="M147" s="30"/>
      <c r="N147" s="147" t="s">
        <v>364</v>
      </c>
    </row>
    <row r="148" spans="1:14" ht="18" customHeight="1">
      <c r="A148" s="134"/>
      <c r="B148" s="67" t="s">
        <v>365</v>
      </c>
      <c r="C148" s="32"/>
      <c r="D148" s="195"/>
      <c r="E148" s="31"/>
      <c r="F148" s="31"/>
      <c r="G148" s="31"/>
      <c r="H148" s="31"/>
      <c r="I148" s="31"/>
      <c r="J148" s="31"/>
      <c r="K148" s="30"/>
      <c r="L148" s="30"/>
      <c r="M148" s="30"/>
      <c r="N148" s="147" t="s">
        <v>366</v>
      </c>
    </row>
    <row r="149" spans="1:14" ht="18" customHeight="1">
      <c r="A149" s="134"/>
      <c r="B149" s="67" t="s">
        <v>355</v>
      </c>
      <c r="C149" s="32"/>
      <c r="D149" s="195"/>
      <c r="E149" s="31"/>
      <c r="F149" s="31"/>
      <c r="G149" s="31"/>
      <c r="H149" s="31"/>
      <c r="I149" s="31"/>
      <c r="J149" s="31"/>
      <c r="K149" s="30"/>
      <c r="L149" s="30"/>
      <c r="M149" s="30"/>
      <c r="N149" s="147"/>
    </row>
    <row r="150" spans="1:14" ht="18" customHeight="1">
      <c r="A150" s="134"/>
      <c r="B150" s="67" t="s">
        <v>282</v>
      </c>
      <c r="C150" s="32"/>
      <c r="D150" s="195"/>
      <c r="E150" s="31"/>
      <c r="F150" s="31"/>
      <c r="G150" s="31"/>
      <c r="H150" s="31"/>
      <c r="I150" s="31"/>
      <c r="J150" s="31"/>
      <c r="K150" s="30"/>
      <c r="L150" s="30"/>
      <c r="M150" s="30"/>
      <c r="N150" s="147"/>
    </row>
    <row r="151" spans="1:14" ht="18" customHeight="1">
      <c r="A151" s="134"/>
      <c r="B151" s="67" t="s">
        <v>163</v>
      </c>
      <c r="C151" s="32"/>
      <c r="D151" s="195"/>
      <c r="E151" s="31"/>
      <c r="F151" s="31"/>
      <c r="G151" s="31"/>
      <c r="H151" s="31"/>
      <c r="I151" s="31"/>
      <c r="J151" s="31"/>
      <c r="K151" s="30"/>
      <c r="L151" s="30"/>
      <c r="M151" s="30"/>
      <c r="N151" s="147" t="s">
        <v>367</v>
      </c>
    </row>
    <row r="152" spans="1:14" ht="18" customHeight="1">
      <c r="A152" s="134"/>
      <c r="B152" s="67"/>
      <c r="C152" s="32"/>
      <c r="D152" s="195"/>
      <c r="E152" s="31"/>
      <c r="F152" s="31"/>
      <c r="G152" s="31"/>
      <c r="H152" s="31"/>
      <c r="I152" s="31"/>
      <c r="J152" s="31"/>
      <c r="K152" s="30"/>
      <c r="L152" s="30"/>
      <c r="M152" s="30"/>
      <c r="N152" s="147"/>
    </row>
    <row r="153" spans="1:14" ht="18" customHeight="1">
      <c r="A153" s="134" t="s">
        <v>87</v>
      </c>
      <c r="B153" s="135" t="s">
        <v>368</v>
      </c>
      <c r="C153" s="32" t="str">
        <f>HYPERLINK("http://ncit.nci.nih.gov/ncitbrowser/ConceptReport.jsp?dictionary=NCI%20Thesaurus&amp;code=C35500","[?]")</f>
        <v>[?]</v>
      </c>
      <c r="D153" s="195"/>
      <c r="E153" s="31"/>
      <c r="F153" s="31"/>
      <c r="G153" s="31"/>
      <c r="H153" s="31"/>
      <c r="I153" s="31"/>
      <c r="J153" s="31"/>
      <c r="K153" s="30"/>
      <c r="L153" s="30"/>
      <c r="M153" s="30" t="s">
        <v>120</v>
      </c>
      <c r="N153" s="147"/>
    </row>
    <row r="154" spans="1:14" ht="18" customHeight="1">
      <c r="A154" s="134"/>
      <c r="B154" s="67" t="s">
        <v>369</v>
      </c>
      <c r="C154" s="32"/>
      <c r="D154" s="195"/>
      <c r="E154" s="31"/>
      <c r="F154" s="31"/>
      <c r="G154" s="31"/>
      <c r="H154" s="31"/>
      <c r="I154" s="31"/>
      <c r="J154" s="31"/>
      <c r="K154" s="30"/>
      <c r="L154" s="30"/>
      <c r="M154" s="30"/>
      <c r="N154" s="147"/>
    </row>
    <row r="155" spans="1:14" ht="18" customHeight="1">
      <c r="A155" s="134"/>
      <c r="B155" s="67" t="s">
        <v>370</v>
      </c>
      <c r="C155" s="32"/>
      <c r="D155" s="195"/>
      <c r="E155" s="31"/>
      <c r="F155" s="31"/>
      <c r="G155" s="31"/>
      <c r="H155" s="31"/>
      <c r="I155" s="31"/>
      <c r="J155" s="31"/>
      <c r="K155" s="30"/>
      <c r="L155" s="30"/>
      <c r="M155" s="30" t="s">
        <v>371</v>
      </c>
      <c r="N155" s="147"/>
    </row>
    <row r="156" spans="1:14" ht="18" customHeight="1">
      <c r="A156" s="134"/>
      <c r="B156" s="67" t="s">
        <v>355</v>
      </c>
      <c r="C156" s="32"/>
      <c r="D156" s="195"/>
      <c r="E156" s="31"/>
      <c r="F156" s="31"/>
      <c r="G156" s="31"/>
      <c r="H156" s="31"/>
      <c r="I156" s="31"/>
      <c r="J156" s="31"/>
      <c r="K156" s="30"/>
      <c r="L156" s="30"/>
      <c r="M156" s="30" t="s">
        <v>372</v>
      </c>
      <c r="N156" s="147"/>
    </row>
    <row r="157" spans="1:14" ht="18" customHeight="1">
      <c r="A157" s="134"/>
      <c r="B157" s="67" t="s">
        <v>282</v>
      </c>
      <c r="C157" s="32"/>
      <c r="D157" s="195"/>
      <c r="E157" s="31"/>
      <c r="F157" s="31"/>
      <c r="G157" s="31"/>
      <c r="H157" s="31"/>
      <c r="I157" s="31"/>
      <c r="J157" s="31"/>
      <c r="K157" s="30"/>
      <c r="L157" s="30"/>
      <c r="M157" s="30" t="s">
        <v>92</v>
      </c>
      <c r="N157" s="147"/>
    </row>
    <row r="158" spans="1:14" ht="18" customHeight="1">
      <c r="A158" s="134"/>
      <c r="B158" s="67" t="s">
        <v>163</v>
      </c>
      <c r="C158" s="32"/>
      <c r="D158" s="195"/>
      <c r="E158" s="31"/>
      <c r="F158" s="31"/>
      <c r="G158" s="31"/>
      <c r="H158" s="31"/>
      <c r="I158" s="31"/>
      <c r="J158" s="31"/>
      <c r="K158" s="30"/>
      <c r="L158" s="30"/>
      <c r="M158" s="30"/>
      <c r="N158" s="147"/>
    </row>
    <row r="159" spans="1:14" ht="18" customHeight="1">
      <c r="A159" s="134"/>
      <c r="B159" s="67"/>
      <c r="C159" s="32"/>
      <c r="D159" s="195"/>
      <c r="E159" s="31"/>
      <c r="F159" s="31"/>
      <c r="G159" s="31"/>
      <c r="H159" s="31"/>
      <c r="I159" s="31"/>
      <c r="J159" s="31"/>
      <c r="K159" s="30"/>
      <c r="L159" s="30"/>
      <c r="M159" s="30"/>
      <c r="N159" s="147"/>
    </row>
    <row r="160" spans="1:14" ht="18" customHeight="1">
      <c r="A160" s="134"/>
      <c r="B160" s="135" t="s">
        <v>235</v>
      </c>
      <c r="C160" s="32" t="str">
        <f>HYPERLINK("http://ncit.nci.nih.gov/ncitbrowser/ConceptReport.jsp?dictionary=NCI%20Thesaurus&amp;code=C53605","[?]")</f>
        <v>[?]</v>
      </c>
      <c r="D160" s="195"/>
      <c r="E160" s="31"/>
      <c r="F160" s="31"/>
      <c r="G160" s="31"/>
      <c r="H160" s="31"/>
      <c r="I160" s="31"/>
      <c r="J160" s="31"/>
      <c r="K160" s="30"/>
      <c r="L160" s="30"/>
      <c r="M160" s="30"/>
      <c r="N160" s="147"/>
    </row>
    <row r="161" spans="1:14" ht="18" customHeight="1">
      <c r="A161" s="134"/>
      <c r="B161" s="67" t="s">
        <v>373</v>
      </c>
      <c r="C161" s="32"/>
      <c r="D161" s="195"/>
      <c r="E161" s="31"/>
      <c r="F161" s="31"/>
      <c r="G161" s="31"/>
      <c r="H161" s="31"/>
      <c r="I161" s="31"/>
      <c r="J161" s="31"/>
      <c r="K161" s="30"/>
      <c r="L161" s="30"/>
      <c r="M161" s="30"/>
      <c r="N161" s="147"/>
    </row>
    <row r="162" spans="1:14" ht="18" customHeight="1">
      <c r="A162" s="134"/>
      <c r="B162" s="67" t="s">
        <v>374</v>
      </c>
      <c r="C162" s="32"/>
      <c r="D162" s="195"/>
      <c r="E162" s="31"/>
      <c r="F162" s="31"/>
      <c r="G162" s="31"/>
      <c r="H162" s="31"/>
      <c r="I162" s="31"/>
      <c r="J162" s="31"/>
      <c r="K162" s="30"/>
      <c r="L162" s="30"/>
      <c r="M162" s="30"/>
      <c r="N162" s="147"/>
    </row>
    <row r="163" spans="1:14" ht="18" customHeight="1">
      <c r="A163" s="134"/>
      <c r="B163" s="67" t="s">
        <v>355</v>
      </c>
      <c r="C163" s="32" t="str">
        <f>HYPERLINK("http://ncit.nci.nih.gov/ncitbrowser/ConceptReport.jsp?dictionary=NCI%20Thesaurus&amp;code=C12219","[?]")</f>
        <v>[?]</v>
      </c>
      <c r="D163" s="195"/>
      <c r="E163" s="31"/>
      <c r="F163" s="31"/>
      <c r="G163" s="31"/>
      <c r="H163" s="31"/>
      <c r="I163" s="31"/>
      <c r="J163" s="31"/>
      <c r="K163" s="30"/>
      <c r="L163" s="30"/>
      <c r="M163" s="30"/>
      <c r="N163" s="147"/>
    </row>
    <row r="164" spans="1:14" ht="18" customHeight="1">
      <c r="A164" s="134"/>
      <c r="B164" s="67" t="s">
        <v>282</v>
      </c>
      <c r="C164" s="32"/>
      <c r="D164" s="195"/>
      <c r="E164" s="31"/>
      <c r="F164" s="31"/>
      <c r="G164" s="31"/>
      <c r="H164" s="31"/>
      <c r="I164" s="31"/>
      <c r="J164" s="31"/>
      <c r="K164" s="30"/>
      <c r="L164" s="30"/>
      <c r="M164" s="30"/>
      <c r="N164" s="147"/>
    </row>
    <row r="165" spans="1:14" ht="18" customHeight="1">
      <c r="A165" s="134"/>
      <c r="B165" s="67" t="s">
        <v>163</v>
      </c>
      <c r="C165" s="32"/>
      <c r="D165" s="195"/>
      <c r="E165" s="31"/>
      <c r="F165" s="31"/>
      <c r="G165" s="31"/>
      <c r="H165" s="31"/>
      <c r="I165" s="31"/>
      <c r="J165" s="31"/>
      <c r="K165" s="30"/>
      <c r="L165" s="30"/>
      <c r="M165" s="30"/>
      <c r="N165" s="147"/>
    </row>
    <row r="166" spans="1:14" ht="18" customHeight="1">
      <c r="A166" s="134"/>
      <c r="B166" s="67"/>
      <c r="C166" s="32"/>
      <c r="D166" s="195"/>
      <c r="E166" s="31"/>
      <c r="F166" s="31"/>
      <c r="G166" s="31"/>
      <c r="H166" s="31"/>
      <c r="I166" s="31"/>
      <c r="J166" s="31"/>
      <c r="K166" s="30"/>
      <c r="L166" s="30"/>
      <c r="M166" s="30"/>
      <c r="N166" s="147"/>
    </row>
    <row r="167" spans="1:14" ht="37.5" customHeight="1">
      <c r="A167" s="134"/>
      <c r="B167" s="67" t="s">
        <v>70</v>
      </c>
      <c r="C167" s="32"/>
      <c r="D167" s="195"/>
      <c r="E167" s="31"/>
      <c r="F167" s="31"/>
      <c r="G167" s="31"/>
      <c r="H167" s="31"/>
      <c r="I167" s="31"/>
      <c r="J167" s="31"/>
      <c r="K167" s="30"/>
      <c r="L167" s="30"/>
      <c r="M167" s="68" t="s">
        <v>375</v>
      </c>
      <c r="N167" s="147"/>
    </row>
    <row r="168" spans="1:14" ht="18" customHeight="1">
      <c r="A168" s="134"/>
      <c r="B168" s="67" t="s">
        <v>74</v>
      </c>
      <c r="C168" s="32"/>
      <c r="D168" s="195"/>
      <c r="E168" s="31"/>
      <c r="F168" s="31"/>
      <c r="G168" s="31"/>
      <c r="H168" s="31"/>
      <c r="I168" s="31"/>
      <c r="J168" s="31"/>
      <c r="K168" s="30"/>
      <c r="L168" s="30"/>
      <c r="M168" s="30"/>
      <c r="N168" s="147"/>
    </row>
    <row r="169" spans="1:14" ht="18" customHeight="1">
      <c r="A169" s="134"/>
      <c r="B169" s="67"/>
      <c r="C169" s="31"/>
      <c r="D169" s="178"/>
      <c r="E169" s="31"/>
      <c r="F169" s="31"/>
      <c r="G169" s="31"/>
      <c r="H169" s="31"/>
      <c r="I169" s="31"/>
      <c r="J169" s="31"/>
      <c r="K169" s="30"/>
      <c r="L169" s="30"/>
      <c r="M169" s="30"/>
      <c r="N169" s="147"/>
    </row>
    <row r="170" spans="1:14" ht="18" customHeight="1">
      <c r="A170" s="136"/>
      <c r="B170" s="387" t="s">
        <v>303</v>
      </c>
      <c r="C170" s="388"/>
      <c r="D170" s="201"/>
      <c r="E170" s="388"/>
      <c r="F170" s="388"/>
      <c r="G170" s="388"/>
      <c r="H170" s="388"/>
      <c r="I170" s="388"/>
      <c r="J170" s="388"/>
      <c r="K170" s="388"/>
      <c r="L170" s="388"/>
      <c r="M170" s="388"/>
      <c r="N170" s="389"/>
    </row>
    <row r="171" spans="1:14" ht="18" customHeight="1">
      <c r="A171" s="137"/>
      <c r="B171" s="387"/>
      <c r="C171" s="388"/>
      <c r="D171" s="201"/>
      <c r="E171" s="388"/>
      <c r="F171" s="388"/>
      <c r="G171" s="388"/>
      <c r="H171" s="388"/>
      <c r="I171" s="388"/>
      <c r="J171" s="388"/>
      <c r="K171" s="388"/>
      <c r="L171" s="388"/>
      <c r="M171" s="388"/>
      <c r="N171" s="389"/>
    </row>
    <row r="172" spans="1:14" ht="18" customHeight="1">
      <c r="A172" s="137"/>
      <c r="B172" s="77"/>
      <c r="C172" s="90"/>
      <c r="D172" s="183"/>
      <c r="E172" s="90"/>
      <c r="F172" s="90"/>
      <c r="G172" s="90"/>
      <c r="H172" s="90"/>
      <c r="I172" s="90"/>
      <c r="J172" s="90"/>
      <c r="K172" s="30"/>
      <c r="L172" s="30"/>
      <c r="M172" s="30"/>
      <c r="N172" s="147"/>
    </row>
    <row r="173" spans="1:14" ht="18" customHeight="1">
      <c r="A173" s="138"/>
      <c r="B173" s="67" t="s">
        <v>305</v>
      </c>
      <c r="C173" s="32" t="str">
        <f>HYPERLINK("http://ncit.nci.nih.gov/ncitbrowser/ConceptReport.jsp?dictionary=NCI%20Thesaurus&amp;code=C25755","[?]")</f>
        <v>[?]</v>
      </c>
      <c r="D173" s="195"/>
      <c r="E173" s="31"/>
      <c r="F173" s="31" t="s">
        <v>120</v>
      </c>
      <c r="G173" s="31" t="s">
        <v>120</v>
      </c>
      <c r="H173" s="31"/>
      <c r="I173" s="31"/>
      <c r="J173" s="31"/>
      <c r="K173" s="30"/>
      <c r="L173" s="30"/>
      <c r="M173" s="30"/>
      <c r="N173" s="147"/>
    </row>
    <row r="174" spans="1:14" ht="18" customHeight="1">
      <c r="A174" s="134"/>
      <c r="B174" s="67" t="s">
        <v>382</v>
      </c>
      <c r="C174" s="32"/>
      <c r="D174" s="195"/>
      <c r="E174" s="31"/>
      <c r="F174" s="31" t="s">
        <v>438</v>
      </c>
      <c r="G174" s="31" t="s">
        <v>438</v>
      </c>
      <c r="H174" s="31"/>
      <c r="I174" s="31"/>
      <c r="J174" s="31"/>
      <c r="K174" s="30"/>
      <c r="L174" s="30"/>
      <c r="M174" s="30"/>
      <c r="N174" s="147"/>
    </row>
    <row r="175" spans="1:14" ht="18" customHeight="1">
      <c r="A175" s="134"/>
      <c r="B175" s="67" t="s">
        <v>160</v>
      </c>
      <c r="C175" s="32"/>
      <c r="D175" s="195"/>
      <c r="E175" s="31"/>
      <c r="F175" s="31"/>
      <c r="G175" s="31"/>
      <c r="H175" s="31"/>
      <c r="I175" s="31"/>
      <c r="J175" s="31"/>
      <c r="K175" s="30"/>
      <c r="L175" s="30"/>
      <c r="M175" s="30"/>
      <c r="N175" s="147"/>
    </row>
    <row r="176" spans="1:14" ht="18" customHeight="1">
      <c r="A176" s="134"/>
      <c r="B176" s="67" t="s">
        <v>355</v>
      </c>
      <c r="C176" s="32" t="str">
        <f>HYPERLINK("http://ncit.nci.nih.gov/ncitbrowser/ConceptReport.jsp?dictionary=NCI%20Thesaurus&amp;code=C12219","[?]")</f>
        <v>[?]</v>
      </c>
      <c r="D176" s="195"/>
      <c r="E176" s="31"/>
      <c r="F176" s="31" t="s">
        <v>439</v>
      </c>
      <c r="G176" s="31" t="s">
        <v>439</v>
      </c>
      <c r="H176" s="31"/>
      <c r="I176" s="31"/>
      <c r="J176" s="31"/>
      <c r="K176" s="30"/>
      <c r="L176" s="30"/>
      <c r="M176" s="30"/>
      <c r="N176" s="147"/>
    </row>
    <row r="177" spans="1:14" ht="18" customHeight="1">
      <c r="A177" s="134"/>
      <c r="B177" s="67" t="s">
        <v>163</v>
      </c>
      <c r="C177" s="32"/>
      <c r="D177" s="195"/>
      <c r="E177" s="31"/>
      <c r="F177" s="31"/>
      <c r="G177" s="31"/>
      <c r="H177" s="31"/>
      <c r="I177" s="31"/>
      <c r="J177" s="31"/>
      <c r="K177" s="30"/>
      <c r="L177" s="30"/>
      <c r="M177" s="30"/>
      <c r="N177" s="147"/>
    </row>
    <row r="178" spans="1:14" ht="18" customHeight="1">
      <c r="A178" s="134"/>
      <c r="B178" s="67"/>
      <c r="C178" s="32"/>
      <c r="D178" s="195"/>
      <c r="E178" s="31"/>
      <c r="F178" s="31"/>
      <c r="G178" s="31"/>
      <c r="H178" s="31"/>
      <c r="I178" s="31"/>
      <c r="J178" s="31"/>
      <c r="K178" s="30"/>
      <c r="L178" s="30"/>
      <c r="M178" s="30"/>
      <c r="N178" s="147"/>
    </row>
    <row r="179" spans="1:14" ht="18" customHeight="1">
      <c r="A179" s="138"/>
      <c r="B179" s="67" t="s">
        <v>376</v>
      </c>
      <c r="C179" s="32" t="str">
        <f>HYPERLINK("http://ncit.nci.nih.gov/ncitbrowser/ConceptReport.jsp?dictionary=NCI%20Thesaurus&amp;code=C49704","[?]")</f>
        <v>[?]</v>
      </c>
      <c r="D179" s="195"/>
      <c r="E179" s="31"/>
      <c r="F179" s="31"/>
      <c r="G179" s="31"/>
      <c r="H179" s="31"/>
      <c r="I179" s="31"/>
      <c r="J179" s="31"/>
      <c r="K179" s="30"/>
      <c r="L179" s="30"/>
      <c r="M179" s="30"/>
      <c r="N179" s="147" t="s">
        <v>120</v>
      </c>
    </row>
    <row r="180" spans="1:14" ht="18" customHeight="1">
      <c r="A180" s="138"/>
      <c r="B180" s="67" t="s">
        <v>307</v>
      </c>
      <c r="C180" s="32" t="str">
        <f>HYPERLINK("http://ncit.nci.nih.gov/ncitbrowser/ConceptReport.jsp?dictionary=NCI%20Thesaurus&amp;code=C28234","[?]")</f>
        <v>[?]</v>
      </c>
      <c r="D180" s="195"/>
      <c r="E180" s="31"/>
      <c r="F180" s="31"/>
      <c r="G180" s="31"/>
      <c r="H180" s="31"/>
      <c r="I180" s="31"/>
      <c r="J180" s="31"/>
      <c r="K180" s="30"/>
      <c r="L180" s="30"/>
      <c r="M180" s="30"/>
      <c r="N180" s="147"/>
    </row>
    <row r="181" spans="1:14" ht="18" customHeight="1">
      <c r="A181" s="138"/>
      <c r="B181" s="67"/>
      <c r="C181" s="32"/>
      <c r="D181" s="195"/>
      <c r="E181" s="31"/>
      <c r="F181" s="31"/>
      <c r="G181" s="31"/>
      <c r="H181" s="31"/>
      <c r="I181" s="31"/>
      <c r="J181" s="31"/>
      <c r="K181" s="30"/>
      <c r="L181" s="30"/>
      <c r="M181" s="30"/>
      <c r="N181" s="147"/>
    </row>
    <row r="182" spans="1:14" ht="18" customHeight="1">
      <c r="A182" s="138"/>
      <c r="B182" s="67" t="s">
        <v>70</v>
      </c>
      <c r="C182" s="32"/>
      <c r="D182" s="195"/>
      <c r="E182" s="31"/>
      <c r="F182" s="31"/>
      <c r="G182" s="31"/>
      <c r="H182" s="31"/>
      <c r="I182" s="31"/>
      <c r="J182" s="31"/>
      <c r="K182" s="30"/>
      <c r="L182" s="30"/>
      <c r="M182" s="30"/>
      <c r="N182" s="147"/>
    </row>
    <row r="183" spans="1:14" ht="18" customHeight="1">
      <c r="A183" s="138"/>
      <c r="B183" s="67" t="s">
        <v>74</v>
      </c>
      <c r="C183" s="32"/>
      <c r="D183" s="195"/>
      <c r="E183" s="31"/>
      <c r="F183" s="31"/>
      <c r="G183" s="31"/>
      <c r="H183" s="31"/>
      <c r="I183" s="31"/>
      <c r="J183" s="31"/>
      <c r="K183" s="30"/>
      <c r="L183" s="30"/>
      <c r="M183" s="30"/>
      <c r="N183" s="147"/>
    </row>
    <row r="184" spans="1:14" ht="18" customHeight="1" thickBot="1">
      <c r="A184" s="139"/>
      <c r="B184" s="82"/>
      <c r="C184" s="36"/>
      <c r="D184" s="187"/>
      <c r="E184" s="163"/>
      <c r="F184" s="163"/>
      <c r="G184" s="163"/>
      <c r="H184" s="163"/>
      <c r="I184" s="163"/>
      <c r="J184" s="163"/>
      <c r="K184" s="164"/>
      <c r="L184" s="164"/>
      <c r="M184" s="164"/>
      <c r="N184" s="188"/>
    </row>
  </sheetData>
  <sheetProtection selectLockedCells="1" selectUnlockedCells="1"/>
  <mergeCells count="58">
    <mergeCell ref="M170:M171"/>
    <mergeCell ref="N170:N171"/>
    <mergeCell ref="F129:F130"/>
    <mergeCell ref="F170:F171"/>
    <mergeCell ref="F1:G2"/>
    <mergeCell ref="F30:G30"/>
    <mergeCell ref="F4:G4"/>
    <mergeCell ref="F54:G54"/>
    <mergeCell ref="I170:I171"/>
    <mergeCell ref="I129:I130"/>
    <mergeCell ref="J129:J130"/>
    <mergeCell ref="K129:K130"/>
    <mergeCell ref="L129:L130"/>
    <mergeCell ref="J170:J171"/>
    <mergeCell ref="K170:K171"/>
    <mergeCell ref="L170:L171"/>
    <mergeCell ref="B170:B171"/>
    <mergeCell ref="C170:C171"/>
    <mergeCell ref="E170:E171"/>
    <mergeCell ref="G170:G171"/>
    <mergeCell ref="H170:H171"/>
    <mergeCell ref="M129:M130"/>
    <mergeCell ref="N129:N130"/>
    <mergeCell ref="J102:J103"/>
    <mergeCell ref="K102:K103"/>
    <mergeCell ref="L102:L103"/>
    <mergeCell ref="M102:M103"/>
    <mergeCell ref="N102:N103"/>
    <mergeCell ref="B129:B130"/>
    <mergeCell ref="C129:C130"/>
    <mergeCell ref="E129:E130"/>
    <mergeCell ref="G129:G130"/>
    <mergeCell ref="H129:H130"/>
    <mergeCell ref="I102:I103"/>
    <mergeCell ref="B39:B40"/>
    <mergeCell ref="C39:C40"/>
    <mergeCell ref="B50:B51"/>
    <mergeCell ref="C50:C51"/>
    <mergeCell ref="B65:B66"/>
    <mergeCell ref="C65:C66"/>
    <mergeCell ref="B102:B103"/>
    <mergeCell ref="C102:C103"/>
    <mergeCell ref="E102:E103"/>
    <mergeCell ref="H102:H103"/>
    <mergeCell ref="K1:K2"/>
    <mergeCell ref="L1:L2"/>
    <mergeCell ref="M1:N2"/>
    <mergeCell ref="M8:N8"/>
    <mergeCell ref="B25:B28"/>
    <mergeCell ref="M25:N25"/>
    <mergeCell ref="M26:N26"/>
    <mergeCell ref="M27:N27"/>
    <mergeCell ref="M28:N28"/>
    <mergeCell ref="B1:B2"/>
    <mergeCell ref="C1:C2"/>
    <mergeCell ref="D1:E2"/>
    <mergeCell ref="H1:I2"/>
    <mergeCell ref="J1:J2"/>
  </mergeCells>
  <hyperlinks>
    <hyperlink ref="I100" r:id="rId1"/>
  </hyperlinks>
  <pageMargins left="0.75" right="0.75" top="1.7875000000000001" bottom="1.7875000000000001" header="0.51180555555555551" footer="0.5118055555555555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Configuration</vt:lpstr>
      <vt:lpstr>Target</vt:lpstr>
      <vt:lpstr>Agent</vt:lpstr>
      <vt:lpstr>Molecular Model</vt:lpstr>
      <vt:lpstr>Cellular Model</vt:lpstr>
      <vt:lpstr>Animal Model</vt:lpstr>
      <vt:lpstr>Clinical Model</vt:lpstr>
      <vt:lpstr>_HER2</vt:lpstr>
      <vt:lpstr>_HER3</vt:lpstr>
      <vt:lpstr>_HER4</vt:lpstr>
      <vt:lpstr>AGO</vt:lpstr>
      <vt:lpstr>Anti_HER2_Antibody</vt:lpstr>
      <vt:lpstr>Anti_HER2_IgG1</vt:lpstr>
      <vt:lpstr>Anti_Her3_IgG1</vt:lpstr>
      <vt:lpstr>EGFR</vt:lpstr>
      <vt:lpstr>Subtask_2.1.1._Dimerisation_assay_of_endogenous_HER2_HER3</vt:lpstr>
      <vt:lpstr>Task_1.1_Engineering_DARPins_for_resistance_to_uptake</vt:lpstr>
      <vt:lpstr>Task_1.3_Nanoscopy_of_the_HER_superfamily</vt:lpstr>
      <vt:lpstr>Task_1_2</vt:lpstr>
      <vt:lpstr>Task_1_3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regmmyy</cp:lastModifiedBy>
  <dcterms:created xsi:type="dcterms:W3CDTF">2012-06-27T08:45:15Z</dcterms:created>
  <dcterms:modified xsi:type="dcterms:W3CDTF">2013-02-27T14:58:53Z</dcterms:modified>
</cp:coreProperties>
</file>