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eld/Library/CloudStorage/Box-Box/Colimitation/Draft_theory_paper/Github_repo/Heldetal_2024_NutrientColimitation/Data/"/>
    </mc:Choice>
  </mc:AlternateContent>
  <xr:revisionPtr revIDLastSave="0" documentId="13_ncr:1_{C438EAE5-61AC-744F-AE82-3E19E3543A90}" xr6:coauthVersionLast="47" xr6:coauthVersionMax="47" xr10:uidLastSave="{00000000-0000-0000-0000-000000000000}"/>
  <bookViews>
    <workbookView xWindow="1120" yWindow="1060" windowWidth="29120" windowHeight="13400" xr2:uid="{1F142938-5C4B-474F-9ACE-DD153345C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F6" i="1"/>
  <c r="F7" i="1"/>
  <c r="F8" i="1"/>
  <c r="F9" i="1"/>
  <c r="F17" i="1"/>
  <c r="F18" i="1"/>
  <c r="F19" i="1"/>
  <c r="F20" i="1"/>
  <c r="F21" i="1"/>
  <c r="F22" i="1"/>
  <c r="F23" i="1"/>
  <c r="F24" i="1"/>
  <c r="F25" i="1"/>
  <c r="F26" i="1"/>
  <c r="F13" i="1"/>
  <c r="F14" i="1"/>
  <c r="F15" i="1"/>
  <c r="F16" i="1"/>
  <c r="F12" i="1"/>
  <c r="F11" i="1"/>
  <c r="F10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6" i="1"/>
  <c r="AB6" i="1"/>
  <c r="AC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6" i="1"/>
</calcChain>
</file>

<file path=xl/sharedStrings.xml><?xml version="1.0" encoding="utf-8"?>
<sst xmlns="http://schemas.openxmlformats.org/spreadsheetml/2006/main" count="195" uniqueCount="93">
  <si>
    <t>Alexandrium catenella</t>
  </si>
  <si>
    <t>Asterionella formosa</t>
  </si>
  <si>
    <t>Chaetoceros neglectum</t>
  </si>
  <si>
    <t>Corethron criophilum</t>
  </si>
  <si>
    <t>Coscinodiscus wailesii</t>
  </si>
  <si>
    <t>Escherichia coli</t>
  </si>
  <si>
    <t>Eucampia zodiacus</t>
  </si>
  <si>
    <t>Fragilaria</t>
  </si>
  <si>
    <t>Klebsiella aerogenes</t>
  </si>
  <si>
    <t>Nitzschia closterium</t>
  </si>
  <si>
    <t>Prasinomonas capsulatus</t>
  </si>
  <si>
    <t>Skeletonema costatum</t>
  </si>
  <si>
    <t>Synechococcus sp.</t>
  </si>
  <si>
    <t>Synedra ulna</t>
  </si>
  <si>
    <t>Tabellaria</t>
  </si>
  <si>
    <t>Nitzchia cylindrus</t>
  </si>
  <si>
    <t>Nitszchia kerguelensis</t>
  </si>
  <si>
    <t>Thalassiosira subtilis</t>
  </si>
  <si>
    <t>Limiting Nutrient 1</t>
  </si>
  <si>
    <t>Ammonium</t>
  </si>
  <si>
    <t>Phosphate</t>
  </si>
  <si>
    <t>Nitrate</t>
  </si>
  <si>
    <t>Silicate</t>
  </si>
  <si>
    <t>Glucose</t>
  </si>
  <si>
    <t>Magnesium</t>
  </si>
  <si>
    <t>Potassium</t>
  </si>
  <si>
    <t>Sulfate</t>
  </si>
  <si>
    <t>Habitat</t>
  </si>
  <si>
    <t>experiment type</t>
  </si>
  <si>
    <t>media notes</t>
  </si>
  <si>
    <t>marine</t>
  </si>
  <si>
    <t>batch</t>
  </si>
  <si>
    <t>minimal media</t>
  </si>
  <si>
    <t>freshwater</t>
  </si>
  <si>
    <t>freshwater minimal medium</t>
  </si>
  <si>
    <t>batch conducted in field</t>
  </si>
  <si>
    <t>oligotrophic seawater</t>
  </si>
  <si>
    <t>enteric</t>
  </si>
  <si>
    <t>M9 with glucose</t>
  </si>
  <si>
    <t>chemostat</t>
  </si>
  <si>
    <t>filtered oligotrophic seawater</t>
  </si>
  <si>
    <t>Citation</t>
  </si>
  <si>
    <t>Martinez, M. E., J. M. Jimenez, and F. El Yousfi. 1999. Influence of phosphorus concentration and temperature on growth and phosphorus uptake by the microalga Scenedesmus obliquus. Bioresource Technology 67:233-240.</t>
  </si>
  <si>
    <t>Tilman, D. Tests of Resource Competition Theory Using Four Species of Lake Michigan Algae. Ecology 62, 802–815 (1981).</t>
  </si>
  <si>
    <t>Sommer, U. 1986. “Nitrate- and Silicate-Competition among Antarctic Phytoplankton.” Marine Biology 91 (3): 345–51.</t>
  </si>
  <si>
    <t>Nishikawa, T. and Y. Hori. 2004. Effects of nitrogen, phosphorus and silicon on a growth of a diatom Coscinodiscus wailesii causing Porphyra bleaching isolated from Harima-Nada, Seto Inland Sea, Japan. Nippon Suisan Gakkaishi 70:872-878.</t>
  </si>
  <si>
    <t>Bren, A., Hart, Y., Dekel, E., Koster, D. &amp; Alon, U. The last generation of bacterial growth in limiting nutrient. BMC Syst. Biol. 7, (2013).</t>
  </si>
  <si>
    <t>Nishikawa, T. and Y. Hori. 2004. Effects of nitrogen, phosphorus and silicon on the growth of the diatom Eucampia zodiacus caused bleaching of seaweed w isolated from Harima-Nada, Seto Inland Sea, Japan. Nippon Suisan Gakkaishi 70:31-38.</t>
  </si>
  <si>
    <t>﻿Dean, A.C.R. and Rogers, P.L. (1967) The cell size and macromolecular composition of Aerobacter aerogenes in various systems of continuous culture. Biochim. Biophys. Acta 148, 267-279.</t>
  </si>
  <si>
    <t>Li, T., L. Hu, and Z. Shi. 2000. Effects of nutrients on the growth and the composition of nitrogen and phosphorus of Skeletonema costatum and Nitzschia closterium. Oceanologia et limnologia sinica 31:52-58.</t>
  </si>
  <si>
    <t>Timmermans, K. R., B. van der Wagt, M. J. W. Veldhuis, A. Maatman, and H. J. W. de Baar. 2005. Physiological responses of three species of marine pico-phytoplankton to ammonium, phosphate, iron and light limitation. Journal of Sea Research 53:109-120.</t>
  </si>
  <si>
    <t>note on organism</t>
  </si>
  <si>
    <t>note on nutrients</t>
  </si>
  <si>
    <t>coastal diatom</t>
  </si>
  <si>
    <t>ammonium is &lt;0.25 umol per kg seawater at surface = 0.256 uM</t>
  </si>
  <si>
    <t>phosphate is 0.06-0.54uM in surface ocean</t>
  </si>
  <si>
    <t>lake michigan diatom</t>
  </si>
  <si>
    <t>lake michigan 0.1-1.5 g silicate/m3</t>
  </si>
  <si>
    <t>polar diatom</t>
  </si>
  <si>
    <t>0.7-0.8 mM magnesium in the free human gut (Romani 2007)</t>
  </si>
  <si>
    <t>3.5-5.3 mM potassium in the extracellular fluid (Palmer and Clegg); in intestine, could be higher up to 16 (Spencer, 1959)</t>
  </si>
  <si>
    <t>common diatom</t>
  </si>
  <si>
    <t>oligotrophic cyano</t>
  </si>
  <si>
    <t>Limiting Nutrient 2</t>
  </si>
  <si>
    <t>Nutrient 1 environment In situ conc (mM)</t>
  </si>
  <si>
    <t>Nutrient 2 environment In situ conc (mM)</t>
  </si>
  <si>
    <t>Organism</t>
  </si>
  <si>
    <t>Data is shown for sets of organism and two nutrients (Nutrient 1 and Nutrient 2)</t>
  </si>
  <si>
    <t>Nutrient 1 Li_multiplicative</t>
  </si>
  <si>
    <t>Nutrient 1 Li_pat</t>
  </si>
  <si>
    <t>Nutrient 2 Li_multiplicative</t>
  </si>
  <si>
    <t>Nutrient 2 Li_pat</t>
  </si>
  <si>
    <t>Meff_PAT</t>
  </si>
  <si>
    <t>Nutrient 1 conc low (mM)</t>
  </si>
  <si>
    <t>Nutrient 1 conc hi (mM)</t>
  </si>
  <si>
    <t>Nutrient 2 conc low (mM)</t>
  </si>
  <si>
    <t>Nutrient 2 conc hi (mM)</t>
  </si>
  <si>
    <t>Li = limitation coefficent (calculated for each nutrient), Meff = colimitation index (calculated for each organism + nutrient pair), K = measured Monod K</t>
  </si>
  <si>
    <t>Dataset S2. Monod growth data and resource concentration data, collected from the literature</t>
  </si>
  <si>
    <t>Nutrient 1 Li_additive</t>
  </si>
  <si>
    <t>Nutrient 2 Li_additive</t>
  </si>
  <si>
    <t>Meff_additive</t>
  </si>
  <si>
    <t>Nutrient 1 Li_liebig</t>
  </si>
  <si>
    <t>Nutrient 2 Li_liebig</t>
  </si>
  <si>
    <t>Meff_liebig</t>
  </si>
  <si>
    <t>Meff_multiplicative</t>
  </si>
  <si>
    <t>Nutrient 1 K common unit (mM)</t>
  </si>
  <si>
    <t>Nutrient 2 K common unit (mM)</t>
  </si>
  <si>
    <t>When a range of resource concentrations is given, the environmental in situ concentration is calculated as the median of the high and low concentrations</t>
  </si>
  <si>
    <t>Nutrient 1 range (mM)</t>
  </si>
  <si>
    <t>Nutrient 2 range (mM)</t>
  </si>
  <si>
    <t>Autotroph</t>
  </si>
  <si>
    <t>Eukaryote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</si>
</sst>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8245-8738-2143-B3BA-F88F5DDE75B3}">
  <dimension ref="A1:AG26"/>
  <sheetViews>
    <sheetView tabSelected="1" topLeftCell="L6" workbookViewId="0">
      <selection activeCell="AA15" sqref="AA15"/>
    </sheetView>
  </sheetViews>
  <sheetFormatPr baseColWidth="10" defaultRowHeight="16" x14ac:dyDescent="0.2"/>
  <cols>
    <col min="1" max="1" width="23" customWidth="1"/>
    <col min="11" max="11" width="11.6640625" customWidth="1"/>
  </cols>
  <sheetData>
    <row r="1" spans="1:33" s="1" customFormat="1" ht="19" x14ac:dyDescent="0.25">
      <c r="A1" s="1" t="s">
        <v>78</v>
      </c>
    </row>
    <row r="2" spans="1:33" s="5" customFormat="1" ht="19" x14ac:dyDescent="0.25">
      <c r="A2" s="1" t="s">
        <v>67</v>
      </c>
    </row>
    <row r="3" spans="1:33" s="5" customFormat="1" ht="19" x14ac:dyDescent="0.25">
      <c r="A3" s="1" t="s">
        <v>77</v>
      </c>
    </row>
    <row r="4" spans="1:33" s="5" customFormat="1" ht="19" x14ac:dyDescent="0.25">
      <c r="A4" s="1" t="s">
        <v>88</v>
      </c>
    </row>
    <row r="5" spans="1:33" s="2" customFormat="1" x14ac:dyDescent="0.2">
      <c r="A5" s="2" t="s">
        <v>66</v>
      </c>
      <c r="B5" s="2" t="s">
        <v>18</v>
      </c>
      <c r="C5" s="2" t="s">
        <v>63</v>
      </c>
      <c r="D5" s="2" t="s">
        <v>86</v>
      </c>
      <c r="E5" s="2" t="s">
        <v>87</v>
      </c>
      <c r="F5" s="2" t="s">
        <v>64</v>
      </c>
      <c r="G5" s="2" t="s">
        <v>73</v>
      </c>
      <c r="H5" s="2" t="s">
        <v>74</v>
      </c>
      <c r="I5" s="2" t="s">
        <v>65</v>
      </c>
      <c r="J5" s="2" t="s">
        <v>75</v>
      </c>
      <c r="K5" s="2" t="s">
        <v>76</v>
      </c>
      <c r="L5" s="2" t="s">
        <v>27</v>
      </c>
      <c r="M5" s="2" t="s">
        <v>28</v>
      </c>
      <c r="N5" s="2" t="s">
        <v>29</v>
      </c>
      <c r="O5" s="2" t="s">
        <v>41</v>
      </c>
      <c r="P5" s="2" t="s">
        <v>51</v>
      </c>
      <c r="Q5" s="2" t="s">
        <v>52</v>
      </c>
      <c r="R5" s="2" t="s">
        <v>82</v>
      </c>
      <c r="S5" s="2" t="s">
        <v>79</v>
      </c>
      <c r="T5" s="2" t="s">
        <v>68</v>
      </c>
      <c r="U5" s="2" t="s">
        <v>69</v>
      </c>
      <c r="V5" s="2" t="s">
        <v>83</v>
      </c>
      <c r="W5" s="2" t="s">
        <v>80</v>
      </c>
      <c r="X5" s="2" t="s">
        <v>70</v>
      </c>
      <c r="Y5" s="2" t="s">
        <v>71</v>
      </c>
      <c r="Z5" s="2" t="s">
        <v>84</v>
      </c>
      <c r="AA5" s="2" t="s">
        <v>85</v>
      </c>
      <c r="AB5" s="2" t="s">
        <v>81</v>
      </c>
      <c r="AC5" s="2" t="s">
        <v>72</v>
      </c>
      <c r="AD5" s="2" t="s">
        <v>89</v>
      </c>
      <c r="AE5" s="2" t="s">
        <v>90</v>
      </c>
      <c r="AF5" s="2" t="s">
        <v>91</v>
      </c>
      <c r="AG5" s="2" t="s">
        <v>92</v>
      </c>
    </row>
    <row r="6" spans="1:33" x14ac:dyDescent="0.2">
      <c r="A6" t="s">
        <v>0</v>
      </c>
      <c r="B6" t="s">
        <v>19</v>
      </c>
      <c r="C6" t="s">
        <v>20</v>
      </c>
      <c r="D6">
        <v>3.3E-3</v>
      </c>
      <c r="E6">
        <v>7.2000000000000005E-4</v>
      </c>
      <c r="F6">
        <f t="shared" ref="F6:F9" si="0">AVERAGE(G6:H6)</f>
        <v>0.25</v>
      </c>
      <c r="G6">
        <v>0.25</v>
      </c>
      <c r="I6">
        <f>AVERAGE(J6:K6)</f>
        <v>2.3000000000000001E-4</v>
      </c>
      <c r="J6">
        <v>6.0000000000000002E-5</v>
      </c>
      <c r="K6">
        <v>4.0000000000000002E-4</v>
      </c>
      <c r="L6" t="s">
        <v>30</v>
      </c>
      <c r="M6" t="s">
        <v>31</v>
      </c>
      <c r="N6" t="s">
        <v>32</v>
      </c>
      <c r="O6" t="s">
        <v>42</v>
      </c>
      <c r="P6" t="s">
        <v>53</v>
      </c>
      <c r="Q6" t="s">
        <v>54</v>
      </c>
      <c r="R6">
        <v>0</v>
      </c>
      <c r="S6">
        <v>3.1856089381723201E-3</v>
      </c>
      <c r="T6">
        <v>1.30280300039478E-2</v>
      </c>
      <c r="U6">
        <v>0</v>
      </c>
      <c r="V6">
        <v>0.75789473684210495</v>
      </c>
      <c r="W6">
        <v>0.75548038059422695</v>
      </c>
      <c r="X6">
        <v>0.75789473684210495</v>
      </c>
      <c r="Y6">
        <v>0.75789779256217604</v>
      </c>
      <c r="Z6">
        <f>SUM(R6,V6)/MAX(R6,V6)</f>
        <v>1</v>
      </c>
      <c r="AA6">
        <f t="shared" ref="AA6:AC6" si="1">SUM(S6,W6)/MAX(S6,W6)</f>
        <v>1.0042166666666668</v>
      </c>
      <c r="AB6">
        <f t="shared" si="1"/>
        <v>1.0171897618107644</v>
      </c>
      <c r="AC6">
        <f t="shared" si="1"/>
        <v>1</v>
      </c>
      <c r="AD6" s="6"/>
      <c r="AE6" s="6">
        <v>3.4000000000000002E-4</v>
      </c>
      <c r="AF6" s="6" t="b">
        <v>1</v>
      </c>
      <c r="AG6" s="6" t="b">
        <v>1</v>
      </c>
    </row>
    <row r="7" spans="1:33" x14ac:dyDescent="0.2">
      <c r="A7" t="s">
        <v>0</v>
      </c>
      <c r="B7" t="s">
        <v>21</v>
      </c>
      <c r="C7" s="4" t="s">
        <v>20</v>
      </c>
      <c r="D7">
        <v>7.7000000000000002E-3</v>
      </c>
      <c r="E7">
        <v>7.2000000000000005E-4</v>
      </c>
      <c r="F7">
        <f t="shared" si="0"/>
        <v>8.0000000000000002E-3</v>
      </c>
      <c r="G7">
        <v>1E-3</v>
      </c>
      <c r="H7">
        <v>1.4999999999999999E-2</v>
      </c>
      <c r="I7">
        <f t="shared" ref="I7:I26" si="2">AVERAGE(J7:K7)</f>
        <v>2.3000000000000001E-4</v>
      </c>
      <c r="J7">
        <v>6.0000000000000002E-5</v>
      </c>
      <c r="K7">
        <v>4.0000000000000002E-4</v>
      </c>
      <c r="L7" t="s">
        <v>30</v>
      </c>
      <c r="M7" t="s">
        <v>31</v>
      </c>
      <c r="N7" t="s">
        <v>32</v>
      </c>
      <c r="O7" t="s">
        <v>42</v>
      </c>
      <c r="P7" t="s">
        <v>53</v>
      </c>
      <c r="Q7" t="s">
        <v>55</v>
      </c>
      <c r="R7">
        <v>0</v>
      </c>
      <c r="S7">
        <v>8.3236994219653096E-2</v>
      </c>
      <c r="T7">
        <v>0.75789473684210495</v>
      </c>
      <c r="U7">
        <v>1.47493833896679E-2</v>
      </c>
      <c r="V7">
        <v>0.97099621689785598</v>
      </c>
      <c r="W7">
        <v>0.89017341040462405</v>
      </c>
      <c r="X7">
        <v>0.97099621689785598</v>
      </c>
      <c r="Y7">
        <v>0.95647028104285403</v>
      </c>
      <c r="Z7">
        <f t="shared" ref="Z7:Z26" si="3">SUM(R7,V7)/MAX(R7,V7)</f>
        <v>1</v>
      </c>
      <c r="AA7">
        <f t="shared" ref="AA7:AA26" si="4">SUM(S7,W7)/MAX(S7,W7)</f>
        <v>1.0935064935064935</v>
      </c>
      <c r="AB7">
        <f t="shared" ref="AB7:AB26" si="5">SUM(T7,X7)/MAX(T7,X7)</f>
        <v>1.7805331510594669</v>
      </c>
      <c r="AC7">
        <f t="shared" ref="AC7:AC26" si="6">SUM(U7,Y7)/MAX(U7,Y7)</f>
        <v>1.0154206394929348</v>
      </c>
      <c r="AD7" s="6">
        <v>3.4000000000000002E-4</v>
      </c>
      <c r="AE7" s="6">
        <v>3.4000000000000002E-4</v>
      </c>
      <c r="AF7" s="6" t="b">
        <v>1</v>
      </c>
      <c r="AG7" s="6" t="b">
        <v>1</v>
      </c>
    </row>
    <row r="8" spans="1:33" x14ac:dyDescent="0.2">
      <c r="A8" t="s">
        <v>1</v>
      </c>
      <c r="B8" t="s">
        <v>22</v>
      </c>
      <c r="C8" t="s">
        <v>20</v>
      </c>
      <c r="D8">
        <v>2.2000000000000001E-3</v>
      </c>
      <c r="E8">
        <v>6.0000000000000002E-6</v>
      </c>
      <c r="F8">
        <f t="shared" si="0"/>
        <v>9.5649999999999999E-2</v>
      </c>
      <c r="G8">
        <v>1.2999999999999999E-3</v>
      </c>
      <c r="H8">
        <v>0.19</v>
      </c>
      <c r="I8">
        <f t="shared" si="2"/>
        <v>5.0000000000000001E-3</v>
      </c>
      <c r="J8">
        <v>5.0000000000000001E-3</v>
      </c>
      <c r="L8" t="s">
        <v>33</v>
      </c>
      <c r="M8" t="s">
        <v>31</v>
      </c>
      <c r="N8" t="s">
        <v>34</v>
      </c>
      <c r="O8" t="s">
        <v>43</v>
      </c>
      <c r="P8" t="s">
        <v>56</v>
      </c>
      <c r="Q8" t="s">
        <v>57</v>
      </c>
      <c r="R8">
        <v>2.2483392948390302E-2</v>
      </c>
      <c r="S8">
        <v>2.2457050380759201E-2</v>
      </c>
      <c r="T8">
        <v>2.2483392948390302E-2</v>
      </c>
      <c r="U8">
        <v>2.0521827942319701E-2</v>
      </c>
      <c r="V8">
        <v>0</v>
      </c>
      <c r="W8">
        <v>1.1716455648652501E-3</v>
      </c>
      <c r="X8">
        <v>1.1985617259288801E-3</v>
      </c>
      <c r="Y8">
        <v>2.13020036874143E-4</v>
      </c>
      <c r="Z8">
        <f t="shared" si="3"/>
        <v>1</v>
      </c>
      <c r="AA8">
        <f t="shared" si="4"/>
        <v>1.0521727272727275</v>
      </c>
      <c r="AB8">
        <f t="shared" si="5"/>
        <v>1.0533087567646098</v>
      </c>
      <c r="AC8">
        <f t="shared" si="6"/>
        <v>1.0103801687390068</v>
      </c>
      <c r="AD8" s="6">
        <v>0.18870000000000001</v>
      </c>
      <c r="AE8" s="6"/>
      <c r="AF8" s="6" t="b">
        <v>1</v>
      </c>
      <c r="AG8" s="6" t="b">
        <v>1</v>
      </c>
    </row>
    <row r="9" spans="1:33" x14ac:dyDescent="0.2">
      <c r="A9" t="s">
        <v>2</v>
      </c>
      <c r="B9" t="s">
        <v>21</v>
      </c>
      <c r="C9" t="s">
        <v>22</v>
      </c>
      <c r="D9">
        <v>1.4E-3</v>
      </c>
      <c r="E9">
        <v>2.1700000000000001E-2</v>
      </c>
      <c r="F9">
        <f t="shared" si="0"/>
        <v>7.5075000000000003</v>
      </c>
      <c r="G9">
        <v>1.4999999999999999E-2</v>
      </c>
      <c r="H9">
        <v>15</v>
      </c>
      <c r="I9">
        <f t="shared" si="2"/>
        <v>15</v>
      </c>
      <c r="J9">
        <v>15</v>
      </c>
      <c r="L9" t="s">
        <v>30</v>
      </c>
      <c r="M9" t="s">
        <v>35</v>
      </c>
      <c r="N9" t="s">
        <v>36</v>
      </c>
      <c r="O9" t="s">
        <v>44</v>
      </c>
      <c r="P9" t="s">
        <v>58</v>
      </c>
      <c r="R9">
        <v>8.5365853658536495E-2</v>
      </c>
      <c r="S9">
        <v>8.5253049318888996E-2</v>
      </c>
      <c r="T9">
        <v>8.5365853658536495E-2</v>
      </c>
      <c r="U9">
        <v>8.53833708104349E-2</v>
      </c>
      <c r="V9">
        <v>0</v>
      </c>
      <c r="W9">
        <v>1.32142226444277E-3</v>
      </c>
      <c r="X9">
        <v>1.44457684549684E-3</v>
      </c>
      <c r="Y9">
        <v>-3.9088535265535303E-2</v>
      </c>
      <c r="Z9">
        <f t="shared" si="3"/>
        <v>1</v>
      </c>
      <c r="AA9">
        <f t="shared" si="4"/>
        <v>1.0155000000000001</v>
      </c>
      <c r="AB9">
        <f t="shared" si="5"/>
        <v>1.0169221859043915</v>
      </c>
      <c r="AC9">
        <f t="shared" si="6"/>
        <v>0.54219967079633968</v>
      </c>
      <c r="AD9" s="6"/>
      <c r="AE9" s="6"/>
      <c r="AF9" s="6" t="b">
        <v>1</v>
      </c>
      <c r="AG9" s="6" t="b">
        <v>1</v>
      </c>
    </row>
    <row r="10" spans="1:33" x14ac:dyDescent="0.2">
      <c r="A10" t="s">
        <v>3</v>
      </c>
      <c r="B10" t="s">
        <v>21</v>
      </c>
      <c r="C10" t="s">
        <v>22</v>
      </c>
      <c r="D10">
        <v>2.9999999999999997E-4</v>
      </c>
      <c r="E10">
        <v>6.0100000000000001E-2</v>
      </c>
      <c r="F10">
        <f>AVERAGE(G10:H10)</f>
        <v>8.0000000000000002E-3</v>
      </c>
      <c r="G10">
        <v>1E-3</v>
      </c>
      <c r="H10">
        <v>1.4999999999999999E-2</v>
      </c>
      <c r="I10">
        <f t="shared" si="2"/>
        <v>5.125</v>
      </c>
      <c r="J10">
        <v>5.125</v>
      </c>
      <c r="L10" t="s">
        <v>30</v>
      </c>
      <c r="M10" t="s">
        <v>35</v>
      </c>
      <c r="N10" t="s">
        <v>36</v>
      </c>
      <c r="O10" t="s">
        <v>44</v>
      </c>
      <c r="R10">
        <v>3.6144578313252997E-2</v>
      </c>
      <c r="S10">
        <v>3.5740603417615202E-2</v>
      </c>
      <c r="T10">
        <v>3.6144578313252997E-2</v>
      </c>
      <c r="U10">
        <v>3.7113674896332903E-2</v>
      </c>
      <c r="V10">
        <v>0</v>
      </c>
      <c r="W10">
        <v>1.1176638779310201E-2</v>
      </c>
      <c r="X10">
        <v>1.15909047077201E-2</v>
      </c>
      <c r="Y10">
        <v>0</v>
      </c>
      <c r="Z10">
        <f t="shared" si="3"/>
        <v>1</v>
      </c>
      <c r="AA10">
        <f t="shared" si="4"/>
        <v>1.3127154471544724</v>
      </c>
      <c r="AB10">
        <f t="shared" si="5"/>
        <v>1.3206816969135895</v>
      </c>
      <c r="AC10">
        <f t="shared" si="6"/>
        <v>1</v>
      </c>
      <c r="AD10" s="6">
        <v>3.4000000000000002E-4</v>
      </c>
      <c r="AE10" s="6"/>
      <c r="AF10" s="6" t="b">
        <v>1</v>
      </c>
      <c r="AG10" s="6" t="b">
        <v>1</v>
      </c>
    </row>
    <row r="11" spans="1:33" x14ac:dyDescent="0.2">
      <c r="A11" t="s">
        <v>4</v>
      </c>
      <c r="B11" t="s">
        <v>20</v>
      </c>
      <c r="C11" t="s">
        <v>21</v>
      </c>
      <c r="D11">
        <v>3.8999999999999999E-4</v>
      </c>
      <c r="E11">
        <v>1.4E-3</v>
      </c>
      <c r="F11">
        <f>AVERAGE(G11:H11)</f>
        <v>2.3000000000000001E-4</v>
      </c>
      <c r="G11">
        <v>6.0000000000000002E-5</v>
      </c>
      <c r="H11">
        <v>4.0000000000000002E-4</v>
      </c>
      <c r="I11">
        <f t="shared" si="2"/>
        <v>8.0000000000000002E-3</v>
      </c>
      <c r="J11" s="3">
        <v>1E-3</v>
      </c>
      <c r="K11" s="3">
        <v>1.4999999999999999E-2</v>
      </c>
      <c r="L11" t="s">
        <v>30</v>
      </c>
      <c r="O11" t="s">
        <v>45</v>
      </c>
      <c r="P11" t="s">
        <v>53</v>
      </c>
      <c r="R11">
        <v>0</v>
      </c>
      <c r="S11">
        <v>0.19306930693069299</v>
      </c>
      <c r="T11">
        <v>0.62903225806451601</v>
      </c>
      <c r="U11">
        <v>8.8299203158104203E-2</v>
      </c>
      <c r="V11">
        <v>0.85889570552147199</v>
      </c>
      <c r="W11">
        <v>0.69306930693069302</v>
      </c>
      <c r="X11">
        <v>0.85889570552147199</v>
      </c>
      <c r="Y11">
        <v>0.77758782531280501</v>
      </c>
      <c r="Z11">
        <f t="shared" si="3"/>
        <v>1</v>
      </c>
      <c r="AA11">
        <f t="shared" si="4"/>
        <v>1.2785714285714285</v>
      </c>
      <c r="AB11">
        <f t="shared" si="5"/>
        <v>1.7323732718894009</v>
      </c>
      <c r="AC11">
        <f t="shared" si="6"/>
        <v>1.1135552799101291</v>
      </c>
      <c r="AD11" s="6">
        <v>3.4000000000000002E-4</v>
      </c>
      <c r="AE11" s="6">
        <v>3.4000000000000002E-4</v>
      </c>
      <c r="AF11" s="6" t="b">
        <v>1</v>
      </c>
      <c r="AG11" s="6" t="b">
        <v>1</v>
      </c>
    </row>
    <row r="12" spans="1:33" x14ac:dyDescent="0.2">
      <c r="A12" t="s">
        <v>5</v>
      </c>
      <c r="B12" t="s">
        <v>19</v>
      </c>
      <c r="C12" t="s">
        <v>23</v>
      </c>
      <c r="D12">
        <v>2.5999999999999999E-3</v>
      </c>
      <c r="E12">
        <v>5.0000000000000001E-3</v>
      </c>
      <c r="F12">
        <f>AVERAGE(G12:H12)</f>
        <v>0.255</v>
      </c>
      <c r="G12">
        <v>0.2</v>
      </c>
      <c r="H12">
        <v>0.31</v>
      </c>
      <c r="I12">
        <f t="shared" si="2"/>
        <v>12.2</v>
      </c>
      <c r="J12">
        <v>0.4</v>
      </c>
      <c r="K12">
        <v>24</v>
      </c>
      <c r="L12" t="s">
        <v>37</v>
      </c>
      <c r="M12" t="s">
        <v>31</v>
      </c>
      <c r="N12" t="s">
        <v>38</v>
      </c>
      <c r="O12" t="s">
        <v>46</v>
      </c>
      <c r="R12">
        <v>1.00931677018633E-2</v>
      </c>
      <c r="S12">
        <v>1.0089074569138899E-2</v>
      </c>
      <c r="T12">
        <v>1.00931677018633E-2</v>
      </c>
      <c r="U12">
        <v>1.0106310129899E-2</v>
      </c>
      <c r="V12">
        <v>0</v>
      </c>
      <c r="W12">
        <v>4.0553499607982798E-4</v>
      </c>
      <c r="X12">
        <v>4.0966816878328501E-4</v>
      </c>
      <c r="Y12">
        <v>0</v>
      </c>
      <c r="Z12">
        <f t="shared" si="3"/>
        <v>1</v>
      </c>
      <c r="AA12">
        <f t="shared" si="4"/>
        <v>1.0401954602774277</v>
      </c>
      <c r="AB12">
        <f t="shared" si="5"/>
        <v>1.0405886616456057</v>
      </c>
      <c r="AC12">
        <f t="shared" si="6"/>
        <v>1</v>
      </c>
      <c r="AD12" s="6">
        <v>0.10999999999999999</v>
      </c>
      <c r="AE12" s="6">
        <v>23.6</v>
      </c>
      <c r="AF12" s="6" t="b">
        <v>0</v>
      </c>
      <c r="AG12" s="6" t="b">
        <v>0</v>
      </c>
    </row>
    <row r="13" spans="1:33" x14ac:dyDescent="0.2">
      <c r="A13" t="s">
        <v>6</v>
      </c>
      <c r="B13" t="s">
        <v>20</v>
      </c>
      <c r="C13" t="s">
        <v>21</v>
      </c>
      <c r="D13">
        <v>3.1E-4</v>
      </c>
      <c r="E13">
        <v>8.5999999999999998E-4</v>
      </c>
      <c r="F13">
        <f t="shared" ref="F13:F26" si="7">AVERAGE(G13:H13)</f>
        <v>7.77E-3</v>
      </c>
      <c r="G13">
        <v>5.4000000000000001E-4</v>
      </c>
      <c r="H13" s="3">
        <v>1.4999999999999999E-2</v>
      </c>
      <c r="I13">
        <f t="shared" si="2"/>
        <v>1.4999999999999999E-2</v>
      </c>
      <c r="J13">
        <v>1.4999999999999999E-2</v>
      </c>
      <c r="L13" t="s">
        <v>30</v>
      </c>
      <c r="O13" t="s">
        <v>47</v>
      </c>
      <c r="P13" t="s">
        <v>58</v>
      </c>
      <c r="R13">
        <v>0.36470588235294099</v>
      </c>
      <c r="S13">
        <v>0.35188884852887697</v>
      </c>
      <c r="T13">
        <v>0.36470588235294099</v>
      </c>
      <c r="U13">
        <v>0.36576027884211099</v>
      </c>
      <c r="V13">
        <v>0</v>
      </c>
      <c r="W13">
        <v>3.5143479840174303E-2</v>
      </c>
      <c r="X13">
        <v>5.4224464060529602E-2</v>
      </c>
      <c r="Y13">
        <v>0</v>
      </c>
      <c r="Z13">
        <f t="shared" si="3"/>
        <v>1</v>
      </c>
      <c r="AA13">
        <f t="shared" si="4"/>
        <v>1.0998709677419356</v>
      </c>
      <c r="AB13">
        <f t="shared" si="5"/>
        <v>1.1486799821014522</v>
      </c>
      <c r="AC13">
        <f t="shared" si="6"/>
        <v>1</v>
      </c>
      <c r="AD13" s="6">
        <v>1.4459999999999999E-2</v>
      </c>
      <c r="AE13" s="6"/>
      <c r="AF13" s="6" t="b">
        <v>1</v>
      </c>
      <c r="AG13" s="6" t="b">
        <v>1</v>
      </c>
    </row>
    <row r="14" spans="1:33" x14ac:dyDescent="0.2">
      <c r="A14" t="s">
        <v>7</v>
      </c>
      <c r="B14" t="s">
        <v>22</v>
      </c>
      <c r="C14" t="s">
        <v>20</v>
      </c>
      <c r="D14">
        <v>1.5E-3</v>
      </c>
      <c r="E14">
        <v>1.1E-5</v>
      </c>
      <c r="F14">
        <f t="shared" si="7"/>
        <v>9.5649999999999999E-2</v>
      </c>
      <c r="G14">
        <v>1.2999999999999999E-3</v>
      </c>
      <c r="H14">
        <v>0.19</v>
      </c>
      <c r="I14">
        <f t="shared" si="2"/>
        <v>5.0000000000000001E-3</v>
      </c>
      <c r="J14">
        <v>5.0000000000000001E-3</v>
      </c>
      <c r="L14" t="s">
        <v>33</v>
      </c>
      <c r="M14" t="s">
        <v>31</v>
      </c>
      <c r="N14" t="s">
        <v>34</v>
      </c>
      <c r="O14" t="s">
        <v>43</v>
      </c>
      <c r="P14" t="s">
        <v>56</v>
      </c>
      <c r="R14">
        <v>1.54400411734431E-2</v>
      </c>
      <c r="S14">
        <v>1.5406669834962699E-2</v>
      </c>
      <c r="T14">
        <v>1.54400411734431E-2</v>
      </c>
      <c r="U14">
        <v>7.7729366533397298E-3</v>
      </c>
      <c r="V14">
        <v>0</v>
      </c>
      <c r="W14">
        <v>2.1613503555807999E-3</v>
      </c>
      <c r="X14">
        <v>2.19517062462582E-3</v>
      </c>
      <c r="Y14">
        <v>8.8840688578995398E-4</v>
      </c>
      <c r="Z14">
        <f t="shared" si="3"/>
        <v>1</v>
      </c>
      <c r="AA14">
        <f t="shared" si="4"/>
        <v>1.1402866666666664</v>
      </c>
      <c r="AB14">
        <f t="shared" si="5"/>
        <v>1.1421738841215994</v>
      </c>
      <c r="AC14">
        <f t="shared" si="6"/>
        <v>1.1142948830553301</v>
      </c>
      <c r="AD14" s="6">
        <v>0.18870000000000001</v>
      </c>
      <c r="AE14" s="6"/>
      <c r="AF14" s="6" t="b">
        <v>1</v>
      </c>
      <c r="AG14" s="6" t="b">
        <v>1</v>
      </c>
    </row>
    <row r="15" spans="1:33" x14ac:dyDescent="0.2">
      <c r="A15" t="s">
        <v>8</v>
      </c>
      <c r="B15" t="s">
        <v>24</v>
      </c>
      <c r="C15" t="s">
        <v>25</v>
      </c>
      <c r="D15">
        <v>2.3E-2</v>
      </c>
      <c r="E15">
        <v>0.01</v>
      </c>
      <c r="F15">
        <f t="shared" si="7"/>
        <v>0.75</v>
      </c>
      <c r="G15">
        <v>0.7</v>
      </c>
      <c r="H15">
        <v>0.8</v>
      </c>
      <c r="I15">
        <f t="shared" si="2"/>
        <v>4.4000000000000004</v>
      </c>
      <c r="J15">
        <v>3.5</v>
      </c>
      <c r="K15">
        <v>5.3</v>
      </c>
      <c r="L15" t="s">
        <v>37</v>
      </c>
      <c r="M15" t="s">
        <v>39</v>
      </c>
      <c r="O15" t="s">
        <v>48</v>
      </c>
      <c r="Q15" t="s">
        <v>59</v>
      </c>
      <c r="R15">
        <v>2.9754204398447601E-2</v>
      </c>
      <c r="S15">
        <v>2.9688737641916201E-2</v>
      </c>
      <c r="T15">
        <v>2.9754204398447601E-2</v>
      </c>
      <c r="U15">
        <v>2.98268106835409E-2</v>
      </c>
      <c r="V15">
        <v>0</v>
      </c>
      <c r="W15">
        <v>2.20025229559656E-3</v>
      </c>
      <c r="X15">
        <v>2.26757369614512E-3</v>
      </c>
      <c r="Y15">
        <v>0</v>
      </c>
      <c r="Z15">
        <f t="shared" si="3"/>
        <v>1</v>
      </c>
      <c r="AA15">
        <f t="shared" si="4"/>
        <v>1.074110671936759</v>
      </c>
      <c r="AB15">
        <f t="shared" si="5"/>
        <v>1.0762101942226165</v>
      </c>
      <c r="AC15">
        <f t="shared" si="6"/>
        <v>1</v>
      </c>
      <c r="AD15" s="6">
        <v>0.10000000000000009</v>
      </c>
      <c r="AE15" s="6">
        <v>1.7999999999999998</v>
      </c>
      <c r="AF15" s="6" t="b">
        <v>0</v>
      </c>
      <c r="AG15" s="6" t="b">
        <v>0</v>
      </c>
    </row>
    <row r="16" spans="1:33" x14ac:dyDescent="0.2">
      <c r="A16" t="s">
        <v>8</v>
      </c>
      <c r="B16" t="s">
        <v>24</v>
      </c>
      <c r="C16" t="s">
        <v>26</v>
      </c>
      <c r="D16">
        <v>2.3E-2</v>
      </c>
      <c r="E16">
        <v>2.8E-3</v>
      </c>
      <c r="F16">
        <f t="shared" si="7"/>
        <v>0.75</v>
      </c>
      <c r="G16">
        <v>0.7</v>
      </c>
      <c r="H16">
        <v>0.8</v>
      </c>
      <c r="I16">
        <f t="shared" si="2"/>
        <v>0.26</v>
      </c>
      <c r="J16">
        <v>0.26</v>
      </c>
      <c r="K16">
        <v>0.26</v>
      </c>
      <c r="L16" t="s">
        <v>37</v>
      </c>
      <c r="M16" t="s">
        <v>39</v>
      </c>
      <c r="O16" t="s">
        <v>48</v>
      </c>
      <c r="Q16" t="s">
        <v>59</v>
      </c>
      <c r="R16">
        <v>2.9754204398447601E-2</v>
      </c>
      <c r="S16">
        <v>2.9446523537522099E-2</v>
      </c>
      <c r="T16">
        <v>2.9754204398447601E-2</v>
      </c>
      <c r="U16">
        <v>2.2077703592827801E-2</v>
      </c>
      <c r="V16">
        <v>0</v>
      </c>
      <c r="W16">
        <v>1.03407524128422E-2</v>
      </c>
      <c r="X16">
        <v>1.06544901065448E-2</v>
      </c>
      <c r="Y16">
        <v>6.65109772785334E-3</v>
      </c>
      <c r="Z16">
        <f t="shared" si="3"/>
        <v>1</v>
      </c>
      <c r="AA16">
        <f t="shared" si="4"/>
        <v>1.3511705685618727</v>
      </c>
      <c r="AB16">
        <f t="shared" si="5"/>
        <v>1.3580835153199624</v>
      </c>
      <c r="AC16">
        <f t="shared" si="6"/>
        <v>1.3012585842494064</v>
      </c>
      <c r="AD16" s="6">
        <v>0.10000000000000009</v>
      </c>
      <c r="AE16" s="6">
        <v>0</v>
      </c>
      <c r="AF16" s="6" t="b">
        <v>0</v>
      </c>
      <c r="AG16" s="6" t="b">
        <v>0</v>
      </c>
    </row>
    <row r="17" spans="1:33" x14ac:dyDescent="0.2">
      <c r="A17" t="s">
        <v>8</v>
      </c>
      <c r="B17" t="s">
        <v>25</v>
      </c>
      <c r="C17" t="s">
        <v>26</v>
      </c>
      <c r="D17">
        <v>0.01</v>
      </c>
      <c r="E17">
        <v>2.8E-3</v>
      </c>
      <c r="F17">
        <f t="shared" si="7"/>
        <v>4.4000000000000004</v>
      </c>
      <c r="G17">
        <v>3.5</v>
      </c>
      <c r="H17">
        <v>5.3</v>
      </c>
      <c r="I17">
        <f t="shared" si="2"/>
        <v>0.26</v>
      </c>
      <c r="J17">
        <v>0.26</v>
      </c>
      <c r="K17">
        <v>0.26</v>
      </c>
      <c r="L17" t="s">
        <v>37</v>
      </c>
      <c r="M17" t="s">
        <v>39</v>
      </c>
      <c r="O17" t="s">
        <v>48</v>
      </c>
      <c r="Q17" t="s">
        <v>60</v>
      </c>
      <c r="R17">
        <v>0</v>
      </c>
      <c r="S17">
        <v>2.24346805646636E-3</v>
      </c>
      <c r="T17">
        <v>2.26757369614512E-3</v>
      </c>
      <c r="U17">
        <v>0</v>
      </c>
      <c r="V17">
        <v>1.06544901065448E-2</v>
      </c>
      <c r="W17">
        <v>1.0630587098332899E-2</v>
      </c>
      <c r="X17">
        <v>1.06544901065448E-2</v>
      </c>
      <c r="Y17">
        <v>1.08294571777982E-2</v>
      </c>
      <c r="Z17">
        <f t="shared" si="3"/>
        <v>1</v>
      </c>
      <c r="AA17">
        <f t="shared" si="4"/>
        <v>1.2110389610389611</v>
      </c>
      <c r="AB17">
        <f t="shared" si="5"/>
        <v>1.2128279883381938</v>
      </c>
      <c r="AC17">
        <f t="shared" si="6"/>
        <v>1</v>
      </c>
      <c r="AD17" s="6">
        <v>1.7999999999999998</v>
      </c>
      <c r="AE17" s="6">
        <v>0</v>
      </c>
      <c r="AF17" s="6" t="b">
        <v>0</v>
      </c>
      <c r="AG17" s="6" t="b">
        <v>0</v>
      </c>
    </row>
    <row r="18" spans="1:33" x14ac:dyDescent="0.2">
      <c r="A18" t="s">
        <v>9</v>
      </c>
      <c r="B18" t="s">
        <v>20</v>
      </c>
      <c r="C18" t="s">
        <v>21</v>
      </c>
      <c r="D18">
        <v>5.0000000000000001E-4</v>
      </c>
      <c r="E18">
        <v>1.4999999999999999E-2</v>
      </c>
      <c r="F18">
        <f t="shared" si="7"/>
        <v>3.0000000000000003E-4</v>
      </c>
      <c r="G18">
        <v>6.0000000000000002E-5</v>
      </c>
      <c r="H18">
        <v>5.4000000000000001E-4</v>
      </c>
      <c r="I18">
        <f t="shared" si="2"/>
        <v>8.0000000000000002E-3</v>
      </c>
      <c r="J18">
        <v>1E-3</v>
      </c>
      <c r="K18">
        <v>1.4999999999999999E-2</v>
      </c>
      <c r="L18" t="s">
        <v>30</v>
      </c>
      <c r="O18" t="s">
        <v>49</v>
      </c>
      <c r="P18" t="s">
        <v>61</v>
      </c>
      <c r="R18">
        <v>0.44444444444444398</v>
      </c>
      <c r="S18">
        <v>0.44021173110578998</v>
      </c>
      <c r="T18">
        <v>0.44444444444444398</v>
      </c>
      <c r="U18">
        <v>0.44454471280376001</v>
      </c>
      <c r="V18">
        <v>0</v>
      </c>
      <c r="W18">
        <v>9.5236050119716104E-3</v>
      </c>
      <c r="X18">
        <v>1.7012869938815001E-2</v>
      </c>
      <c r="Y18">
        <v>0</v>
      </c>
      <c r="Z18">
        <f t="shared" si="3"/>
        <v>1</v>
      </c>
      <c r="AA18">
        <f t="shared" si="4"/>
        <v>1.0216341463414635</v>
      </c>
      <c r="AB18">
        <f t="shared" si="5"/>
        <v>1.0382789573623339</v>
      </c>
      <c r="AC18">
        <f t="shared" si="6"/>
        <v>1</v>
      </c>
      <c r="AD18" s="6">
        <v>4.8000000000000001E-4</v>
      </c>
      <c r="AE18" s="6">
        <v>1.3999999999999999E-2</v>
      </c>
      <c r="AF18" s="6" t="b">
        <v>1</v>
      </c>
      <c r="AG18" s="6" t="b">
        <v>1</v>
      </c>
    </row>
    <row r="19" spans="1:33" x14ac:dyDescent="0.2">
      <c r="A19" t="s">
        <v>10</v>
      </c>
      <c r="B19" t="s">
        <v>19</v>
      </c>
      <c r="C19" t="s">
        <v>20</v>
      </c>
      <c r="D19">
        <v>1E-3</v>
      </c>
      <c r="E19">
        <v>9.3999999999999994E-5</v>
      </c>
      <c r="F19">
        <f t="shared" si="7"/>
        <v>6.0000000000000002E-5</v>
      </c>
      <c r="G19" s="3">
        <v>6.0000000000000002E-5</v>
      </c>
      <c r="H19">
        <v>6.0000000000000002E-5</v>
      </c>
      <c r="I19">
        <f t="shared" si="2"/>
        <v>3.0000000000000003E-4</v>
      </c>
      <c r="J19" s="3">
        <v>6.0000000000000002E-5</v>
      </c>
      <c r="K19" s="3">
        <v>5.4000000000000001E-4</v>
      </c>
      <c r="L19" t="s">
        <v>30</v>
      </c>
      <c r="M19" t="s">
        <v>31</v>
      </c>
      <c r="N19" t="s">
        <v>40</v>
      </c>
      <c r="O19" t="s">
        <v>50</v>
      </c>
      <c r="P19" t="s">
        <v>61</v>
      </c>
      <c r="R19">
        <v>0.21875</v>
      </c>
      <c r="S19">
        <v>0.21865433872680701</v>
      </c>
      <c r="T19">
        <v>0.21875</v>
      </c>
      <c r="U19">
        <v>0.21875067526705499</v>
      </c>
      <c r="V19">
        <v>0</v>
      </c>
      <c r="W19">
        <v>4.3730867745361401E-4</v>
      </c>
      <c r="X19">
        <v>5.5968657551770998E-4</v>
      </c>
      <c r="Y19">
        <v>-1.73605603857632E-3</v>
      </c>
      <c r="Z19">
        <f t="shared" si="3"/>
        <v>1</v>
      </c>
      <c r="AA19">
        <f t="shared" si="4"/>
        <v>1.002</v>
      </c>
      <c r="AB19">
        <f t="shared" si="5"/>
        <v>1.0025585672023667</v>
      </c>
      <c r="AC19">
        <f t="shared" si="6"/>
        <v>0.99206376832228327</v>
      </c>
      <c r="AD19" s="6">
        <v>0</v>
      </c>
      <c r="AE19" s="6">
        <v>4.8000000000000001E-4</v>
      </c>
      <c r="AF19" s="6" t="b">
        <v>1</v>
      </c>
      <c r="AG19" s="6" t="b">
        <v>1</v>
      </c>
    </row>
    <row r="20" spans="1:33" x14ac:dyDescent="0.2">
      <c r="A20" t="s">
        <v>11</v>
      </c>
      <c r="B20" t="s">
        <v>20</v>
      </c>
      <c r="C20" t="s">
        <v>21</v>
      </c>
      <c r="D20">
        <v>5.4000000000000001E-4</v>
      </c>
      <c r="E20">
        <v>4.0000000000000001E-3</v>
      </c>
      <c r="F20">
        <f t="shared" si="7"/>
        <v>3.0000000000000003E-4</v>
      </c>
      <c r="G20">
        <v>6.0000000000000002E-5</v>
      </c>
      <c r="H20">
        <v>5.4000000000000001E-4</v>
      </c>
      <c r="I20">
        <f t="shared" si="2"/>
        <v>8.0000000000000002E-3</v>
      </c>
      <c r="J20">
        <v>1E-3</v>
      </c>
      <c r="K20">
        <v>1.4999999999999999E-2</v>
      </c>
      <c r="L20" t="s">
        <v>30</v>
      </c>
      <c r="O20" t="s">
        <v>49</v>
      </c>
      <c r="P20" t="s">
        <v>61</v>
      </c>
      <c r="R20">
        <v>0</v>
      </c>
      <c r="S20">
        <v>0.36697247706421998</v>
      </c>
      <c r="T20">
        <v>0.625</v>
      </c>
      <c r="U20">
        <v>0.44344426238246698</v>
      </c>
      <c r="V20">
        <v>0.65217391304347805</v>
      </c>
      <c r="W20">
        <v>0.41284403669724701</v>
      </c>
      <c r="X20">
        <v>0.65217391304347805</v>
      </c>
      <c r="Y20">
        <v>0</v>
      </c>
      <c r="Z20">
        <f t="shared" si="3"/>
        <v>1</v>
      </c>
      <c r="AA20">
        <f t="shared" si="4"/>
        <v>1.8888888888888899</v>
      </c>
      <c r="AB20">
        <f t="shared" si="5"/>
        <v>1.9583333333333337</v>
      </c>
      <c r="AC20">
        <f t="shared" si="6"/>
        <v>1</v>
      </c>
      <c r="AD20" s="6">
        <v>4.8000000000000001E-4</v>
      </c>
      <c r="AE20" s="6">
        <v>1.3999999999999999E-2</v>
      </c>
      <c r="AF20" s="6" t="b">
        <v>1</v>
      </c>
      <c r="AG20" s="6" t="b">
        <v>1</v>
      </c>
    </row>
    <row r="21" spans="1:33" x14ac:dyDescent="0.2">
      <c r="A21" t="s">
        <v>12</v>
      </c>
      <c r="B21" t="s">
        <v>19</v>
      </c>
      <c r="C21" t="s">
        <v>20</v>
      </c>
      <c r="D21">
        <v>2.5999999999999999E-3</v>
      </c>
      <c r="E21">
        <v>1.4E-5</v>
      </c>
      <c r="F21">
        <f t="shared" si="7"/>
        <v>0.25</v>
      </c>
      <c r="G21">
        <v>0.25</v>
      </c>
      <c r="I21">
        <f t="shared" si="2"/>
        <v>6.0000000000000002E-5</v>
      </c>
      <c r="J21">
        <v>6.0000000000000002E-5</v>
      </c>
      <c r="L21" t="s">
        <v>30</v>
      </c>
      <c r="M21" t="s">
        <v>31</v>
      </c>
      <c r="N21" t="s">
        <v>40</v>
      </c>
      <c r="O21" t="s">
        <v>50</v>
      </c>
      <c r="P21" t="s">
        <v>62</v>
      </c>
      <c r="R21">
        <v>0</v>
      </c>
      <c r="S21">
        <v>1.5560165975103701E-3</v>
      </c>
      <c r="T21">
        <v>3.9840637450199202E-3</v>
      </c>
      <c r="U21">
        <v>-3.28896882250252E-2</v>
      </c>
      <c r="V21">
        <v>0.61038961038961004</v>
      </c>
      <c r="W21">
        <v>0.60943983402489599</v>
      </c>
      <c r="X21">
        <v>0.61038961038961004</v>
      </c>
      <c r="Y21">
        <v>0.61039112452891098</v>
      </c>
      <c r="Z21">
        <f t="shared" si="3"/>
        <v>1</v>
      </c>
      <c r="AA21">
        <f t="shared" si="4"/>
        <v>1.0025531914893617</v>
      </c>
      <c r="AB21">
        <f t="shared" si="5"/>
        <v>1.0065270831567348</v>
      </c>
      <c r="AC21">
        <f t="shared" si="6"/>
        <v>0.94611702742170611</v>
      </c>
      <c r="AD21" s="6"/>
      <c r="AE21" s="6"/>
      <c r="AF21" s="6" t="b">
        <v>1</v>
      </c>
      <c r="AG21" s="6" t="b">
        <v>0</v>
      </c>
    </row>
    <row r="22" spans="1:33" x14ac:dyDescent="0.2">
      <c r="A22" t="s">
        <v>13</v>
      </c>
      <c r="B22" t="s">
        <v>22</v>
      </c>
      <c r="C22" t="s">
        <v>20</v>
      </c>
      <c r="D22">
        <v>1.9699999999999999E-2</v>
      </c>
      <c r="E22">
        <v>3.0000000000000001E-6</v>
      </c>
      <c r="F22">
        <f t="shared" si="7"/>
        <v>9.5649999999999999E-2</v>
      </c>
      <c r="G22">
        <v>1.2999999999999999E-3</v>
      </c>
      <c r="H22">
        <v>0.19</v>
      </c>
      <c r="I22">
        <f t="shared" si="2"/>
        <v>5.0000000000000001E-3</v>
      </c>
      <c r="J22">
        <v>5.0000000000000001E-3</v>
      </c>
      <c r="L22" t="s">
        <v>33</v>
      </c>
      <c r="M22" t="s">
        <v>31</v>
      </c>
      <c r="N22" t="s">
        <v>34</v>
      </c>
      <c r="O22" t="s">
        <v>43</v>
      </c>
      <c r="P22" t="s">
        <v>56</v>
      </c>
      <c r="R22">
        <v>0.64285714285714202</v>
      </c>
      <c r="S22">
        <v>0.54545454545454497</v>
      </c>
      <c r="T22">
        <v>0.64285714285714202</v>
      </c>
      <c r="U22">
        <v>0.63364754550001201</v>
      </c>
      <c r="V22">
        <v>0</v>
      </c>
      <c r="W22">
        <v>0.15151515151515099</v>
      </c>
      <c r="X22">
        <v>0.33333333333333298</v>
      </c>
      <c r="Y22">
        <v>0</v>
      </c>
      <c r="Z22">
        <f t="shared" si="3"/>
        <v>1</v>
      </c>
      <c r="AA22">
        <f t="shared" si="4"/>
        <v>1.277777777777777</v>
      </c>
      <c r="AB22">
        <f t="shared" si="5"/>
        <v>1.5185185185185186</v>
      </c>
      <c r="AC22">
        <f t="shared" si="6"/>
        <v>1</v>
      </c>
      <c r="AD22" s="6">
        <v>0.18870000000000001</v>
      </c>
      <c r="AE22" s="6"/>
      <c r="AF22" s="6" t="b">
        <v>1</v>
      </c>
      <c r="AG22" s="6" t="b">
        <v>1</v>
      </c>
    </row>
    <row r="23" spans="1:33" x14ac:dyDescent="0.2">
      <c r="A23" t="s">
        <v>14</v>
      </c>
      <c r="B23" t="s">
        <v>22</v>
      </c>
      <c r="C23" t="s">
        <v>20</v>
      </c>
      <c r="D23">
        <v>1.9E-2</v>
      </c>
      <c r="E23">
        <v>7.9999999999999996E-6</v>
      </c>
      <c r="F23">
        <f t="shared" si="7"/>
        <v>9.5649999999999999E-2</v>
      </c>
      <c r="G23">
        <v>1.2999999999999999E-3</v>
      </c>
      <c r="H23">
        <v>0.19</v>
      </c>
      <c r="I23">
        <f t="shared" si="2"/>
        <v>5.0000000000000001E-3</v>
      </c>
      <c r="J23">
        <v>5.0000000000000001E-3</v>
      </c>
      <c r="L23" t="s">
        <v>33</v>
      </c>
      <c r="M23" t="s">
        <v>31</v>
      </c>
      <c r="N23" t="s">
        <v>34</v>
      </c>
      <c r="O23" t="s">
        <v>43</v>
      </c>
      <c r="P23" t="s">
        <v>56</v>
      </c>
      <c r="R23">
        <v>0</v>
      </c>
      <c r="S23">
        <v>8.3619210977701492E-3</v>
      </c>
      <c r="T23">
        <v>1.02929532858273E-2</v>
      </c>
      <c r="U23">
        <v>0</v>
      </c>
      <c r="V23">
        <v>0.18918918918918901</v>
      </c>
      <c r="W23">
        <v>0.187607204116638</v>
      </c>
      <c r="X23">
        <v>0.18918918918918901</v>
      </c>
      <c r="Y23">
        <v>0.189435930234018</v>
      </c>
      <c r="Z23">
        <f t="shared" si="3"/>
        <v>1</v>
      </c>
      <c r="AA23">
        <f t="shared" si="4"/>
        <v>1.0445714285714285</v>
      </c>
      <c r="AB23">
        <f t="shared" si="5"/>
        <v>1.0544056102250872</v>
      </c>
      <c r="AC23">
        <f t="shared" si="6"/>
        <v>1</v>
      </c>
      <c r="AD23" s="6">
        <v>0.18870000000000001</v>
      </c>
      <c r="AE23" s="6"/>
      <c r="AF23" s="6" t="b">
        <v>1</v>
      </c>
      <c r="AG23" s="6" t="b">
        <v>1</v>
      </c>
    </row>
    <row r="24" spans="1:33" x14ac:dyDescent="0.2">
      <c r="A24" t="s">
        <v>15</v>
      </c>
      <c r="B24" t="s">
        <v>21</v>
      </c>
      <c r="C24" t="s">
        <v>22</v>
      </c>
      <c r="D24">
        <v>4.2000000000000006E-3</v>
      </c>
      <c r="E24">
        <v>8.4000000000000012E-3</v>
      </c>
      <c r="F24">
        <f t="shared" si="7"/>
        <v>1.4999999999999999E-2</v>
      </c>
      <c r="G24" s="3">
        <v>1.4999999999999999E-2</v>
      </c>
      <c r="H24">
        <v>1.4999999999999999E-2</v>
      </c>
      <c r="I24">
        <f t="shared" si="2"/>
        <v>15</v>
      </c>
      <c r="J24">
        <v>15</v>
      </c>
      <c r="K24">
        <v>15</v>
      </c>
      <c r="L24" t="s">
        <v>30</v>
      </c>
      <c r="M24" t="s">
        <v>35</v>
      </c>
      <c r="N24" t="s">
        <v>36</v>
      </c>
      <c r="O24" t="s">
        <v>44</v>
      </c>
      <c r="P24" t="s">
        <v>58</v>
      </c>
      <c r="R24">
        <v>0.17078456870394401</v>
      </c>
      <c r="S24">
        <v>0.17069964063826401</v>
      </c>
      <c r="T24">
        <v>0.17078456870394401</v>
      </c>
      <c r="U24">
        <v>0.17073078233234901</v>
      </c>
      <c r="V24">
        <v>0</v>
      </c>
      <c r="W24">
        <v>4.9728184650913603E-4</v>
      </c>
      <c r="X24">
        <v>5.9964021587047701E-4</v>
      </c>
      <c r="Y24" s="3">
        <v>5.6095760763827899E-6</v>
      </c>
      <c r="Z24">
        <f t="shared" si="3"/>
        <v>1</v>
      </c>
      <c r="AA24">
        <f t="shared" si="4"/>
        <v>1.0029131979695431</v>
      </c>
      <c r="AB24">
        <f t="shared" si="5"/>
        <v>1.0035110913147542</v>
      </c>
      <c r="AC24">
        <f t="shared" si="6"/>
        <v>1.0000328562664549</v>
      </c>
      <c r="AD24" s="6">
        <v>0</v>
      </c>
      <c r="AE24" s="6">
        <v>0</v>
      </c>
      <c r="AF24" s="6" t="b">
        <v>1</v>
      </c>
      <c r="AG24" s="6" t="b">
        <v>1</v>
      </c>
    </row>
    <row r="25" spans="1:33" x14ac:dyDescent="0.2">
      <c r="A25" t="s">
        <v>16</v>
      </c>
      <c r="B25" t="s">
        <v>21</v>
      </c>
      <c r="C25" t="s">
        <v>22</v>
      </c>
      <c r="D25">
        <v>8.0000000000000004E-4</v>
      </c>
      <c r="E25">
        <v>8.8700000000000001E-2</v>
      </c>
      <c r="F25">
        <f t="shared" si="7"/>
        <v>1E-3</v>
      </c>
      <c r="G25">
        <v>1E-3</v>
      </c>
      <c r="I25">
        <f t="shared" si="2"/>
        <v>5.125</v>
      </c>
      <c r="J25">
        <v>5.125</v>
      </c>
      <c r="L25" t="s">
        <v>30</v>
      </c>
      <c r="M25" t="s">
        <v>35</v>
      </c>
      <c r="N25" t="s">
        <v>36</v>
      </c>
      <c r="O25" t="s">
        <v>44</v>
      </c>
      <c r="P25" t="s">
        <v>61</v>
      </c>
      <c r="R25">
        <v>0.16572176188399401</v>
      </c>
      <c r="S25">
        <v>0.16550084388009201</v>
      </c>
      <c r="T25">
        <v>0.16572176188399401</v>
      </c>
      <c r="U25">
        <v>0.16532882751485201</v>
      </c>
      <c r="V25">
        <v>0</v>
      </c>
      <c r="W25">
        <v>1.33306574460049E-3</v>
      </c>
      <c r="X25">
        <v>1.5974440894568601E-3</v>
      </c>
      <c r="Y25" s="3">
        <v>4.11411123934298E-5</v>
      </c>
      <c r="Z25">
        <f t="shared" si="3"/>
        <v>1</v>
      </c>
      <c r="AA25">
        <f t="shared" si="4"/>
        <v>1.0080547368421053</v>
      </c>
      <c r="AB25">
        <f t="shared" si="5"/>
        <v>1.0096393139398017</v>
      </c>
      <c r="AC25">
        <f t="shared" si="6"/>
        <v>1.0002488441550808</v>
      </c>
      <c r="AD25" s="6"/>
      <c r="AE25" s="6"/>
      <c r="AF25" s="6" t="b">
        <v>1</v>
      </c>
      <c r="AG25" s="6" t="b">
        <v>1</v>
      </c>
    </row>
    <row r="26" spans="1:33" x14ac:dyDescent="0.2">
      <c r="A26" t="s">
        <v>17</v>
      </c>
      <c r="B26" t="s">
        <v>21</v>
      </c>
      <c r="C26" t="s">
        <v>22</v>
      </c>
      <c r="D26">
        <v>8.9999999999999998E-4</v>
      </c>
      <c r="E26">
        <v>5.7000000000000002E-3</v>
      </c>
      <c r="F26">
        <f t="shared" si="7"/>
        <v>1E-3</v>
      </c>
      <c r="G26">
        <v>1E-3</v>
      </c>
      <c r="I26">
        <f t="shared" si="2"/>
        <v>5.125</v>
      </c>
      <c r="J26">
        <v>5.125</v>
      </c>
      <c r="L26" t="s">
        <v>30</v>
      </c>
      <c r="M26" t="s">
        <v>35</v>
      </c>
      <c r="N26" t="s">
        <v>36</v>
      </c>
      <c r="O26" t="s">
        <v>44</v>
      </c>
      <c r="P26" t="s">
        <v>61</v>
      </c>
      <c r="R26">
        <v>0.47368421052631499</v>
      </c>
      <c r="S26">
        <v>0.47340709417850302</v>
      </c>
      <c r="T26">
        <v>0.47368421052631499</v>
      </c>
      <c r="U26">
        <v>0.47368458782766298</v>
      </c>
      <c r="V26">
        <v>0</v>
      </c>
      <c r="W26">
        <v>5.8502340093603703E-4</v>
      </c>
      <c r="X26">
        <v>1.1109595181943901E-3</v>
      </c>
      <c r="Y26">
        <v>0</v>
      </c>
      <c r="Z26">
        <f t="shared" si="3"/>
        <v>1</v>
      </c>
      <c r="AA26">
        <f t="shared" si="4"/>
        <v>1.0012357723577237</v>
      </c>
      <c r="AB26">
        <f t="shared" si="5"/>
        <v>1.0023453589828548</v>
      </c>
      <c r="AC26">
        <f t="shared" si="6"/>
        <v>1</v>
      </c>
      <c r="AD26" s="6"/>
      <c r="AE26" s="6"/>
      <c r="AF26" s="6" t="b">
        <v>1</v>
      </c>
      <c r="AG26" s="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Noelle Held</cp:lastModifiedBy>
  <dcterms:created xsi:type="dcterms:W3CDTF">2023-10-08T16:26:41Z</dcterms:created>
  <dcterms:modified xsi:type="dcterms:W3CDTF">2024-07-31T20:13:01Z</dcterms:modified>
</cp:coreProperties>
</file>