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Oliver\Documents\Peter Mar24\"/>
    </mc:Choice>
  </mc:AlternateContent>
  <xr:revisionPtr revIDLastSave="0" documentId="13_ncr:1_{CF88ECE3-2A7D-453A-9492-8E149BFF601A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4" i="1" l="1"/>
  <c r="J14" i="1"/>
  <c r="L14" i="1" s="1"/>
  <c r="I14" i="1"/>
  <c r="K13" i="1"/>
  <c r="J13" i="1"/>
  <c r="I13" i="1"/>
  <c r="K12" i="1"/>
  <c r="J12" i="1"/>
  <c r="L12" i="1" s="1"/>
  <c r="I12" i="1"/>
  <c r="K11" i="1"/>
  <c r="J11" i="1"/>
  <c r="I11" i="1"/>
  <c r="L13" i="1" l="1"/>
  <c r="L11" i="1"/>
  <c r="K6" i="1"/>
  <c r="J6" i="1"/>
  <c r="I6" i="1"/>
  <c r="K5" i="1"/>
  <c r="J5" i="1"/>
  <c r="I5" i="1"/>
  <c r="K4" i="1"/>
  <c r="J4" i="1"/>
  <c r="I4" i="1"/>
  <c r="K3" i="1"/>
  <c r="J3" i="1"/>
  <c r="I3" i="1"/>
  <c r="L6" i="1" l="1"/>
  <c r="L4" i="1"/>
  <c r="L5" i="1"/>
  <c r="L3" i="1"/>
</calcChain>
</file>

<file path=xl/sharedStrings.xml><?xml version="1.0" encoding="utf-8"?>
<sst xmlns="http://schemas.openxmlformats.org/spreadsheetml/2006/main" count="36" uniqueCount="16">
  <si>
    <t>Sample</t>
  </si>
  <si>
    <t>Repitition</t>
  </si>
  <si>
    <t>Sample Volume (µL)</t>
  </si>
  <si>
    <t xml:space="preserve">Final Volume (µL) </t>
  </si>
  <si>
    <t>Abs @ 646 nm</t>
  </si>
  <si>
    <t>Abs @ 663 nm</t>
  </si>
  <si>
    <t>Abs @ 700 nm</t>
  </si>
  <si>
    <t>Total Chlorophyll (µg/mL)</t>
  </si>
  <si>
    <t>Chlorophyll a (µg/mL)</t>
  </si>
  <si>
    <t>Chlorophyll b (µg/mL)</t>
  </si>
  <si>
    <t>a:b Ratio</t>
  </si>
  <si>
    <t>Cell Count (cells/mL)</t>
  </si>
  <si>
    <t>Chlorophyll (pg) per cell</t>
  </si>
  <si>
    <t>Media</t>
  </si>
  <si>
    <t>2NBH</t>
  </si>
  <si>
    <t>2NBH + bicarb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</si>
</sst>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"/>
  <sheetViews>
    <sheetView tabSelected="1" workbookViewId="0">
      <selection activeCell="D11" sqref="D11"/>
    </sheetView>
  </sheetViews>
  <sheetFormatPr defaultColWidth="8.85546875" defaultRowHeight="15" x14ac:dyDescent="0.25"/>
  <cols>
    <col min="1" max="1" width="16.42578125" style="1" customWidth="1"/>
    <col min="2" max="2" width="10.85546875" style="1" customWidth="1"/>
    <col min="3" max="3" width="11.140625" style="1" customWidth="1"/>
    <col min="4" max="4" width="10.42578125" style="1" customWidth="1"/>
    <col min="13" max="13" width="10.42578125" customWidth="1"/>
  </cols>
  <sheetData>
    <row r="1" spans="1:14" s="3" customFormat="1" x14ac:dyDescent="0.25">
      <c r="A1" s="5">
        <v>43893.458333333336</v>
      </c>
      <c r="B1" s="1"/>
      <c r="C1" s="1"/>
      <c r="D1"/>
      <c r="E1"/>
      <c r="F1"/>
      <c r="G1"/>
      <c r="H1"/>
      <c r="I1"/>
      <c r="J1"/>
      <c r="K1"/>
      <c r="L1"/>
      <c r="M1"/>
      <c r="N1"/>
    </row>
    <row r="2" spans="1:14" ht="60" x14ac:dyDescent="0.25">
      <c r="A2" s="4" t="s">
        <v>13</v>
      </c>
      <c r="B2" s="4" t="s">
        <v>0</v>
      </c>
      <c r="C2" s="4" t="s">
        <v>1</v>
      </c>
      <c r="D2" s="4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</row>
    <row r="3" spans="1:14" x14ac:dyDescent="0.25">
      <c r="A3" s="6" t="s">
        <v>14</v>
      </c>
      <c r="B3" s="7">
        <v>1009</v>
      </c>
      <c r="C3" s="8"/>
      <c r="D3" s="9">
        <v>1000</v>
      </c>
      <c r="E3" s="10">
        <v>1000</v>
      </c>
      <c r="F3" s="10">
        <v>0.41</v>
      </c>
      <c r="G3" s="10">
        <v>0.90600000000000003</v>
      </c>
      <c r="H3" s="10">
        <v>2.1000000000000001E-2</v>
      </c>
      <c r="I3" s="11">
        <f t="shared" ref="I3:I6" si="0">((17.76*(F3-H3))+(7.34*(G3-H3)))*(E3/D3)</f>
        <v>13.404540000000001</v>
      </c>
      <c r="J3" s="11">
        <f t="shared" ref="J3:J6" si="1">((12.25*(G3-H3))-(2.55*(F3-H3)))*(E3/D3)</f>
        <v>9.8493000000000013</v>
      </c>
      <c r="K3" s="11">
        <f t="shared" ref="K3:K6" si="2">((20.31*(F3-H3))-(4.91*(G3-H3)))*(E3/D3)</f>
        <v>3.5552399999999986</v>
      </c>
      <c r="L3" s="11">
        <f t="shared" ref="L3:L6" si="3">J3/K3</f>
        <v>2.7703614945826458</v>
      </c>
      <c r="M3" s="12">
        <v>4216000</v>
      </c>
      <c r="N3" s="13"/>
    </row>
    <row r="4" spans="1:14" x14ac:dyDescent="0.25">
      <c r="A4" s="6" t="s">
        <v>15</v>
      </c>
      <c r="B4" s="7">
        <v>1009</v>
      </c>
      <c r="C4" s="8"/>
      <c r="D4" s="9">
        <v>1000</v>
      </c>
      <c r="E4" s="10">
        <v>1000</v>
      </c>
      <c r="F4" s="10">
        <v>0.55100000000000005</v>
      </c>
      <c r="G4" s="10">
        <v>1.1859999999999999</v>
      </c>
      <c r="H4" s="10">
        <v>4.5999999999999999E-2</v>
      </c>
      <c r="I4" s="11">
        <f t="shared" si="0"/>
        <v>17.336400000000001</v>
      </c>
      <c r="J4" s="11">
        <f t="shared" si="1"/>
        <v>12.677249999999997</v>
      </c>
      <c r="K4" s="11">
        <f t="shared" si="2"/>
        <v>4.6591499999999995</v>
      </c>
      <c r="L4" s="11">
        <f t="shared" si="3"/>
        <v>2.7209362222723028</v>
      </c>
      <c r="M4" s="12">
        <v>5843000</v>
      </c>
      <c r="N4" s="13"/>
    </row>
    <row r="5" spans="1:14" x14ac:dyDescent="0.25">
      <c r="A5" s="6" t="s">
        <v>14</v>
      </c>
      <c r="B5" s="7">
        <v>2343</v>
      </c>
      <c r="C5" s="8"/>
      <c r="D5" s="9">
        <v>1000</v>
      </c>
      <c r="E5" s="10">
        <v>1000</v>
      </c>
      <c r="F5" s="10">
        <v>0.16400000000000001</v>
      </c>
      <c r="G5" s="10">
        <v>0.36099999999999999</v>
      </c>
      <c r="H5" s="10">
        <v>1.4999999999999999E-2</v>
      </c>
      <c r="I5" s="11">
        <f t="shared" si="0"/>
        <v>5.1858800000000009</v>
      </c>
      <c r="J5" s="11">
        <f t="shared" si="1"/>
        <v>3.8585499999999993</v>
      </c>
      <c r="K5" s="11">
        <f t="shared" si="2"/>
        <v>1.3273300000000003</v>
      </c>
      <c r="L5" s="11">
        <f t="shared" si="3"/>
        <v>2.9070012732327291</v>
      </c>
      <c r="M5" s="12">
        <v>1913000</v>
      </c>
      <c r="N5" s="13"/>
    </row>
    <row r="6" spans="1:14" x14ac:dyDescent="0.25">
      <c r="A6" s="6" t="s">
        <v>15</v>
      </c>
      <c r="B6" s="7">
        <v>2343</v>
      </c>
      <c r="C6" s="8"/>
      <c r="D6" s="9">
        <v>1000</v>
      </c>
      <c r="E6" s="10">
        <v>1000</v>
      </c>
      <c r="F6" s="10">
        <v>0.13100000000000001</v>
      </c>
      <c r="G6" s="10">
        <v>0.28399999999999997</v>
      </c>
      <c r="H6" s="10">
        <v>1.2E-2</v>
      </c>
      <c r="I6" s="11">
        <f t="shared" si="0"/>
        <v>4.1099199999999998</v>
      </c>
      <c r="J6" s="11">
        <f t="shared" si="1"/>
        <v>3.0285499999999992</v>
      </c>
      <c r="K6" s="11">
        <f t="shared" si="2"/>
        <v>1.0813700000000002</v>
      </c>
      <c r="L6" s="11">
        <f t="shared" si="3"/>
        <v>2.8006602735418946</v>
      </c>
      <c r="M6" s="12">
        <v>1372000</v>
      </c>
      <c r="N6" s="13"/>
    </row>
    <row r="7" spans="1:14" x14ac:dyDescent="0.25">
      <c r="A7"/>
      <c r="B7"/>
      <c r="C7"/>
      <c r="D7"/>
    </row>
    <row r="9" spans="1:14" x14ac:dyDescent="0.25">
      <c r="A9" s="5">
        <v>43894.458333333336</v>
      </c>
      <c r="D9"/>
    </row>
    <row r="10" spans="1:14" ht="60" x14ac:dyDescent="0.25">
      <c r="A10" s="4" t="s">
        <v>13</v>
      </c>
      <c r="B10" s="4" t="s">
        <v>0</v>
      </c>
      <c r="C10" s="4" t="s">
        <v>1</v>
      </c>
      <c r="D10" s="4" t="s">
        <v>2</v>
      </c>
      <c r="E10" s="2" t="s">
        <v>3</v>
      </c>
      <c r="F10" s="2" t="s">
        <v>4</v>
      </c>
      <c r="G10" s="2" t="s">
        <v>5</v>
      </c>
      <c r="H10" s="2" t="s">
        <v>6</v>
      </c>
      <c r="I10" s="2" t="s">
        <v>7</v>
      </c>
      <c r="J10" s="2" t="s">
        <v>8</v>
      </c>
      <c r="K10" s="2" t="s">
        <v>9</v>
      </c>
      <c r="L10" s="2" t="s">
        <v>10</v>
      </c>
      <c r="M10" s="2" t="s">
        <v>11</v>
      </c>
      <c r="N10" s="2" t="s">
        <v>12</v>
      </c>
    </row>
    <row r="11" spans="1:14" x14ac:dyDescent="0.25">
      <c r="A11" s="6" t="s">
        <v>14</v>
      </c>
      <c r="B11" s="7">
        <v>1009</v>
      </c>
      <c r="C11" s="8"/>
      <c r="D11" s="9">
        <v>1000</v>
      </c>
      <c r="E11" s="10">
        <v>1000</v>
      </c>
      <c r="F11" s="10">
        <v>0.78800000000000003</v>
      </c>
      <c r="G11" s="10">
        <v>1.587</v>
      </c>
      <c r="H11" s="10">
        <v>0.01</v>
      </c>
      <c r="I11" s="11">
        <f t="shared" ref="I11:I14" si="4">((17.76*(F11-H11))+(7.34*(G11-H11)))*(E11/D11)</f>
        <v>25.39246</v>
      </c>
      <c r="J11" s="11">
        <f t="shared" ref="J11:J14" si="5">((12.25*(G11-H11))-(2.55*(F11-H11)))*(E11/D11)</f>
        <v>17.334350000000001</v>
      </c>
      <c r="K11" s="11">
        <f t="shared" ref="K11:K14" si="6">((20.31*(F11-H11))-(4.91*(G11-H11)))*(E11/D11)</f>
        <v>8.0581099999999992</v>
      </c>
      <c r="L11" s="11">
        <f t="shared" ref="L11:L14" si="7">J11/K11</f>
        <v>2.1511682019729195</v>
      </c>
      <c r="M11" s="12">
        <v>9430000</v>
      </c>
      <c r="N11" s="13"/>
    </row>
    <row r="12" spans="1:14" x14ac:dyDescent="0.25">
      <c r="A12" s="6" t="s">
        <v>15</v>
      </c>
      <c r="B12" s="7">
        <v>1009</v>
      </c>
      <c r="C12" s="8"/>
      <c r="D12" s="9">
        <v>1000</v>
      </c>
      <c r="E12" s="10">
        <v>1000</v>
      </c>
      <c r="F12" s="10">
        <v>0.94499999999999995</v>
      </c>
      <c r="G12" s="10">
        <v>1.8580000000000001</v>
      </c>
      <c r="H12" s="10">
        <v>1.9E-2</v>
      </c>
      <c r="I12" s="11">
        <f t="shared" si="4"/>
        <v>29.944020000000002</v>
      </c>
      <c r="J12" s="11">
        <f t="shared" si="5"/>
        <v>20.166450000000001</v>
      </c>
      <c r="K12" s="11">
        <f t="shared" si="6"/>
        <v>9.7775699999999954</v>
      </c>
      <c r="L12" s="11">
        <f t="shared" si="7"/>
        <v>2.0625216694945689</v>
      </c>
      <c r="M12" s="12">
        <v>9495000</v>
      </c>
      <c r="N12" s="13"/>
    </row>
    <row r="13" spans="1:14" x14ac:dyDescent="0.25">
      <c r="A13" s="6" t="s">
        <v>14</v>
      </c>
      <c r="B13" s="7">
        <v>2343</v>
      </c>
      <c r="C13" s="8"/>
      <c r="D13" s="9">
        <v>1000</v>
      </c>
      <c r="E13" s="10">
        <v>1000</v>
      </c>
      <c r="F13" s="10">
        <v>0.18</v>
      </c>
      <c r="G13" s="10">
        <v>0.4</v>
      </c>
      <c r="H13" s="10">
        <v>-2E-3</v>
      </c>
      <c r="I13" s="11">
        <f t="shared" si="4"/>
        <v>6.1829999999999998</v>
      </c>
      <c r="J13" s="11">
        <f t="shared" si="5"/>
        <v>4.4603999999999999</v>
      </c>
      <c r="K13" s="11">
        <f t="shared" si="6"/>
        <v>1.7225999999999997</v>
      </c>
      <c r="L13" s="11">
        <f t="shared" si="7"/>
        <v>2.5893416927899691</v>
      </c>
      <c r="M13" s="12">
        <v>2360000</v>
      </c>
      <c r="N13" s="13"/>
    </row>
    <row r="14" spans="1:14" x14ac:dyDescent="0.25">
      <c r="A14" s="6" t="s">
        <v>15</v>
      </c>
      <c r="B14" s="7">
        <v>2343</v>
      </c>
      <c r="C14" s="8"/>
      <c r="D14" s="9">
        <v>1000</v>
      </c>
      <c r="E14" s="10">
        <v>1000</v>
      </c>
      <c r="F14" s="10">
        <v>0.129</v>
      </c>
      <c r="G14" s="10">
        <v>0.29199999999999998</v>
      </c>
      <c r="H14" s="10">
        <v>-5.0000000000000001E-3</v>
      </c>
      <c r="I14" s="11">
        <f t="shared" si="4"/>
        <v>4.5598200000000002</v>
      </c>
      <c r="J14" s="11">
        <f t="shared" si="5"/>
        <v>3.2965499999999999</v>
      </c>
      <c r="K14" s="11">
        <f t="shared" si="6"/>
        <v>1.2632700000000001</v>
      </c>
      <c r="L14" s="11">
        <f t="shared" si="7"/>
        <v>2.6095371535776195</v>
      </c>
      <c r="M14" s="12">
        <v>1613000</v>
      </c>
      <c r="N14" s="13"/>
    </row>
  </sheetData>
  <pageMargins left="0.7" right="0.7" top="0.75" bottom="0.75" header="0.3" footer="0.3"/>
  <pageSetup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88FBE80E2C984BBA3B3E64847DD4C2" ma:contentTypeVersion="12" ma:contentTypeDescription="Create a new document." ma:contentTypeScope="" ma:versionID="47a95aa3483d31ea1825a38c4a1f63e4">
  <xsd:schema xmlns:xsd="http://www.w3.org/2001/XMLSchema" xmlns:xs="http://www.w3.org/2001/XMLSchema" xmlns:p="http://schemas.microsoft.com/office/2006/metadata/properties" xmlns:ns2="6a36f314-6a73-43d2-b161-511934ce5e28" xmlns:ns3="2a9cdf97-3022-4d57-86eb-c4d90936f281" targetNamespace="http://schemas.microsoft.com/office/2006/metadata/properties" ma:root="true" ma:fieldsID="5ffb27f3363f1131f124262594642179" ns2:_="" ns3:_="">
    <xsd:import namespace="6a36f314-6a73-43d2-b161-511934ce5e28"/>
    <xsd:import namespace="2a9cdf97-3022-4d57-86eb-c4d90936f2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36f314-6a73-43d2-b161-511934ce5e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9cdf97-3022-4d57-86eb-c4d90936f28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C96CBE0-1F5B-450A-80D5-C27C01666D1C}">
  <ds:schemaRefs>
    <ds:schemaRef ds:uri="http://www.w3.org/XML/1998/namespace"/>
    <ds:schemaRef ds:uri="2a9cdf97-3022-4d57-86eb-c4d90936f281"/>
    <ds:schemaRef ds:uri="http://schemas.microsoft.com/office/2006/metadata/properties"/>
    <ds:schemaRef ds:uri="http://purl.org/dc/terms/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6a36f314-6a73-43d2-b161-511934ce5e28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D81D110C-B10A-4D6E-9A07-CA56179184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36f314-6a73-43d2-b161-511934ce5e28"/>
    <ds:schemaRef ds:uri="2a9cdf97-3022-4d57-86eb-c4d90936f2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B3717E5-57A9-4803-9ECC-06A984839F5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Temple, Joshua</dc:creator>
  <cp:lastModifiedBy>Oliver</cp:lastModifiedBy>
  <cp:lastPrinted>2020-02-18T16:13:18Z</cp:lastPrinted>
  <dcterms:created xsi:type="dcterms:W3CDTF">2020-02-18T15:59:23Z</dcterms:created>
  <dcterms:modified xsi:type="dcterms:W3CDTF">2021-08-27T19:02:10Z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0x0101004288FBE80E2C984BBA3B3E64847DD4C2</vt:lpwstr>
  </property>
</Properties>
</file>