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defaultThemeVersion="202300"/>
  <mc:AlternateContent xmlns:mc="http://schemas.openxmlformats.org/markup-compatibility/2006">
    <mc:Choice Requires="x15">
      <x15ac:absPath xmlns:x15ac="http://schemas.microsoft.com/office/spreadsheetml/2010/11/ac" url="/Applications/Desktop lapy only/Documents/BIA 4650/"/>
    </mc:Choice>
  </mc:AlternateContent>
  <xr:revisionPtr revIDLastSave="0" documentId="13_ncr:1_{213CF7B3-DBF3-3342-B2B9-C74794BB25C8}" xr6:coauthVersionLast="47" xr6:coauthVersionMax="47" xr10:uidLastSave="{00000000-0000-0000-0000-000000000000}"/>
  <bookViews>
    <workbookView xWindow="0" yWindow="720" windowWidth="29400" windowHeight="18400" activeTab="1" xr2:uid="{5FF96B33-99E3-DC44-9C49-6366D945BE1D}"/>
  </bookViews>
  <sheets>
    <sheet name="Tables" sheetId="1" r:id="rId1"/>
    <sheet name="Reflection" sheetId="3"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1" l="1"/>
  <c r="F8" i="1"/>
  <c r="E18" i="1"/>
  <c r="D19" i="1"/>
  <c r="D20" i="1"/>
  <c r="E10" i="1"/>
  <c r="E9" i="1"/>
  <c r="F10" i="1" l="1"/>
  <c r="E19" i="1"/>
  <c r="F19" i="1" s="1"/>
  <c r="G19" i="1" s="1"/>
  <c r="F9" i="1"/>
  <c r="E20" i="1"/>
  <c r="F20" i="1"/>
  <c r="G20" i="1" s="1"/>
  <c r="F18" i="1"/>
  <c r="G18" i="1" s="1"/>
  <c r="G21" i="1" s="1"/>
  <c r="C28" i="1" s="1"/>
</calcChain>
</file>

<file path=xl/sharedStrings.xml><?xml version="1.0" encoding="utf-8"?>
<sst xmlns="http://schemas.openxmlformats.org/spreadsheetml/2006/main" count="31" uniqueCount="28">
  <si>
    <t>CPU</t>
  </si>
  <si>
    <t>RAM</t>
  </si>
  <si>
    <t>Storage</t>
  </si>
  <si>
    <t>CPU Usage</t>
  </si>
  <si>
    <t>Memory Usage (GB)</t>
  </si>
  <si>
    <t>Storage (GB)</t>
  </si>
  <si>
    <t>Used %</t>
  </si>
  <si>
    <t>Max Capacity</t>
  </si>
  <si>
    <t>Current Usage</t>
  </si>
  <si>
    <t>Resource</t>
  </si>
  <si>
    <t>% of Price</t>
  </si>
  <si>
    <t>Cost Share</t>
  </si>
  <si>
    <t>Usage%</t>
  </si>
  <si>
    <t>Wasted%</t>
  </si>
  <si>
    <t>Wasted Cost</t>
  </si>
  <si>
    <t>Cost of Laptop</t>
  </si>
  <si>
    <t>Components</t>
  </si>
  <si>
    <t>Unused Capacity%</t>
  </si>
  <si>
    <t>Assignment 1: Resource Utilization and the Business Case for Cloud Computing</t>
  </si>
  <si>
    <t>Resource Utilization Table:</t>
  </si>
  <si>
    <t>Cost Distribution and Wasted Resource Value:</t>
  </si>
  <si>
    <t>Data:</t>
  </si>
  <si>
    <t>CapEx</t>
  </si>
  <si>
    <t>Number of Employees</t>
  </si>
  <si>
    <t>Running a company with 20 employees using similar laptops:</t>
  </si>
  <si>
    <t>Est. Resource Waste Cost</t>
  </si>
  <si>
    <t>Reflection</t>
  </si>
  <si>
    <t>CPU is the most underutilized component on my laptop, with 82.24% of unused capacity. Hardware like CPU are purchased with a fixed cost, but most of its capacity remains unused. We pay for the unused capacity which makes our effective cost per unit of work high. In cloud computing model (OpEx), the businesses only pay for what is required or actively consumed. It is cheaper as the fixed costs turns into variable cost with pay-as-you-go system. If 20 employees were working using similar laptops, the wasted cost would be $7,623, which is very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</si>
</sst>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7" formatCode="0.000"/>
  </numFmts>
  <fonts count="4" x14ac:knownFonts="1">
    <font>
      <sz val="12"/>
      <color theme="1"/>
      <name val="Aptos Narrow"/>
      <family val="2"/>
      <scheme val="minor"/>
    </font>
    <font>
      <sz val="12"/>
      <color theme="1"/>
      <name val="Aptos Narrow"/>
      <family val="2"/>
      <scheme val="minor"/>
    </font>
    <font>
      <b/>
      <sz val="12"/>
      <color theme="1"/>
      <name val="Aptos Narrow"/>
      <scheme val="minor"/>
    </font>
    <font>
      <b/>
      <u/>
      <sz val="14"/>
      <color theme="1"/>
      <name val="Aptos Narrow"/>
      <scheme val="minor"/>
    </font>
  </fonts>
  <fills count="4">
    <fill>
      <patternFill patternType="none"/>
    </fill>
    <fill>
      <patternFill patternType="gray125"/>
    </fill>
    <fill>
      <patternFill patternType="solid">
        <fgColor theme="3" tint="0.749992370372631"/>
        <bgColor indexed="64"/>
      </patternFill>
    </fill>
    <fill>
      <patternFill patternType="solid">
        <fgColor rgb="FFFFFF0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9" fontId="0" fillId="0" borderId="0" xfId="2" applyFont="1"/>
    <xf numFmtId="44" fontId="0" fillId="0" borderId="0" xfId="1" applyFont="1"/>
    <xf numFmtId="10" fontId="0" fillId="0" borderId="0" xfId="2" applyNumberFormat="1" applyFont="1"/>
    <xf numFmtId="10" fontId="0" fillId="0" borderId="0" xfId="0" applyNumberFormat="1"/>
    <xf numFmtId="0" fontId="0" fillId="2" borderId="0" xfId="0" applyFill="1"/>
    <xf numFmtId="44" fontId="0" fillId="2" borderId="0" xfId="1" applyFont="1" applyFill="1"/>
    <xf numFmtId="167" fontId="0" fillId="0" borderId="0" xfId="0" applyNumberFormat="1"/>
    <xf numFmtId="0" fontId="2" fillId="0" borderId="0" xfId="0" applyFont="1"/>
    <xf numFmtId="0" fontId="2" fillId="0" borderId="0" xfId="0" applyFont="1" applyAlignment="1">
      <alignment horizontal="center"/>
    </xf>
    <xf numFmtId="0" fontId="2" fillId="2" borderId="0" xfId="0" applyFont="1" applyFill="1"/>
    <xf numFmtId="44" fontId="0" fillId="3" borderId="0" xfId="0" applyNumberFormat="1" applyFill="1"/>
    <xf numFmtId="0" fontId="3" fillId="0" borderId="0" xfId="0" applyFont="1"/>
    <xf numFmtId="0" fontId="0" fillId="0" borderId="0" xfId="0" applyAlignment="1">
      <alignment wrapText="1"/>
    </xf>
  </cellXfs>
  <cellStyles count="3">
    <cellStyle name="Currency" xfId="1" builtinId="4"/>
    <cellStyle name="Normal" xfId="0" builtinId="0"/>
    <cellStyle name="Percent" xfId="2" builtinId="5"/>
  </cellStyles>
  <dxfs count="11">
    <dxf>
      <font>
        <b val="0"/>
        <i val="0"/>
        <strike val="0"/>
        <condense val="0"/>
        <extend val="0"/>
        <outline val="0"/>
        <shadow val="0"/>
        <u val="none"/>
        <vertAlign val="baseline"/>
        <sz val="12"/>
        <color theme="1"/>
        <name val="Aptos Narrow"/>
        <family val="2"/>
        <scheme val="minor"/>
      </font>
      <fill>
        <patternFill patternType="solid">
          <fgColor indexed="64"/>
          <bgColor theme="3" tint="0.749992370372631"/>
        </patternFill>
      </fill>
    </dxf>
    <dxf>
      <numFmt numFmtId="14" formatCode="0.00%"/>
    </dxf>
    <dxf>
      <numFmt numFmtId="14" formatCode="0.00%"/>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dxf>
    <dxf>
      <numFmt numFmtId="14" formatCode="0.00%"/>
    </dxf>
    <dxf>
      <numFmt numFmtId="14" formatCode="0.00%"/>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829732</xdr:colOff>
      <xdr:row>32</xdr:row>
      <xdr:rowOff>160865</xdr:rowOff>
    </xdr:from>
    <xdr:to>
      <xdr:col>5</xdr:col>
      <xdr:colOff>1223376</xdr:colOff>
      <xdr:row>38</xdr:row>
      <xdr:rowOff>84666</xdr:rowOff>
    </xdr:to>
    <xdr:pic>
      <xdr:nvPicPr>
        <xdr:cNvPr id="2" name="Picture 1">
          <a:extLst>
            <a:ext uri="{FF2B5EF4-FFF2-40B4-BE49-F238E27FC236}">
              <a16:creationId xmlns:a16="http://schemas.microsoft.com/office/drawing/2014/main" id="{AB6BD0EF-C684-B587-5212-A22BF4F40A02}"/>
            </a:ext>
          </a:extLst>
        </xdr:cNvPr>
        <xdr:cNvPicPr>
          <a:picLocks noChangeAspect="1"/>
        </xdr:cNvPicPr>
      </xdr:nvPicPr>
      <xdr:blipFill rotWithShape="1">
        <a:blip xmlns:r="http://schemas.openxmlformats.org/officeDocument/2006/relationships" r:embed="rId1"/>
        <a:srcRect l="29848" t="87436" r="29303" b="337"/>
        <a:stretch>
          <a:fillRect/>
        </a:stretch>
      </xdr:blipFill>
      <xdr:spPr>
        <a:xfrm>
          <a:off x="829732" y="4631265"/>
          <a:ext cx="5871577" cy="1143001"/>
        </a:xfrm>
        <a:prstGeom prst="rect">
          <a:avLst/>
        </a:prstGeom>
      </xdr:spPr>
    </xdr:pic>
    <xdr:clientData/>
  </xdr:twoCellAnchor>
  <xdr:twoCellAnchor editAs="oneCell">
    <xdr:from>
      <xdr:col>1</xdr:col>
      <xdr:colOff>8468</xdr:colOff>
      <xdr:row>39</xdr:row>
      <xdr:rowOff>67734</xdr:rowOff>
    </xdr:from>
    <xdr:to>
      <xdr:col>6</xdr:col>
      <xdr:colOff>358860</xdr:colOff>
      <xdr:row>44</xdr:row>
      <xdr:rowOff>169334</xdr:rowOff>
    </xdr:to>
    <xdr:pic>
      <xdr:nvPicPr>
        <xdr:cNvPr id="3" name="Picture 2">
          <a:extLst>
            <a:ext uri="{FF2B5EF4-FFF2-40B4-BE49-F238E27FC236}">
              <a16:creationId xmlns:a16="http://schemas.microsoft.com/office/drawing/2014/main" id="{B79D9D28-DB56-B8BB-7187-FF97575F7302}"/>
            </a:ext>
          </a:extLst>
        </xdr:cNvPr>
        <xdr:cNvPicPr>
          <a:picLocks noChangeAspect="1"/>
        </xdr:cNvPicPr>
      </xdr:nvPicPr>
      <xdr:blipFill rotWithShape="1">
        <a:blip xmlns:r="http://schemas.openxmlformats.org/officeDocument/2006/relationships" r:embed="rId2"/>
        <a:srcRect l="29956" t="88105" r="29739" b="1007"/>
        <a:stretch>
          <a:fillRect/>
        </a:stretch>
      </xdr:blipFill>
      <xdr:spPr>
        <a:xfrm>
          <a:off x="838201" y="5960534"/>
          <a:ext cx="6361726" cy="1117600"/>
        </a:xfrm>
        <a:prstGeom prst="rect">
          <a:avLst/>
        </a:prstGeom>
      </xdr:spPr>
    </xdr:pic>
    <xdr:clientData/>
  </xdr:twoCellAnchor>
  <xdr:twoCellAnchor editAs="oneCell">
    <xdr:from>
      <xdr:col>1</xdr:col>
      <xdr:colOff>16934</xdr:colOff>
      <xdr:row>45</xdr:row>
      <xdr:rowOff>194733</xdr:rowOff>
    </xdr:from>
    <xdr:to>
      <xdr:col>5</xdr:col>
      <xdr:colOff>910718</xdr:colOff>
      <xdr:row>52</xdr:row>
      <xdr:rowOff>42333</xdr:rowOff>
    </xdr:to>
    <xdr:pic>
      <xdr:nvPicPr>
        <xdr:cNvPr id="5" name="Picture 4">
          <a:extLst>
            <a:ext uri="{FF2B5EF4-FFF2-40B4-BE49-F238E27FC236}">
              <a16:creationId xmlns:a16="http://schemas.microsoft.com/office/drawing/2014/main" id="{5BA7DD67-4D64-57E8-4CC7-33E8A7F0B5C0}"/>
            </a:ext>
          </a:extLst>
        </xdr:cNvPr>
        <xdr:cNvPicPr>
          <a:picLocks noChangeAspect="1"/>
        </xdr:cNvPicPr>
      </xdr:nvPicPr>
      <xdr:blipFill rotWithShape="1">
        <a:blip xmlns:r="http://schemas.openxmlformats.org/officeDocument/2006/relationships" r:embed="rId3"/>
        <a:srcRect l="39216" t="74706" r="27233" b="11559"/>
        <a:stretch>
          <a:fillRect/>
        </a:stretch>
      </xdr:blipFill>
      <xdr:spPr>
        <a:xfrm>
          <a:off x="846667" y="7306733"/>
          <a:ext cx="5541984" cy="12700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995DC8-703E-F345-8AC1-026A77647F2B}" name="Table1" displayName="Table1" ref="B7:F10" totalsRowShown="0">
  <autoFilter ref="B7:F10" xr:uid="{D1995DC8-703E-F345-8AC1-026A77647F2B}">
    <filterColumn colId="0" hiddenButton="1"/>
    <filterColumn colId="1" hiddenButton="1"/>
    <filterColumn colId="2" hiddenButton="1"/>
    <filterColumn colId="3" hiddenButton="1"/>
    <filterColumn colId="4" hiddenButton="1"/>
  </autoFilter>
  <tableColumns count="5">
    <tableColumn id="1" xr3:uid="{D48C12E9-893A-BC40-910D-576A75B06BDA}" name="Components"/>
    <tableColumn id="2" xr3:uid="{218CA153-762A-5443-9347-AFCE57FBBEEB}" name="Max Capacity"/>
    <tableColumn id="3" xr3:uid="{3F968319-C6CA-6E4B-BDCC-6D0178ABAB8A}" name="Current Usage"/>
    <tableColumn id="4" xr3:uid="{EB69DEE7-E642-6448-80DB-06132700A39E}" name="Used %" dataDxfId="10" dataCellStyle="Percent"/>
    <tableColumn id="5" xr3:uid="{D147271E-F2FD-AC45-8CBD-669B7F221840}" name="Unused Capacity%">
      <calculatedColumnFormula>1-Table1[[#This Row],[Used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B21D76-8C31-2A40-9985-BEDC8B67749B}" name="Table24" displayName="Table24" ref="B17:G21" totalsRowCount="1">
  <autoFilter ref="B17:G20" xr:uid="{97B21D76-8C31-2A40-9985-BEDC8B67749B}">
    <filterColumn colId="0" hiddenButton="1"/>
    <filterColumn colId="1" hiddenButton="1"/>
    <filterColumn colId="2" hiddenButton="1"/>
    <filterColumn colId="3" hiddenButton="1"/>
    <filterColumn colId="4" hiddenButton="1"/>
    <filterColumn colId="5" hiddenButton="1"/>
  </autoFilter>
  <tableColumns count="6">
    <tableColumn id="1" xr3:uid="{2BF246C2-3AD6-8E4C-B76F-39B7C00DE421}" name="Resource"/>
    <tableColumn id="2" xr3:uid="{4319F752-353A-3E46-97A1-35D184846FC7}" name="% of Price" dataDxfId="9" totalsRowDxfId="4" dataCellStyle="Percent" totalsRowCellStyle="Percent"/>
    <tableColumn id="3" xr3:uid="{EC163C3A-61B2-2A44-AFFD-348C4BFE13FD}" name="Cost Share" dataDxfId="8" totalsRowDxfId="3" dataCellStyle="Currency" totalsRowCellStyle="Currency">
      <calculatedColumnFormula>C18*$C$13</calculatedColumnFormula>
    </tableColumn>
    <tableColumn id="4" xr3:uid="{012CD841-1CF0-B244-9192-B387E290675D}" name="Usage%" dataDxfId="7" totalsRowDxfId="2">
      <calculatedColumnFormula>E8</calculatedColumnFormula>
    </tableColumn>
    <tableColumn id="5" xr3:uid="{2F41DB8E-3149-6540-863C-E6B9B9814E18}" name="Wasted%" dataDxfId="6" totalsRowDxfId="1">
      <calculatedColumnFormula>1-E18</calculatedColumnFormula>
    </tableColumn>
    <tableColumn id="6" xr3:uid="{494DD60A-9472-E043-A7C5-053C02292A98}" name="Wasted Cost" totalsRowFunction="custom" dataDxfId="5" totalsRowDxfId="0" dataCellStyle="Currency" totalsRowCellStyle="Currency">
      <calculatedColumnFormula>F18*D18</calculatedColumnFormula>
      <totalsRowFormula>SUM(Table24[Wasted Cost])</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A4796-9D5F-1E40-950E-9F6BA9AC658F}">
  <dimension ref="A2:G47"/>
  <sheetViews>
    <sheetView zoomScale="150" zoomScaleNormal="150" workbookViewId="0">
      <selection activeCell="H10" sqref="H10"/>
    </sheetView>
  </sheetViews>
  <sheetFormatPr baseColWidth="10" defaultRowHeight="16" x14ac:dyDescent="0.2"/>
  <cols>
    <col min="2" max="2" width="23.83203125" customWidth="1"/>
    <col min="3" max="3" width="13.1640625" customWidth="1"/>
    <col min="4" max="4" width="13" customWidth="1"/>
    <col min="6" max="6" width="17.83203125" customWidth="1"/>
    <col min="7" max="7" width="14.1640625" customWidth="1"/>
  </cols>
  <sheetData>
    <row r="2" spans="1:6" x14ac:dyDescent="0.2">
      <c r="A2" s="8" t="s">
        <v>18</v>
      </c>
    </row>
    <row r="3" spans="1:6" x14ac:dyDescent="0.2">
      <c r="A3" s="8"/>
    </row>
    <row r="5" spans="1:6" ht="16" customHeight="1" x14ac:dyDescent="0.2">
      <c r="A5" s="8" t="s">
        <v>19</v>
      </c>
    </row>
    <row r="7" spans="1:6" x14ac:dyDescent="0.2">
      <c r="B7" t="s">
        <v>16</v>
      </c>
      <c r="C7" t="s">
        <v>7</v>
      </c>
      <c r="D7" t="s">
        <v>8</v>
      </c>
      <c r="E7" t="s">
        <v>6</v>
      </c>
      <c r="F7" t="s">
        <v>17</v>
      </c>
    </row>
    <row r="8" spans="1:6" x14ac:dyDescent="0.2">
      <c r="B8" t="s">
        <v>3</v>
      </c>
      <c r="C8" s="1">
        <v>1</v>
      </c>
      <c r="D8" s="3">
        <v>0.17760000000000001</v>
      </c>
      <c r="E8" s="3">
        <v>0.17760000000000001</v>
      </c>
      <c r="F8" s="4">
        <f>1-Table1[[#This Row],[Used %]]</f>
        <v>0.82240000000000002</v>
      </c>
    </row>
    <row r="9" spans="1:6" x14ac:dyDescent="0.2">
      <c r="B9" t="s">
        <v>4</v>
      </c>
      <c r="C9">
        <v>8</v>
      </c>
      <c r="D9">
        <v>6.7</v>
      </c>
      <c r="E9" s="3">
        <f>D9/C9</f>
        <v>0.83750000000000002</v>
      </c>
      <c r="F9" s="4">
        <f>1-Table1[[#This Row],[Used %]]</f>
        <v>0.16249999999999998</v>
      </c>
    </row>
    <row r="10" spans="1:6" x14ac:dyDescent="0.2">
      <c r="B10" t="s">
        <v>5</v>
      </c>
      <c r="C10">
        <v>245.11</v>
      </c>
      <c r="D10">
        <v>155.80000000000001</v>
      </c>
      <c r="E10" s="3">
        <f>Table1[[#This Row],[Current Usage]]/Table1[[#This Row],[Max Capacity]]</f>
        <v>0.6356329811105218</v>
      </c>
      <c r="F10" s="4">
        <f>1-Table1[[#This Row],[Used %]]</f>
        <v>0.3643670188894782</v>
      </c>
    </row>
    <row r="13" spans="1:6" x14ac:dyDescent="0.2">
      <c r="A13" s="8" t="s">
        <v>22</v>
      </c>
      <c r="B13" s="5" t="s">
        <v>15</v>
      </c>
      <c r="C13" s="6">
        <v>1200</v>
      </c>
    </row>
    <row r="15" spans="1:6" x14ac:dyDescent="0.2">
      <c r="A15" s="8" t="s">
        <v>20</v>
      </c>
    </row>
    <row r="17" spans="1:7" x14ac:dyDescent="0.2">
      <c r="B17" t="s">
        <v>9</v>
      </c>
      <c r="C17" t="s">
        <v>10</v>
      </c>
      <c r="D17" t="s">
        <v>11</v>
      </c>
      <c r="E17" t="s">
        <v>12</v>
      </c>
      <c r="F17" t="s">
        <v>13</v>
      </c>
      <c r="G17" t="s">
        <v>14</v>
      </c>
    </row>
    <row r="18" spans="1:7" x14ac:dyDescent="0.2">
      <c r="B18" t="s">
        <v>0</v>
      </c>
      <c r="C18" s="1">
        <v>0.3</v>
      </c>
      <c r="D18" s="2">
        <f>C18*$C$13</f>
        <v>360</v>
      </c>
      <c r="E18" s="4">
        <f>E8</f>
        <v>0.17760000000000001</v>
      </c>
      <c r="F18" s="4">
        <f>1-E18</f>
        <v>0.82240000000000002</v>
      </c>
      <c r="G18" s="2">
        <f>F18*D18</f>
        <v>296.06400000000002</v>
      </c>
    </row>
    <row r="19" spans="1:7" x14ac:dyDescent="0.2">
      <c r="B19" t="s">
        <v>1</v>
      </c>
      <c r="C19" s="1">
        <v>0.1</v>
      </c>
      <c r="D19" s="2">
        <f>C19*$C$13</f>
        <v>120</v>
      </c>
      <c r="E19" s="4">
        <f>E9</f>
        <v>0.83750000000000002</v>
      </c>
      <c r="F19" s="4">
        <f t="shared" ref="F19:F20" si="0">1-E19</f>
        <v>0.16249999999999998</v>
      </c>
      <c r="G19" s="2">
        <f t="shared" ref="G19:G20" si="1">F19*D19</f>
        <v>19.499999999999996</v>
      </c>
    </row>
    <row r="20" spans="1:7" x14ac:dyDescent="0.2">
      <c r="B20" t="s">
        <v>2</v>
      </c>
      <c r="C20" s="1">
        <v>0.15</v>
      </c>
      <c r="D20" s="2">
        <f>C20*$C$13</f>
        <v>180</v>
      </c>
      <c r="E20" s="4">
        <f>E10</f>
        <v>0.6356329811105218</v>
      </c>
      <c r="F20" s="4">
        <f t="shared" si="0"/>
        <v>0.3643670188894782</v>
      </c>
      <c r="G20" s="2">
        <f t="shared" si="1"/>
        <v>65.58606340010607</v>
      </c>
    </row>
    <row r="21" spans="1:7" x14ac:dyDescent="0.2">
      <c r="C21" s="1"/>
      <c r="D21" s="2"/>
      <c r="E21" s="4"/>
      <c r="F21" s="4"/>
      <c r="G21" s="6">
        <f>SUM(Table24[Wasted Cost])</f>
        <v>381.15006340010609</v>
      </c>
    </row>
    <row r="24" spans="1:7" x14ac:dyDescent="0.2">
      <c r="A24" s="8" t="s">
        <v>24</v>
      </c>
    </row>
    <row r="26" spans="1:7" x14ac:dyDescent="0.2">
      <c r="B26" s="10" t="s">
        <v>23</v>
      </c>
      <c r="C26" s="5">
        <v>20</v>
      </c>
    </row>
    <row r="28" spans="1:7" x14ac:dyDescent="0.2">
      <c r="B28" s="10" t="s">
        <v>25</v>
      </c>
      <c r="C28" s="11">
        <f>C26*Table24[[#Totals],[Wasted Cost]]</f>
        <v>7623.0012680021218</v>
      </c>
    </row>
    <row r="33" spans="1:4" x14ac:dyDescent="0.2">
      <c r="A33" s="8" t="s">
        <v>21</v>
      </c>
    </row>
    <row r="34" spans="1:4" x14ac:dyDescent="0.2">
      <c r="A34" s="9" t="s">
        <v>0</v>
      </c>
    </row>
    <row r="40" spans="1:4" x14ac:dyDescent="0.2">
      <c r="A40" s="9" t="s">
        <v>1</v>
      </c>
      <c r="D40" s="7"/>
    </row>
    <row r="47" spans="1:4" x14ac:dyDescent="0.2">
      <c r="A47" s="8" t="s">
        <v>2</v>
      </c>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D1669-E913-4944-9EAC-C334E20AD8BB}">
  <dimension ref="A1:G21"/>
  <sheetViews>
    <sheetView tabSelected="1" zoomScale="160" zoomScaleNormal="160" workbookViewId="0">
      <selection activeCell="A12" sqref="A12"/>
    </sheetView>
  </sheetViews>
  <sheetFormatPr baseColWidth="10" defaultRowHeight="16" x14ac:dyDescent="0.2"/>
  <cols>
    <col min="1" max="1" width="35.83203125" customWidth="1"/>
    <col min="2" max="2" width="9.5" customWidth="1"/>
    <col min="3" max="3" width="11.6640625" customWidth="1"/>
    <col min="4" max="4" width="12.5" customWidth="1"/>
    <col min="6" max="6" width="11.33203125" customWidth="1"/>
    <col min="7" max="7" width="16.33203125" customWidth="1"/>
  </cols>
  <sheetData>
    <row r="1" spans="1:2" ht="17" customHeight="1" x14ac:dyDescent="0.25">
      <c r="A1" s="12" t="s">
        <v>26</v>
      </c>
    </row>
    <row r="2" spans="1:2" ht="184" customHeight="1" x14ac:dyDescent="0.2">
      <c r="A2" s="13" t="s">
        <v>27</v>
      </c>
      <c r="B2" s="13"/>
    </row>
    <row r="19" spans="3:7" x14ac:dyDescent="0.2">
      <c r="C19" s="1"/>
      <c r="D19" s="2"/>
      <c r="E19" s="4"/>
      <c r="F19" s="4"/>
      <c r="G19" s="2"/>
    </row>
    <row r="20" spans="3:7" x14ac:dyDescent="0.2">
      <c r="C20" s="1"/>
      <c r="D20" s="2"/>
      <c r="E20" s="4"/>
      <c r="F20" s="4"/>
      <c r="G20" s="2"/>
    </row>
    <row r="21" spans="3:7" x14ac:dyDescent="0.2">
      <c r="C21" s="1"/>
      <c r="D21" s="2"/>
      <c r="E21" s="4"/>
      <c r="F21" s="4"/>
      <c r="G21" s="2"/>
    </row>
  </sheetData>
  <mergeCells count="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Tables</vt:lpstr>
      <vt:lpstr>Reflection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Paudyal, Protsha (paud1337@vandals.uidaho.edu)</dc:creator>
  <cp:lastModifiedBy>Paudyal, Protsha (paud1337@vandals.uidaho.edu)</cp:lastModifiedBy>
  <dcterms:created xsi:type="dcterms:W3CDTF">2025-09-15T05:18:25Z</dcterms:created>
  <dcterms:modified xsi:type="dcterms:W3CDTF">2025-09-15T08:43:48Z</dcterms:modified>
</cp:coreProperties>
</file>