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17" i="1" l="1"/>
  <c r="V16" i="1"/>
  <c r="U16" i="1"/>
  <c r="I19" i="1" l="1"/>
  <c r="H19" i="1"/>
  <c r="F19" i="1"/>
  <c r="J16" i="1" l="1"/>
  <c r="J17" i="1"/>
  <c r="J18" i="1"/>
  <c r="I18" i="1"/>
  <c r="F18" i="1"/>
  <c r="I17" i="1" l="1"/>
  <c r="H17" i="1"/>
  <c r="F17" i="1"/>
  <c r="F16" i="1"/>
  <c r="I16" i="1" s="1"/>
  <c r="J15" i="1" l="1"/>
  <c r="J4" i="1"/>
  <c r="J5" i="1"/>
  <c r="J6" i="1"/>
  <c r="J7" i="1"/>
  <c r="J8" i="1"/>
  <c r="J9" i="1"/>
  <c r="J10" i="1"/>
  <c r="J11" i="1"/>
  <c r="J12" i="1"/>
  <c r="J13" i="1"/>
  <c r="J14" i="1"/>
  <c r="J2" i="1"/>
  <c r="J3" i="1"/>
  <c r="I15" i="1"/>
  <c r="F15" i="1"/>
  <c r="C14" i="1" l="1"/>
  <c r="B14" i="1"/>
  <c r="F14" i="1" l="1"/>
  <c r="P19" i="1"/>
  <c r="B13" i="1"/>
  <c r="F13" i="1" s="1"/>
  <c r="D13" i="1"/>
  <c r="C13" i="1"/>
  <c r="I13" i="1" l="1"/>
  <c r="I12" i="1" l="1"/>
  <c r="F6" i="1"/>
  <c r="I6" i="1" s="1"/>
  <c r="F12" i="1"/>
  <c r="F11" i="1" l="1"/>
  <c r="I11" i="1" s="1"/>
  <c r="F2" i="1" l="1"/>
  <c r="I2" i="1" s="1"/>
  <c r="F3" i="1"/>
  <c r="I3" i="1" s="1"/>
  <c r="F4" i="1"/>
  <c r="I4" i="1" s="1"/>
  <c r="F5" i="1"/>
  <c r="I5" i="1" s="1"/>
  <c r="F7" i="1"/>
  <c r="I7" i="1" s="1"/>
  <c r="F8" i="1"/>
  <c r="I8" i="1" s="1"/>
  <c r="F9" i="1"/>
  <c r="I9" i="1" s="1"/>
  <c r="F10" i="1"/>
  <c r="I10" i="1" s="1"/>
  <c r="I14" i="1"/>
  <c r="O19" i="1"/>
</calcChain>
</file>

<file path=xl/sharedStrings.xml><?xml version="1.0" encoding="utf-8"?>
<sst xmlns="http://schemas.openxmlformats.org/spreadsheetml/2006/main" count="65" uniqueCount="36">
  <si>
    <t>payoneer</t>
  </si>
  <si>
    <t>paypal</t>
  </si>
  <si>
    <t>real</t>
  </si>
  <si>
    <t>plan</t>
  </si>
  <si>
    <t>balance</t>
  </si>
  <si>
    <t>note(CNY)</t>
  </si>
  <si>
    <t>freelancer</t>
  </si>
  <si>
    <t>Rene</t>
  </si>
  <si>
    <t>Cz</t>
  </si>
  <si>
    <t>500EUR</t>
  </si>
  <si>
    <t>300EUR</t>
  </si>
  <si>
    <t>148EUR</t>
  </si>
  <si>
    <t>Thai</t>
  </si>
  <si>
    <t>Payoneer</t>
  </si>
  <si>
    <t>236EUR</t>
  </si>
  <si>
    <t>100EUR</t>
  </si>
  <si>
    <t>cny($)</t>
  </si>
  <si>
    <t>185EUR</t>
  </si>
  <si>
    <t>2615CNY</t>
  </si>
  <si>
    <t>Nevember</t>
  </si>
  <si>
    <t>Account</t>
  </si>
  <si>
    <t>180EUR</t>
  </si>
  <si>
    <t>Venezuela account</t>
  </si>
  <si>
    <t>Italy</t>
  </si>
  <si>
    <t>200 EUR</t>
  </si>
  <si>
    <t>Stefano</t>
  </si>
  <si>
    <t>papal</t>
  </si>
  <si>
    <t>alipay</t>
  </si>
  <si>
    <t>2021/7</t>
  </si>
  <si>
    <t>Wut Bkk</t>
  </si>
  <si>
    <t>Kopecky</t>
  </si>
  <si>
    <t>Indian</t>
  </si>
  <si>
    <t>Matthew</t>
  </si>
  <si>
    <t>Abdul</t>
  </si>
  <si>
    <t>1000EUR</t>
  </si>
  <si>
    <t>525EUR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</si>
</sst>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6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workbookViewId="0">
      <pane ySplit="1" topLeftCell="A2" activePane="bottomLeft" state="frozen"/>
      <selection pane="bottomLeft" activeCell="V18" sqref="V18"/>
    </sheetView>
  </sheetViews>
  <sheetFormatPr defaultRowHeight="15" x14ac:dyDescent="0.25"/>
  <cols>
    <col min="4" max="4" width="10.140625" bestFit="1" customWidth="1"/>
    <col min="5" max="5" width="10.140625" customWidth="1"/>
    <col min="7" max="7" width="10.140625" bestFit="1" customWidth="1"/>
    <col min="14" max="14" width="10.7109375" bestFit="1" customWidth="1"/>
    <col min="18" max="18" width="10.42578125" bestFit="1" customWidth="1"/>
    <col min="19" max="19" width="18" bestFit="1" customWidth="1"/>
  </cols>
  <sheetData>
    <row r="1" spans="1:24" x14ac:dyDescent="0.25">
      <c r="B1" t="s">
        <v>0</v>
      </c>
      <c r="C1" t="s">
        <v>1</v>
      </c>
      <c r="D1" t="s">
        <v>6</v>
      </c>
      <c r="E1" t="s">
        <v>16</v>
      </c>
      <c r="F1" t="s">
        <v>2</v>
      </c>
      <c r="G1" t="s">
        <v>5</v>
      </c>
      <c r="H1" t="s">
        <v>3</v>
      </c>
      <c r="I1" t="s">
        <v>4</v>
      </c>
      <c r="O1" t="s">
        <v>1</v>
      </c>
      <c r="P1" t="s">
        <v>13</v>
      </c>
      <c r="U1" t="s">
        <v>26</v>
      </c>
      <c r="V1" t="s">
        <v>0</v>
      </c>
      <c r="W1" t="s">
        <v>27</v>
      </c>
    </row>
    <row r="2" spans="1:24" x14ac:dyDescent="0.25">
      <c r="A2">
        <v>1</v>
      </c>
      <c r="F2">
        <f t="shared" ref="F2:F4" si="0">B2*0.88+C2*0.8+D2*0.8</f>
        <v>0</v>
      </c>
      <c r="H2">
        <v>200</v>
      </c>
      <c r="I2">
        <f>F2-H2+G2</f>
        <v>-200</v>
      </c>
      <c r="J2">
        <f>SUM($I$2:I2)</f>
        <v>-200</v>
      </c>
      <c r="P2">
        <v>216.45</v>
      </c>
      <c r="Q2" t="s">
        <v>7</v>
      </c>
      <c r="R2" t="s">
        <v>17</v>
      </c>
      <c r="T2" t="s">
        <v>28</v>
      </c>
      <c r="U2" s="2">
        <v>506</v>
      </c>
      <c r="X2" t="s">
        <v>30</v>
      </c>
    </row>
    <row r="3" spans="1:24" x14ac:dyDescent="0.25">
      <c r="A3">
        <v>2</v>
      </c>
      <c r="F3">
        <f t="shared" si="0"/>
        <v>0</v>
      </c>
      <c r="H3">
        <v>400</v>
      </c>
      <c r="I3">
        <f t="shared" ref="I3:I18" si="1">F3-H3+G3</f>
        <v>-400</v>
      </c>
      <c r="J3">
        <f>SUM($I$2:I3)</f>
        <v>-600</v>
      </c>
      <c r="P3">
        <v>915</v>
      </c>
      <c r="Q3" t="s">
        <v>12</v>
      </c>
      <c r="U3">
        <v>477</v>
      </c>
      <c r="X3" t="s">
        <v>7</v>
      </c>
    </row>
    <row r="4" spans="1:24" x14ac:dyDescent="0.25">
      <c r="A4">
        <v>3</v>
      </c>
      <c r="F4">
        <f t="shared" si="0"/>
        <v>0</v>
      </c>
      <c r="H4">
        <v>400</v>
      </c>
      <c r="I4">
        <f t="shared" si="1"/>
        <v>-400</v>
      </c>
      <c r="J4">
        <f>SUM($I$2:I4)</f>
        <v>-1000</v>
      </c>
      <c r="P4">
        <v>365.14</v>
      </c>
      <c r="Q4" t="s">
        <v>7</v>
      </c>
      <c r="R4" t="s">
        <v>10</v>
      </c>
      <c r="W4">
        <v>2600</v>
      </c>
      <c r="X4" t="s">
        <v>32</v>
      </c>
    </row>
    <row r="5" spans="1:24" x14ac:dyDescent="0.25">
      <c r="A5">
        <v>4</v>
      </c>
      <c r="F5">
        <f>B5*0.88+C5*0.8+D5*0.8</f>
        <v>0</v>
      </c>
      <c r="H5">
        <v>600</v>
      </c>
      <c r="I5">
        <f t="shared" si="1"/>
        <v>-600</v>
      </c>
      <c r="J5">
        <f>SUM($I$2:I5)</f>
        <v>-1600</v>
      </c>
      <c r="P5">
        <v>118.76</v>
      </c>
      <c r="Q5" t="s">
        <v>7</v>
      </c>
      <c r="R5" t="s">
        <v>15</v>
      </c>
      <c r="V5" s="2">
        <v>400</v>
      </c>
      <c r="X5" t="s">
        <v>29</v>
      </c>
    </row>
    <row r="6" spans="1:24" x14ac:dyDescent="0.25">
      <c r="A6">
        <v>5</v>
      </c>
      <c r="C6">
        <v>750</v>
      </c>
      <c r="F6">
        <f>B6*0.88+C6*0.8+D6*0.8</f>
        <v>600</v>
      </c>
      <c r="H6">
        <v>600</v>
      </c>
      <c r="I6">
        <f t="shared" si="1"/>
        <v>0</v>
      </c>
      <c r="J6">
        <f>SUM($I$2:I6)</f>
        <v>-1600</v>
      </c>
      <c r="P6">
        <v>400</v>
      </c>
      <c r="R6" t="s">
        <v>19</v>
      </c>
      <c r="U6" s="2">
        <v>-200</v>
      </c>
      <c r="X6" t="s">
        <v>31</v>
      </c>
    </row>
    <row r="7" spans="1:24" x14ac:dyDescent="0.25">
      <c r="A7">
        <v>6</v>
      </c>
      <c r="B7">
        <v>500</v>
      </c>
      <c r="F7">
        <f t="shared" ref="F7:F12" si="2">B7*0.88+C7*0.8+D7*0.8</f>
        <v>440</v>
      </c>
      <c r="H7">
        <v>800</v>
      </c>
      <c r="I7">
        <f t="shared" si="1"/>
        <v>-360</v>
      </c>
      <c r="J7">
        <f>SUM($I$2:I7)</f>
        <v>-1960</v>
      </c>
      <c r="P7">
        <v>400</v>
      </c>
      <c r="R7" t="s">
        <v>18</v>
      </c>
      <c r="U7" s="2">
        <v>554</v>
      </c>
    </row>
    <row r="8" spans="1:24" x14ac:dyDescent="0.25">
      <c r="A8">
        <v>7</v>
      </c>
      <c r="B8">
        <v>1300</v>
      </c>
      <c r="F8">
        <f t="shared" si="2"/>
        <v>1144</v>
      </c>
      <c r="H8">
        <v>800</v>
      </c>
      <c r="I8">
        <f t="shared" si="1"/>
        <v>344</v>
      </c>
      <c r="J8">
        <f>SUM($I$2:I8)</f>
        <v>-1616</v>
      </c>
      <c r="P8">
        <v>240</v>
      </c>
      <c r="R8" t="s">
        <v>20</v>
      </c>
      <c r="T8" s="1">
        <v>44411</v>
      </c>
      <c r="V8" s="2">
        <v>50</v>
      </c>
      <c r="X8" t="s">
        <v>29</v>
      </c>
    </row>
    <row r="9" spans="1:24" x14ac:dyDescent="0.25">
      <c r="A9">
        <v>8</v>
      </c>
      <c r="B9">
        <v>860</v>
      </c>
      <c r="C9">
        <v>372</v>
      </c>
      <c r="F9">
        <f t="shared" si="2"/>
        <v>1054.4000000000001</v>
      </c>
      <c r="H9">
        <v>800</v>
      </c>
      <c r="I9">
        <f t="shared" si="1"/>
        <v>254.40000000000009</v>
      </c>
      <c r="J9">
        <f>SUM($I$2:I9)</f>
        <v>-1361.6</v>
      </c>
      <c r="N9" s="1">
        <v>44191</v>
      </c>
      <c r="O9">
        <v>365.14</v>
      </c>
      <c r="Q9" t="s">
        <v>7</v>
      </c>
      <c r="R9" t="s">
        <v>10</v>
      </c>
      <c r="U9" s="2">
        <v>286</v>
      </c>
      <c r="X9" t="s">
        <v>30</v>
      </c>
    </row>
    <row r="10" spans="1:24" x14ac:dyDescent="0.25">
      <c r="A10">
        <v>9</v>
      </c>
      <c r="B10">
        <v>730</v>
      </c>
      <c r="F10">
        <f t="shared" si="2"/>
        <v>642.4</v>
      </c>
      <c r="H10">
        <v>800</v>
      </c>
      <c r="I10">
        <f t="shared" si="1"/>
        <v>-157.60000000000002</v>
      </c>
      <c r="J10">
        <f>SUM($I$2:I10)</f>
        <v>-1519.1999999999998</v>
      </c>
      <c r="N10" s="1">
        <v>44193</v>
      </c>
      <c r="O10">
        <v>118.76</v>
      </c>
      <c r="Q10" t="s">
        <v>7</v>
      </c>
      <c r="R10" t="s">
        <v>15</v>
      </c>
      <c r="U10">
        <v>-100</v>
      </c>
      <c r="X10" t="s">
        <v>31</v>
      </c>
    </row>
    <row r="11" spans="1:24" x14ac:dyDescent="0.25">
      <c r="A11">
        <v>10</v>
      </c>
      <c r="B11">
        <v>150</v>
      </c>
      <c r="C11">
        <v>303.38</v>
      </c>
      <c r="F11">
        <f t="shared" si="2"/>
        <v>374.70400000000001</v>
      </c>
      <c r="H11">
        <v>800</v>
      </c>
      <c r="I11">
        <f t="shared" si="1"/>
        <v>-425.29599999999999</v>
      </c>
      <c r="J11">
        <f>SUM($I$2:I11)</f>
        <v>-1944.4959999999999</v>
      </c>
      <c r="P11">
        <v>300</v>
      </c>
      <c r="Q11" t="s">
        <v>12</v>
      </c>
      <c r="U11" t="s">
        <v>34</v>
      </c>
      <c r="X11" t="s">
        <v>7</v>
      </c>
    </row>
    <row r="12" spans="1:24" x14ac:dyDescent="0.25">
      <c r="A12">
        <v>11</v>
      </c>
      <c r="B12">
        <v>100</v>
      </c>
      <c r="C12">
        <v>205</v>
      </c>
      <c r="F12">
        <f t="shared" si="2"/>
        <v>252</v>
      </c>
      <c r="G12">
        <v>2392</v>
      </c>
      <c r="H12">
        <v>800</v>
      </c>
      <c r="I12">
        <f t="shared" si="1"/>
        <v>1844</v>
      </c>
      <c r="J12">
        <f>SUM($I$2:I12)</f>
        <v>-100.49599999999987</v>
      </c>
      <c r="N12" s="1">
        <v>44211</v>
      </c>
      <c r="P12">
        <v>200</v>
      </c>
      <c r="Q12" t="s">
        <v>12</v>
      </c>
      <c r="T12" s="3">
        <v>44432</v>
      </c>
      <c r="U12" s="2">
        <v>1433.7</v>
      </c>
      <c r="X12" t="s">
        <v>33</v>
      </c>
    </row>
    <row r="13" spans="1:24" x14ac:dyDescent="0.25">
      <c r="A13">
        <v>12</v>
      </c>
      <c r="B13">
        <f>SUM(P2:P6)</f>
        <v>2015.3500000000001</v>
      </c>
      <c r="C13">
        <f>O9+O10</f>
        <v>483.9</v>
      </c>
      <c r="D13">
        <f>P8</f>
        <v>240</v>
      </c>
      <c r="E13">
        <v>400</v>
      </c>
      <c r="F13">
        <f t="shared" ref="F13:F19" si="3">B13*0.88+C13*0.8+D13*0.8+E13*0.9</f>
        <v>2712.6280000000002</v>
      </c>
      <c r="H13">
        <v>800</v>
      </c>
      <c r="I13">
        <f t="shared" si="1"/>
        <v>1912.6280000000002</v>
      </c>
      <c r="J13">
        <f>SUM($I$2:I13)</f>
        <v>1812.1320000000003</v>
      </c>
      <c r="N13" s="1">
        <v>44212</v>
      </c>
      <c r="P13">
        <v>200</v>
      </c>
      <c r="Q13" t="s">
        <v>12</v>
      </c>
      <c r="T13" s="3">
        <v>44440</v>
      </c>
      <c r="U13" t="s">
        <v>35</v>
      </c>
      <c r="X13" t="s">
        <v>7</v>
      </c>
    </row>
    <row r="14" spans="1:24" x14ac:dyDescent="0.25">
      <c r="A14">
        <v>1</v>
      </c>
      <c r="B14">
        <f>SUM(P11:P18)</f>
        <v>700</v>
      </c>
      <c r="C14">
        <f>SUM(O11:O18)</f>
        <v>1609.77</v>
      </c>
      <c r="F14">
        <f t="shared" si="3"/>
        <v>1903.816</v>
      </c>
      <c r="H14">
        <v>800</v>
      </c>
      <c r="I14">
        <f t="shared" si="1"/>
        <v>1103.816</v>
      </c>
      <c r="J14">
        <f>SUM($I$2:I14)</f>
        <v>2915.9480000000003</v>
      </c>
      <c r="N14" s="1">
        <v>44214</v>
      </c>
      <c r="O14">
        <v>449.02</v>
      </c>
      <c r="Q14" t="s">
        <v>8</v>
      </c>
    </row>
    <row r="15" spans="1:24" x14ac:dyDescent="0.25">
      <c r="A15">
        <v>2</v>
      </c>
      <c r="C15">
        <v>1575.26</v>
      </c>
      <c r="F15">
        <f t="shared" si="3"/>
        <v>1260.2080000000001</v>
      </c>
      <c r="H15">
        <v>800</v>
      </c>
      <c r="I15">
        <f t="shared" si="1"/>
        <v>460.20800000000008</v>
      </c>
      <c r="J15">
        <f>SUM($I$2:I15)</f>
        <v>3376.1560000000004</v>
      </c>
      <c r="N15" s="1">
        <v>44216</v>
      </c>
      <c r="O15">
        <v>588.54999999999995</v>
      </c>
      <c r="Q15" t="s">
        <v>7</v>
      </c>
      <c r="R15" t="s">
        <v>9</v>
      </c>
    </row>
    <row r="16" spans="1:24" x14ac:dyDescent="0.25">
      <c r="A16">
        <v>4</v>
      </c>
      <c r="C16">
        <v>2130.65</v>
      </c>
      <c r="E16">
        <v>400</v>
      </c>
      <c r="F16">
        <f t="shared" si="3"/>
        <v>2064.5200000000004</v>
      </c>
      <c r="H16">
        <v>500</v>
      </c>
      <c r="I16">
        <f t="shared" si="1"/>
        <v>1564.5200000000004</v>
      </c>
      <c r="J16">
        <f>SUM($I$2:I16)</f>
        <v>4940.6760000000013</v>
      </c>
      <c r="N16" s="1">
        <v>44218</v>
      </c>
      <c r="O16">
        <v>174.24</v>
      </c>
      <c r="Q16" t="s">
        <v>7</v>
      </c>
      <c r="R16" t="s">
        <v>11</v>
      </c>
      <c r="U16">
        <f>1754+554+400+186+50</f>
        <v>2944</v>
      </c>
      <c r="V16">
        <f>U16*0.8</f>
        <v>2355.2000000000003</v>
      </c>
    </row>
    <row r="17" spans="1:21" x14ac:dyDescent="0.25">
      <c r="A17">
        <v>5</v>
      </c>
      <c r="B17">
        <v>392</v>
      </c>
      <c r="C17">
        <v>1433.87</v>
      </c>
      <c r="E17">
        <v>600</v>
      </c>
      <c r="F17">
        <f t="shared" si="3"/>
        <v>2032.056</v>
      </c>
      <c r="H17">
        <f>800+100+150+20+110</f>
        <v>1180</v>
      </c>
      <c r="I17">
        <f t="shared" si="1"/>
        <v>852.05600000000004</v>
      </c>
      <c r="J17">
        <f>SUM($I$2:I17)</f>
        <v>5792.7320000000018</v>
      </c>
      <c r="N17" s="1">
        <v>44222</v>
      </c>
      <c r="O17">
        <v>247.96</v>
      </c>
      <c r="Q17" t="s">
        <v>12</v>
      </c>
      <c r="U17">
        <f>2500*0.8</f>
        <v>2000</v>
      </c>
    </row>
    <row r="18" spans="1:21" x14ac:dyDescent="0.25">
      <c r="A18">
        <v>6</v>
      </c>
      <c r="B18">
        <v>831</v>
      </c>
      <c r="C18">
        <v>1477</v>
      </c>
      <c r="D18">
        <v>800</v>
      </c>
      <c r="F18">
        <f t="shared" si="3"/>
        <v>2552.88</v>
      </c>
      <c r="H18">
        <v>900</v>
      </c>
      <c r="I18">
        <f t="shared" si="1"/>
        <v>1652.88</v>
      </c>
      <c r="J18">
        <f>SUM($I$2:I18)</f>
        <v>7445.6120000000019</v>
      </c>
      <c r="N18" s="1">
        <v>44224</v>
      </c>
      <c r="O18">
        <v>150</v>
      </c>
      <c r="Q18" t="s">
        <v>12</v>
      </c>
    </row>
    <row r="19" spans="1:21" x14ac:dyDescent="0.25">
      <c r="A19">
        <v>7</v>
      </c>
      <c r="C19">
        <v>1433</v>
      </c>
      <c r="F19">
        <f t="shared" si="3"/>
        <v>1146.4000000000001</v>
      </c>
      <c r="H19">
        <f>700+165+165</f>
        <v>1030</v>
      </c>
      <c r="I19">
        <f>F19-H19</f>
        <v>116.40000000000009</v>
      </c>
      <c r="O19">
        <f ca="1">SUM(O12:O19)</f>
        <v>1609.77</v>
      </c>
      <c r="P19">
        <f>SUM(P11:P18)</f>
        <v>700</v>
      </c>
    </row>
    <row r="20" spans="1:21" x14ac:dyDescent="0.25">
      <c r="N20" s="1">
        <v>80752</v>
      </c>
      <c r="O20">
        <v>200</v>
      </c>
      <c r="Q20" t="s">
        <v>12</v>
      </c>
    </row>
    <row r="21" spans="1:21" x14ac:dyDescent="0.25">
      <c r="N21" s="1">
        <v>44232</v>
      </c>
      <c r="O21">
        <v>200</v>
      </c>
      <c r="Q21" t="s">
        <v>12</v>
      </c>
    </row>
    <row r="22" spans="1:21" x14ac:dyDescent="0.25">
      <c r="N22" s="1">
        <v>44236</v>
      </c>
      <c r="O22">
        <v>277.43</v>
      </c>
      <c r="Q22" t="s">
        <v>7</v>
      </c>
      <c r="R22" t="s">
        <v>14</v>
      </c>
    </row>
    <row r="23" spans="1:21" x14ac:dyDescent="0.25">
      <c r="N23" s="1">
        <v>44243</v>
      </c>
      <c r="O23">
        <v>122.14</v>
      </c>
      <c r="Q23" t="s">
        <v>23</v>
      </c>
      <c r="R23" t="s">
        <v>15</v>
      </c>
    </row>
    <row r="24" spans="1:21" x14ac:dyDescent="0.25">
      <c r="N24" s="1">
        <v>44247</v>
      </c>
      <c r="O24">
        <v>117.8</v>
      </c>
      <c r="Q24" t="s">
        <v>7</v>
      </c>
      <c r="R24" t="s">
        <v>15</v>
      </c>
    </row>
    <row r="25" spans="1:21" x14ac:dyDescent="0.25">
      <c r="N25" s="1">
        <v>44247</v>
      </c>
      <c r="O25">
        <v>150</v>
      </c>
      <c r="Q25" t="s">
        <v>12</v>
      </c>
    </row>
    <row r="26" spans="1:21" x14ac:dyDescent="0.25">
      <c r="N26" s="1">
        <v>44249</v>
      </c>
      <c r="O26">
        <v>171.78</v>
      </c>
      <c r="R26" t="s">
        <v>21</v>
      </c>
      <c r="S26" t="s">
        <v>22</v>
      </c>
    </row>
    <row r="27" spans="1:21" x14ac:dyDescent="0.25">
      <c r="N27" s="1">
        <v>44252</v>
      </c>
      <c r="O27">
        <v>236.11</v>
      </c>
      <c r="Q27" t="s">
        <v>25</v>
      </c>
      <c r="R27" t="s">
        <v>24</v>
      </c>
    </row>
    <row r="28" spans="1:21" x14ac:dyDescent="0.25">
      <c r="N28" s="1">
        <v>44255</v>
      </c>
      <c r="O28">
        <v>100</v>
      </c>
      <c r="Q28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2021-09-01T13:50:51Z</dcterms:modified>
</cp:coreProperties>
</file>