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0490" windowHeight="7455" tabRatio="898"/>
  </bookViews>
  <sheets>
    <sheet name="DATOS" sheetId="1" r:id="rId1"/>
    <sheet name="RELACION ENTRADA FRUTO" sheetId="7" r:id="rId2"/>
    <sheet name="RESUMEN FRUTO PROVEEDORES" sheetId="8" r:id="rId3"/>
    <sheet name="TIEMPOS DE RECEPCION FRUTO" sheetId="9" r:id="rId4"/>
    <sheet name="INFORME PRODUCCION FINCA" sheetId="2" r:id="rId5"/>
    <sheet name="INFORME PRODUCCION PROVEEDOR" sheetId="6" r:id="rId6"/>
    <sheet name="INFORME PROD LOTE" sheetId="3" r:id="rId7"/>
    <sheet name="VARIEDAD - MES" sheetId="5" r:id="rId8"/>
    <sheet name="KG TRANSPORTADOS POR VEHICULO" sheetId="4" r:id="rId9"/>
  </sheets>
  <definedNames>
    <definedName name="_xlnm._FilterDatabase" localSheetId="0" hidden="1">DATOS!$A$5:$BY$5</definedName>
  </definedNames>
  <calcPr calcId="152511" concurrentCalc="0"/>
  <pivotCaches>
    <pivotCache cacheId="4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6" i="1" l="1"/>
  <c r="BO6" i="1"/>
  <c r="BN6" i="1"/>
</calcChain>
</file>

<file path=xl/sharedStrings.xml><?xml version="1.0" encoding="utf-8"?>
<sst xmlns="http://schemas.openxmlformats.org/spreadsheetml/2006/main" count="334" uniqueCount="157">
  <si>
    <t>DAT_TRANS_PROD_ID</t>
  </si>
  <si>
    <t>TIPO_TRANSACCION</t>
  </si>
  <si>
    <t>EQUIPO</t>
  </si>
  <si>
    <t>PESO_BRUTO</t>
  </si>
  <si>
    <t>PESO_TARA</t>
  </si>
  <si>
    <t>PESO_NETO</t>
  </si>
  <si>
    <t>DESTINO_PRODUCCION</t>
  </si>
  <si>
    <t>COMPANIA</t>
  </si>
  <si>
    <t>TRANSPORTADORA</t>
  </si>
  <si>
    <t>CONDUCTOR</t>
  </si>
  <si>
    <t>OBSERVACION</t>
  </si>
  <si>
    <t>ESTADO</t>
  </si>
  <si>
    <t>OBSERVACION_ANULAR_REG</t>
  </si>
  <si>
    <t>VAGON1</t>
  </si>
  <si>
    <t>VAGON2</t>
  </si>
  <si>
    <t>VAGON3</t>
  </si>
  <si>
    <t>FECHA_TARA</t>
  </si>
  <si>
    <t>FECHA_PESO_NETO</t>
  </si>
  <si>
    <t>NUMERO_SELLOS</t>
  </si>
  <si>
    <t>BASCULA_TARA</t>
  </si>
  <si>
    <t>BASCULA_PESO_BRUTO</t>
  </si>
  <si>
    <t>USUARIO_PESO_TARA</t>
  </si>
  <si>
    <t>USUARIO_PESO_BRUTO</t>
  </si>
  <si>
    <t>VARIABLE4</t>
  </si>
  <si>
    <t>VARIABLE5</t>
  </si>
  <si>
    <t>VARIABLE6</t>
  </si>
  <si>
    <t>VARIABLE7</t>
  </si>
  <si>
    <t>VARIABLE8</t>
  </si>
  <si>
    <t>VARIABLE9</t>
  </si>
  <si>
    <t>VARIABLE10</t>
  </si>
  <si>
    <t>OBSERVACION_ANALISIS</t>
  </si>
  <si>
    <t>FECHA_ANULACION</t>
  </si>
  <si>
    <t>LOTE</t>
  </si>
  <si>
    <t>PRODUCTO</t>
  </si>
  <si>
    <t>NOMBRECOMPANIA</t>
  </si>
  <si>
    <t>NITCOMPANIA</t>
  </si>
  <si>
    <t>TELEFONOCOMPANIA</t>
  </si>
  <si>
    <t>DIRECCIONCOMPANIA</t>
  </si>
  <si>
    <t>CIUDADCOMPANIA</t>
  </si>
  <si>
    <t>ZONA</t>
  </si>
  <si>
    <t>FINCA</t>
  </si>
  <si>
    <t>BLOQUE</t>
  </si>
  <si>
    <t>VARIEDAD</t>
  </si>
  <si>
    <t>PESOPROMEDIO</t>
  </si>
  <si>
    <t>PRODUCCIONLOTE</t>
  </si>
  <si>
    <t>2016/08/10</t>
  </si>
  <si>
    <t>Produccion</t>
  </si>
  <si>
    <t>24010108 - TRACTOR FORD 7610-3</t>
  </si>
  <si>
    <t>Fábrica</t>
  </si>
  <si>
    <t>PARTICULAR</t>
  </si>
  <si>
    <t xml:space="preserve">6430036 - CARLOS ANDRES  CASTILLO  </t>
  </si>
  <si>
    <t/>
  </si>
  <si>
    <t>A</t>
  </si>
  <si>
    <t>VRT 456</t>
  </si>
  <si>
    <t>VG 457</t>
  </si>
  <si>
    <t>ARCOSOFT CONSULTING SAS</t>
  </si>
  <si>
    <t>1900/01/01</t>
  </si>
  <si>
    <t>LOTE 10</t>
  </si>
  <si>
    <t>NUEVA PLANTACION</t>
  </si>
  <si>
    <t>16.360.284-7</t>
  </si>
  <si>
    <t>57 (2) 232-0690</t>
  </si>
  <si>
    <t xml:space="preserve">Calle 21 #36A-27 </t>
  </si>
  <si>
    <t>VALLE DEL CAUCA - TULUA</t>
  </si>
  <si>
    <t xml:space="preserve">LORSBAN LIQUIDO </t>
  </si>
  <si>
    <t>VEREDA LA PALMERA</t>
  </si>
  <si>
    <t xml:space="preserve">260101     - HACIENDA EL LIMAR </t>
  </si>
  <si>
    <t xml:space="preserve">260101 - HACIENDA EL LIMAR </t>
  </si>
  <si>
    <t>IRHO</t>
  </si>
  <si>
    <t>Total general</t>
  </si>
  <si>
    <t>Total</t>
  </si>
  <si>
    <t>COMPAÑÍA</t>
  </si>
  <si>
    <t>(Todas)</t>
  </si>
  <si>
    <t>Datos</t>
  </si>
  <si>
    <t>AREA</t>
  </si>
  <si>
    <t>MES</t>
  </si>
  <si>
    <t>MES_CORTO</t>
  </si>
  <si>
    <t>AGOSTO</t>
  </si>
  <si>
    <t>AÑO</t>
  </si>
  <si>
    <t>INFORME KILOGRAMOS TRANSPORTADOS POR VEHICULO</t>
  </si>
  <si>
    <t>KILOGRAMOS POR VARIEDAD MES A MES</t>
  </si>
  <si>
    <t>INFORME DE PRODUCCIÓN POR LOTE</t>
  </si>
  <si>
    <t>INFORME DE PRODUCCIÓN POR FINCA</t>
  </si>
  <si>
    <t>PESO NETO (KG)</t>
  </si>
  <si>
    <t>INFORME DE PRODUCCIÓN POR PROVEEDOR</t>
  </si>
  <si>
    <t>PESO PROMEDIO</t>
  </si>
  <si>
    <t>PESO NETO(KG)</t>
  </si>
  <si>
    <t xml:space="preserve">MES </t>
  </si>
  <si>
    <t>PROVEEDOR</t>
  </si>
  <si>
    <t>ARMANDO ORTIZ</t>
  </si>
  <si>
    <t>COSTO TOTAL</t>
  </si>
  <si>
    <t>RELACION DE MATERIA PRIMA INGRESADA</t>
  </si>
  <si>
    <t>NO. TIQUETE</t>
  </si>
  <si>
    <t>TENENCIA</t>
  </si>
  <si>
    <t>REG. DESPACHO</t>
  </si>
  <si>
    <t>TIPO VEHICULO</t>
  </si>
  <si>
    <t>CATEGORIA VEHICULO</t>
  </si>
  <si>
    <t>FECHA DESPACHO</t>
  </si>
  <si>
    <t>FECHA LLEGADA</t>
  </si>
  <si>
    <t>FECHA SALIDA</t>
  </si>
  <si>
    <t>FECHA INGRESO</t>
  </si>
  <si>
    <t>TIEMPO DESCARGUE</t>
  </si>
  <si>
    <t>VARIABLE1</t>
  </si>
  <si>
    <t>VARIABLE2</t>
  </si>
  <si>
    <t>VARIABLE3</t>
  </si>
  <si>
    <t>Terceros</t>
  </si>
  <si>
    <t>Tractor</t>
  </si>
  <si>
    <t>DESC. X IMPUREZAS</t>
  </si>
  <si>
    <t>DESC. X PODRIDO</t>
  </si>
  <si>
    <t>CONSECUTIVO ANALISIS FRUTO</t>
  </si>
  <si>
    <t>% M</t>
  </si>
  <si>
    <t>% V</t>
  </si>
  <si>
    <t>% S.M</t>
  </si>
  <si>
    <t>% P</t>
  </si>
  <si>
    <t>% P.L</t>
  </si>
  <si>
    <t>CALIFICADOR</t>
  </si>
  <si>
    <t>RANGO DE IMPUREZAS</t>
  </si>
  <si>
    <t>% RAC DEMOTISPA</t>
  </si>
  <si>
    <t>ARIEL D.</t>
  </si>
  <si>
    <t>RESUMEN FRUTO PROVEEDORES</t>
  </si>
  <si>
    <t>INGRESO DE FRUTO PROVEEDOR/MES</t>
  </si>
  <si>
    <t>INGRESO DE FRUTO/DIA</t>
  </si>
  <si>
    <t>INGRESO DE FRUTO POR GRUPOS/DIA</t>
  </si>
  <si>
    <t>TIEMPOS DE RECEPCION DE FRUTO</t>
  </si>
  <si>
    <t xml:space="preserve">DESC. X IMPUREZAS </t>
  </si>
  <si>
    <t xml:space="preserve">DESC. X PODRIDO </t>
  </si>
  <si>
    <t>PESO (KG)</t>
  </si>
  <si>
    <t xml:space="preserve">% PARTICIPACION </t>
  </si>
  <si>
    <t>FRUTO</t>
  </si>
  <si>
    <t>PESO(KG)</t>
  </si>
  <si>
    <t># VIAJES</t>
  </si>
  <si>
    <t>% PARTICIP.</t>
  </si>
  <si>
    <t xml:space="preserve">TIEMPO DESCARGUE </t>
  </si>
  <si>
    <t>TOTAL ANA (%)</t>
  </si>
  <si>
    <t xml:space="preserve">                                             RELACION ENTRADAS Y SALIDA DE FRUTO DE PALMA AFRICANA RECIBIDO DE PROVEEDORES</t>
  </si>
  <si>
    <t>PESO BRUTO (KG)</t>
  </si>
  <si>
    <t>PESO TARA (KG)</t>
  </si>
  <si>
    <t>CONSEC. ANALISIS FRUTO</t>
  </si>
  <si>
    <t>USUARIO  TARA</t>
  </si>
  <si>
    <t>USUARIO PESO BRUTO</t>
  </si>
  <si>
    <t>GRUPO/ TERCEROS</t>
  </si>
  <si>
    <t xml:space="preserve"> % PARTICIPACION</t>
  </si>
  <si>
    <t xml:space="preserve"> PESO NETO (KG)</t>
  </si>
  <si>
    <t>TIEMPO DE ESPERA</t>
  </si>
  <si>
    <t>REG_DESPACHO</t>
  </si>
  <si>
    <t>ESTADO_ALMACENADO</t>
  </si>
  <si>
    <t>TIEMPO TOTAL</t>
  </si>
  <si>
    <t>RACIMOS_MAL_FORMADOS</t>
  </si>
  <si>
    <t>(en blanco)</t>
  </si>
  <si>
    <t>Total 1231</t>
  </si>
  <si>
    <t>TIEMPO DE ESPERA (HR)</t>
  </si>
  <si>
    <t>TIEMPO TOTAL (HR)</t>
  </si>
  <si>
    <t>TIEMPO DESCARGUE (Hr)</t>
  </si>
  <si>
    <t>INFORMACION DEL PROVEEDOR</t>
  </si>
  <si>
    <t>INFORMACION VEHICULO</t>
  </si>
  <si>
    <t>ESTADO A</t>
  </si>
  <si>
    <t>INFORMACIÓN DE TIEMPOS DE RECEPCION</t>
  </si>
  <si>
    <t>INFORMACION DE FRUTO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</si>
</sst>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.95"/>
      <color indexed="8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0" fillId="4" borderId="0" xfId="0" applyFill="1"/>
    <xf numFmtId="0" fontId="1" fillId="4" borderId="0" xfId="0" applyFont="1" applyFill="1"/>
    <xf numFmtId="49" fontId="1" fillId="4" borderId="0" xfId="0" applyNumberFormat="1" applyFont="1" applyFill="1"/>
    <xf numFmtId="14" fontId="1" fillId="4" borderId="0" xfId="0" applyNumberFormat="1" applyFont="1" applyFill="1"/>
    <xf numFmtId="20" fontId="1" fillId="4" borderId="0" xfId="0" applyNumberFormat="1" applyFont="1" applyFill="1"/>
    <xf numFmtId="3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10" fontId="4" fillId="0" borderId="0" xfId="0" applyNumberFormat="1" applyFont="1" applyFill="1" applyAlignment="1" applyProtection="1">
      <alignment horizontal="center" vertical="center"/>
    </xf>
    <xf numFmtId="10" fontId="4" fillId="0" borderId="7" xfId="0" applyNumberFormat="1" applyFont="1" applyFill="1" applyBorder="1" applyAlignment="1" applyProtection="1">
      <alignment horizontal="center" vertical="center"/>
    </xf>
    <xf numFmtId="9" fontId="4" fillId="0" borderId="8" xfId="0" applyNumberFormat="1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center" vertical="center"/>
    </xf>
    <xf numFmtId="9" fontId="4" fillId="0" borderId="7" xfId="0" applyNumberFormat="1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>
      <alignment wrapText="1"/>
    </xf>
    <xf numFmtId="0" fontId="6" fillId="4" borderId="0" xfId="0" applyFont="1" applyFill="1" applyBorder="1" applyAlignment="1"/>
    <xf numFmtId="0" fontId="0" fillId="4" borderId="0" xfId="0" applyFill="1" applyBorder="1"/>
    <xf numFmtId="10" fontId="0" fillId="4" borderId="0" xfId="0" applyNumberFormat="1" applyFill="1" applyBorder="1"/>
    <xf numFmtId="0" fontId="0" fillId="4" borderId="0" xfId="0" applyNumberFormat="1" applyFill="1"/>
    <xf numFmtId="0" fontId="6" fillId="4" borderId="14" xfId="0" applyFont="1" applyFill="1" applyBorder="1" applyAlignment="1"/>
    <xf numFmtId="0" fontId="1" fillId="2" borderId="0" xfId="0" applyFont="1" applyFill="1"/>
    <xf numFmtId="49" fontId="1" fillId="2" borderId="0" xfId="0" applyNumberFormat="1" applyFont="1" applyFill="1"/>
    <xf numFmtId="3" fontId="0" fillId="4" borderId="0" xfId="0" applyNumberFormat="1" applyFill="1"/>
    <xf numFmtId="10" fontId="0" fillId="4" borderId="0" xfId="0" applyNumberFormat="1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left" indent="2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wrapText="1"/>
    </xf>
    <xf numFmtId="0" fontId="0" fillId="4" borderId="0" xfId="0" applyNumberFormat="1" applyFill="1" applyBorder="1" applyAlignment="1">
      <alignment wrapText="1"/>
    </xf>
    <xf numFmtId="3" fontId="0" fillId="4" borderId="0" xfId="0" applyNumberFormat="1" applyFill="1" applyBorder="1"/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wrapText="1"/>
    </xf>
    <xf numFmtId="0" fontId="8" fillId="4" borderId="0" xfId="0" applyFont="1" applyFill="1" applyBorder="1" applyAlignment="1">
      <alignment wrapText="1"/>
    </xf>
    <xf numFmtId="49" fontId="7" fillId="2" borderId="9" xfId="0" applyNumberFormat="1" applyFont="1" applyFill="1" applyBorder="1" applyAlignment="1">
      <alignment horizontal="center" vertical="center"/>
    </xf>
    <xf numFmtId="49" fontId="7" fillId="2" borderId="10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49" fontId="7" fillId="2" borderId="13" xfId="0" applyNumberFormat="1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 applyProtection="1">
      <alignment horizontal="center" vertical="center"/>
    </xf>
    <xf numFmtId="0" fontId="9" fillId="7" borderId="10" xfId="0" applyFont="1" applyFill="1" applyBorder="1" applyAlignment="1" applyProtection="1">
      <alignment horizontal="center" vertical="center"/>
    </xf>
    <xf numFmtId="0" fontId="9" fillId="7" borderId="15" xfId="0" applyFont="1" applyFill="1" applyBorder="1" applyAlignment="1" applyProtection="1">
      <alignment horizontal="center" vertical="center"/>
    </xf>
    <xf numFmtId="0" fontId="9" fillId="7" borderId="6" xfId="0" applyFont="1" applyFill="1" applyBorder="1" applyAlignment="1" applyProtection="1">
      <alignment horizontal="center" vertical="center"/>
    </xf>
    <xf numFmtId="0" fontId="9" fillId="7" borderId="16" xfId="0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3" fillId="2" borderId="0" xfId="0" applyFont="1" applyFill="1" applyBorder="1" applyAlignment="1" applyProtection="1">
      <alignment horizontal="center" vertical="top" wrapText="1" readingOrder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0" fontId="3" fillId="3" borderId="0" xfId="0" applyFont="1" applyFill="1" applyBorder="1" applyAlignment="1" applyProtection="1">
      <alignment horizontal="center" vertical="top" wrapText="1" readingOrder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9" fontId="0" fillId="4" borderId="0" xfId="0" applyNumberFormat="1" applyFill="1" applyBorder="1" applyAlignment="1">
      <alignment wrapText="1"/>
    </xf>
    <xf numFmtId="0" fontId="0" fillId="2" borderId="5" xfId="0" applyFill="1" applyBorder="1" applyAlignment="1">
      <alignment vertical="center" wrapText="1"/>
    </xf>
  </cellXfs>
  <cellStyles count="2">
    <cellStyle name="Normal" xfId="0" builtinId="0"/>
    <cellStyle name="Normal 2" xfId="1"/>
  </cellStyles>
  <dxfs count="796"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4" formatCode="#,##0.000"/>
    </dxf>
    <dxf>
      <alignment vertical="center" readingOrder="0"/>
    </dxf>
    <dxf>
      <alignment wrapText="1" readingOrder="0"/>
    </dxf>
    <dxf>
      <alignment horizontal="center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" formatCode="#,##0"/>
    </dxf>
    <dxf>
      <numFmt numFmtId="14" formatCode="0.00%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" formatCode="#,##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" formatCode="#,##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 readingOrder="0"/>
    </dxf>
    <dxf>
      <alignment vertical="center" readingOrder="0"/>
    </dxf>
    <dxf>
      <fill>
        <patternFill>
          <bgColor theme="0" tint="-0.14999847407452621"/>
        </patternFill>
      </fill>
    </dxf>
    <dxf>
      <alignment horizontal="center" readingOrder="0"/>
    </dxf>
    <dxf>
      <alignment vertical="center" readingOrder="0"/>
    </dxf>
    <dxf>
      <fill>
        <patternFill>
          <bgColor theme="0" tint="-0.14999847407452621"/>
        </patternFill>
      </fill>
    </dxf>
    <dxf>
      <alignment horizontal="center" readingOrder="0"/>
    </dxf>
    <dxf>
      <alignment vertical="center" readingOrder="0"/>
    </dxf>
    <dxf>
      <fill>
        <patternFill>
          <bgColor theme="0" tint="-0.149998474074526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 tint="-0.14999847407452621"/>
        </patternFill>
      </fill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4" formatCode="0.0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4" formatCode="0.0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4" formatCode="0.0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 readingOrder="0"/>
    </dxf>
    <dxf>
      <alignment wrapText="1" readingOrder="0"/>
    </dxf>
    <dxf>
      <alignment vertical="center" readingOrder="0"/>
    </dxf>
    <dxf>
      <numFmt numFmtId="164" formatCode="#,##0.0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3" formatCode="#,##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3" formatCode="#,##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4" formatCode="0.00%"/>
    </dxf>
    <dxf>
      <numFmt numFmtId="3" formatCode="#,##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ill>
        <patternFill>
          <bgColor theme="0" tint="-0.149998474074526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 tint="-0.14999847407452621"/>
        </patternFill>
      </fill>
    </dxf>
    <dxf>
      <alignment vertical="center" readingOrder="0"/>
    </dxf>
    <dxf>
      <alignment horizontal="center" readingOrder="0"/>
    </dxf>
    <dxf>
      <fill>
        <patternFill>
          <bgColor theme="0" tint="-0.14999847407452621"/>
        </patternFill>
      </fill>
    </dxf>
    <dxf>
      <alignment vertical="center" readingOrder="0"/>
    </dxf>
    <dxf>
      <alignment horizontal="center" readingOrder="0"/>
    </dxf>
    <dxf>
      <fill>
        <patternFill>
          <bgColor theme="0" tint="-0.14999847407452621"/>
        </patternFill>
      </fill>
    </dxf>
    <dxf>
      <alignment vertical="center" readingOrder="0"/>
    </dxf>
    <dxf>
      <alignment horizontal="center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[ConsolidadoProduccion.xlsx]VARIEDAD - MES!Tabla dinámica4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'VARIEDAD - MES'!$D$16:$D$18</c:f>
              <c:strCache>
                <c:ptCount val="1"/>
                <c:pt idx="0">
                  <c:v>2016 - AGOSTO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'VARIEDAD - MES'!$C$19:$C$20</c:f>
              <c:strCache>
                <c:ptCount val="1"/>
                <c:pt idx="0">
                  <c:v>IRHO</c:v>
                </c:pt>
              </c:strCache>
            </c:strRef>
          </c:cat>
          <c:val>
            <c:numRef>
              <c:f>'VARIEDAD - MES'!$D$19:$D$20</c:f>
              <c:numCache>
                <c:formatCode>#,##0</c:formatCode>
                <c:ptCount val="1"/>
                <c:pt idx="0">
                  <c:v>13660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763016"/>
        <c:axId val="339763408"/>
      </c:barChart>
      <c:catAx>
        <c:axId val="33976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9763408"/>
        <c:crosses val="autoZero"/>
        <c:auto val="1"/>
        <c:lblAlgn val="ctr"/>
        <c:lblOffset val="100"/>
        <c:noMultiLvlLbl val="0"/>
      </c:catAx>
      <c:valAx>
        <c:axId val="3397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976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5</xdr:row>
      <xdr:rowOff>138112</xdr:rowOff>
    </xdr:from>
    <xdr:to>
      <xdr:col>13</xdr:col>
      <xdr:colOff>47625</xdr:colOff>
      <xdr:row>20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799952777779" createdVersion="5" refreshedVersion="5" minRefreshableVersion="3" recordCount="139">
  <cacheSource type="worksheet">
    <worksheetSource ref="A5:CA100000" sheet="DATOS"/>
  </cacheSource>
  <cacheFields count="80">
    <cacheField name="DAT_TRANS_PROD_ID" numFmtId="0">
      <sharedItems containsString="0" containsBlank="1" containsNumber="1" containsInteger="1" minValue="695" maxValue="695"/>
    </cacheField>
    <cacheField name="NO. TIQUETE" numFmtId="0">
      <sharedItems containsString="0" containsBlank="1" containsNumber="1" containsInteger="1" minValue="695" maxValue="695" count="2">
        <n v="695"/>
        <m/>
      </sharedItems>
    </cacheField>
    <cacheField name="FECHA DESPACHO" numFmtId="0">
      <sharedItems containsBlank="1" count="2">
        <s v="2016/08/10"/>
        <m/>
      </sharedItems>
    </cacheField>
    <cacheField name="TIPO_TRANSACCION" numFmtId="0">
      <sharedItems containsBlank="1"/>
    </cacheField>
    <cacheField name="EQUIPO" numFmtId="0">
      <sharedItems containsBlank="1" count="2">
        <s v="24010108 - TRACTOR FORD 7610-3"/>
        <m/>
      </sharedItems>
    </cacheField>
    <cacheField name="FECHA LLEGADA" numFmtId="0">
      <sharedItems containsBlank="1" count="2">
        <s v="2016/08/10"/>
        <m/>
      </sharedItems>
    </cacheField>
    <cacheField name="FECHA SALIDA" numFmtId="0">
      <sharedItems containsBlank="1" count="2">
        <s v="2016/08/10"/>
        <m/>
      </sharedItems>
    </cacheField>
    <cacheField name="PESO_BRUTO" numFmtId="0">
      <sharedItems containsString="0" containsBlank="1" containsNumber="1" containsInteger="1" minValue="27090" maxValue="27090" count="2">
        <n v="27090"/>
        <m/>
      </sharedItems>
    </cacheField>
    <cacheField name="PESO_TARA" numFmtId="0">
      <sharedItems containsString="0" containsBlank="1" containsNumber="1" containsInteger="1" minValue="13430" maxValue="13430" count="2">
        <n v="13430"/>
        <m/>
      </sharedItems>
    </cacheField>
    <cacheField name="PESO_NETO" numFmtId="0">
      <sharedItems containsString="0" containsBlank="1" containsNumber="1" containsInteger="1" minValue="13660" maxValue="13660" count="2">
        <n v="13660"/>
        <m/>
      </sharedItems>
    </cacheField>
    <cacheField name="DESTINO_PRODUCCION" numFmtId="0">
      <sharedItems containsBlank="1"/>
    </cacheField>
    <cacheField name="COMPANIA" numFmtId="0">
      <sharedItems containsString="0" containsBlank="1" containsNumber="1" containsInteger="1" minValue="1" maxValue="1"/>
    </cacheField>
    <cacheField name="TRANSPORTADORA" numFmtId="0">
      <sharedItems containsBlank="1"/>
    </cacheField>
    <cacheField name="CONDUCTOR" numFmtId="0">
      <sharedItems containsBlank="1" count="2">
        <s v="6430036 - CARLOS ANDRES  CASTILLO  "/>
        <m/>
      </sharedItems>
    </cacheField>
    <cacheField name="OBSERVACION" numFmtId="0">
      <sharedItems containsBlank="1"/>
    </cacheField>
    <cacheField name="ESTADO" numFmtId="0">
      <sharedItems containsBlank="1"/>
    </cacheField>
    <cacheField name="OBSERVACION_ANULAR_REG" numFmtId="0">
      <sharedItems containsBlank="1"/>
    </cacheField>
    <cacheField name="VAGON1" numFmtId="0">
      <sharedItems containsBlank="1"/>
    </cacheField>
    <cacheField name="VAGON2" numFmtId="0">
      <sharedItems containsBlank="1"/>
    </cacheField>
    <cacheField name="VAGON3" numFmtId="0">
      <sharedItems containsBlank="1"/>
    </cacheField>
    <cacheField name="FECHA INGRESO" numFmtId="0">
      <sharedItems containsBlank="1" count="2">
        <s v="2016/08/10"/>
        <m/>
      </sharedItems>
    </cacheField>
    <cacheField name="FECHA_TARA" numFmtId="0">
      <sharedItems containsBlank="1"/>
    </cacheField>
    <cacheField name="FECHA_PESO_NETO" numFmtId="0">
      <sharedItems containsBlank="1"/>
    </cacheField>
    <cacheField name="NUMERO_SELLOS" numFmtId="0">
      <sharedItems containsBlank="1"/>
    </cacheField>
    <cacheField name="BASCULA_TARA" numFmtId="0">
      <sharedItems containsBlank="1"/>
    </cacheField>
    <cacheField name="BASCULA_PESO_BRUTO" numFmtId="0">
      <sharedItems containsBlank="1"/>
    </cacheField>
    <cacheField name="USUARIO_PESO_TARA" numFmtId="0">
      <sharedItems containsBlank="1" count="2">
        <s v="ARCOSOFT CONSULTING SAS"/>
        <m/>
      </sharedItems>
    </cacheField>
    <cacheField name="USUARIO_PESO_BRUTO" numFmtId="0">
      <sharedItems containsBlank="1" count="2">
        <s v="ARCOSOFT CONSULTING SAS"/>
        <m/>
      </sharedItems>
    </cacheField>
    <cacheField name="VARIABLE1" numFmtId="0">
      <sharedItems containsString="0" containsBlank="1" containsNumber="1" containsInteger="1" minValue="0" maxValue="0"/>
    </cacheField>
    <cacheField name="VARIABLE2" numFmtId="0">
      <sharedItems containsString="0" containsBlank="1" containsNumber="1" containsInteger="1" minValue="0" maxValue="0"/>
    </cacheField>
    <cacheField name="VARIABLE3" numFmtId="0">
      <sharedItems containsString="0" containsBlank="1" containsNumber="1" containsInteger="1" minValue="0" maxValue="0"/>
    </cacheField>
    <cacheField name="VARIABLE4" numFmtId="0">
      <sharedItems containsString="0" containsBlank="1" containsNumber="1" containsInteger="1" minValue="0" maxValue="0"/>
    </cacheField>
    <cacheField name="VARIABLE5" numFmtId="0">
      <sharedItems containsString="0" containsBlank="1" containsNumber="1" containsInteger="1" minValue="0" maxValue="0"/>
    </cacheField>
    <cacheField name="VARIABLE6" numFmtId="0">
      <sharedItems containsString="0" containsBlank="1" containsNumber="1" containsInteger="1" minValue="0" maxValue="0"/>
    </cacheField>
    <cacheField name="VARIABLE7" numFmtId="0">
      <sharedItems containsString="0" containsBlank="1" containsNumber="1" containsInteger="1" minValue="0" maxValue="0"/>
    </cacheField>
    <cacheField name="VARIABLE8" numFmtId="0">
      <sharedItems containsString="0" containsBlank="1" containsNumber="1" containsInteger="1" minValue="0" maxValue="0"/>
    </cacheField>
    <cacheField name="VARIABLE9" numFmtId="0">
      <sharedItems containsString="0" containsBlank="1" containsNumber="1" containsInteger="1" minValue="0" maxValue="0"/>
    </cacheField>
    <cacheField name="VARIABLE10" numFmtId="0">
      <sharedItems containsString="0" containsBlank="1" containsNumber="1" containsInteger="1" minValue="0" maxValue="0"/>
    </cacheField>
    <cacheField name="OBSERVACION_ANALISIS" numFmtId="0">
      <sharedItems containsBlank="1"/>
    </cacheField>
    <cacheField name="FECHA_ANULACION" numFmtId="0">
      <sharedItems containsBlank="1"/>
    </cacheField>
    <cacheField name="LOTE" numFmtId="0">
      <sharedItems containsBlank="1" count="2">
        <s v="LOTE 10"/>
        <m/>
      </sharedItems>
    </cacheField>
    <cacheField name="PRODUCTO" numFmtId="0">
      <sharedItems containsBlank="1" count="2">
        <s v="NUEVA PLANTACION"/>
        <m/>
      </sharedItems>
    </cacheField>
    <cacheField name="NOMBRECOMPANIA" numFmtId="0">
      <sharedItems containsBlank="1" count="2">
        <s v="16.360.284-7"/>
        <m/>
      </sharedItems>
    </cacheField>
    <cacheField name="NITCOMPANIA" numFmtId="0">
      <sharedItems containsBlank="1"/>
    </cacheField>
    <cacheField name="TELEFONOCOMPANIA" numFmtId="0">
      <sharedItems containsBlank="1"/>
    </cacheField>
    <cacheField name="DIRECCIONCOMPANIA" numFmtId="0">
      <sharedItems containsBlank="1"/>
    </cacheField>
    <cacheField name="CIUDADCOMPANIA" numFmtId="0">
      <sharedItems containsBlank="1"/>
    </cacheField>
    <cacheField name="ZONA" numFmtId="0">
      <sharedItems containsBlank="1" count="2">
        <s v="VEREDA LA PALMERA"/>
        <m/>
      </sharedItems>
    </cacheField>
    <cacheField name="FINCA" numFmtId="0">
      <sharedItems containsBlank="1" count="2">
        <s v="260101     - HACIENDA EL LIMAR "/>
        <m/>
      </sharedItems>
    </cacheField>
    <cacheField name="BLOQUE" numFmtId="0">
      <sharedItems containsBlank="1" count="2">
        <s v="260101 - HACIENDA EL LIMAR "/>
        <m/>
      </sharedItems>
    </cacheField>
    <cacheField name="VARIEDAD" numFmtId="0">
      <sharedItems containsBlank="1" count="2">
        <s v="IRHO"/>
        <m/>
      </sharedItems>
    </cacheField>
    <cacheField name="PESOPROMEDIO" numFmtId="0">
      <sharedItems containsString="0" containsBlank="1" containsNumber="1" minValue="14.2" maxValue="14.2" count="2">
        <n v="14.2"/>
        <m/>
      </sharedItems>
    </cacheField>
    <cacheField name="PRODUCCIONLOTE" numFmtId="0">
      <sharedItems containsString="0" containsBlank="1" containsNumber="1" containsInteger="1" minValue="13660" maxValue="13660"/>
    </cacheField>
    <cacheField name="AREA" numFmtId="0">
      <sharedItems containsString="0" containsBlank="1" containsNumber="1" containsInteger="1" minValue="3" maxValue="3"/>
    </cacheField>
    <cacheField name="MES" numFmtId="0">
      <sharedItems containsString="0" containsBlank="1" containsNumber="1" containsInteger="1" minValue="8" maxValue="8" count="2">
        <n v="8"/>
        <m/>
      </sharedItems>
    </cacheField>
    <cacheField name="MES_CORTO" numFmtId="0">
      <sharedItems containsBlank="1" count="2">
        <s v="AGOSTO"/>
        <m/>
      </sharedItems>
    </cacheField>
    <cacheField name="AÑO" numFmtId="0">
      <sharedItems containsString="0" containsBlank="1" containsNumber="1" containsInteger="1" minValue="2016" maxValue="2016" count="2">
        <n v="2016"/>
        <m/>
      </sharedItems>
    </cacheField>
    <cacheField name="COSTO TOTAL" numFmtId="0">
      <sharedItems containsString="0" containsBlank="1" containsNumber="1" containsInteger="1" minValue="304056" maxValue="304056"/>
    </cacheField>
    <cacheField name="PROVEEDOR" numFmtId="0">
      <sharedItems containsBlank="1" count="2">
        <s v="ARMANDO ORTIZ"/>
        <m/>
      </sharedItems>
    </cacheField>
    <cacheField name="TENENCIA" numFmtId="0">
      <sharedItems containsBlank="1" count="2">
        <s v="Terceros"/>
        <m/>
      </sharedItems>
    </cacheField>
    <cacheField name="CATEGORIA VEHICULO" numFmtId="0">
      <sharedItems containsString="0" containsBlank="1" containsNumber="1" containsInteger="1" minValue="1231" maxValue="1231" count="2">
        <n v="1231"/>
        <m/>
      </sharedItems>
    </cacheField>
    <cacheField name="REG_DESPACHO" numFmtId="0">
      <sharedItems containsBlank="1" count="2">
        <s v="Tractor"/>
        <m/>
      </sharedItems>
    </cacheField>
    <cacheField name="ESTADO_ALMACENADO" numFmtId="0">
      <sharedItems containsNonDate="0" containsDate="1" containsString="0" containsBlank="1" minDate="1899-12-30T00:09:00" maxDate="1899-12-30T00:09:00" count="2">
        <d v="1899-12-30T00:09:00"/>
        <m/>
      </sharedItems>
    </cacheField>
    <cacheField name="TIEMPO DE ESPERA" numFmtId="0">
      <sharedItems containsNonDate="0" containsDate="1" containsString="0" containsBlank="1" minDate="1899-12-30T00:09:00" maxDate="1899-12-30T00:09:00" count="2">
        <d v="1899-12-30T00:09:00"/>
        <m/>
      </sharedItems>
    </cacheField>
    <cacheField name="TIEMPO DESCARGUE" numFmtId="0">
      <sharedItems containsNonDate="0" containsDate="1" containsString="0" containsBlank="1" minDate="1899-12-30T00:09:00" maxDate="1899-12-30T00:09:00" count="2">
        <d v="1899-12-30T00:09:00"/>
        <m/>
      </sharedItems>
    </cacheField>
    <cacheField name="TIEMPO TOTAL" numFmtId="0">
      <sharedItems containsString="0" containsBlank="1" containsNumber="1" containsInteger="1" minValue="0" maxValue="0" count="2">
        <n v="0"/>
        <m/>
      </sharedItems>
    </cacheField>
    <cacheField name="CONSECUTIVO ANALISIS FRUTO" numFmtId="0">
      <sharedItems containsString="0" containsBlank="1" containsNumber="1" containsInteger="1" minValue="0" maxValue="0" count="2">
        <n v="0"/>
        <m/>
      </sharedItems>
    </cacheField>
    <cacheField name="DESC. X IMPUREZAS" numFmtId="0">
      <sharedItems containsString="0" containsBlank="1" containsNumber="1" containsInteger="1" minValue="25958" maxValue="25958" count="2">
        <n v="25958"/>
        <m/>
      </sharedItems>
    </cacheField>
    <cacheField name="DESC. X PODRIDO" numFmtId="0">
      <sharedItems containsString="0" containsBlank="1" containsNumber="1" minValue="0.87" maxValue="0.87" count="2">
        <n v="0.87"/>
        <m/>
      </sharedItems>
    </cacheField>
    <cacheField name="% M" numFmtId="0">
      <sharedItems containsString="0" containsBlank="1" containsNumber="1" containsInteger="1" minValue="0" maxValue="0" count="2">
        <n v="0"/>
        <m/>
      </sharedItems>
    </cacheField>
    <cacheField name="% V" numFmtId="0">
      <sharedItems containsString="0" containsBlank="1" containsNumber="1" minValue="0.13" maxValue="0.13" count="2">
        <n v="0.13"/>
        <m/>
      </sharedItems>
    </cacheField>
    <cacheField name="% S.M" numFmtId="0">
      <sharedItems containsString="0" containsBlank="1" containsNumber="1" containsInteger="1" minValue="0" maxValue="0" count="2">
        <n v="0"/>
        <m/>
      </sharedItems>
    </cacheField>
    <cacheField name="% P" numFmtId="0">
      <sharedItems containsString="0" containsBlank="1" containsNumber="1" minValue="0.06" maxValue="0.06" count="2">
        <n v="0.06"/>
        <m/>
      </sharedItems>
    </cacheField>
    <cacheField name="% P.L" numFmtId="0">
      <sharedItems containsString="0" containsBlank="1" containsNumber="1" containsInteger="1" minValue="1" maxValue="1" count="2">
        <n v="1"/>
        <m/>
      </sharedItems>
    </cacheField>
    <cacheField name="RACIMOS_MAL_FORMADOS" numFmtId="0">
      <sharedItems containsBlank="1"/>
    </cacheField>
    <cacheField name="RANGO DE IMPUREZAS" numFmtId="0">
      <sharedItems containsString="0" containsBlank="1" containsNumber="1" minValue="0.03" maxValue="0.03" count="2">
        <n v="0.03"/>
        <m/>
      </sharedItems>
    </cacheField>
    <cacheField name="% RAC DEMOTISPA" numFmtId="0">
      <sharedItems containsString="0" containsBlank="1" containsNumber="1" minValue="0.66" maxValue="0.66" count="2">
        <n v="0.66"/>
        <m/>
      </sharedItems>
    </cacheField>
    <cacheField name="TOTAL ANA (%)" numFmtId="0">
      <sharedItems containsNonDate="0" containsString="0" containsBlank="1" count="1">
        <m/>
      </sharedItems>
    </cacheField>
    <cacheField name="CALIFICADOR" numFmtId="0">
      <sharedItems containsNonDate="0" containsString="0" containsBlank="1" count="1">
        <m/>
      </sharedItems>
    </cacheField>
    <cacheField name="% PARTICIPACION" numFmtId="0" formula="PESO_NET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n v="695"/>
    <x v="0"/>
    <x v="0"/>
    <s v="Produccion"/>
    <x v="0"/>
    <x v="0"/>
    <x v="0"/>
    <x v="0"/>
    <x v="0"/>
    <x v="0"/>
    <s v="Fábrica"/>
    <n v="1"/>
    <s v="PARTICULAR"/>
    <x v="0"/>
    <s v=""/>
    <s v="A"/>
    <s v=""/>
    <s v="VRT 456"/>
    <s v="VG 457"/>
    <s v=""/>
    <x v="0"/>
    <s v="2016/08/10"/>
    <s v="2016/08/10"/>
    <s v=""/>
    <s v=""/>
    <s v=""/>
    <x v="0"/>
    <x v="0"/>
    <n v="0"/>
    <n v="0"/>
    <n v="0"/>
    <n v="0"/>
    <n v="0"/>
    <n v="0"/>
    <n v="0"/>
    <n v="0"/>
    <n v="0"/>
    <n v="0"/>
    <s v=""/>
    <s v="1900/01/01"/>
    <x v="0"/>
    <x v="0"/>
    <x v="0"/>
    <s v="57 (2) 232-0690"/>
    <s v="Calle 21 #36A-27 "/>
    <s v="VALLE DEL CAUCA - TULUA"/>
    <s v="LORSBAN LIQUIDO "/>
    <x v="0"/>
    <x v="0"/>
    <x v="0"/>
    <x v="0"/>
    <x v="0"/>
    <n v="13660"/>
    <n v="3"/>
    <x v="0"/>
    <x v="0"/>
    <x v="0"/>
    <n v="304056"/>
    <x v="0"/>
    <x v="0"/>
    <x v="0"/>
    <x v="0"/>
    <x v="0"/>
    <x v="0"/>
    <x v="0"/>
    <x v="0"/>
    <x v="0"/>
    <x v="0"/>
    <x v="0"/>
    <x v="0"/>
    <x v="0"/>
    <x v="0"/>
    <x v="0"/>
    <x v="0"/>
    <s v="ARIEL D."/>
    <x v="0"/>
    <x v="0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  <r>
    <m/>
    <x v="1"/>
    <x v="1"/>
    <m/>
    <x v="1"/>
    <x v="1"/>
    <x v="1"/>
    <x v="1"/>
    <x v="1"/>
    <x v="1"/>
    <m/>
    <m/>
    <m/>
    <x v="1"/>
    <m/>
    <m/>
    <m/>
    <m/>
    <m/>
    <m/>
    <x v="1"/>
    <m/>
    <m/>
    <m/>
    <m/>
    <m/>
    <x v="1"/>
    <x v="1"/>
    <m/>
    <m/>
    <m/>
    <m/>
    <m/>
    <m/>
    <m/>
    <m/>
    <m/>
    <m/>
    <m/>
    <m/>
    <x v="1"/>
    <x v="1"/>
    <x v="1"/>
    <m/>
    <m/>
    <m/>
    <m/>
    <x v="1"/>
    <x v="1"/>
    <x v="1"/>
    <x v="1"/>
    <x v="1"/>
    <m/>
    <m/>
    <x v="1"/>
    <x v="1"/>
    <x v="1"/>
    <m/>
    <x v="1"/>
    <x v="1"/>
    <x v="1"/>
    <x v="1"/>
    <x v="1"/>
    <x v="1"/>
    <x v="1"/>
    <x v="1"/>
    <x v="1"/>
    <x v="1"/>
    <x v="1"/>
    <x v="1"/>
    <x v="1"/>
    <x v="1"/>
    <x v="1"/>
    <x v="1"/>
    <m/>
    <x v="1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5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9:AG12" firstHeaderRow="2" firstDataRow="2" firstDataCol="32" rowPageCount="2" colPageCount="1"/>
  <pivotFields count="80"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sortType="ascending" defaultSubtotal="0">
      <items count="2">
        <item x="0"/>
        <item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name="PESO BRUTO (KG)" axis="axisRow" compact="0" outline="0" subtotalTop="0" showAll="0" includeNewItemsInFilter="1" defaultSubtotal="0">
      <items count="2">
        <item x="0"/>
        <item x="1"/>
      </items>
    </pivotField>
    <pivotField name="PESO TARA (KG)" axis="axisRow" compact="0" outline="0" subtotalTop="0" showAll="0" includeNewItemsInFilter="1" defaultSubtotal="0">
      <items count="2">
        <item x="0"/>
        <item x="1"/>
      </items>
    </pivotField>
    <pivotField name="PESO NETO (KG)"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USUARIO  TARA" axis="axisRow" compact="0" outline="0" subtotalTop="0" showAll="0" includeNewItemsInFilter="1" defaultSubtotal="0">
      <items count="2">
        <item x="0"/>
        <item x="1"/>
      </items>
    </pivotField>
    <pivotField name="USUARIO PESO BRUTO"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h="1" x="1"/>
      </items>
    </pivotField>
    <pivotField name="GRUPO/ TERCEROS" axis="axisRow" compact="0" outline="0" subtotalTop="0" showAll="0" includeNewItemsInFilter="1" defaultSubtotal="0">
      <items count="2">
        <item x="0"/>
        <item x="1"/>
      </items>
    </pivotField>
    <pivotField name="TIPO VEHICULO" axis="axisRow" compact="0" outline="0" subtotalTop="0" showAll="0" includeNewItemsInFilter="1" defaultSubtotal="0">
      <items count="2">
        <item x="1"/>
        <item x="0"/>
      </items>
    </pivotField>
    <pivotField name="REG. DESPACHO" axis="axisRow" compact="0" outline="0" subtotalTop="0" showAll="0" includeNewItemsInFilter="1" defaultSubtotal="0">
      <items count="2">
        <item x="0"/>
        <item x="1"/>
      </items>
    </pivotField>
    <pivotField name="ESTADO A"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name="TIEMPO DESCARGUE "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name="CONSEC. ANALISIS FRUTO"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dragToRow="0" dragToCol="0" dragToPage="0" showAll="0" includeNewItemsInFilter="1" defaultSubtotal="0"/>
  </pivotFields>
  <rowFields count="32">
    <field x="58"/>
    <field x="59"/>
    <field x="61"/>
    <field x="4"/>
    <field x="2"/>
    <field x="60"/>
    <field x="13"/>
    <field x="5"/>
    <field x="20"/>
    <field x="6"/>
    <field x="63"/>
    <field x="64"/>
    <field x="65"/>
    <field x="62"/>
    <field x="1"/>
    <field x="7"/>
    <field x="8"/>
    <field x="67"/>
    <field x="68"/>
    <field x="9"/>
    <field x="66"/>
    <field x="69"/>
    <field x="70"/>
    <field x="71"/>
    <field x="72"/>
    <field x="73"/>
    <field x="77"/>
    <field x="26"/>
    <field x="27"/>
    <field x="78"/>
    <field x="75"/>
    <field x="76"/>
  </rowFields>
  <rowItems count="2">
    <i>
      <x/>
      <x/>
      <x/>
      <x/>
      <x/>
      <x v="1"/>
      <x/>
      <x/>
      <x/>
      <x/>
      <x/>
      <x/>
      <x/>
      <x/>
      <x/>
      <x/>
      <x/>
      <x v="1"/>
      <x v="1"/>
      <x/>
      <x v="1"/>
      <x v="1"/>
      <x v="1"/>
      <x v="1"/>
      <x v="1"/>
      <x v="1"/>
      <x/>
      <x/>
      <x/>
      <x/>
      <x/>
      <x/>
    </i>
    <i t="grand">
      <x/>
    </i>
  </rowItems>
  <colItems count="1">
    <i/>
  </colItems>
  <pageFields count="2">
    <pageField fld="56" hier="-1"/>
    <pageField fld="55" hier="-1"/>
  </pageFields>
  <dataFields count="1">
    <dataField name="# VIAJES" fld="0" subtotal="count" baseField="76" baseItem="0"/>
  </dataFields>
  <formats count="189">
    <format dxfId="795">
      <pivotArea type="all" dataOnly="0" outline="0" fieldPosition="0"/>
    </format>
    <format dxfId="794">
      <pivotArea outline="0" fieldPosition="0"/>
    </format>
    <format dxfId="793">
      <pivotArea type="topRight" dataOnly="0" labelOnly="1" outline="0" fieldPosition="0"/>
    </format>
    <format dxfId="792">
      <pivotArea dataOnly="0" labelOnly="1" outline="0" fieldPosition="0">
        <references count="1">
          <reference field="58" count="0"/>
        </references>
      </pivotArea>
    </format>
    <format dxfId="791">
      <pivotArea dataOnly="0" labelOnly="1" grandRow="1" outline="0" fieldPosition="0"/>
    </format>
    <format dxfId="790">
      <pivotArea dataOnly="0" labelOnly="1" outline="0" fieldPosition="0">
        <references count="2">
          <reference field="58" count="0" selected="0"/>
          <reference field="59" count="1">
            <x v="0"/>
          </reference>
        </references>
      </pivotArea>
    </format>
    <format dxfId="789">
      <pivotArea dataOnly="0" labelOnly="1" outline="0" fieldPosition="0">
        <references count="3">
          <reference field="4" count="1">
            <x v="0"/>
          </reference>
          <reference field="58" count="0" selected="0"/>
          <reference field="59" count="1" selected="0">
            <x v="0"/>
          </reference>
        </references>
      </pivotArea>
    </format>
    <format dxfId="788">
      <pivotArea dataOnly="0" labelOnly="1" outline="0" fieldPosition="0">
        <references count="4">
          <reference field="2" count="1">
            <x v="0"/>
          </reference>
          <reference field="4" count="1" selected="0">
            <x v="0"/>
          </reference>
          <reference field="58" count="0" selected="0"/>
          <reference field="59" count="1" selected="0">
            <x v="0"/>
          </reference>
        </references>
      </pivotArea>
    </format>
    <format dxfId="787">
      <pivotArea type="all" dataOnly="0" outline="0" fieldPosition="0"/>
    </format>
    <format dxfId="786">
      <pivotArea outline="0" fieldPosition="0"/>
    </format>
    <format dxfId="785">
      <pivotArea type="topRight" dataOnly="0" labelOnly="1" outline="0" fieldPosition="0"/>
    </format>
    <format dxfId="784">
      <pivotArea dataOnly="0" labelOnly="1" outline="0" fieldPosition="0">
        <references count="1">
          <reference field="58" count="0"/>
        </references>
      </pivotArea>
    </format>
    <format dxfId="783">
      <pivotArea dataOnly="0" labelOnly="1" grandRow="1" outline="0" fieldPosition="0"/>
    </format>
    <format dxfId="782">
      <pivotArea dataOnly="0" labelOnly="1" outline="0" fieldPosition="0">
        <references count="2">
          <reference field="58" count="0" selected="0"/>
          <reference field="59" count="1">
            <x v="0"/>
          </reference>
        </references>
      </pivotArea>
    </format>
    <format dxfId="781">
      <pivotArea dataOnly="0" labelOnly="1" outline="0" fieldPosition="0">
        <references count="3">
          <reference field="4" count="1">
            <x v="0"/>
          </reference>
          <reference field="58" count="0" selected="0"/>
          <reference field="59" count="1" selected="0">
            <x v="0"/>
          </reference>
        </references>
      </pivotArea>
    </format>
    <format dxfId="780">
      <pivotArea dataOnly="0" labelOnly="1" outline="0" fieldPosition="0">
        <references count="4">
          <reference field="2" count="1">
            <x v="0"/>
          </reference>
          <reference field="4" count="1" selected="0">
            <x v="0"/>
          </reference>
          <reference field="58" count="0" selected="0"/>
          <reference field="59" count="1" selected="0">
            <x v="0"/>
          </reference>
        </references>
      </pivotArea>
    </format>
    <format dxfId="779">
      <pivotArea type="all" dataOnly="0" outline="0" fieldPosition="0"/>
    </format>
    <format dxfId="778">
      <pivotArea outline="0" fieldPosition="0"/>
    </format>
    <format dxfId="777">
      <pivotArea type="topRight" dataOnly="0" labelOnly="1" outline="0" fieldPosition="0"/>
    </format>
    <format dxfId="776">
      <pivotArea dataOnly="0" labelOnly="1" outline="0" fieldPosition="0">
        <references count="1">
          <reference field="58" count="0"/>
        </references>
      </pivotArea>
    </format>
    <format dxfId="775">
      <pivotArea dataOnly="0" labelOnly="1" grandRow="1" outline="0" fieldPosition="0"/>
    </format>
    <format dxfId="774">
      <pivotArea dataOnly="0" labelOnly="1" outline="0" fieldPosition="0">
        <references count="2">
          <reference field="58" count="0" selected="0"/>
          <reference field="59" count="1">
            <x v="0"/>
          </reference>
        </references>
      </pivotArea>
    </format>
    <format dxfId="773">
      <pivotArea dataOnly="0" labelOnly="1" outline="0" fieldPosition="0">
        <references count="3">
          <reference field="4" count="1">
            <x v="0"/>
          </reference>
          <reference field="58" count="0" selected="0"/>
          <reference field="59" count="1" selected="0">
            <x v="0"/>
          </reference>
        </references>
      </pivotArea>
    </format>
    <format dxfId="772">
      <pivotArea dataOnly="0" labelOnly="1" outline="0" fieldPosition="0">
        <references count="4">
          <reference field="2" count="1">
            <x v="0"/>
          </reference>
          <reference field="4" count="1" selected="0">
            <x v="0"/>
          </reference>
          <reference field="58" count="0" selected="0"/>
          <reference field="59" count="1" selected="0">
            <x v="0"/>
          </reference>
        </references>
      </pivotArea>
    </format>
    <format dxfId="771">
      <pivotArea type="all" dataOnly="0" outline="0" fieldPosition="0"/>
    </format>
    <format dxfId="770">
      <pivotArea outline="0" fieldPosition="0"/>
    </format>
    <format dxfId="769">
      <pivotArea type="topRight" dataOnly="0" labelOnly="1" outline="0" fieldPosition="0"/>
    </format>
    <format dxfId="768">
      <pivotArea dataOnly="0" labelOnly="1" outline="0" fieldPosition="0">
        <references count="1">
          <reference field="58" count="0"/>
        </references>
      </pivotArea>
    </format>
    <format dxfId="767">
      <pivotArea dataOnly="0" labelOnly="1" grandRow="1" outline="0" fieldPosition="0"/>
    </format>
    <format dxfId="766">
      <pivotArea dataOnly="0" labelOnly="1" outline="0" fieldPosition="0">
        <references count="2">
          <reference field="58" count="0" selected="0"/>
          <reference field="59" count="1">
            <x v="0"/>
          </reference>
        </references>
      </pivotArea>
    </format>
    <format dxfId="765">
      <pivotArea dataOnly="0" labelOnly="1" outline="0" fieldPosition="0">
        <references count="3">
          <reference field="4" count="1">
            <x v="0"/>
          </reference>
          <reference field="58" count="0" selected="0"/>
          <reference field="59" count="1" selected="0">
            <x v="0"/>
          </reference>
        </references>
      </pivotArea>
    </format>
    <format dxfId="764">
      <pivotArea dataOnly="0" labelOnly="1" outline="0" fieldPosition="0">
        <references count="4">
          <reference field="2" count="1">
            <x v="0"/>
          </reference>
          <reference field="4" count="1" selected="0">
            <x v="0"/>
          </reference>
          <reference field="58" count="0" selected="0"/>
          <reference field="59" count="1" selected="0">
            <x v="0"/>
          </reference>
        </references>
      </pivotArea>
    </format>
    <format dxfId="763">
      <pivotArea field="58" type="button" dataOnly="0" labelOnly="1" outline="0" axis="axisRow" fieldPosition="0"/>
    </format>
    <format dxfId="762">
      <pivotArea field="59" type="button" dataOnly="0" labelOnly="1" outline="0" axis="axisRow" fieldPosition="1"/>
    </format>
    <format dxfId="761">
      <pivotArea field="4" type="button" dataOnly="0" labelOnly="1" outline="0" axis="axisRow" fieldPosition="3"/>
    </format>
    <format dxfId="760">
      <pivotArea field="2" type="button" dataOnly="0" labelOnly="1" outline="0" axis="axisRow" fieldPosition="4"/>
    </format>
    <format dxfId="759">
      <pivotArea field="60" type="button" dataOnly="0" labelOnly="1" outline="0" axis="axisRow" fieldPosition="5"/>
    </format>
    <format dxfId="758">
      <pivotArea field="13" type="button" dataOnly="0" labelOnly="1" outline="0" axis="axisRow" fieldPosition="6"/>
    </format>
    <format dxfId="757">
      <pivotArea field="5" type="button" dataOnly="0" labelOnly="1" outline="0" axis="axisRow" fieldPosition="7"/>
    </format>
    <format dxfId="756">
      <pivotArea field="20" type="button" dataOnly="0" labelOnly="1" outline="0" axis="axisRow" fieldPosition="8"/>
    </format>
    <format dxfId="755">
      <pivotArea field="6" type="button" dataOnly="0" labelOnly="1" outline="0" axis="axisRow" fieldPosition="9"/>
    </format>
    <format dxfId="754">
      <pivotArea field="64" type="button" dataOnly="0" labelOnly="1" outline="0" axis="axisRow" fieldPosition="11"/>
    </format>
    <format dxfId="753">
      <pivotArea field="1" type="button" dataOnly="0" labelOnly="1" outline="0" axis="axisRow" fieldPosition="14"/>
    </format>
    <format dxfId="752">
      <pivotArea field="7" type="button" dataOnly="0" labelOnly="1" outline="0" axis="axisRow" fieldPosition="15"/>
    </format>
    <format dxfId="751">
      <pivotArea field="8" type="button" dataOnly="0" labelOnly="1" outline="0" axis="axisRow" fieldPosition="16"/>
    </format>
    <format dxfId="750">
      <pivotArea field="67" type="button" dataOnly="0" labelOnly="1" outline="0" axis="axisRow" fieldPosition="17"/>
    </format>
    <format dxfId="749">
      <pivotArea field="68" type="button" dataOnly="0" labelOnly="1" outline="0" axis="axisRow" fieldPosition="18"/>
    </format>
    <format dxfId="748">
      <pivotArea field="9" type="button" dataOnly="0" labelOnly="1" outline="0" axis="axisRow" fieldPosition="19"/>
    </format>
    <format dxfId="747">
      <pivotArea field="66" type="button" dataOnly="0" labelOnly="1" outline="0" axis="axisRow" fieldPosition="20"/>
    </format>
    <format dxfId="746">
      <pivotArea field="69" type="button" dataOnly="0" labelOnly="1" outline="0" axis="axisRow" fieldPosition="21"/>
    </format>
    <format dxfId="745">
      <pivotArea field="70" type="button" dataOnly="0" labelOnly="1" outline="0" axis="axisRow" fieldPosition="22"/>
    </format>
    <format dxfId="744">
      <pivotArea field="71" type="button" dataOnly="0" labelOnly="1" outline="0" axis="axisRow" fieldPosition="23"/>
    </format>
    <format dxfId="743">
      <pivotArea field="72" type="button" dataOnly="0" labelOnly="1" outline="0" axis="axisRow" fieldPosition="24"/>
    </format>
    <format dxfId="742">
      <pivotArea field="73" type="button" dataOnly="0" labelOnly="1" outline="0" axis="axisRow" fieldPosition="25"/>
    </format>
    <format dxfId="741">
      <pivotArea field="26" type="button" dataOnly="0" labelOnly="1" outline="0" axis="axisRow" fieldPosition="27"/>
    </format>
    <format dxfId="740">
      <pivotArea field="27" type="button" dataOnly="0" labelOnly="1" outline="0" axis="axisRow" fieldPosition="28"/>
    </format>
    <format dxfId="739">
      <pivotArea field="78" type="button" dataOnly="0" labelOnly="1" outline="0" axis="axisRow" fieldPosition="29"/>
    </format>
    <format dxfId="738">
      <pivotArea field="75" type="button" dataOnly="0" labelOnly="1" outline="0" axis="axisRow" fieldPosition="30"/>
    </format>
    <format dxfId="737">
      <pivotArea field="76" type="button" dataOnly="0" labelOnly="1" outline="0" axis="axisRow" fieldPosition="31"/>
    </format>
    <format dxfId="736">
      <pivotArea field="58" type="button" dataOnly="0" labelOnly="1" outline="0" axis="axisRow" fieldPosition="0"/>
    </format>
    <format dxfId="735">
      <pivotArea field="59" type="button" dataOnly="0" labelOnly="1" outline="0" axis="axisRow" fieldPosition="1"/>
    </format>
    <format dxfId="734">
      <pivotArea field="4" type="button" dataOnly="0" labelOnly="1" outline="0" axis="axisRow" fieldPosition="3"/>
    </format>
    <format dxfId="733">
      <pivotArea field="2" type="button" dataOnly="0" labelOnly="1" outline="0" axis="axisRow" fieldPosition="4"/>
    </format>
    <format dxfId="732">
      <pivotArea field="60" type="button" dataOnly="0" labelOnly="1" outline="0" axis="axisRow" fieldPosition="5"/>
    </format>
    <format dxfId="731">
      <pivotArea field="13" type="button" dataOnly="0" labelOnly="1" outline="0" axis="axisRow" fieldPosition="6"/>
    </format>
    <format dxfId="730">
      <pivotArea field="5" type="button" dataOnly="0" labelOnly="1" outline="0" axis="axisRow" fieldPosition="7"/>
    </format>
    <format dxfId="729">
      <pivotArea field="20" type="button" dataOnly="0" labelOnly="1" outline="0" axis="axisRow" fieldPosition="8"/>
    </format>
    <format dxfId="728">
      <pivotArea field="6" type="button" dataOnly="0" labelOnly="1" outline="0" axis="axisRow" fieldPosition="9"/>
    </format>
    <format dxfId="727">
      <pivotArea field="64" type="button" dataOnly="0" labelOnly="1" outline="0" axis="axisRow" fieldPosition="11"/>
    </format>
    <format dxfId="726">
      <pivotArea field="1" type="button" dataOnly="0" labelOnly="1" outline="0" axis="axisRow" fieldPosition="14"/>
    </format>
    <format dxfId="725">
      <pivotArea field="7" type="button" dataOnly="0" labelOnly="1" outline="0" axis="axisRow" fieldPosition="15"/>
    </format>
    <format dxfId="724">
      <pivotArea field="8" type="button" dataOnly="0" labelOnly="1" outline="0" axis="axisRow" fieldPosition="16"/>
    </format>
    <format dxfId="723">
      <pivotArea field="67" type="button" dataOnly="0" labelOnly="1" outline="0" axis="axisRow" fieldPosition="17"/>
    </format>
    <format dxfId="722">
      <pivotArea field="68" type="button" dataOnly="0" labelOnly="1" outline="0" axis="axisRow" fieldPosition="18"/>
    </format>
    <format dxfId="721">
      <pivotArea field="9" type="button" dataOnly="0" labelOnly="1" outline="0" axis="axisRow" fieldPosition="19"/>
    </format>
    <format dxfId="720">
      <pivotArea field="66" type="button" dataOnly="0" labelOnly="1" outline="0" axis="axisRow" fieldPosition="20"/>
    </format>
    <format dxfId="719">
      <pivotArea field="69" type="button" dataOnly="0" labelOnly="1" outline="0" axis="axisRow" fieldPosition="21"/>
    </format>
    <format dxfId="718">
      <pivotArea field="70" type="button" dataOnly="0" labelOnly="1" outline="0" axis="axisRow" fieldPosition="22"/>
    </format>
    <format dxfId="717">
      <pivotArea field="71" type="button" dataOnly="0" labelOnly="1" outline="0" axis="axisRow" fieldPosition="23"/>
    </format>
    <format dxfId="716">
      <pivotArea field="72" type="button" dataOnly="0" labelOnly="1" outline="0" axis="axisRow" fieldPosition="24"/>
    </format>
    <format dxfId="715">
      <pivotArea field="73" type="button" dataOnly="0" labelOnly="1" outline="0" axis="axisRow" fieldPosition="25"/>
    </format>
    <format dxfId="714">
      <pivotArea field="26" type="button" dataOnly="0" labelOnly="1" outline="0" axis="axisRow" fieldPosition="27"/>
    </format>
    <format dxfId="713">
      <pivotArea field="27" type="button" dataOnly="0" labelOnly="1" outline="0" axis="axisRow" fieldPosition="28"/>
    </format>
    <format dxfId="712">
      <pivotArea field="78" type="button" dataOnly="0" labelOnly="1" outline="0" axis="axisRow" fieldPosition="29"/>
    </format>
    <format dxfId="711">
      <pivotArea field="75" type="button" dataOnly="0" labelOnly="1" outline="0" axis="axisRow" fieldPosition="30"/>
    </format>
    <format dxfId="710">
      <pivotArea field="76" type="button" dataOnly="0" labelOnly="1" outline="0" axis="axisRow" fieldPosition="31"/>
    </format>
    <format dxfId="709">
      <pivotArea type="all" dataOnly="0" outline="0" fieldPosition="0"/>
    </format>
    <format dxfId="708">
      <pivotArea outline="0" fieldPosition="0"/>
    </format>
    <format dxfId="707">
      <pivotArea type="topRight" dataOnly="0" labelOnly="1" outline="0" fieldPosition="0"/>
    </format>
    <format dxfId="706">
      <pivotArea dataOnly="0" labelOnly="1" outline="0" fieldPosition="0">
        <references count="1">
          <reference field="58" count="0"/>
        </references>
      </pivotArea>
    </format>
    <format dxfId="705">
      <pivotArea dataOnly="0" labelOnly="1" grandRow="1" outline="0" fieldPosition="0"/>
    </format>
    <format dxfId="704">
      <pivotArea dataOnly="0" labelOnly="1" outline="0" fieldPosition="0">
        <references count="2">
          <reference field="58" count="0" selected="0"/>
          <reference field="59" count="1">
            <x v="0"/>
          </reference>
        </references>
      </pivotArea>
    </format>
    <format dxfId="703">
      <pivotArea dataOnly="0" labelOnly="1" outline="0" fieldPosition="0">
        <references count="3">
          <reference field="4" count="1">
            <x v="0"/>
          </reference>
          <reference field="58" count="0" selected="0"/>
          <reference field="59" count="1" selected="0">
            <x v="0"/>
          </reference>
        </references>
      </pivotArea>
    </format>
    <format dxfId="702">
      <pivotArea dataOnly="0" labelOnly="1" outline="0" fieldPosition="0">
        <references count="4">
          <reference field="2" count="1">
            <x v="0"/>
          </reference>
          <reference field="4" count="1" selected="0">
            <x v="0"/>
          </reference>
          <reference field="58" count="0" selected="0"/>
          <reference field="59" count="1" selected="0">
            <x v="0"/>
          </reference>
        </references>
      </pivotArea>
    </format>
    <format dxfId="701">
      <pivotArea type="topRight" dataOnly="0" labelOnly="1" outline="0" fieldPosition="0"/>
    </format>
    <format dxfId="700">
      <pivotArea field="58" type="button" dataOnly="0" labelOnly="1" outline="0" axis="axisRow" fieldPosition="0"/>
    </format>
    <format dxfId="699">
      <pivotArea field="59" type="button" dataOnly="0" labelOnly="1" outline="0" axis="axisRow" fieldPosition="1"/>
    </format>
    <format dxfId="698">
      <pivotArea field="4" type="button" dataOnly="0" labelOnly="1" outline="0" axis="axisRow" fieldPosition="3"/>
    </format>
    <format dxfId="697">
      <pivotArea field="2" type="button" dataOnly="0" labelOnly="1" outline="0" axis="axisRow" fieldPosition="4"/>
    </format>
    <format dxfId="696">
      <pivotArea field="13" type="button" dataOnly="0" labelOnly="1" outline="0" axis="axisRow" fieldPosition="6"/>
    </format>
    <format dxfId="695">
      <pivotArea field="5" type="button" dataOnly="0" labelOnly="1" outline="0" axis="axisRow" fieldPosition="7"/>
    </format>
    <format dxfId="694">
      <pivotArea field="20" type="button" dataOnly="0" labelOnly="1" outline="0" axis="axisRow" fieldPosition="8"/>
    </format>
    <format dxfId="693">
      <pivotArea field="6" type="button" dataOnly="0" labelOnly="1" outline="0" axis="axisRow" fieldPosition="9"/>
    </format>
    <format dxfId="692">
      <pivotArea field="64" type="button" dataOnly="0" labelOnly="1" outline="0" axis="axisRow" fieldPosition="11"/>
    </format>
    <format dxfId="691">
      <pivotArea field="7" type="button" dataOnly="0" labelOnly="1" outline="0" axis="axisRow" fieldPosition="15"/>
    </format>
    <format dxfId="690">
      <pivotArea field="67" type="button" dataOnly="0" labelOnly="1" outline="0" axis="axisRow" fieldPosition="17"/>
    </format>
    <format dxfId="689">
      <pivotArea field="68" type="button" dataOnly="0" labelOnly="1" outline="0" axis="axisRow" fieldPosition="18"/>
    </format>
    <format dxfId="688">
      <pivotArea field="9" type="button" dataOnly="0" labelOnly="1" outline="0" axis="axisRow" fieldPosition="19"/>
    </format>
    <format dxfId="687">
      <pivotArea field="66" type="button" dataOnly="0" labelOnly="1" outline="0" axis="axisRow" fieldPosition="20"/>
    </format>
    <format dxfId="686">
      <pivotArea field="69" type="button" dataOnly="0" labelOnly="1" outline="0" axis="axisRow" fieldPosition="21"/>
    </format>
    <format dxfId="685">
      <pivotArea field="70" type="button" dataOnly="0" labelOnly="1" outline="0" axis="axisRow" fieldPosition="22"/>
    </format>
    <format dxfId="684">
      <pivotArea field="71" type="button" dataOnly="0" labelOnly="1" outline="0" axis="axisRow" fieldPosition="23"/>
    </format>
    <format dxfId="683">
      <pivotArea field="72" type="button" dataOnly="0" labelOnly="1" outline="0" axis="axisRow" fieldPosition="24"/>
    </format>
    <format dxfId="682">
      <pivotArea field="73" type="button" dataOnly="0" labelOnly="1" outline="0" axis="axisRow" fieldPosition="25"/>
    </format>
    <format dxfId="681">
      <pivotArea field="26" type="button" dataOnly="0" labelOnly="1" outline="0" axis="axisRow" fieldPosition="27"/>
    </format>
    <format dxfId="680">
      <pivotArea field="27" type="button" dataOnly="0" labelOnly="1" outline="0" axis="axisRow" fieldPosition="28"/>
    </format>
    <format dxfId="679">
      <pivotArea field="78" type="button" dataOnly="0" labelOnly="1" outline="0" axis="axisRow" fieldPosition="29"/>
    </format>
    <format dxfId="678">
      <pivotArea field="75" type="button" dataOnly="0" labelOnly="1" outline="0" axis="axisRow" fieldPosition="30"/>
    </format>
    <format dxfId="677">
      <pivotArea field="76" type="button" dataOnly="0" labelOnly="1" outline="0" axis="axisRow" fieldPosition="31"/>
    </format>
    <format dxfId="676">
      <pivotArea field="55" type="button" dataOnly="0" labelOnly="1" outline="0" axis="axisPage" fieldPosition="1"/>
    </format>
    <format dxfId="675">
      <pivotArea field="56" type="button" dataOnly="0" labelOnly="1" outline="0" axis="axisPage" fieldPosition="0"/>
    </format>
    <format dxfId="674">
      <pivotArea type="origin" dataOnly="0" labelOnly="1" outline="0" offset="A1" fieldPosition="0"/>
    </format>
    <format dxfId="673">
      <pivotArea type="origin" dataOnly="0" labelOnly="1" outline="0" offset="B1" fieldPosition="0"/>
    </format>
    <format dxfId="672">
      <pivotArea type="origin" dataOnly="0" labelOnly="1" outline="0" offset="C1" fieldPosition="0"/>
    </format>
    <format dxfId="671">
      <pivotArea type="origin" dataOnly="0" labelOnly="1" outline="0" offset="E1" fieldPosition="0"/>
    </format>
    <format dxfId="670">
      <pivotArea type="origin" dataOnly="0" labelOnly="1" outline="0" offset="F1" fieldPosition="0"/>
    </format>
    <format dxfId="669">
      <pivotArea type="origin" dataOnly="0" labelOnly="1" outline="0" offset="D1" fieldPosition="0"/>
    </format>
    <format dxfId="668">
      <pivotArea type="origin" dataOnly="0" labelOnly="1" outline="0" offset="G1" fieldPosition="0"/>
    </format>
    <format dxfId="667">
      <pivotArea type="origin" dataOnly="0" labelOnly="1" outline="0" offset="I1" fieldPosition="0"/>
    </format>
    <format dxfId="666">
      <pivotArea type="origin" dataOnly="0" labelOnly="1" outline="0" offset="J1" fieldPosition="0"/>
    </format>
    <format dxfId="665">
      <pivotArea type="origin" dataOnly="0" labelOnly="1" outline="0" offset="H1" fieldPosition="0"/>
    </format>
    <format dxfId="664">
      <pivotArea type="origin" dataOnly="0" labelOnly="1" outline="0" offset="K1" fieldPosition="0"/>
    </format>
    <format dxfId="663">
      <pivotArea type="origin" dataOnly="0" labelOnly="1" outline="0" offset="M1" fieldPosition="0"/>
    </format>
    <format dxfId="662">
      <pivotArea type="origin" dataOnly="0" labelOnly="1" outline="0" offset="N1" fieldPosition="0"/>
    </format>
    <format dxfId="661">
      <pivotArea type="origin" dataOnly="0" labelOnly="1" outline="0" offset="O1" fieldPosition="0"/>
    </format>
    <format dxfId="660">
      <pivotArea type="origin" dataOnly="0" labelOnly="1" outline="0" offset="P1" fieldPosition="0"/>
    </format>
    <format dxfId="659">
      <pivotArea type="origin" dataOnly="0" labelOnly="1" outline="0" offset="Q1" fieldPosition="0"/>
    </format>
    <format dxfId="658">
      <pivotArea type="origin" dataOnly="0" labelOnly="1" outline="0" offset="R1" fieldPosition="0"/>
    </format>
    <format dxfId="657">
      <pivotArea type="origin" dataOnly="0" labelOnly="1" outline="0" offset="S1" fieldPosition="0"/>
    </format>
    <format dxfId="656">
      <pivotArea type="origin" dataOnly="0" labelOnly="1" outline="0" offset="T1" fieldPosition="0"/>
    </format>
    <format dxfId="655">
      <pivotArea type="origin" dataOnly="0" labelOnly="1" outline="0" offset="U1" fieldPosition="0"/>
    </format>
    <format dxfId="654">
      <pivotArea type="origin" dataOnly="0" labelOnly="1" outline="0" offset="V1" fieldPosition="0"/>
    </format>
    <format dxfId="653">
      <pivotArea type="origin" dataOnly="0" labelOnly="1" outline="0" offset="W1" fieldPosition="0"/>
    </format>
    <format dxfId="652">
      <pivotArea type="origin" dataOnly="0" labelOnly="1" outline="0" offset="X1" fieldPosition="0"/>
    </format>
    <format dxfId="651">
      <pivotArea type="origin" dataOnly="0" labelOnly="1" outline="0" offset="Y1" fieldPosition="0"/>
    </format>
    <format dxfId="650">
      <pivotArea type="origin" dataOnly="0" labelOnly="1" outline="0" offset="Z1" fieldPosition="0"/>
    </format>
    <format dxfId="649">
      <pivotArea type="origin" dataOnly="0" labelOnly="1" outline="0" offset="AA1" fieldPosition="0"/>
    </format>
    <format dxfId="648">
      <pivotArea type="origin" dataOnly="0" labelOnly="1" outline="0" offset="AC1" fieldPosition="0"/>
    </format>
    <format dxfId="647">
      <pivotArea type="origin" dataOnly="0" labelOnly="1" outline="0" offset="AD1" fieldPosition="0"/>
    </format>
    <format dxfId="646">
      <pivotArea type="origin" dataOnly="0" labelOnly="1" outline="0" offset="AB1" fieldPosition="0"/>
    </format>
    <format dxfId="645">
      <pivotArea type="origin" dataOnly="0" labelOnly="1" outline="0" offset="L1" fieldPosition="0"/>
    </format>
    <format dxfId="644">
      <pivotArea field="60" type="button" dataOnly="0" labelOnly="1" outline="0" axis="axisRow" fieldPosition="5"/>
    </format>
    <format dxfId="643">
      <pivotArea field="1" type="button" dataOnly="0" labelOnly="1" outline="0" axis="axisRow" fieldPosition="14"/>
    </format>
    <format dxfId="642">
      <pivotArea field="8" type="button" dataOnly="0" labelOnly="1" outline="0" axis="axisRow" fieldPosition="16"/>
    </format>
    <format dxfId="641">
      <pivotArea field="63" type="button" dataOnly="0" labelOnly="1" outline="0" axis="axisRow" fieldPosition="10"/>
    </format>
    <format dxfId="640">
      <pivotArea field="65" type="button" dataOnly="0" labelOnly="1" outline="0" axis="axisRow" fieldPosition="12"/>
    </format>
    <format dxfId="639">
      <pivotArea field="65" type="button" dataOnly="0" labelOnly="1" outline="0" axis="axisRow" fieldPosition="12"/>
    </format>
    <format dxfId="638">
      <pivotArea field="65" type="button" dataOnly="0" labelOnly="1" outline="0" axis="axisRow" fieldPosition="12"/>
    </format>
    <format dxfId="637">
      <pivotArea field="77" type="button" dataOnly="0" labelOnly="1" outline="0" axis="axisRow" fieldPosition="26"/>
    </format>
    <format dxfId="636">
      <pivotArea field="77" type="button" dataOnly="0" labelOnly="1" outline="0" axis="axisRow" fieldPosition="26"/>
    </format>
    <format dxfId="635">
      <pivotArea field="77" type="button" dataOnly="0" labelOnly="1" outline="0" axis="axisRow" fieldPosition="26"/>
    </format>
    <format dxfId="634">
      <pivotArea field="61" type="button" dataOnly="0" labelOnly="1" outline="0" axis="axisRow" fieldPosition="2"/>
    </format>
    <format dxfId="633">
      <pivotArea field="61" type="button" dataOnly="0" labelOnly="1" outline="0" axis="axisRow" fieldPosition="2"/>
    </format>
    <format dxfId="632">
      <pivotArea field="61" type="button" dataOnly="0" labelOnly="1" outline="0" axis="axisRow" fieldPosition="2"/>
    </format>
    <format dxfId="631">
      <pivotArea field="58" type="button" dataOnly="0" labelOnly="1" outline="0" axis="axisRow" fieldPosition="0"/>
    </format>
    <format dxfId="630">
      <pivotArea field="59" type="button" dataOnly="0" labelOnly="1" outline="0" axis="axisRow" fieldPosition="1"/>
    </format>
    <format dxfId="629">
      <pivotArea field="61" type="button" dataOnly="0" labelOnly="1" outline="0" axis="axisRow" fieldPosition="2"/>
    </format>
    <format dxfId="628">
      <pivotArea field="4" type="button" dataOnly="0" labelOnly="1" outline="0" axis="axisRow" fieldPosition="3"/>
    </format>
    <format dxfId="627">
      <pivotArea field="2" type="button" dataOnly="0" labelOnly="1" outline="0" axis="axisRow" fieldPosition="4"/>
    </format>
    <format dxfId="626">
      <pivotArea field="60" type="button" dataOnly="0" labelOnly="1" outline="0" axis="axisRow" fieldPosition="5"/>
    </format>
    <format dxfId="625">
      <pivotArea field="13" type="button" dataOnly="0" labelOnly="1" outline="0" axis="axisRow" fieldPosition="6"/>
    </format>
    <format dxfId="624">
      <pivotArea field="5" type="button" dataOnly="0" labelOnly="1" outline="0" axis="axisRow" fieldPosition="7"/>
    </format>
    <format dxfId="623">
      <pivotArea field="20" type="button" dataOnly="0" labelOnly="1" outline="0" axis="axisRow" fieldPosition="8"/>
    </format>
    <format dxfId="622">
      <pivotArea field="6" type="button" dataOnly="0" labelOnly="1" outline="0" axis="axisRow" fieldPosition="9"/>
    </format>
    <format dxfId="621">
      <pivotArea field="63" type="button" dataOnly="0" labelOnly="1" outline="0" axis="axisRow" fieldPosition="10"/>
    </format>
    <format dxfId="620">
      <pivotArea field="64" type="button" dataOnly="0" labelOnly="1" outline="0" axis="axisRow" fieldPosition="11"/>
    </format>
    <format dxfId="619">
      <pivotArea field="65" type="button" dataOnly="0" labelOnly="1" outline="0" axis="axisRow" fieldPosition="12"/>
    </format>
    <format dxfId="618">
      <pivotArea field="1" type="button" dataOnly="0" labelOnly="1" outline="0" axis="axisRow" fieldPosition="14"/>
    </format>
    <format dxfId="617">
      <pivotArea field="7" type="button" dataOnly="0" labelOnly="1" outline="0" axis="axisRow" fieldPosition="15"/>
    </format>
    <format dxfId="616">
      <pivotArea field="8" type="button" dataOnly="0" labelOnly="1" outline="0" axis="axisRow" fieldPosition="16"/>
    </format>
    <format dxfId="615">
      <pivotArea field="67" type="button" dataOnly="0" labelOnly="1" outline="0" axis="axisRow" fieldPosition="17"/>
    </format>
    <format dxfId="614">
      <pivotArea field="66" type="button" dataOnly="0" labelOnly="1" outline="0" axis="axisRow" fieldPosition="20"/>
    </format>
    <format dxfId="613">
      <pivotArea field="69" type="button" dataOnly="0" labelOnly="1" outline="0" axis="axisRow" fieldPosition="21"/>
    </format>
    <format dxfId="612">
      <pivotArea field="71" type="button" dataOnly="0" labelOnly="1" outline="0" axis="axisRow" fieldPosition="23"/>
    </format>
    <format dxfId="611">
      <pivotArea field="62" type="button" dataOnly="0" labelOnly="1" outline="0" axis="axisRow" fieldPosition="13"/>
    </format>
    <format dxfId="610">
      <pivotArea field="62" type="button" dataOnly="0" labelOnly="1" outline="0" axis="axisRow" fieldPosition="13"/>
    </format>
    <format dxfId="609">
      <pivotArea field="62" type="button" dataOnly="0" labelOnly="1" outline="0" axis="axisRow" fieldPosition="13"/>
    </format>
    <format dxfId="608">
      <pivotArea type="origin" dataOnly="0" labelOnly="1" outline="0" offset="AF1" fieldPosition="0"/>
    </format>
    <format dxfId="607">
      <pivotArea type="origin" dataOnly="0" labelOnly="1" outline="0" offset="AE1" fieldPosition="0"/>
    </format>
  </formats>
  <pivotTableStyleInfo name="PivotStyleLight2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la dinámica2" cacheId="4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3:G17" firstHeaderRow="1" firstDataRow="2" firstDataCol="2" rowPageCount="7" colPageCount="1"/>
  <pivotFields count="8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h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2">
    <field x="60"/>
    <field x="4"/>
  </rowFields>
  <rowItems count="3">
    <i>
      <x v="1"/>
      <x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7">
    <pageField fld="56" hier="-1"/>
    <pageField fld="55" hier="-1"/>
    <pageField fld="58" hier="-1"/>
    <pageField fld="47" hier="-1"/>
    <pageField fld="48" hier="-1"/>
    <pageField fld="49" hier="-1"/>
    <pageField fld="40" hier="-1"/>
  </pageFields>
  <dataFields count="4">
    <dataField name="PESO BRUTO (KG)" fld="7" baseField="4" baseItem="0" numFmtId="3"/>
    <dataField name="PESO TARA (KG)" fld="8" baseField="4" baseItem="0" numFmtId="3"/>
    <dataField name=" PESO NETO (KG)" fld="9" baseField="4" baseItem="0" numFmtId="3"/>
    <dataField name="% PARTICIPACION " fld="79" showDataAs="percentOfTotal" baseField="4" baseItem="0" numFmtId="10"/>
  </dataFields>
  <formats count="29">
    <format dxfId="4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23">
      <pivotArea outline="0" fieldPosition="0">
        <references count="1">
          <reference field="4294967294" count="1">
            <x v="1"/>
          </reference>
        </references>
      </pivotArea>
    </format>
    <format dxfId="422">
      <pivotArea outline="0" fieldPosition="0">
        <references count="1">
          <reference field="4294967294" count="1">
            <x v="2"/>
          </reference>
        </references>
      </pivotArea>
    </format>
    <format dxfId="421">
      <pivotArea type="all" dataOnly="0" outline="0" fieldPosition="0"/>
    </format>
    <format dxfId="420">
      <pivotArea outline="0" fieldPosition="0"/>
    </format>
    <format dxfId="419">
      <pivotArea dataOnly="0" labelOnly="1" grandRow="1" outline="0" fieldPosition="0"/>
    </format>
    <format dxfId="4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17">
      <pivotArea outline="0" fieldPosition="0">
        <references count="1">
          <reference field="4294967294" count="1">
            <x v="3"/>
          </reference>
        </references>
      </pivotArea>
    </format>
    <format dxfId="416">
      <pivotArea field="56" type="button" dataOnly="0" labelOnly="1" outline="0" axis="axisPage" fieldPosition="0"/>
    </format>
    <format dxfId="415">
      <pivotArea field="55" type="button" dataOnly="0" labelOnly="1" outline="0" axis="axisPage" fieldPosition="1"/>
    </format>
    <format dxfId="414">
      <pivotArea field="58" type="button" dataOnly="0" labelOnly="1" outline="0" axis="axisPage" fieldPosition="2"/>
    </format>
    <format dxfId="413">
      <pivotArea field="48" type="button" dataOnly="0" labelOnly="1" outline="0" axis="axisPage" fieldPosition="4"/>
    </format>
    <format dxfId="412">
      <pivotArea field="49" type="button" dataOnly="0" labelOnly="1" outline="0" axis="axisPage" fieldPosition="5"/>
    </format>
    <format dxfId="411">
      <pivotArea field="47" type="button" dataOnly="0" labelOnly="1" outline="0" axis="axisPage" fieldPosition="3"/>
    </format>
    <format dxfId="410">
      <pivotArea field="40" type="button" dataOnly="0" labelOnly="1" outline="0" axis="axisPage" fieldPosition="6"/>
    </format>
    <format dxfId="409">
      <pivotArea field="60" type="button" dataOnly="0" labelOnly="1" outline="0" axis="axisRow" fieldPosition="0"/>
    </format>
    <format dxfId="408">
      <pivotArea field="4" type="button" dataOnly="0" labelOnly="1" outline="0" axis="axisRow" fieldPosition="1"/>
    </format>
    <format dxfId="4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03">
      <pivotArea type="topRight" dataOnly="0" labelOnly="1" outline="0" offset="C1" fieldPosition="0"/>
    </format>
    <format dxfId="402">
      <pivotArea type="topRight" dataOnly="0" labelOnly="1" outline="0" offset="A1" fieldPosition="0"/>
    </format>
    <format dxfId="401">
      <pivotArea field="-2" type="button" dataOnly="0" labelOnly="1" outline="0" axis="axisCol" fieldPosition="0"/>
    </format>
    <format dxfId="400">
      <pivotArea type="topRight" dataOnly="0" labelOnly="1" outline="0" offset="B1" fieldPosition="0"/>
    </format>
    <format dxfId="399">
      <pivotArea type="origin" dataOnly="0" labelOnly="1" outline="0" offset="B1" fieldPosition="0"/>
    </format>
    <format dxfId="398">
      <pivotArea type="origin" dataOnly="0" labelOnly="1" outline="0" offset="A1" fieldPosition="0"/>
    </format>
  </formats>
  <pivotTableStyleInfo name="PivotStyleLight2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4" cacheId="4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outline="1" outlineData="1" gridDropZones="1" rowHeaderCaption="FRUTO">
  <location ref="H9:J13" firstHeaderRow="1" firstDataRow="2" firstDataCol="1" rowPageCount="2" colPageCount="1"/>
  <pivotFields count="80">
    <pivotField dataField="1" showAll="0" includeNewItemsInFilter="1" defaultSubtotal="0"/>
    <pivotField showAll="0" includeNewItemsInFilter="1" defaultSubtotal="0"/>
    <pivotField axis="axisRow" showAll="0" includeNewItemsInFilter="1" sortType="ascending">
      <items count="3">
        <item x="0"/>
        <item h="1" x="1"/>
        <item t="default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dataField="1"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axis="axisPage" showAll="0" includeNewItemsInFilter="1" defaultSubtotal="0">
      <items count="2">
        <item x="0"/>
        <item x="1"/>
      </items>
    </pivotField>
    <pivotField axis="axisPage" showAll="0" includeNewItemsInFilter="1" defaultSubtotal="0">
      <items count="2">
        <item x="0"/>
        <item x="1"/>
      </items>
    </pivotField>
    <pivotField showAll="0" includeNewItemsInFilter="1" defaultSubtotal="0"/>
    <pivotField axis="axisRow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dragToRow="0" dragToCol="0" dragToPage="0" showAll="0" includeNewItemsInFilter="1" defaultSubtotal="0"/>
  </pivotFields>
  <rowFields count="2">
    <field x="2"/>
    <field x="58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56" hier="-1"/>
    <pageField fld="55" hier="-1"/>
  </pageFields>
  <dataFields count="2">
    <dataField name="PESO(KG)" fld="9" baseField="2" baseItem="0" numFmtId="3"/>
    <dataField name="# VIAJES" fld="0" subtotal="count" baseField="2" baseItem="0"/>
  </dataFields>
  <formats count="9">
    <format dxfId="577">
      <pivotArea type="all" dataOnly="0" outline="0" fieldPosition="0"/>
    </format>
    <format dxfId="576">
      <pivotArea outline="0" fieldPosition="0"/>
    </format>
    <format dxfId="5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4">
      <pivotArea outline="0" fieldPosition="0">
        <references count="1">
          <reference field="4294967294" count="1">
            <x v="0"/>
          </reference>
        </references>
      </pivotArea>
    </format>
    <format dxfId="573">
      <pivotArea field="2" type="button" dataOnly="0" labelOnly="1" outline="0" axis="axisRow" fieldPosition="0"/>
    </format>
    <format dxfId="572">
      <pivotArea field="56" type="button" dataOnly="0" labelOnly="1" outline="0" axis="axisPage" fieldPosition="0"/>
    </format>
    <format dxfId="571">
      <pivotArea field="55" type="button" dataOnly="0" labelOnly="1" outline="0" axis="axisPage" fieldPosition="1"/>
    </format>
    <format dxfId="5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2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4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9:E12" firstHeaderRow="1" firstDataRow="2" firstDataCol="1" rowPageCount="2" colPageCount="1"/>
  <pivotFields count="8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x="0"/>
        <item h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58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56" hier="-1"/>
    <pageField fld="55" hier="-1"/>
  </pageFields>
  <dataFields count="4">
    <dataField name="DESC. X IMPUREZAS " fld="67" baseField="58" baseItem="0"/>
    <dataField name="DESC. X PODRIDO " fld="68" baseField="58" baseItem="0"/>
    <dataField name="PESO (KG)" fld="9" baseField="58" baseItem="0" numFmtId="3"/>
    <dataField name="% PARTICIPACION " fld="79" showDataAs="percentOfTotal" baseField="58" baseItem="0" numFmtId="10"/>
  </dataFields>
  <formats count="13">
    <format dxfId="590">
      <pivotArea type="all" dataOnly="0" outline="0" fieldPosition="0"/>
    </format>
    <format dxfId="589">
      <pivotArea outline="0" fieldPosition="0"/>
    </format>
    <format dxfId="588">
      <pivotArea dataOnly="0" labelOnly="1" outline="0" fieldPosition="0">
        <references count="1">
          <reference field="58" count="0"/>
        </references>
      </pivotArea>
    </format>
    <format dxfId="587">
      <pivotArea dataOnly="0" labelOnly="1" grandRow="1" outline="0" fieldPosition="0"/>
    </format>
    <format dxfId="58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85">
      <pivotArea outline="0" fieldPosition="0">
        <references count="1">
          <reference field="4294967294" count="1">
            <x v="2"/>
          </reference>
        </references>
      </pivotArea>
    </format>
    <format dxfId="584">
      <pivotArea field="56" type="button" dataOnly="0" labelOnly="1" outline="0" axis="axisPage" fieldPosition="0"/>
    </format>
    <format dxfId="583">
      <pivotArea field="55" type="button" dataOnly="0" labelOnly="1" outline="0" axis="axisPage" fieldPosition="1"/>
    </format>
    <format dxfId="582">
      <pivotArea field="58" type="button" dataOnly="0" labelOnly="1" outline="0" axis="axisRow" fieldPosition="0"/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7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2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6" cacheId="4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outline="1" outlineData="1" gridDropZones="1" rowHeaderCaption="PROVEEDOR">
  <location ref="M9:O14" firstHeaderRow="1" firstDataRow="2" firstDataCol="1" rowPageCount="2" colPageCount="1"/>
  <pivotFields count="80"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dataField="1"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axis="axisPage" showAll="0" includeNewItemsInFilter="1" defaultSubtotal="0">
      <items count="2">
        <item x="0"/>
        <item x="1"/>
      </items>
    </pivotField>
    <pivotField axis="axisRow" showAll="0" includeNewItemsInFilter="1" defaultSubtotal="0">
      <items count="2">
        <item x="0"/>
        <item h="1" x="1"/>
      </items>
    </pivotField>
    <pivotField axis="axisPage" showAll="0" includeNewItemsInFilter="1" defaultSubtotal="0">
      <items count="2">
        <item x="0"/>
        <item x="1"/>
      </items>
    </pivotField>
    <pivotField showAll="0" includeNewItemsInFilter="1" defaultSubtotal="0"/>
    <pivotField axis="axisRow" showAll="0" includeNewItemsInFilter="1" defaultSubtotal="0">
      <items count="2">
        <item x="0"/>
        <item x="1"/>
      </items>
    </pivotField>
    <pivotField axis="axisRow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dataField="1" dragToRow="0" dragToCol="0" dragToPage="0" showAll="0" includeNewItemsInFilter="1" defaultSubtotal="0"/>
  </pivotFields>
  <rowFields count="3">
    <field x="55"/>
    <field x="59"/>
    <field x="58"/>
  </rowFields>
  <rowItems count="4">
    <i>
      <x/>
    </i>
    <i r="1">
      <x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56" hier="-1"/>
    <pageField fld="54" hier="-1"/>
  </pageFields>
  <dataFields count="2">
    <dataField name="PESO (KG)" fld="9" baseField="55" baseItem="0" numFmtId="3"/>
    <dataField name="% PARTICIP." fld="79" showDataAs="percentOfTotal" baseField="55" baseItem="0" numFmtId="10"/>
  </dataFields>
  <formats count="16">
    <format dxfId="606">
      <pivotArea type="all" dataOnly="0" outline="0" fieldPosition="0"/>
    </format>
    <format dxfId="605">
      <pivotArea outline="0" fieldPosition="0"/>
    </format>
    <format dxfId="604">
      <pivotArea type="topRight" dataOnly="0" labelOnly="1" outline="0" fieldPosition="0"/>
    </format>
    <format dxfId="603">
      <pivotArea dataOnly="0" labelOnly="1" outline="0" fieldPosition="0">
        <references count="1">
          <reference field="55" count="0"/>
        </references>
      </pivotArea>
    </format>
    <format dxfId="602">
      <pivotArea dataOnly="0" labelOnly="1" grandRow="1" outline="0" fieldPosition="0"/>
    </format>
    <format dxfId="601">
      <pivotArea dataOnly="0" labelOnly="1" outline="0" fieldPosition="0">
        <references count="2">
          <reference field="55" count="1" selected="0">
            <x v="0"/>
          </reference>
          <reference field="59" count="1">
            <x v="0"/>
          </reference>
        </references>
      </pivotArea>
    </format>
    <format dxfId="600">
      <pivotArea dataOnly="0" labelOnly="1" outline="0" fieldPosition="0">
        <references count="2">
          <reference field="55" count="1" selected="0">
            <x v="1"/>
          </reference>
          <reference field="59" count="1">
            <x v="1"/>
          </reference>
        </references>
      </pivotArea>
    </format>
    <format dxfId="599">
      <pivotArea dataOnly="0" labelOnly="1" outline="0" fieldPosition="0">
        <references count="3">
          <reference field="55" count="1" selected="0">
            <x v="0"/>
          </reference>
          <reference field="58" count="1">
            <x v="0"/>
          </reference>
          <reference field="59" count="1" selected="0">
            <x v="0"/>
          </reference>
        </references>
      </pivotArea>
    </format>
    <format dxfId="598">
      <pivotArea dataOnly="0" labelOnly="1" outline="0" fieldPosition="0">
        <references count="3">
          <reference field="55" count="1" selected="0">
            <x v="1"/>
          </reference>
          <reference field="58" count="1">
            <x v="1"/>
          </reference>
          <reference field="59" count="1" selected="0">
            <x v="1"/>
          </reference>
        </references>
      </pivotArea>
    </format>
    <format dxfId="597">
      <pivotArea outline="0" fieldPosition="0">
        <references count="1">
          <reference field="4294967294" count="1">
            <x v="0"/>
          </reference>
        </references>
      </pivotArea>
    </format>
    <format dxfId="596">
      <pivotArea outline="0" fieldPosition="0">
        <references count="1">
          <reference field="4294967294" count="1">
            <x v="1"/>
          </reference>
        </references>
      </pivotArea>
    </format>
    <format dxfId="595">
      <pivotArea field="55" type="button" dataOnly="0" labelOnly="1" outline="0" axis="axisRow" fieldPosition="0"/>
    </format>
    <format dxfId="5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92">
      <pivotArea field="56" type="button" dataOnly="0" labelOnly="1" outline="0" axis="axisPage" fieldPosition="0"/>
    </format>
    <format dxfId="591">
      <pivotArea field="54" type="button" dataOnly="0" labelOnly="1" outline="0" axis="axisPage" fieldPosition="1"/>
    </format>
  </formats>
  <pivotTableStyleInfo name="PivotStyleLight2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7" cacheId="4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2:G15" firstHeaderRow="1" firstDataRow="2" firstDataCol="3" rowPageCount="2" colPageCount="1"/>
  <pivotFields count="80"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h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58"/>
    <field x="2"/>
    <field x="1"/>
  </rowFields>
  <rowItems count="2">
    <i>
      <x/>
      <x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56" hier="-1"/>
    <pageField fld="55" hier="-1"/>
  </pageFields>
  <dataFields count="4">
    <dataField name="TIEMPO DE ESPERA (HR)" fld="63" baseField="1" baseItem="0"/>
    <dataField name="TIEMPO DESCARGUE (Hr)" fld="64" baseField="1" baseItem="0" numFmtId="164"/>
    <dataField name="TIEMPO TOTAL (HR)" fld="65" baseField="1" baseItem="0"/>
    <dataField name="# VIAJES" fld="0" subtotal="count" baseField="1" baseItem="0"/>
  </dataFields>
  <formats count="36">
    <format dxfId="568">
      <pivotArea type="all" dataOnly="0" outline="0" fieldPosition="0"/>
    </format>
    <format dxfId="567">
      <pivotArea outline="0" fieldPosition="0"/>
    </format>
    <format dxfId="566">
      <pivotArea dataOnly="0" labelOnly="1" outline="0" fieldPosition="0">
        <references count="1">
          <reference field="58" count="0"/>
        </references>
      </pivotArea>
    </format>
    <format dxfId="565">
      <pivotArea dataOnly="0" labelOnly="1" grandRow="1" outline="0" fieldPosition="0"/>
    </format>
    <format dxfId="564">
      <pivotArea dataOnly="0" labelOnly="1" outline="0" fieldPosition="0">
        <references count="1">
          <reference field="4294967294" count="2">
            <x v="1"/>
            <x v="3"/>
          </reference>
        </references>
      </pivotArea>
    </format>
    <format dxfId="563">
      <pivotArea outline="0" fieldPosition="0">
        <references count="1">
          <reference field="4294967294" count="1">
            <x v="1"/>
          </reference>
        </references>
      </pivotArea>
    </format>
    <format dxfId="562">
      <pivotArea dataOnly="0" outline="0" fieldPosition="0">
        <references count="1">
          <reference field="4294967294" count="2">
            <x v="1"/>
            <x v="3"/>
          </reference>
        </references>
      </pivotArea>
    </format>
    <format dxfId="561">
      <pivotArea dataOnly="0" outline="0" fieldPosition="0">
        <references count="1">
          <reference field="4294967294" count="2">
            <x v="1"/>
            <x v="3"/>
          </reference>
        </references>
      </pivotArea>
    </format>
    <format dxfId="560">
      <pivotArea dataOnly="0" outline="0" fieldPosition="0">
        <references count="1">
          <reference field="4294967294" count="2">
            <x v="1"/>
            <x v="3"/>
          </reference>
        </references>
      </pivotArea>
    </format>
    <format dxfId="559">
      <pivotArea field="56" type="button" dataOnly="0" labelOnly="1" outline="0" axis="axisPage" fieldPosition="0"/>
    </format>
    <format dxfId="558">
      <pivotArea field="55" type="button" dataOnly="0" labelOnly="1" outline="0" axis="axisPage" fieldPosition="1"/>
    </format>
    <format dxfId="557">
      <pivotArea field="58" type="button" dataOnly="0" labelOnly="1" outline="0" axis="axisRow" fieldPosition="0"/>
    </format>
    <format dxfId="556">
      <pivotArea type="origin" dataOnly="0" labelOnly="1" outline="0" offset="A1" fieldPosition="0"/>
    </format>
    <format dxfId="555">
      <pivotArea field="2" type="button" dataOnly="0" labelOnly="1" outline="0" axis="axisRow" fieldPosition="1"/>
    </format>
    <format dxfId="554">
      <pivotArea type="origin" dataOnly="0" labelOnly="1" outline="0" offset="C1" fieldPosition="0"/>
    </format>
    <format dxfId="553">
      <pivotArea field="1" type="button" dataOnly="0" labelOnly="1" outline="0" axis="axisRow" fieldPosition="2"/>
    </format>
    <format dxfId="5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50">
      <pivotArea type="topRight" dataOnly="0" labelOnly="1" outline="0" offset="C1" fieldPosition="0"/>
    </format>
    <format dxfId="549">
      <pivotArea type="topRight" dataOnly="0" labelOnly="1" outline="0" offset="A1" fieldPosition="0"/>
    </format>
    <format dxfId="548">
      <pivotArea field="-2" type="button" dataOnly="0" labelOnly="1" outline="0" axis="axisCol" fieldPosition="0"/>
    </format>
    <format dxfId="547">
      <pivotArea type="topRight" dataOnly="0" labelOnly="1" outline="0" offset="B1" fieldPosition="0"/>
    </format>
    <format dxfId="546">
      <pivotArea field="58" type="button" dataOnly="0" labelOnly="1" outline="0" axis="axisRow" fieldPosition="0"/>
    </format>
    <format dxfId="545">
      <pivotArea field="2" type="button" dataOnly="0" labelOnly="1" outline="0" axis="axisRow" fieldPosition="1"/>
    </format>
    <format dxfId="544">
      <pivotArea field="1" type="button" dataOnly="0" labelOnly="1" outline="0" axis="axisRow" fieldPosition="2"/>
    </format>
    <format dxfId="54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42">
      <pivotArea field="58" type="button" dataOnly="0" labelOnly="1" outline="0" axis="axisRow" fieldPosition="0"/>
    </format>
    <format dxfId="541">
      <pivotArea field="2" type="button" dataOnly="0" labelOnly="1" outline="0" axis="axisRow" fieldPosition="1"/>
    </format>
    <format dxfId="540">
      <pivotArea field="1" type="button" dataOnly="0" labelOnly="1" outline="0" axis="axisRow" fieldPosition="2"/>
    </format>
    <format dxfId="53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38">
      <pivotArea field="58" type="button" dataOnly="0" labelOnly="1" outline="0" axis="axisRow" fieldPosition="0"/>
    </format>
    <format dxfId="537">
      <pivotArea field="2" type="button" dataOnly="0" labelOnly="1" outline="0" axis="axisRow" fieldPosition="1"/>
    </format>
    <format dxfId="536">
      <pivotArea field="1" type="button" dataOnly="0" labelOnly="1" outline="0" axis="axisRow" fieldPosition="2"/>
    </format>
    <format dxfId="53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3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2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2" cacheId="4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3:E16" firstHeaderRow="1" firstDataRow="2" firstDataCol="2" rowPageCount="3" colPageCount="1"/>
  <pivotFields count="8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MPAÑÍA" axis="axisRow" compact="0" outline="0" subtotalTop="0" showAll="0" includeNewItemsInFilter="1" defaultSubtotal="0">
      <items count="2">
        <item x="0"/>
        <item h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2">
    <field x="42"/>
    <field x="48"/>
  </rowFields>
  <rowItems count="2">
    <i>
      <x/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56" hier="-1"/>
    <pageField fld="55" hier="-1"/>
    <pageField fld="4" hier="-1"/>
  </pageFields>
  <dataFields count="2">
    <dataField name="PESO NETO (KG)" fld="9" baseField="48" baseItem="0" numFmtId="3"/>
    <dataField name="% PARTICIPACION " fld="79" showDataAs="percentOfTotal" baseField="48" baseItem="0" numFmtId="10"/>
  </dataFields>
  <formats count="37">
    <format dxfId="532">
      <pivotArea type="all" dataOnly="0" outline="0" fieldPosition="0"/>
    </format>
    <format dxfId="531">
      <pivotArea outline="0" fieldPosition="0"/>
    </format>
    <format dxfId="530">
      <pivotArea dataOnly="0" labelOnly="1" outline="0" fieldPosition="0">
        <references count="1">
          <reference field="42" count="0"/>
        </references>
      </pivotArea>
    </format>
    <format dxfId="529">
      <pivotArea dataOnly="0" labelOnly="1" grandRow="1" outline="0" fieldPosition="0"/>
    </format>
    <format dxfId="528">
      <pivotArea dataOnly="0" labelOnly="1" outline="0" fieldPosition="0">
        <references count="2">
          <reference field="42" count="0" selected="0"/>
          <reference field="48" count="1">
            <x v="0"/>
          </reference>
        </references>
      </pivotArea>
    </format>
    <format dxfId="5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6">
      <pivotArea type="all" dataOnly="0" outline="0" fieldPosition="0"/>
    </format>
    <format dxfId="525">
      <pivotArea outline="0" fieldPosition="0"/>
    </format>
    <format dxfId="524">
      <pivotArea dataOnly="0" labelOnly="1" outline="0" fieldPosition="0">
        <references count="1">
          <reference field="42" count="0"/>
        </references>
      </pivotArea>
    </format>
    <format dxfId="523">
      <pivotArea dataOnly="0" labelOnly="1" grandRow="1" outline="0" fieldPosition="0"/>
    </format>
    <format dxfId="522">
      <pivotArea dataOnly="0" labelOnly="1" outline="0" fieldPosition="0">
        <references count="2">
          <reference field="42" count="0" selected="0"/>
          <reference field="48" count="1">
            <x v="0"/>
          </reference>
        </references>
      </pivotArea>
    </format>
    <format dxfId="5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0">
      <pivotArea type="all" dataOnly="0" outline="0" fieldPosition="0"/>
    </format>
    <format dxfId="519">
      <pivotArea outline="0" fieldPosition="0"/>
    </format>
    <format dxfId="518">
      <pivotArea dataOnly="0" labelOnly="1" outline="0" fieldPosition="0">
        <references count="1">
          <reference field="42" count="0"/>
        </references>
      </pivotArea>
    </format>
    <format dxfId="517">
      <pivotArea dataOnly="0" labelOnly="1" grandRow="1" outline="0" fieldPosition="0"/>
    </format>
    <format dxfId="516">
      <pivotArea dataOnly="0" labelOnly="1" outline="0" fieldPosition="0">
        <references count="2">
          <reference field="42" count="0" selected="0"/>
          <reference field="48" count="1">
            <x v="0"/>
          </reference>
        </references>
      </pivotArea>
    </format>
    <format dxfId="5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4">
      <pivotArea type="all" dataOnly="0" outline="0" fieldPosition="0"/>
    </format>
    <format dxfId="513">
      <pivotArea outline="0" fieldPosition="0"/>
    </format>
    <format dxfId="512">
      <pivotArea dataOnly="0" labelOnly="1" outline="0" fieldPosition="0">
        <references count="1">
          <reference field="42" count="0"/>
        </references>
      </pivotArea>
    </format>
    <format dxfId="511">
      <pivotArea dataOnly="0" labelOnly="1" grandRow="1" outline="0" fieldPosition="0"/>
    </format>
    <format dxfId="510">
      <pivotArea dataOnly="0" labelOnly="1" outline="0" fieldPosition="0">
        <references count="2">
          <reference field="42" count="0" selected="0"/>
          <reference field="48" count="1">
            <x v="0"/>
          </reference>
        </references>
      </pivotArea>
    </format>
    <format dxfId="5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8">
      <pivotArea type="all" dataOnly="0" outline="0" fieldPosition="0"/>
    </format>
    <format dxfId="507">
      <pivotArea outline="0" fieldPosition="0"/>
    </format>
    <format dxfId="506">
      <pivotArea dataOnly="0" labelOnly="1" outline="0" fieldPosition="0">
        <references count="1">
          <reference field="42" count="0"/>
        </references>
      </pivotArea>
    </format>
    <format dxfId="505">
      <pivotArea dataOnly="0" labelOnly="1" grandRow="1" outline="0" fieldPosition="0"/>
    </format>
    <format dxfId="504">
      <pivotArea dataOnly="0" labelOnly="1" outline="0" fieldPosition="0">
        <references count="2">
          <reference field="42" count="0" selected="0"/>
          <reference field="48" count="1">
            <x v="0"/>
          </reference>
        </references>
      </pivotArea>
    </format>
    <format dxfId="50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2">
      <pivotArea field="4" type="button" dataOnly="0" labelOnly="1" outline="0" axis="axisPage" fieldPosition="2"/>
    </format>
    <format dxfId="501">
      <pivotArea field="55" type="button" dataOnly="0" labelOnly="1" outline="0" axis="axisPage" fieldPosition="1"/>
    </format>
    <format dxfId="500">
      <pivotArea field="56" type="button" dataOnly="0" labelOnly="1" outline="0" axis="axisPage" fieldPosition="0"/>
    </format>
    <format dxfId="499">
      <pivotArea field="42" type="button" dataOnly="0" labelOnly="1" outline="0" axis="axisRow" fieldPosition="0"/>
    </format>
    <format dxfId="498">
      <pivotArea field="48" type="button" dataOnly="0" labelOnly="1" outline="0" axis="axisRow" fieldPosition="1"/>
    </format>
    <format dxfId="4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2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a dinámica1" cacheId="4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6:D19" firstHeaderRow="1" firstDataRow="2" firstDataCol="1" rowPageCount="8" colPageCount="1"/>
  <pivotFields count="8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h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58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8">
    <pageField fld="56" hier="-1"/>
    <pageField fld="55" hier="-1"/>
    <pageField fld="4" hier="-1"/>
    <pageField fld="47" hier="-1"/>
    <pageField fld="48" hier="-1"/>
    <pageField fld="49" hier="-1"/>
    <pageField fld="50" hier="-1"/>
    <pageField fld="40" hier="-1"/>
  </pageFields>
  <dataFields count="2">
    <dataField name="PESO NETO(KG)" fld="9" baseField="58" baseItem="0" numFmtId="3"/>
    <dataField name=" % PARTICIPACION" fld="79" showDataAs="percentOfTotal" baseField="58" baseItem="0" numFmtId="10"/>
  </dataFields>
  <formats count="20">
    <format dxfId="4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4">
      <pivotArea type="all" dataOnly="0" outline="0" fieldPosition="0"/>
    </format>
    <format dxfId="493">
      <pivotArea outline="0" fieldPosition="0"/>
    </format>
    <format dxfId="492">
      <pivotArea dataOnly="0" labelOnly="1" outline="0" fieldPosition="0">
        <references count="1">
          <reference field="58" count="0"/>
        </references>
      </pivotArea>
    </format>
    <format dxfId="491">
      <pivotArea dataOnly="0" labelOnly="1" grandRow="1" outline="0" fieldPosition="0"/>
    </format>
    <format dxfId="490">
      <pivotArea outline="0" fieldPosition="0">
        <references count="1">
          <reference field="4294967294" count="1">
            <x v="1"/>
          </reference>
        </references>
      </pivotArea>
    </format>
    <format dxfId="489">
      <pivotArea field="56" type="button" dataOnly="0" labelOnly="1" outline="0" axis="axisPage" fieldPosition="0"/>
    </format>
    <format dxfId="488">
      <pivotArea field="4" type="button" dataOnly="0" labelOnly="1" outline="0" axis="axisPage" fieldPosition="2"/>
    </format>
    <format dxfId="487">
      <pivotArea field="55" type="button" dataOnly="0" labelOnly="1" outline="0" axis="axisPage" fieldPosition="1"/>
    </format>
    <format dxfId="486">
      <pivotArea field="47" type="button" dataOnly="0" labelOnly="1" outline="0" axis="axisPage" fieldPosition="3"/>
    </format>
    <format dxfId="485">
      <pivotArea field="49" type="button" dataOnly="0" labelOnly="1" outline="0" axis="axisPage" fieldPosition="5"/>
    </format>
    <format dxfId="484">
      <pivotArea field="50" type="button" dataOnly="0" labelOnly="1" outline="0" axis="axisPage" fieldPosition="6"/>
    </format>
    <format dxfId="483">
      <pivotArea field="48" type="button" dataOnly="0" labelOnly="1" outline="0" axis="axisPage" fieldPosition="4"/>
    </format>
    <format dxfId="482">
      <pivotArea field="40" type="button" dataOnly="0" labelOnly="1" outline="0" axis="axisPage" fieldPosition="7"/>
    </format>
    <format dxfId="481">
      <pivotArea type="origin" dataOnly="0" labelOnly="1" outline="0" fieldPosition="0"/>
    </format>
    <format dxfId="480">
      <pivotArea field="58" type="button" dataOnly="0" labelOnly="1" outline="0" axis="axisRow" fieldPosition="0"/>
    </format>
    <format dxfId="4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8">
      <pivotArea field="-2" type="button" dataOnly="0" labelOnly="1" outline="0" axis="axisCol" fieldPosition="0"/>
    </format>
    <format dxfId="477">
      <pivotArea type="topRight" dataOnly="0" labelOnly="1" outline="0" fieldPosition="0"/>
    </format>
    <format dxfId="47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2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a dinámica1" cacheId="4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2:G15" firstHeaderRow="1" firstDataRow="2" firstDataCol="4" rowPageCount="4" colPageCount="1"/>
  <pivotFields count="8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h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name="PESO PROMEDIO"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4">
    <field x="48"/>
    <field x="40"/>
    <field x="50"/>
    <field x="51"/>
  </rowFields>
  <rowItems count="2">
    <i>
      <x/>
      <x/>
      <x/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56" hier="-1"/>
    <pageField fld="55" hier="-1"/>
    <pageField fld="58" hier="-1"/>
    <pageField fld="4" hier="-1"/>
  </pageFields>
  <dataFields count="2">
    <dataField name="PESO NETO (KG)" fld="9" baseField="51" baseItem="0" numFmtId="3"/>
    <dataField name="% PARTICIPACION " fld="79" showDataAs="percentOfTotal" baseField="51" baseItem="0" numFmtId="10"/>
  </dataFields>
  <formats count="32">
    <format dxfId="475">
      <pivotArea type="all" dataOnly="0" outline="0" fieldPosition="0"/>
    </format>
    <format dxfId="474">
      <pivotArea outline="0" fieldPosition="0"/>
    </format>
    <format dxfId="473">
      <pivotArea type="topRight" dataOnly="0" labelOnly="1" outline="0" fieldPosition="0"/>
    </format>
    <format dxfId="472">
      <pivotArea dataOnly="0" labelOnly="1" outline="0" fieldPosition="0">
        <references count="1">
          <reference field="48" count="0"/>
        </references>
      </pivotArea>
    </format>
    <format dxfId="471">
      <pivotArea dataOnly="0" labelOnly="1" grandRow="1" outline="0" fieldPosition="0"/>
    </format>
    <format dxfId="470">
      <pivotArea dataOnly="0" labelOnly="1" outline="0" fieldPosition="0">
        <references count="2">
          <reference field="40" count="1">
            <x v="0"/>
          </reference>
          <reference field="48" count="0" selected="0"/>
        </references>
      </pivotArea>
    </format>
    <format dxfId="469">
      <pivotArea dataOnly="0" labelOnly="1" outline="0" fieldPosition="0">
        <references count="3">
          <reference field="40" count="1" selected="0">
            <x v="0"/>
          </reference>
          <reference field="48" count="0" selected="0"/>
          <reference field="50" count="1">
            <x v="0"/>
          </reference>
        </references>
      </pivotArea>
    </format>
    <format dxfId="468">
      <pivotArea dataOnly="0" labelOnly="1" outline="0" fieldPosition="0">
        <references count="4">
          <reference field="40" count="1" selected="0">
            <x v="0"/>
          </reference>
          <reference field="48" count="0" selected="0"/>
          <reference field="50" count="1" selected="0">
            <x v="0"/>
          </reference>
          <reference field="51" count="1">
            <x v="0"/>
          </reference>
        </references>
      </pivotArea>
    </format>
    <format dxfId="467">
      <pivotArea type="all" dataOnly="0" outline="0" fieldPosition="0"/>
    </format>
    <format dxfId="466">
      <pivotArea outline="0" fieldPosition="0"/>
    </format>
    <format dxfId="465">
      <pivotArea dataOnly="0" labelOnly="1" outline="0" fieldPosition="0">
        <references count="1">
          <reference field="48" count="0"/>
        </references>
      </pivotArea>
    </format>
    <format dxfId="464">
      <pivotArea dataOnly="0" labelOnly="1" grandRow="1" outline="0" fieldPosition="0"/>
    </format>
    <format dxfId="463">
      <pivotArea dataOnly="0" labelOnly="1" outline="0" fieldPosition="0">
        <references count="2">
          <reference field="40" count="1">
            <x v="0"/>
          </reference>
          <reference field="48" count="0" selected="0"/>
        </references>
      </pivotArea>
    </format>
    <format dxfId="462">
      <pivotArea dataOnly="0" labelOnly="1" outline="0" fieldPosition="0">
        <references count="3">
          <reference field="40" count="1" selected="0">
            <x v="0"/>
          </reference>
          <reference field="48" count="0" selected="0"/>
          <reference field="50" count="1">
            <x v="0"/>
          </reference>
        </references>
      </pivotArea>
    </format>
    <format dxfId="461">
      <pivotArea dataOnly="0" labelOnly="1" outline="0" fieldPosition="0">
        <references count="4">
          <reference field="40" count="1" selected="0">
            <x v="0"/>
          </reference>
          <reference field="48" count="0" selected="0"/>
          <reference field="50" count="1" selected="0">
            <x v="0"/>
          </reference>
          <reference field="51" count="1">
            <x v="0"/>
          </reference>
        </references>
      </pivotArea>
    </format>
    <format dxfId="460">
      <pivotArea outline="0" fieldPosition="0">
        <references count="1">
          <reference field="4294967294" count="1">
            <x v="1"/>
          </reference>
        </references>
      </pivotArea>
    </format>
    <format dxfId="459">
      <pivotArea field="56" type="button" dataOnly="0" labelOnly="1" outline="0" axis="axisPage" fieldPosition="0"/>
    </format>
    <format dxfId="458">
      <pivotArea field="55" type="button" dataOnly="0" labelOnly="1" outline="0" axis="axisPage" fieldPosition="1"/>
    </format>
    <format dxfId="457">
      <pivotArea field="4" type="button" dataOnly="0" labelOnly="1" outline="0" axis="axisPage" fieldPosition="3"/>
    </format>
    <format dxfId="456">
      <pivotArea field="58" type="button" dataOnly="0" labelOnly="1" outline="0" axis="axisPage" fieldPosition="2"/>
    </format>
    <format dxfId="455">
      <pivotArea type="origin" dataOnly="0" labelOnly="1" outline="0" offset="A1" fieldPosition="0"/>
    </format>
    <format dxfId="454">
      <pivotArea field="48" type="button" dataOnly="0" labelOnly="1" outline="0" axis="axisRow" fieldPosition="0"/>
    </format>
    <format dxfId="453">
      <pivotArea field="40" type="button" dataOnly="0" labelOnly="1" outline="0" axis="axisRow" fieldPosition="1"/>
    </format>
    <format dxfId="452">
      <pivotArea type="origin" dataOnly="0" labelOnly="1" outline="0" offset="B1" fieldPosition="0"/>
    </format>
    <format dxfId="451">
      <pivotArea type="origin" dataOnly="0" labelOnly="1" outline="0" offset="C1" fieldPosition="0"/>
    </format>
    <format dxfId="450">
      <pivotArea field="50" type="button" dataOnly="0" labelOnly="1" outline="0" axis="axisRow" fieldPosition="2"/>
    </format>
    <format dxfId="449">
      <pivotArea field="51" type="button" dataOnly="0" labelOnly="1" outline="0" axis="axisRow" fieldPosition="3"/>
    </format>
    <format dxfId="448">
      <pivotArea type="origin" dataOnly="0" labelOnly="1" outline="0" offset="D1" fieldPosition="0"/>
    </format>
    <format dxfId="447">
      <pivotArea field="-2" type="button" dataOnly="0" labelOnly="1" outline="0" axis="axisCol" fieldPosition="0"/>
    </format>
    <format dxfId="4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4">
      <pivotArea type="topRight" dataOnly="0" labelOnly="1" outline="0" fieldPosition="0"/>
    </format>
  </formats>
  <pivotTableStyleInfo name="PivotStyleLight2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la dinámica4" cacheId="45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 chartFormat="1">
  <location ref="C16:E20" firstHeaderRow="1" firstDataRow="3" firstDataCol="1" rowPageCount="5" colPageCount="1"/>
  <pivotFields count="8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h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MES " axis="axisCol" compact="0" outline="0" subtotalTop="0" showAll="0" includeNewItemsInFilter="1" defaultSubtotal="0">
      <items count="2">
        <item x="0"/>
        <item x="1"/>
      </items>
    </pivotField>
    <pivotField axis="axisCol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50"/>
  </rowFields>
  <rowItems count="2">
    <i>
      <x/>
    </i>
    <i t="grand">
      <x/>
    </i>
  </rowItems>
  <colFields count="2">
    <field x="56"/>
    <field x="55"/>
  </colFields>
  <colItems count="2">
    <i>
      <x/>
      <x/>
    </i>
    <i t="grand">
      <x/>
    </i>
  </colItems>
  <pageFields count="5">
    <pageField fld="47" hier="-1"/>
    <pageField fld="48" hier="-1"/>
    <pageField fld="49" hier="-1"/>
    <pageField fld="40" hier="-1"/>
    <pageField fld="41" hier="-1"/>
  </pageFields>
  <dataFields count="1">
    <dataField name="PESO NETO(KG)" fld="9" baseField="50" baseItem="0" numFmtId="3"/>
  </dataFields>
  <formats count="17">
    <format dxfId="443">
      <pivotArea type="all" dataOnly="0" outline="0" fieldPosition="0"/>
    </format>
    <format dxfId="442">
      <pivotArea outline="0" fieldPosition="0"/>
    </format>
    <format dxfId="441">
      <pivotArea dataOnly="0" labelOnly="1" outline="0" fieldPosition="0">
        <references count="1">
          <reference field="50" count="0"/>
        </references>
      </pivotArea>
    </format>
    <format dxfId="440">
      <pivotArea dataOnly="0" labelOnly="1" grandRow="1" outline="0" fieldPosition="0"/>
    </format>
    <format dxfId="439">
      <pivotArea field="50" type="button" dataOnly="0" labelOnly="1" outline="0" axis="axisRow" fieldPosition="0"/>
    </format>
    <format dxfId="438">
      <pivotArea field="55" type="button" dataOnly="0" labelOnly="1" outline="0" axis="axisCol" fieldPosition="1"/>
    </format>
    <format dxfId="437">
      <pivotArea dataOnly="0" grandCol="1" outline="0" fieldPosition="0"/>
    </format>
    <format dxfId="436">
      <pivotArea dataOnly="0" labelOnly="1" outline="0" fieldPosition="0">
        <references count="2">
          <reference field="55" count="1">
            <x v="0"/>
          </reference>
          <reference field="56" count="1" selected="0">
            <x v="0"/>
          </reference>
        </references>
      </pivotArea>
    </format>
    <format dxfId="435">
      <pivotArea dataOnly="0" labelOnly="1" outline="0" fieldPosition="0">
        <references count="1">
          <reference field="56" count="1">
            <x v="0"/>
          </reference>
        </references>
      </pivotArea>
    </format>
    <format dxfId="434">
      <pivotArea field="56" type="button" dataOnly="0" labelOnly="1" outline="0" axis="axisCol" fieldPosition="0"/>
    </format>
    <format dxfId="433">
      <pivotArea type="origin" dataOnly="0" labelOnly="1" outline="0" offset="A1" fieldPosition="0"/>
    </format>
    <format dxfId="432">
      <pivotArea type="origin" dataOnly="0" labelOnly="1" outline="0" offset="A2" fieldPosition="0"/>
    </format>
    <format dxfId="431">
      <pivotArea field="41" type="button" dataOnly="0" labelOnly="1" outline="0" axis="axisPage" fieldPosition="4"/>
    </format>
    <format dxfId="430">
      <pivotArea field="49" type="button" dataOnly="0" labelOnly="1" outline="0" axis="axisPage" fieldPosition="2"/>
    </format>
    <format dxfId="429">
      <pivotArea field="48" type="button" dataOnly="0" labelOnly="1" outline="0" axis="axisPage" fieldPosition="1"/>
    </format>
    <format dxfId="428">
      <pivotArea field="47" type="button" dataOnly="0" labelOnly="1" outline="0" axis="axisPage" fieldPosition="0"/>
    </format>
    <format dxfId="427">
      <pivotArea field="40" type="button" dataOnly="0" labelOnly="1" outline="0" axis="axisPage" fieldPosition="3"/>
    </format>
  </formats>
  <chartFormats count="1">
    <chartFormat chart="0" format="2" series="1">
      <pivotArea type="data" outline="0" fieldPosition="0">
        <references count="1">
          <reference field="55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43"/>
  <sheetViews>
    <sheetView tabSelected="1" workbookViewId="0"/>
  </sheetViews>
  <sheetFormatPr baseColWidth="10" defaultColWidth="9.140625" defaultRowHeight="15" x14ac:dyDescent="0.25"/>
  <cols>
    <col min="1" max="1" width="20.85546875" style="2" bestFit="1" customWidth="1" collapsed="1"/>
    <col min="2" max="2" width="14" style="2" bestFit="1" customWidth="1" collapsed="1"/>
    <col min="3" max="3" width="16.85546875" style="3" bestFit="1" customWidth="1" collapsed="1"/>
    <col min="4" max="4" width="19.28515625" style="3" bestFit="1" customWidth="1" collapsed="1"/>
    <col min="5" max="5" width="30.5703125" style="3" bestFit="1" customWidth="1" collapsed="1"/>
    <col min="6" max="6" width="16.5703125" style="3" bestFit="1" customWidth="1" collapsed="1"/>
    <col min="7" max="7" width="14.28515625" style="3" bestFit="1" customWidth="1" collapsed="1"/>
    <col min="8" max="8" width="13" style="3" bestFit="1" customWidth="1" collapsed="1"/>
    <col min="9" max="9" width="11.42578125" style="3" bestFit="1" customWidth="1" collapsed="1"/>
    <col min="10" max="10" width="16" style="3" bestFit="1" customWidth="1" collapsed="1"/>
    <col min="11" max="11" width="22.28515625" style="2" bestFit="1" customWidth="1" collapsed="1"/>
    <col min="12" max="12" width="11.140625" style="2" bestFit="1" customWidth="1" collapsed="1"/>
    <col min="13" max="13" width="18.42578125" style="3" bestFit="1" customWidth="1" collapsed="1"/>
    <col min="14" max="14" width="42.85546875" style="3" bestFit="1" customWidth="1" collapsed="1"/>
    <col min="15" max="15" width="14" style="3" bestFit="1" customWidth="1" collapsed="1"/>
    <col min="16" max="16" width="8.140625" style="3" bestFit="1" customWidth="1" collapsed="1"/>
    <col min="17" max="17" width="27.28515625" style="2" bestFit="1" customWidth="1" collapsed="1"/>
    <col min="18" max="20" width="8.85546875" style="2" bestFit="1" customWidth="1" collapsed="1"/>
    <col min="21" max="21" width="20" style="2" bestFit="1" customWidth="1" collapsed="1"/>
    <col min="22" max="22" width="12.7109375" style="2" bestFit="1" customWidth="1" collapsed="1"/>
    <col min="23" max="23" width="18.7109375" style="2" bestFit="1" customWidth="1" collapsed="1"/>
    <col min="24" max="24" width="16.85546875" style="2" bestFit="1" customWidth="1" collapsed="1"/>
    <col min="25" max="25" width="15" style="2" bestFit="1" customWidth="1" collapsed="1"/>
    <col min="26" max="26" width="22.28515625" style="2" bestFit="1" customWidth="1" collapsed="1"/>
    <col min="27" max="28" width="26.7109375" style="2" bestFit="1" customWidth="1" collapsed="1"/>
    <col min="29" max="29" width="7.42578125" style="2" hidden="1" customWidth="1" collapsed="1"/>
    <col min="30" max="30" width="10.5703125" style="2" hidden="1" customWidth="1" collapsed="1"/>
    <col min="31" max="31" width="11.42578125" style="2" hidden="1" customWidth="1" collapsed="1"/>
    <col min="32" max="37" width="10.85546875" style="2" hidden="1" customWidth="1" collapsed="1"/>
    <col min="38" max="38" width="12" style="2" hidden="1" customWidth="1" collapsed="1"/>
    <col min="39" max="39" width="23.140625" style="2" bestFit="1" customWidth="1" collapsed="1"/>
    <col min="40" max="40" width="18.7109375" style="2" bestFit="1" customWidth="1" collapsed="1"/>
    <col min="41" max="41" width="9.42578125" style="2" bestFit="1" customWidth="1" collapsed="1"/>
    <col min="42" max="42" width="19.42578125" style="2" bestFit="1" customWidth="1" collapsed="1"/>
    <col min="43" max="43" width="19.28515625" style="2" bestFit="1" customWidth="1" collapsed="1"/>
    <col min="44" max="44" width="15.140625" style="2" bestFit="1" customWidth="1" collapsed="1"/>
    <col min="45" max="45" width="20.7109375" style="2" bestFit="1" customWidth="1" collapsed="1"/>
    <col min="46" max="46" width="24.85546875" style="2" bestFit="1" customWidth="1" collapsed="1"/>
    <col min="47" max="47" width="18.28515625" style="2" bestFit="1" customWidth="1" collapsed="1"/>
    <col min="48" max="48" width="20.140625" style="2" bestFit="1" customWidth="1" collapsed="1"/>
    <col min="49" max="49" width="34.28515625" style="2" bestFit="1" customWidth="1" collapsed="1"/>
    <col min="50" max="50" width="31.7109375" style="2" bestFit="1" customWidth="1" collapsed="1"/>
    <col min="51" max="51" width="13.85546875" style="2" bestFit="1" customWidth="1" collapsed="1"/>
    <col min="52" max="52" width="15.5703125" style="2" bestFit="1" customWidth="1" collapsed="1"/>
    <col min="53" max="53" width="17.7109375" style="2" bestFit="1" customWidth="1" collapsed="1"/>
    <col min="54" max="57" width="9.140625" style="2" collapsed="1"/>
    <col min="58" max="58" width="13" style="2" bestFit="1" customWidth="1"/>
    <col min="59" max="59" width="16.28515625" style="2" bestFit="1" customWidth="1" collapsed="1"/>
    <col min="60" max="61" width="9.140625" style="2" collapsed="1"/>
    <col min="62" max="62" width="14.5703125" style="2" customWidth="1" collapsed="1"/>
    <col min="63" max="63" width="9.140625" style="2" collapsed="1"/>
    <col min="64" max="64" width="13.5703125" style="2" bestFit="1" customWidth="1" collapsed="1"/>
    <col min="65" max="65" width="11.140625" style="2" bestFit="1" customWidth="1" collapsed="1"/>
    <col min="66" max="67" width="9.140625" style="2" collapsed="1"/>
    <col min="68" max="68" width="12.85546875" style="2" bestFit="1" customWidth="1" collapsed="1"/>
    <col min="69" max="74" width="9.140625" style="2" collapsed="1"/>
    <col min="75" max="75" width="10.42578125" style="2" customWidth="1" collapsed="1"/>
    <col min="76" max="76" width="9.42578125" style="2" bestFit="1" customWidth="1" collapsed="1"/>
    <col min="77" max="77" width="9.5703125" style="2" bestFit="1" customWidth="1" collapsed="1"/>
    <col min="78" max="16384" width="9.140625" style="2" collapsed="1"/>
  </cols>
  <sheetData>
    <row r="1" spans="1:79" ht="16.5" customHeight="1" x14ac:dyDescent="0.25">
      <c r="D1" s="45" t="s">
        <v>90</v>
      </c>
      <c r="E1" s="46"/>
      <c r="F1" s="46"/>
      <c r="G1" s="46"/>
      <c r="H1" s="47"/>
    </row>
    <row r="2" spans="1:79" ht="15.75" thickBot="1" x14ac:dyDescent="0.3">
      <c r="D2" s="48"/>
      <c r="E2" s="49"/>
      <c r="F2" s="49"/>
      <c r="G2" s="49"/>
      <c r="H2" s="50"/>
    </row>
    <row r="4" spans="1:79" x14ac:dyDescent="0.25">
      <c r="A4" s="19"/>
      <c r="B4" s="19"/>
      <c r="C4" s="20"/>
      <c r="D4" s="20"/>
      <c r="E4" s="20"/>
      <c r="F4" s="20"/>
      <c r="G4" s="20"/>
      <c r="H4" s="20"/>
      <c r="I4" s="20"/>
      <c r="J4" s="20"/>
      <c r="K4" s="19"/>
      <c r="L4" s="19"/>
      <c r="M4" s="20"/>
      <c r="N4" s="20"/>
      <c r="O4" s="20"/>
      <c r="P4" s="20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</row>
    <row r="5" spans="1:79" ht="27" customHeight="1" x14ac:dyDescent="0.25">
      <c r="A5" s="40" t="s">
        <v>0</v>
      </c>
      <c r="B5" s="40" t="s">
        <v>91</v>
      </c>
      <c r="C5" s="40" t="s">
        <v>96</v>
      </c>
      <c r="D5" s="40" t="s">
        <v>1</v>
      </c>
      <c r="E5" s="40" t="s">
        <v>2</v>
      </c>
      <c r="F5" s="40" t="s">
        <v>97</v>
      </c>
      <c r="G5" s="40" t="s">
        <v>98</v>
      </c>
      <c r="H5" s="40" t="s">
        <v>3</v>
      </c>
      <c r="I5" s="40" t="s">
        <v>4</v>
      </c>
      <c r="J5" s="40" t="s">
        <v>5</v>
      </c>
      <c r="K5" s="40" t="s">
        <v>6</v>
      </c>
      <c r="L5" s="40" t="s">
        <v>7</v>
      </c>
      <c r="M5" s="40" t="s">
        <v>8</v>
      </c>
      <c r="N5" s="40" t="s">
        <v>9</v>
      </c>
      <c r="O5" s="40" t="s">
        <v>10</v>
      </c>
      <c r="P5" s="40" t="s">
        <v>11</v>
      </c>
      <c r="Q5" s="40" t="s">
        <v>12</v>
      </c>
      <c r="R5" s="40" t="s">
        <v>13</v>
      </c>
      <c r="S5" s="40" t="s">
        <v>14</v>
      </c>
      <c r="T5" s="40" t="s">
        <v>15</v>
      </c>
      <c r="U5" s="40" t="s">
        <v>99</v>
      </c>
      <c r="V5" s="40" t="s">
        <v>16</v>
      </c>
      <c r="W5" s="40" t="s">
        <v>17</v>
      </c>
      <c r="X5" s="40" t="s">
        <v>18</v>
      </c>
      <c r="Y5" s="40" t="s">
        <v>19</v>
      </c>
      <c r="Z5" s="40" t="s">
        <v>20</v>
      </c>
      <c r="AA5" s="40" t="s">
        <v>21</v>
      </c>
      <c r="AB5" s="40" t="s">
        <v>22</v>
      </c>
      <c r="AC5" s="40" t="s">
        <v>101</v>
      </c>
      <c r="AD5" s="40" t="s">
        <v>102</v>
      </c>
      <c r="AE5" s="40" t="s">
        <v>103</v>
      </c>
      <c r="AF5" s="40" t="s">
        <v>23</v>
      </c>
      <c r="AG5" s="40" t="s">
        <v>24</v>
      </c>
      <c r="AH5" s="40" t="s">
        <v>25</v>
      </c>
      <c r="AI5" s="40" t="s">
        <v>26</v>
      </c>
      <c r="AJ5" s="40" t="s">
        <v>27</v>
      </c>
      <c r="AK5" s="40" t="s">
        <v>28</v>
      </c>
      <c r="AL5" s="40" t="s">
        <v>29</v>
      </c>
      <c r="AM5" s="40" t="s">
        <v>30</v>
      </c>
      <c r="AN5" s="40" t="s">
        <v>31</v>
      </c>
      <c r="AO5" s="40" t="s">
        <v>32</v>
      </c>
      <c r="AP5" s="40" t="s">
        <v>33</v>
      </c>
      <c r="AQ5" s="40" t="s">
        <v>34</v>
      </c>
      <c r="AR5" s="40" t="s">
        <v>35</v>
      </c>
      <c r="AS5" s="40" t="s">
        <v>36</v>
      </c>
      <c r="AT5" s="40" t="s">
        <v>37</v>
      </c>
      <c r="AU5" s="40" t="s">
        <v>38</v>
      </c>
      <c r="AV5" s="40" t="s">
        <v>39</v>
      </c>
      <c r="AW5" s="40" t="s">
        <v>40</v>
      </c>
      <c r="AX5" s="40" t="s">
        <v>41</v>
      </c>
      <c r="AY5" s="40" t="s">
        <v>42</v>
      </c>
      <c r="AZ5" s="40" t="s">
        <v>43</v>
      </c>
      <c r="BA5" s="40" t="s">
        <v>44</v>
      </c>
      <c r="BB5" s="40" t="s">
        <v>73</v>
      </c>
      <c r="BC5" s="40" t="s">
        <v>74</v>
      </c>
      <c r="BD5" s="40" t="s">
        <v>75</v>
      </c>
      <c r="BE5" s="40" t="s">
        <v>77</v>
      </c>
      <c r="BF5" s="40" t="s">
        <v>89</v>
      </c>
      <c r="BG5" s="40" t="s">
        <v>87</v>
      </c>
      <c r="BH5" s="40" t="s">
        <v>92</v>
      </c>
      <c r="BI5" s="40" t="s">
        <v>95</v>
      </c>
      <c r="BJ5" s="40" t="s">
        <v>143</v>
      </c>
      <c r="BK5" s="40" t="s">
        <v>144</v>
      </c>
      <c r="BL5" s="40" t="s">
        <v>142</v>
      </c>
      <c r="BM5" s="40" t="s">
        <v>100</v>
      </c>
      <c r="BN5" s="40" t="s">
        <v>145</v>
      </c>
      <c r="BO5" s="40" t="s">
        <v>108</v>
      </c>
      <c r="BP5" s="40" t="s">
        <v>106</v>
      </c>
      <c r="BQ5" s="40" t="s">
        <v>107</v>
      </c>
      <c r="BR5" s="40" t="s">
        <v>109</v>
      </c>
      <c r="BS5" s="40" t="s">
        <v>110</v>
      </c>
      <c r="BT5" s="40" t="s">
        <v>111</v>
      </c>
      <c r="BU5" s="40" t="s">
        <v>112</v>
      </c>
      <c r="BV5" s="40" t="s">
        <v>113</v>
      </c>
      <c r="BW5" s="40" t="s">
        <v>146</v>
      </c>
      <c r="BX5" s="40" t="s">
        <v>115</v>
      </c>
      <c r="BY5" s="40" t="s">
        <v>116</v>
      </c>
      <c r="BZ5" s="40" t="s">
        <v>132</v>
      </c>
      <c r="CA5" s="40" t="s">
        <v>114</v>
      </c>
    </row>
    <row r="6" spans="1:79" x14ac:dyDescent="0.25">
      <c r="A6" s="1">
        <v>695</v>
      </c>
      <c r="B6" s="1">
        <v>695</v>
      </c>
      <c r="C6" s="1" t="s">
        <v>45</v>
      </c>
      <c r="D6" s="1" t="s">
        <v>46</v>
      </c>
      <c r="E6" s="1" t="s">
        <v>47</v>
      </c>
      <c r="F6" s="1" t="s">
        <v>45</v>
      </c>
      <c r="G6" s="1" t="s">
        <v>45</v>
      </c>
      <c r="H6" s="1">
        <v>27090</v>
      </c>
      <c r="I6" s="1">
        <v>13430</v>
      </c>
      <c r="J6" s="1">
        <v>13660</v>
      </c>
      <c r="K6" s="1" t="s">
        <v>48</v>
      </c>
      <c r="L6" s="1">
        <v>1</v>
      </c>
      <c r="M6" s="1" t="s">
        <v>49</v>
      </c>
      <c r="N6" s="1" t="s">
        <v>50</v>
      </c>
      <c r="O6" s="1" t="s">
        <v>51</v>
      </c>
      <c r="P6" s="1" t="s">
        <v>52</v>
      </c>
      <c r="Q6" s="1" t="s">
        <v>51</v>
      </c>
      <c r="R6" s="1" t="s">
        <v>53</v>
      </c>
      <c r="S6" s="1" t="s">
        <v>54</v>
      </c>
      <c r="T6" s="1" t="s">
        <v>51</v>
      </c>
      <c r="U6" s="1" t="s">
        <v>45</v>
      </c>
      <c r="V6" s="1" t="s">
        <v>45</v>
      </c>
      <c r="W6" s="1" t="s">
        <v>45</v>
      </c>
      <c r="X6" s="1" t="s">
        <v>51</v>
      </c>
      <c r="Y6" s="1" t="s">
        <v>51</v>
      </c>
      <c r="Z6" s="1" t="s">
        <v>51</v>
      </c>
      <c r="AA6" s="1" t="s">
        <v>55</v>
      </c>
      <c r="AB6" s="1" t="s">
        <v>55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 t="s">
        <v>51</v>
      </c>
      <c r="AN6" s="1" t="s">
        <v>56</v>
      </c>
      <c r="AO6" s="1" t="s">
        <v>57</v>
      </c>
      <c r="AP6" s="1" t="s">
        <v>58</v>
      </c>
      <c r="AQ6" s="1" t="s">
        <v>59</v>
      </c>
      <c r="AR6" s="1" t="s">
        <v>60</v>
      </c>
      <c r="AS6" s="1" t="s">
        <v>61</v>
      </c>
      <c r="AT6" s="1" t="s">
        <v>62</v>
      </c>
      <c r="AU6" s="1" t="s">
        <v>63</v>
      </c>
      <c r="AV6" s="1" t="s">
        <v>64</v>
      </c>
      <c r="AW6" s="1" t="s">
        <v>65</v>
      </c>
      <c r="AX6" s="1" t="s">
        <v>66</v>
      </c>
      <c r="AY6" s="1" t="s">
        <v>67</v>
      </c>
      <c r="AZ6" s="1">
        <v>14.2</v>
      </c>
      <c r="BA6" s="1">
        <v>13660</v>
      </c>
      <c r="BB6" s="2">
        <v>3</v>
      </c>
      <c r="BC6" s="2">
        <v>8</v>
      </c>
      <c r="BD6" s="2" t="s">
        <v>76</v>
      </c>
      <c r="BE6" s="2">
        <v>2016</v>
      </c>
      <c r="BF6" s="2">
        <v>304056</v>
      </c>
      <c r="BG6" s="2" t="s">
        <v>88</v>
      </c>
      <c r="BH6" s="2" t="s">
        <v>104</v>
      </c>
      <c r="BI6" s="2">
        <v>1231</v>
      </c>
      <c r="BJ6" s="2" t="s">
        <v>105</v>
      </c>
      <c r="BK6" s="5">
        <v>6.2499999999999995E-3</v>
      </c>
      <c r="BL6" s="5">
        <v>6.2499999999999995E-3</v>
      </c>
      <c r="BM6" s="5">
        <v>6.2499999999999995E-3</v>
      </c>
      <c r="BN6" s="6">
        <f t="shared" ref="BN6" si="0">IF(AY6&gt;42961,IF(AP6="BENGALA",(IF(BZ6&gt;10%,(BL6-BM6)*(BZ6-10%),0)),(IF(BZ6&gt;3%,(BL6-BM6)*(BZ6-3%),0))),0)</f>
        <v>0</v>
      </c>
      <c r="BO6" s="6">
        <f t="shared" ref="BO6" si="1">IF(AY6&gt;42961,IF(AP6="BENGALA",(IF(BU6&gt;5%,(BL6-BM6)*(BU6-5%),0)),(IF(BU6&gt;1%,(BL6-BM6)*(BU6-1%),0))),0)</f>
        <v>0</v>
      </c>
      <c r="BP6" s="7">
        <v>25958</v>
      </c>
      <c r="BQ6" s="8">
        <v>0.87</v>
      </c>
      <c r="BR6" s="8">
        <v>0</v>
      </c>
      <c r="BS6" s="8">
        <v>0.13</v>
      </c>
      <c r="BT6" s="8">
        <v>0</v>
      </c>
      <c r="BU6" s="8">
        <v>0.06</v>
      </c>
      <c r="BV6" s="9">
        <f t="shared" ref="BV6" si="2">SUM(BQ6:BT6)</f>
        <v>1</v>
      </c>
      <c r="BW6" s="11" t="s">
        <v>117</v>
      </c>
      <c r="BX6" s="10">
        <v>0.03</v>
      </c>
      <c r="BY6" s="12">
        <v>0.66</v>
      </c>
    </row>
    <row r="7" spans="1:7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7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7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7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7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7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7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7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7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7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Y62" s="4"/>
    </row>
    <row r="63" spans="1:53" x14ac:dyDescent="0.25">
      <c r="Y63" s="4"/>
    </row>
    <row r="64" spans="1:53" x14ac:dyDescent="0.25">
      <c r="Y64" s="4"/>
    </row>
    <row r="65" spans="25:25" x14ac:dyDescent="0.25">
      <c r="Y65" s="4"/>
    </row>
    <row r="66" spans="25:25" x14ac:dyDescent="0.25">
      <c r="Y66" s="4"/>
    </row>
    <row r="67" spans="25:25" x14ac:dyDescent="0.25">
      <c r="Y67" s="4"/>
    </row>
    <row r="68" spans="25:25" x14ac:dyDescent="0.25">
      <c r="Y68" s="4"/>
    </row>
    <row r="69" spans="25:25" x14ac:dyDescent="0.25">
      <c r="Y69" s="4"/>
    </row>
    <row r="70" spans="25:25" x14ac:dyDescent="0.25">
      <c r="Y70" s="4"/>
    </row>
    <row r="71" spans="25:25" x14ac:dyDescent="0.25">
      <c r="Y71" s="4"/>
    </row>
    <row r="72" spans="25:25" x14ac:dyDescent="0.25">
      <c r="Y72" s="4"/>
    </row>
    <row r="73" spans="25:25" x14ac:dyDescent="0.25">
      <c r="Y73" s="4"/>
    </row>
    <row r="74" spans="25:25" x14ac:dyDescent="0.25">
      <c r="Y74" s="4"/>
    </row>
    <row r="75" spans="25:25" x14ac:dyDescent="0.25">
      <c r="Y75" s="4"/>
    </row>
    <row r="76" spans="25:25" x14ac:dyDescent="0.25">
      <c r="Y76" s="4"/>
    </row>
    <row r="77" spans="25:25" x14ac:dyDescent="0.25">
      <c r="Y77" s="4"/>
    </row>
    <row r="78" spans="25:25" x14ac:dyDescent="0.25">
      <c r="Y78" s="4"/>
    </row>
    <row r="79" spans="25:25" x14ac:dyDescent="0.25">
      <c r="Y79" s="4"/>
    </row>
    <row r="80" spans="25:25" x14ac:dyDescent="0.25">
      <c r="Y80" s="4"/>
    </row>
    <row r="81" spans="25:25" x14ac:dyDescent="0.25">
      <c r="Y81" s="4"/>
    </row>
    <row r="82" spans="25:25" x14ac:dyDescent="0.25">
      <c r="Y82" s="4"/>
    </row>
    <row r="83" spans="25:25" x14ac:dyDescent="0.25">
      <c r="Y83" s="4"/>
    </row>
    <row r="84" spans="25:25" x14ac:dyDescent="0.25">
      <c r="Y84" s="4"/>
    </row>
    <row r="85" spans="25:25" x14ac:dyDescent="0.25">
      <c r="Y85" s="4"/>
    </row>
    <row r="86" spans="25:25" x14ac:dyDescent="0.25">
      <c r="Y86" s="4"/>
    </row>
    <row r="87" spans="25:25" x14ac:dyDescent="0.25">
      <c r="Y87" s="4"/>
    </row>
    <row r="88" spans="25:25" x14ac:dyDescent="0.25">
      <c r="Y88" s="4"/>
    </row>
    <row r="89" spans="25:25" x14ac:dyDescent="0.25">
      <c r="Y89" s="4"/>
    </row>
    <row r="90" spans="25:25" x14ac:dyDescent="0.25">
      <c r="Y90" s="4"/>
    </row>
    <row r="91" spans="25:25" x14ac:dyDescent="0.25">
      <c r="Y91" s="4"/>
    </row>
    <row r="92" spans="25:25" x14ac:dyDescent="0.25">
      <c r="Y92" s="4"/>
    </row>
    <row r="93" spans="25:25" x14ac:dyDescent="0.25">
      <c r="Y93" s="4"/>
    </row>
    <row r="94" spans="25:25" x14ac:dyDescent="0.25">
      <c r="Y94" s="4"/>
    </row>
    <row r="95" spans="25:25" x14ac:dyDescent="0.25">
      <c r="Y95" s="4"/>
    </row>
    <row r="96" spans="25:25" x14ac:dyDescent="0.25">
      <c r="Y96" s="4"/>
    </row>
    <row r="97" spans="25:25" x14ac:dyDescent="0.25">
      <c r="Y97" s="4"/>
    </row>
    <row r="98" spans="25:25" x14ac:dyDescent="0.25">
      <c r="Y98" s="4"/>
    </row>
    <row r="99" spans="25:25" x14ac:dyDescent="0.25">
      <c r="Y99" s="4"/>
    </row>
    <row r="100" spans="25:25" x14ac:dyDescent="0.25">
      <c r="Y100" s="4"/>
    </row>
    <row r="101" spans="25:25" x14ac:dyDescent="0.25">
      <c r="Y101" s="4"/>
    </row>
    <row r="102" spans="25:25" x14ac:dyDescent="0.25">
      <c r="Y102" s="4"/>
    </row>
    <row r="103" spans="25:25" x14ac:dyDescent="0.25">
      <c r="Y103" s="4"/>
    </row>
    <row r="104" spans="25:25" x14ac:dyDescent="0.25">
      <c r="Y104" s="4"/>
    </row>
    <row r="105" spans="25:25" x14ac:dyDescent="0.25">
      <c r="Y105" s="4"/>
    </row>
    <row r="106" spans="25:25" x14ac:dyDescent="0.25">
      <c r="Y106" s="4"/>
    </row>
    <row r="107" spans="25:25" x14ac:dyDescent="0.25">
      <c r="Y107" s="4"/>
    </row>
    <row r="108" spans="25:25" x14ac:dyDescent="0.25">
      <c r="Y108" s="4"/>
    </row>
    <row r="109" spans="25:25" x14ac:dyDescent="0.25">
      <c r="Y109" s="4"/>
    </row>
    <row r="110" spans="25:25" x14ac:dyDescent="0.25">
      <c r="Y110" s="4"/>
    </row>
    <row r="111" spans="25:25" x14ac:dyDescent="0.25">
      <c r="Y111" s="4"/>
    </row>
    <row r="112" spans="25:25" x14ac:dyDescent="0.25">
      <c r="Y112" s="4"/>
    </row>
    <row r="113" spans="25:25" x14ac:dyDescent="0.25">
      <c r="Y113" s="4"/>
    </row>
    <row r="114" spans="25:25" x14ac:dyDescent="0.25">
      <c r="Y114" s="4"/>
    </row>
    <row r="115" spans="25:25" x14ac:dyDescent="0.25">
      <c r="Y115" s="4"/>
    </row>
    <row r="116" spans="25:25" x14ac:dyDescent="0.25">
      <c r="Y116" s="4"/>
    </row>
    <row r="117" spans="25:25" x14ac:dyDescent="0.25">
      <c r="Y117" s="4"/>
    </row>
    <row r="118" spans="25:25" x14ac:dyDescent="0.25">
      <c r="Y118" s="4"/>
    </row>
    <row r="119" spans="25:25" x14ac:dyDescent="0.25">
      <c r="Y119" s="4"/>
    </row>
    <row r="120" spans="25:25" x14ac:dyDescent="0.25">
      <c r="Y120" s="4"/>
    </row>
    <row r="121" spans="25:25" x14ac:dyDescent="0.25">
      <c r="Y121" s="4"/>
    </row>
    <row r="122" spans="25:25" x14ac:dyDescent="0.25">
      <c r="Y122" s="4"/>
    </row>
    <row r="123" spans="25:25" x14ac:dyDescent="0.25">
      <c r="Y123" s="4"/>
    </row>
    <row r="124" spans="25:25" x14ac:dyDescent="0.25">
      <c r="Y124" s="4"/>
    </row>
    <row r="125" spans="25:25" x14ac:dyDescent="0.25">
      <c r="Y125" s="4"/>
    </row>
    <row r="126" spans="25:25" x14ac:dyDescent="0.25">
      <c r="Y126" s="4"/>
    </row>
    <row r="127" spans="25:25" x14ac:dyDescent="0.25">
      <c r="Y127" s="4"/>
    </row>
    <row r="128" spans="25:25" x14ac:dyDescent="0.25">
      <c r="Y128" s="4"/>
    </row>
    <row r="129" spans="25:25" x14ac:dyDescent="0.25">
      <c r="Y129" s="4"/>
    </row>
    <row r="130" spans="25:25" x14ac:dyDescent="0.25">
      <c r="Y130" s="4"/>
    </row>
    <row r="131" spans="25:25" x14ac:dyDescent="0.25">
      <c r="Y131" s="4"/>
    </row>
    <row r="132" spans="25:25" x14ac:dyDescent="0.25">
      <c r="Y132" s="4"/>
    </row>
    <row r="133" spans="25:25" x14ac:dyDescent="0.25">
      <c r="Y133" s="4"/>
    </row>
    <row r="134" spans="25:25" x14ac:dyDescent="0.25">
      <c r="Y134" s="4"/>
    </row>
    <row r="135" spans="25:25" x14ac:dyDescent="0.25">
      <c r="Y135" s="4"/>
    </row>
    <row r="136" spans="25:25" x14ac:dyDescent="0.25">
      <c r="Y136" s="4"/>
    </row>
    <row r="137" spans="25:25" x14ac:dyDescent="0.25">
      <c r="Y137" s="4"/>
    </row>
    <row r="138" spans="25:25" x14ac:dyDescent="0.25">
      <c r="Y138" s="4"/>
    </row>
    <row r="139" spans="25:25" x14ac:dyDescent="0.25">
      <c r="Y139" s="4"/>
    </row>
    <row r="140" spans="25:25" x14ac:dyDescent="0.25">
      <c r="Y140" s="4"/>
    </row>
    <row r="141" spans="25:25" x14ac:dyDescent="0.25">
      <c r="Y141" s="4"/>
    </row>
    <row r="142" spans="25:25" x14ac:dyDescent="0.25">
      <c r="Y142" s="4"/>
    </row>
    <row r="143" spans="25:25" x14ac:dyDescent="0.25">
      <c r="Y143" s="4"/>
    </row>
  </sheetData>
  <autoFilter ref="A5:BY5"/>
  <mergeCells count="1">
    <mergeCell ref="D1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G12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6" sqref="A6"/>
    </sheetView>
  </sheetViews>
  <sheetFormatPr baseColWidth="10" defaultRowHeight="15" x14ac:dyDescent="0.25"/>
  <cols>
    <col min="1" max="1" width="39.140625" style="27" customWidth="1"/>
    <col min="2" max="2" width="15.28515625" style="27" customWidth="1"/>
    <col min="3" max="3" width="13.5703125" style="27" customWidth="1"/>
    <col min="4" max="4" width="14.5703125" style="27" customWidth="1"/>
    <col min="5" max="5" width="13.140625" style="27" customWidth="1"/>
    <col min="6" max="6" width="13.85546875" style="27" customWidth="1"/>
    <col min="7" max="7" width="34.42578125" style="27" bestFit="1" customWidth="1"/>
    <col min="8" max="8" width="20.140625" style="27" customWidth="1"/>
    <col min="9" max="9" width="17.7109375" style="27" customWidth="1"/>
    <col min="10" max="10" width="11.5703125" style="27" customWidth="1"/>
    <col min="11" max="11" width="13.140625" style="27" customWidth="1"/>
    <col min="12" max="12" width="9.7109375" style="27" customWidth="1"/>
    <col min="13" max="13" width="10.5703125" style="27" customWidth="1"/>
    <col min="14" max="14" width="12" style="27" bestFit="1" customWidth="1"/>
    <col min="15" max="15" width="12.140625" style="27" customWidth="1"/>
    <col min="16" max="16" width="13.5703125" style="27" bestFit="1" customWidth="1"/>
    <col min="17" max="17" width="11.28515625" style="27" customWidth="1"/>
    <col min="18" max="18" width="10" style="27" customWidth="1"/>
    <col min="19" max="19" width="11.7109375" style="27" customWidth="1"/>
    <col min="20" max="20" width="13.5703125" style="27" customWidth="1"/>
    <col min="21" max="21" width="9.42578125" style="27" bestFit="1" customWidth="1"/>
    <col min="22" max="22" width="8.85546875" style="27" bestFit="1" customWidth="1"/>
    <col min="23" max="23" width="11" style="27" bestFit="1" customWidth="1"/>
    <col min="24" max="24" width="8.7109375" style="27" bestFit="1" customWidth="1"/>
    <col min="25" max="25" width="10.140625" style="27" bestFit="1" customWidth="1"/>
    <col min="26" max="26" width="12.140625" style="27" customWidth="1"/>
    <col min="27" max="27" width="17.28515625" style="27" bestFit="1" customWidth="1"/>
    <col min="28" max="28" width="16.140625" style="27" customWidth="1"/>
    <col min="29" max="29" width="11" style="27" customWidth="1"/>
    <col min="30" max="32" width="22.28515625" style="27" customWidth="1"/>
    <col min="33" max="33" width="5.42578125" style="27" customWidth="1"/>
    <col min="34" max="16384" width="11.42578125" style="27"/>
  </cols>
  <sheetData>
    <row r="1" spans="1:33" ht="25.5" customHeight="1" x14ac:dyDescent="0.25">
      <c r="A1" s="51" t="s">
        <v>133</v>
      </c>
      <c r="B1" s="52"/>
      <c r="C1" s="52"/>
      <c r="D1" s="52"/>
      <c r="E1" s="52"/>
      <c r="F1" s="52"/>
      <c r="G1" s="53"/>
    </row>
    <row r="2" spans="1:33" ht="24" customHeight="1" thickBot="1" x14ac:dyDescent="0.3">
      <c r="A2" s="54"/>
      <c r="B2" s="55"/>
      <c r="C2" s="55"/>
      <c r="D2" s="55"/>
      <c r="E2" s="55"/>
      <c r="F2" s="55"/>
      <c r="G2" s="56"/>
    </row>
    <row r="6" spans="1:33" x14ac:dyDescent="0.25">
      <c r="A6" s="33" t="s">
        <v>77</v>
      </c>
      <c r="B6" s="27" t="s">
        <v>71</v>
      </c>
    </row>
    <row r="7" spans="1:33" ht="15.75" thickBot="1" x14ac:dyDescent="0.3">
      <c r="A7" s="33" t="s">
        <v>75</v>
      </c>
      <c r="B7" s="27" t="s">
        <v>71</v>
      </c>
    </row>
    <row r="8" spans="1:33" x14ac:dyDescent="0.25">
      <c r="A8" s="57" t="s">
        <v>152</v>
      </c>
      <c r="B8" s="58"/>
      <c r="C8" s="59"/>
      <c r="D8" s="57" t="s">
        <v>153</v>
      </c>
      <c r="E8" s="58"/>
      <c r="F8" s="60"/>
      <c r="G8" s="57" t="s">
        <v>155</v>
      </c>
      <c r="H8" s="58"/>
      <c r="I8" s="58"/>
      <c r="J8" s="58"/>
      <c r="K8" s="58"/>
      <c r="L8" s="58"/>
      <c r="M8" s="58"/>
      <c r="N8" s="58"/>
      <c r="O8" s="61" t="s">
        <v>156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9"/>
      <c r="AB8" s="44"/>
      <c r="AC8" s="44"/>
      <c r="AD8" s="44"/>
      <c r="AE8" s="44"/>
      <c r="AF8" s="44"/>
      <c r="AG8" s="44"/>
    </row>
    <row r="9" spans="1:33" ht="15.75" thickBot="1" x14ac:dyDescent="0.3">
      <c r="A9" s="33" t="s">
        <v>129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</row>
    <row r="10" spans="1:33" s="26" customFormat="1" ht="27.75" customHeight="1" thickBot="1" x14ac:dyDescent="0.3">
      <c r="A10" s="41" t="s">
        <v>87</v>
      </c>
      <c r="B10" s="42" t="s">
        <v>139</v>
      </c>
      <c r="C10" s="42" t="s">
        <v>93</v>
      </c>
      <c r="D10" s="42" t="s">
        <v>2</v>
      </c>
      <c r="E10" s="42" t="s">
        <v>96</v>
      </c>
      <c r="F10" s="42" t="s">
        <v>94</v>
      </c>
      <c r="G10" s="42" t="s">
        <v>9</v>
      </c>
      <c r="H10" s="42" t="s">
        <v>97</v>
      </c>
      <c r="I10" s="42" t="s">
        <v>99</v>
      </c>
      <c r="J10" s="42" t="s">
        <v>98</v>
      </c>
      <c r="K10" s="43" t="s">
        <v>142</v>
      </c>
      <c r="L10" s="42" t="s">
        <v>131</v>
      </c>
      <c r="M10" s="42" t="s">
        <v>145</v>
      </c>
      <c r="N10" s="79" t="s">
        <v>154</v>
      </c>
      <c r="O10" s="42" t="s">
        <v>91</v>
      </c>
      <c r="P10" s="42" t="s">
        <v>134</v>
      </c>
      <c r="Q10" s="42" t="s">
        <v>135</v>
      </c>
      <c r="R10" s="42" t="s">
        <v>106</v>
      </c>
      <c r="S10" s="34" t="s">
        <v>107</v>
      </c>
      <c r="T10" s="34" t="s">
        <v>82</v>
      </c>
      <c r="U10" s="41" t="s">
        <v>136</v>
      </c>
      <c r="V10" s="42" t="s">
        <v>109</v>
      </c>
      <c r="W10" s="34" t="s">
        <v>110</v>
      </c>
      <c r="X10" s="41" t="s">
        <v>111</v>
      </c>
      <c r="Y10" s="34" t="s">
        <v>112</v>
      </c>
      <c r="Z10" s="34" t="s">
        <v>113</v>
      </c>
      <c r="AA10" s="34" t="s">
        <v>132</v>
      </c>
      <c r="AB10" s="34" t="s">
        <v>137</v>
      </c>
      <c r="AC10" s="34" t="s">
        <v>138</v>
      </c>
      <c r="AD10" s="34" t="s">
        <v>114</v>
      </c>
      <c r="AE10" s="34" t="s">
        <v>115</v>
      </c>
      <c r="AF10" s="34" t="s">
        <v>116</v>
      </c>
      <c r="AG10" s="27" t="s">
        <v>69</v>
      </c>
    </row>
    <row r="11" spans="1:33" ht="45" x14ac:dyDescent="0.25">
      <c r="A11" s="27" t="s">
        <v>88</v>
      </c>
      <c r="B11" s="27" t="s">
        <v>104</v>
      </c>
      <c r="C11" s="27" t="s">
        <v>105</v>
      </c>
      <c r="D11" s="27" t="s">
        <v>47</v>
      </c>
      <c r="E11" s="27" t="s">
        <v>45</v>
      </c>
      <c r="F11" s="27">
        <v>1231</v>
      </c>
      <c r="G11" s="27" t="s">
        <v>50</v>
      </c>
      <c r="H11" s="27" t="s">
        <v>45</v>
      </c>
      <c r="I11" s="27" t="s">
        <v>45</v>
      </c>
      <c r="J11" s="27" t="s">
        <v>45</v>
      </c>
      <c r="K11" s="78">
        <v>6.2499999999999995E-3</v>
      </c>
      <c r="L11" s="78">
        <v>6.2499999999999995E-3</v>
      </c>
      <c r="M11" s="27">
        <v>0</v>
      </c>
      <c r="N11" s="78">
        <v>6.2499999999999995E-3</v>
      </c>
      <c r="O11" s="27">
        <v>695</v>
      </c>
      <c r="P11" s="27">
        <v>27090</v>
      </c>
      <c r="Q11" s="27">
        <v>13430</v>
      </c>
      <c r="R11" s="27">
        <v>25958</v>
      </c>
      <c r="S11" s="27">
        <v>0.87</v>
      </c>
      <c r="T11" s="27">
        <v>13660</v>
      </c>
      <c r="U11" s="27">
        <v>0</v>
      </c>
      <c r="V11" s="27">
        <v>0</v>
      </c>
      <c r="W11" s="27">
        <v>0.13</v>
      </c>
      <c r="X11" s="27">
        <v>0</v>
      </c>
      <c r="Y11" s="27">
        <v>0.06</v>
      </c>
      <c r="Z11" s="27">
        <v>1</v>
      </c>
      <c r="AA11" s="27" t="s">
        <v>147</v>
      </c>
      <c r="AB11" s="27" t="s">
        <v>55</v>
      </c>
      <c r="AC11" s="27" t="s">
        <v>55</v>
      </c>
      <c r="AD11" s="27" t="s">
        <v>147</v>
      </c>
      <c r="AE11" s="27">
        <v>0.03</v>
      </c>
      <c r="AF11" s="27">
        <v>0.66</v>
      </c>
      <c r="AG11" s="28">
        <v>1</v>
      </c>
    </row>
    <row r="12" spans="1:33" x14ac:dyDescent="0.25">
      <c r="A12" s="27" t="s">
        <v>68</v>
      </c>
      <c r="AG12" s="28">
        <v>1</v>
      </c>
    </row>
  </sheetData>
  <mergeCells count="5">
    <mergeCell ref="A1:G2"/>
    <mergeCell ref="A8:C8"/>
    <mergeCell ref="D8:F8"/>
    <mergeCell ref="G8:N8"/>
    <mergeCell ref="O8:A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7"/>
  <sheetViews>
    <sheetView workbookViewId="0">
      <selection activeCell="C22" sqref="C22"/>
    </sheetView>
  </sheetViews>
  <sheetFormatPr baseColWidth="10" defaultRowHeight="15" x14ac:dyDescent="0.25"/>
  <cols>
    <col min="1" max="1" width="16.42578125" style="1" customWidth="1"/>
    <col min="2" max="2" width="19" style="1" customWidth="1"/>
    <col min="3" max="3" width="16.85546875" style="1" customWidth="1"/>
    <col min="4" max="4" width="10" style="1" customWidth="1"/>
    <col min="5" max="5" width="17.42578125" style="1" bestFit="1" customWidth="1"/>
    <col min="6" max="7" width="3.42578125" style="1" customWidth="1"/>
    <col min="8" max="8" width="20.140625" style="1" bestFit="1" customWidth="1"/>
    <col min="9" max="9" width="9.85546875" style="1" customWidth="1"/>
    <col min="10" max="10" width="8.28515625" style="1" customWidth="1"/>
    <col min="11" max="11" width="5.28515625" style="1" customWidth="1"/>
    <col min="12" max="12" width="6.28515625" style="1" customWidth="1"/>
    <col min="13" max="13" width="22" style="1" customWidth="1"/>
    <col min="14" max="14" width="10" style="1" customWidth="1"/>
    <col min="15" max="15" width="11.5703125" style="1" bestFit="1" customWidth="1"/>
    <col min="16" max="16" width="13" style="1" customWidth="1"/>
    <col min="17" max="17" width="5.5703125" style="1" customWidth="1"/>
    <col min="18" max="18" width="4.7109375" style="1" customWidth="1"/>
    <col min="19" max="19" width="16.28515625" style="1" customWidth="1"/>
    <col min="20" max="20" width="29.5703125" style="1" customWidth="1"/>
    <col min="21" max="21" width="28.5703125" style="1" customWidth="1"/>
    <col min="22" max="22" width="24" style="1" customWidth="1"/>
    <col min="23" max="23" width="30.140625" style="1" bestFit="1" customWidth="1"/>
    <col min="24" max="16384" width="11.42578125" style="1"/>
  </cols>
  <sheetData>
    <row r="1" spans="1:25" ht="15.75" customHeight="1" x14ac:dyDescent="0.25">
      <c r="C1" s="65" t="s">
        <v>118</v>
      </c>
      <c r="D1" s="66"/>
      <c r="E1" s="66"/>
      <c r="F1" s="66"/>
      <c r="G1" s="66"/>
      <c r="H1" s="66"/>
      <c r="I1" s="67"/>
    </row>
    <row r="2" spans="1:25" ht="15.75" thickBot="1" x14ac:dyDescent="0.3">
      <c r="C2" s="68"/>
      <c r="D2" s="69"/>
      <c r="E2" s="69"/>
      <c r="F2" s="69"/>
      <c r="G2" s="69"/>
      <c r="H2" s="69"/>
      <c r="I2" s="70"/>
    </row>
    <row r="3" spans="1:25" ht="15.75" thickBot="1" x14ac:dyDescent="0.3"/>
    <row r="4" spans="1:25" ht="18" customHeight="1" thickBot="1" x14ac:dyDescent="0.3">
      <c r="A4" s="71" t="s">
        <v>119</v>
      </c>
      <c r="B4" s="72"/>
      <c r="C4" s="72"/>
      <c r="D4" s="72"/>
      <c r="E4" s="73"/>
      <c r="F4" s="13"/>
      <c r="G4" s="13"/>
      <c r="H4" s="62" t="s">
        <v>120</v>
      </c>
      <c r="I4" s="63"/>
      <c r="J4" s="64"/>
      <c r="K4" s="14"/>
      <c r="M4" s="62" t="s">
        <v>121</v>
      </c>
      <c r="N4" s="63"/>
      <c r="O4" s="63"/>
      <c r="P4" s="64"/>
      <c r="Q4" s="18"/>
      <c r="X4" s="14"/>
      <c r="Y4" s="18"/>
    </row>
    <row r="6" spans="1:25" x14ac:dyDescent="0.25">
      <c r="A6" s="30" t="s">
        <v>77</v>
      </c>
      <c r="B6" s="1" t="s">
        <v>71</v>
      </c>
      <c r="H6" s="30" t="s">
        <v>77</v>
      </c>
      <c r="I6" s="1" t="s">
        <v>71</v>
      </c>
      <c r="M6" s="30" t="s">
        <v>77</v>
      </c>
      <c r="N6" s="1" t="s">
        <v>71</v>
      </c>
    </row>
    <row r="7" spans="1:25" x14ac:dyDescent="0.25">
      <c r="A7" s="30" t="s">
        <v>75</v>
      </c>
      <c r="B7" s="1" t="s">
        <v>71</v>
      </c>
      <c r="H7" s="30" t="s">
        <v>75</v>
      </c>
      <c r="I7" s="1" t="s">
        <v>71</v>
      </c>
      <c r="M7" s="30" t="s">
        <v>74</v>
      </c>
      <c r="N7" s="1" t="s">
        <v>71</v>
      </c>
    </row>
    <row r="9" spans="1:25" hidden="1" x14ac:dyDescent="0.25">
      <c r="B9" s="1" t="s">
        <v>72</v>
      </c>
      <c r="F9" s="15"/>
      <c r="I9" s="1" t="s">
        <v>72</v>
      </c>
      <c r="N9" s="1" t="s">
        <v>72</v>
      </c>
      <c r="P9"/>
    </row>
    <row r="10" spans="1:25" x14ac:dyDescent="0.25">
      <c r="A10" s="30" t="s">
        <v>87</v>
      </c>
      <c r="B10" s="30" t="s">
        <v>123</v>
      </c>
      <c r="C10" s="30" t="s">
        <v>124</v>
      </c>
      <c r="D10" s="30" t="s">
        <v>125</v>
      </c>
      <c r="E10" s="30" t="s">
        <v>126</v>
      </c>
      <c r="F10" s="15"/>
      <c r="H10" s="30" t="s">
        <v>127</v>
      </c>
      <c r="I10" s="30" t="s">
        <v>128</v>
      </c>
      <c r="J10" s="30" t="s">
        <v>129</v>
      </c>
      <c r="M10" s="30" t="s">
        <v>87</v>
      </c>
      <c r="N10" s="30" t="s">
        <v>125</v>
      </c>
      <c r="O10" s="30" t="s">
        <v>130</v>
      </c>
      <c r="P10"/>
    </row>
    <row r="11" spans="1:25" x14ac:dyDescent="0.25">
      <c r="A11" s="1" t="s">
        <v>88</v>
      </c>
      <c r="B11" s="17">
        <v>25958</v>
      </c>
      <c r="C11" s="17">
        <v>0.87</v>
      </c>
      <c r="D11" s="21">
        <v>13660</v>
      </c>
      <c r="E11" s="22">
        <v>1</v>
      </c>
      <c r="F11" s="16"/>
      <c r="H11" s="23" t="s">
        <v>45</v>
      </c>
      <c r="I11" s="21">
        <v>13660</v>
      </c>
      <c r="J11" s="17">
        <v>1</v>
      </c>
      <c r="M11" s="23" t="s">
        <v>76</v>
      </c>
      <c r="N11" s="21"/>
      <c r="O11" s="22"/>
      <c r="P11"/>
    </row>
    <row r="12" spans="1:25" x14ac:dyDescent="0.25">
      <c r="A12" s="1" t="s">
        <v>68</v>
      </c>
      <c r="B12" s="17">
        <v>25958</v>
      </c>
      <c r="C12" s="17">
        <v>0.87</v>
      </c>
      <c r="D12" s="21">
        <v>13660</v>
      </c>
      <c r="E12" s="22">
        <v>1</v>
      </c>
      <c r="F12" s="16"/>
      <c r="H12" s="24" t="s">
        <v>88</v>
      </c>
      <c r="I12" s="21">
        <v>13660</v>
      </c>
      <c r="J12" s="17">
        <v>1</v>
      </c>
      <c r="M12" s="24" t="s">
        <v>104</v>
      </c>
      <c r="N12" s="21"/>
      <c r="O12" s="22"/>
      <c r="P12"/>
    </row>
    <row r="13" spans="1:25" x14ac:dyDescent="0.25">
      <c r="H13" s="23" t="s">
        <v>68</v>
      </c>
      <c r="I13" s="21">
        <v>13660</v>
      </c>
      <c r="J13" s="17">
        <v>1</v>
      </c>
      <c r="M13" s="25" t="s">
        <v>88</v>
      </c>
      <c r="N13" s="21">
        <v>13660</v>
      </c>
      <c r="O13" s="22">
        <v>1</v>
      </c>
      <c r="P13"/>
    </row>
    <row r="14" spans="1:25" x14ac:dyDescent="0.25">
      <c r="M14" s="23" t="s">
        <v>68</v>
      </c>
      <c r="N14" s="21">
        <v>13660</v>
      </c>
      <c r="O14" s="22">
        <v>1</v>
      </c>
    </row>
    <row r="15" spans="1:25" x14ac:dyDescent="0.25">
      <c r="M15"/>
      <c r="N15"/>
    </row>
    <row r="16" spans="1:25" x14ac:dyDescent="0.25">
      <c r="M16"/>
      <c r="N16"/>
    </row>
    <row r="17" spans="13:14" x14ac:dyDescent="0.25">
      <c r="M17"/>
      <c r="N17"/>
    </row>
  </sheetData>
  <mergeCells count="4">
    <mergeCell ref="M4:P4"/>
    <mergeCell ref="C1:I2"/>
    <mergeCell ref="A4:E4"/>
    <mergeCell ref="H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G16"/>
  <sheetViews>
    <sheetView workbookViewId="0">
      <selection activeCell="E15" sqref="E15"/>
    </sheetView>
  </sheetViews>
  <sheetFormatPr baseColWidth="10" defaultRowHeight="15" x14ac:dyDescent="0.25"/>
  <cols>
    <col min="1" max="1" width="27" style="1" customWidth="1"/>
    <col min="2" max="2" width="14.42578125" style="1" customWidth="1"/>
    <col min="3" max="3" width="16.85546875" style="1" customWidth="1"/>
    <col min="4" max="4" width="11.85546875" style="1" customWidth="1"/>
    <col min="5" max="5" width="15.5703125" style="1" customWidth="1"/>
    <col min="6" max="6" width="10.85546875" style="1" customWidth="1"/>
    <col min="7" max="7" width="8.28515625" style="1" customWidth="1"/>
    <col min="8" max="16384" width="11.42578125" style="1"/>
  </cols>
  <sheetData>
    <row r="2" spans="1:7" ht="15.75" thickBot="1" x14ac:dyDescent="0.3"/>
    <row r="3" spans="1:7" ht="18.75" thickBot="1" x14ac:dyDescent="0.3">
      <c r="C3" s="62" t="s">
        <v>122</v>
      </c>
      <c r="D3" s="63"/>
      <c r="E3" s="63"/>
      <c r="F3" s="63"/>
      <c r="G3" s="64"/>
    </row>
    <row r="9" spans="1:7" x14ac:dyDescent="0.25">
      <c r="A9" s="30" t="s">
        <v>77</v>
      </c>
      <c r="B9" s="1" t="s">
        <v>71</v>
      </c>
    </row>
    <row r="10" spans="1:7" x14ac:dyDescent="0.25">
      <c r="A10" s="30" t="s">
        <v>75</v>
      </c>
      <c r="B10" s="1" t="s">
        <v>71</v>
      </c>
    </row>
    <row r="12" spans="1:7" hidden="1" x14ac:dyDescent="0.25">
      <c r="A12" s="30"/>
      <c r="C12" s="30"/>
      <c r="D12" s="30" t="s">
        <v>72</v>
      </c>
      <c r="E12" s="30"/>
      <c r="F12" s="30"/>
      <c r="G12" s="30"/>
    </row>
    <row r="13" spans="1:7" s="39" customFormat="1" ht="30" customHeight="1" x14ac:dyDescent="0.25">
      <c r="A13" s="32" t="s">
        <v>87</v>
      </c>
      <c r="B13" s="32" t="s">
        <v>96</v>
      </c>
      <c r="C13" s="32" t="s">
        <v>91</v>
      </c>
      <c r="D13" s="32" t="s">
        <v>149</v>
      </c>
      <c r="E13" s="32" t="s">
        <v>151</v>
      </c>
      <c r="F13" s="32" t="s">
        <v>150</v>
      </c>
      <c r="G13" s="32" t="s">
        <v>129</v>
      </c>
    </row>
    <row r="14" spans="1:7" x14ac:dyDescent="0.25">
      <c r="A14" s="1" t="s">
        <v>88</v>
      </c>
      <c r="B14" s="1" t="s">
        <v>45</v>
      </c>
      <c r="C14" s="1">
        <v>695</v>
      </c>
      <c r="D14" s="17">
        <v>6.2499999999999995E-3</v>
      </c>
      <c r="E14" s="36">
        <v>6.2499999999999995E-3</v>
      </c>
      <c r="F14" s="17">
        <v>0</v>
      </c>
      <c r="G14" s="35">
        <v>1</v>
      </c>
    </row>
    <row r="15" spans="1:7" x14ac:dyDescent="0.25">
      <c r="A15" s="1" t="s">
        <v>68</v>
      </c>
      <c r="D15" s="17">
        <v>6.2499999999999995E-3</v>
      </c>
      <c r="E15" s="36">
        <v>6.2499999999999995E-3</v>
      </c>
      <c r="F15" s="17">
        <v>0</v>
      </c>
      <c r="G15" s="35">
        <v>1</v>
      </c>
    </row>
    <row r="16" spans="1:7" x14ac:dyDescent="0.25">
      <c r="A16"/>
      <c r="B16"/>
      <c r="C16"/>
      <c r="D16"/>
      <c r="E16"/>
      <c r="F16"/>
    </row>
  </sheetData>
  <mergeCells count="1">
    <mergeCell ref="C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3:G16"/>
  <sheetViews>
    <sheetView workbookViewId="0">
      <selection activeCell="D16" sqref="D16"/>
    </sheetView>
  </sheetViews>
  <sheetFormatPr baseColWidth="10" defaultRowHeight="15" x14ac:dyDescent="0.25"/>
  <cols>
    <col min="1" max="1" width="11.42578125" style="15"/>
    <col min="2" max="2" width="33.28515625" style="15" bestFit="1" customWidth="1"/>
    <col min="3" max="3" width="28.85546875" style="15" customWidth="1"/>
    <col min="4" max="4" width="15.28515625" style="15" customWidth="1"/>
    <col min="5" max="5" width="17.42578125" style="15" bestFit="1" customWidth="1"/>
    <col min="6" max="6" width="6" style="15" customWidth="1"/>
    <col min="7" max="16384" width="11.42578125" style="15"/>
  </cols>
  <sheetData>
    <row r="3" spans="1:7" ht="15.75" x14ac:dyDescent="0.25">
      <c r="A3" s="74" t="s">
        <v>81</v>
      </c>
      <c r="B3" s="74"/>
      <c r="C3" s="74"/>
      <c r="D3" s="74"/>
      <c r="E3" s="74"/>
      <c r="F3" s="74"/>
      <c r="G3" s="74"/>
    </row>
    <row r="9" spans="1:7" x14ac:dyDescent="0.25">
      <c r="B9" s="37" t="s">
        <v>77</v>
      </c>
      <c r="C9" s="15" t="s">
        <v>71</v>
      </c>
    </row>
    <row r="10" spans="1:7" x14ac:dyDescent="0.25">
      <c r="B10" s="37" t="s">
        <v>75</v>
      </c>
      <c r="C10" s="15" t="s">
        <v>71</v>
      </c>
    </row>
    <row r="11" spans="1:7" x14ac:dyDescent="0.25">
      <c r="B11" s="37" t="s">
        <v>2</v>
      </c>
      <c r="C11" s="15" t="s">
        <v>71</v>
      </c>
    </row>
    <row r="13" spans="1:7" hidden="1" x14ac:dyDescent="0.25">
      <c r="D13" s="15" t="s">
        <v>72</v>
      </c>
    </row>
    <row r="14" spans="1:7" x14ac:dyDescent="0.25">
      <c r="B14" s="37" t="s">
        <v>70</v>
      </c>
      <c r="C14" s="37" t="s">
        <v>40</v>
      </c>
      <c r="D14" s="37" t="s">
        <v>82</v>
      </c>
      <c r="E14" s="37" t="s">
        <v>126</v>
      </c>
    </row>
    <row r="15" spans="1:7" x14ac:dyDescent="0.25">
      <c r="B15" s="15" t="s">
        <v>59</v>
      </c>
      <c r="C15" s="15" t="s">
        <v>65</v>
      </c>
      <c r="D15" s="29">
        <v>13660</v>
      </c>
      <c r="E15" s="16">
        <v>1</v>
      </c>
    </row>
    <row r="16" spans="1:7" x14ac:dyDescent="0.25">
      <c r="B16" s="15" t="s">
        <v>68</v>
      </c>
      <c r="D16" s="29">
        <v>13660</v>
      </c>
      <c r="E16" s="16">
        <v>1</v>
      </c>
    </row>
  </sheetData>
  <mergeCells count="1">
    <mergeCell ref="A3:G3"/>
  </mergeCells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3:H19"/>
  <sheetViews>
    <sheetView workbookViewId="0">
      <selection activeCell="D17" sqref="D17"/>
    </sheetView>
  </sheetViews>
  <sheetFormatPr baseColWidth="10" defaultRowHeight="15" x14ac:dyDescent="0.25"/>
  <cols>
    <col min="1" max="1" width="11.42578125" style="1"/>
    <col min="2" max="2" width="16.42578125" style="1" customWidth="1"/>
    <col min="3" max="3" width="14.85546875" style="1" customWidth="1"/>
    <col min="4" max="4" width="17.42578125" style="1" bestFit="1" customWidth="1"/>
    <col min="5" max="5" width="16.5703125" style="1" bestFit="1" customWidth="1"/>
    <col min="6" max="16384" width="11.42578125" style="1"/>
  </cols>
  <sheetData>
    <row r="3" spans="2:8" ht="15.75" x14ac:dyDescent="0.25">
      <c r="B3" s="75" t="s">
        <v>83</v>
      </c>
      <c r="C3" s="76"/>
      <c r="D3" s="76"/>
      <c r="E3" s="76"/>
      <c r="F3" s="76"/>
      <c r="G3" s="76"/>
      <c r="H3" s="76"/>
    </row>
    <row r="7" spans="2:8" x14ac:dyDescent="0.25">
      <c r="B7" s="30" t="s">
        <v>77</v>
      </c>
      <c r="C7" s="1" t="s">
        <v>71</v>
      </c>
    </row>
    <row r="8" spans="2:8" x14ac:dyDescent="0.25">
      <c r="B8" s="30" t="s">
        <v>75</v>
      </c>
      <c r="C8" s="1" t="s">
        <v>71</v>
      </c>
    </row>
    <row r="9" spans="2:8" x14ac:dyDescent="0.25">
      <c r="B9" s="30" t="s">
        <v>2</v>
      </c>
      <c r="C9" s="1" t="s">
        <v>71</v>
      </c>
    </row>
    <row r="10" spans="2:8" x14ac:dyDescent="0.25">
      <c r="B10" s="30" t="s">
        <v>39</v>
      </c>
      <c r="C10" s="1" t="s">
        <v>71</v>
      </c>
    </row>
    <row r="11" spans="2:8" x14ac:dyDescent="0.25">
      <c r="B11" s="30" t="s">
        <v>40</v>
      </c>
      <c r="C11" s="1" t="s">
        <v>71</v>
      </c>
    </row>
    <row r="12" spans="2:8" x14ac:dyDescent="0.25">
      <c r="B12" s="30" t="s">
        <v>41</v>
      </c>
      <c r="C12" s="1" t="s">
        <v>71</v>
      </c>
    </row>
    <row r="13" spans="2:8" x14ac:dyDescent="0.25">
      <c r="B13" s="30" t="s">
        <v>42</v>
      </c>
      <c r="C13" s="1" t="s">
        <v>71</v>
      </c>
    </row>
    <row r="14" spans="2:8" x14ac:dyDescent="0.25">
      <c r="B14" s="30" t="s">
        <v>32</v>
      </c>
      <c r="C14" s="1" t="s">
        <v>71</v>
      </c>
    </row>
    <row r="16" spans="2:8" x14ac:dyDescent="0.25">
      <c r="B16" s="30"/>
      <c r="C16" s="30" t="s">
        <v>72</v>
      </c>
      <c r="D16" s="30"/>
    </row>
    <row r="17" spans="2:4" x14ac:dyDescent="0.25">
      <c r="B17" s="30" t="s">
        <v>87</v>
      </c>
      <c r="C17" s="38" t="s">
        <v>85</v>
      </c>
      <c r="D17" s="30" t="s">
        <v>140</v>
      </c>
    </row>
    <row r="18" spans="2:4" x14ac:dyDescent="0.25">
      <c r="B18" s="1" t="s">
        <v>88</v>
      </c>
      <c r="C18" s="21">
        <v>13660</v>
      </c>
      <c r="D18" s="22">
        <v>1</v>
      </c>
    </row>
    <row r="19" spans="2:4" x14ac:dyDescent="0.25">
      <c r="B19" s="1" t="s">
        <v>68</v>
      </c>
      <c r="C19" s="21">
        <v>13660</v>
      </c>
      <c r="D19" s="22">
        <v>1</v>
      </c>
    </row>
  </sheetData>
  <mergeCells count="1">
    <mergeCell ref="B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G16"/>
  <sheetViews>
    <sheetView workbookViewId="0">
      <selection activeCell="C14" sqref="C14"/>
    </sheetView>
  </sheetViews>
  <sheetFormatPr baseColWidth="10" defaultRowHeight="15" x14ac:dyDescent="0.25"/>
  <cols>
    <col min="1" max="1" width="11.42578125" style="15"/>
    <col min="2" max="2" width="35.140625" style="15" bestFit="1" customWidth="1"/>
    <col min="3" max="3" width="33.28515625" style="15" bestFit="1" customWidth="1"/>
    <col min="4" max="4" width="17.5703125" style="15" bestFit="1" customWidth="1"/>
    <col min="5" max="5" width="18.140625" style="15" bestFit="1" customWidth="1"/>
    <col min="6" max="6" width="15.28515625" style="15" customWidth="1"/>
    <col min="7" max="7" width="17.42578125" style="15" customWidth="1"/>
    <col min="8" max="16384" width="11.42578125" style="15"/>
  </cols>
  <sheetData>
    <row r="2" spans="1:7" ht="15.75" x14ac:dyDescent="0.25">
      <c r="A2" s="74" t="s">
        <v>80</v>
      </c>
      <c r="B2" s="74"/>
      <c r="C2" s="74"/>
      <c r="D2" s="74"/>
      <c r="E2" s="74"/>
      <c r="F2" s="74"/>
      <c r="G2" s="74"/>
    </row>
    <row r="7" spans="1:7" x14ac:dyDescent="0.25">
      <c r="B7" s="37" t="s">
        <v>77</v>
      </c>
      <c r="C7" s="15" t="s">
        <v>71</v>
      </c>
    </row>
    <row r="8" spans="1:7" x14ac:dyDescent="0.25">
      <c r="B8" s="37" t="s">
        <v>75</v>
      </c>
      <c r="C8" s="15" t="s">
        <v>71</v>
      </c>
    </row>
    <row r="9" spans="1:7" x14ac:dyDescent="0.25">
      <c r="B9" s="37" t="s">
        <v>87</v>
      </c>
      <c r="C9" s="15" t="s">
        <v>71</v>
      </c>
    </row>
    <row r="10" spans="1:7" x14ac:dyDescent="0.25">
      <c r="B10" s="37" t="s">
        <v>2</v>
      </c>
      <c r="C10" s="15" t="s">
        <v>71</v>
      </c>
    </row>
    <row r="12" spans="1:7" hidden="1" x14ac:dyDescent="0.25">
      <c r="B12" s="37"/>
      <c r="C12" s="37"/>
      <c r="D12" s="37"/>
      <c r="E12" s="37"/>
      <c r="F12" s="37" t="s">
        <v>72</v>
      </c>
      <c r="G12" s="37"/>
    </row>
    <row r="13" spans="1:7" x14ac:dyDescent="0.25">
      <c r="B13" s="37" t="s">
        <v>40</v>
      </c>
      <c r="C13" s="37" t="s">
        <v>32</v>
      </c>
      <c r="D13" s="37" t="s">
        <v>42</v>
      </c>
      <c r="E13" s="37" t="s">
        <v>84</v>
      </c>
      <c r="F13" s="37" t="s">
        <v>82</v>
      </c>
      <c r="G13" s="37" t="s">
        <v>126</v>
      </c>
    </row>
    <row r="14" spans="1:7" x14ac:dyDescent="0.25">
      <c r="B14" s="15" t="s">
        <v>65</v>
      </c>
      <c r="C14" s="15" t="s">
        <v>57</v>
      </c>
      <c r="D14" s="15" t="s">
        <v>67</v>
      </c>
      <c r="E14" s="15">
        <v>14.2</v>
      </c>
      <c r="F14" s="29">
        <v>13660</v>
      </c>
      <c r="G14" s="16">
        <v>1</v>
      </c>
    </row>
    <row r="15" spans="1:7" x14ac:dyDescent="0.25">
      <c r="B15" s="15" t="s">
        <v>68</v>
      </c>
      <c r="F15" s="29">
        <v>13660</v>
      </c>
      <c r="G15" s="16">
        <v>1</v>
      </c>
    </row>
    <row r="16" spans="1:7" x14ac:dyDescent="0.25">
      <c r="B16"/>
      <c r="C16"/>
      <c r="D16"/>
      <c r="E16"/>
      <c r="F16"/>
      <c r="G16"/>
    </row>
  </sheetData>
  <mergeCells count="1">
    <mergeCell ref="A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C2:K20"/>
  <sheetViews>
    <sheetView topLeftCell="B1" workbookViewId="0">
      <selection activeCell="E18" sqref="E18"/>
    </sheetView>
  </sheetViews>
  <sheetFormatPr baseColWidth="10" defaultRowHeight="15" x14ac:dyDescent="0.25"/>
  <cols>
    <col min="1" max="1" width="0" style="1" hidden="1" customWidth="1"/>
    <col min="2" max="2" width="11.42578125" style="1"/>
    <col min="3" max="3" width="14.85546875" style="1" customWidth="1"/>
    <col min="4" max="4" width="9.85546875" style="1" customWidth="1"/>
    <col min="5" max="5" width="12.5703125" style="1" customWidth="1"/>
    <col min="6" max="8" width="12.5703125" style="1" bestFit="1" customWidth="1"/>
    <col min="9" max="16384" width="11.42578125" style="1"/>
  </cols>
  <sheetData>
    <row r="2" spans="3:11" ht="15.75" customHeight="1" x14ac:dyDescent="0.25"/>
    <row r="3" spans="3:11" ht="15.75" customHeight="1" x14ac:dyDescent="0.25">
      <c r="C3" s="77" t="s">
        <v>79</v>
      </c>
      <c r="D3" s="74"/>
      <c r="E3" s="74"/>
      <c r="F3" s="74"/>
      <c r="G3" s="74"/>
      <c r="H3" s="74"/>
      <c r="I3" s="74"/>
      <c r="J3" s="74"/>
      <c r="K3" s="74"/>
    </row>
    <row r="10" spans="3:11" x14ac:dyDescent="0.25">
      <c r="C10" s="30" t="s">
        <v>39</v>
      </c>
      <c r="D10" s="1" t="s">
        <v>71</v>
      </c>
    </row>
    <row r="11" spans="3:11" x14ac:dyDescent="0.25">
      <c r="C11" s="30" t="s">
        <v>40</v>
      </c>
      <c r="D11" s="1" t="s">
        <v>71</v>
      </c>
    </row>
    <row r="12" spans="3:11" x14ac:dyDescent="0.25">
      <c r="C12" s="30" t="s">
        <v>41</v>
      </c>
      <c r="D12" s="1" t="s">
        <v>71</v>
      </c>
    </row>
    <row r="13" spans="3:11" x14ac:dyDescent="0.25">
      <c r="C13" s="30" t="s">
        <v>32</v>
      </c>
      <c r="D13" s="1" t="s">
        <v>71</v>
      </c>
    </row>
    <row r="14" spans="3:11" x14ac:dyDescent="0.25">
      <c r="C14" s="30" t="s">
        <v>33</v>
      </c>
      <c r="D14" s="1" t="s">
        <v>71</v>
      </c>
    </row>
    <row r="16" spans="3:11" x14ac:dyDescent="0.25">
      <c r="C16" s="30" t="s">
        <v>85</v>
      </c>
      <c r="D16" s="30" t="s">
        <v>77</v>
      </c>
      <c r="E16" s="30" t="s">
        <v>86</v>
      </c>
    </row>
    <row r="17" spans="3:5" x14ac:dyDescent="0.25">
      <c r="C17" s="30"/>
      <c r="D17" s="30">
        <v>2016</v>
      </c>
      <c r="E17" s="30" t="s">
        <v>68</v>
      </c>
    </row>
    <row r="18" spans="3:5" x14ac:dyDescent="0.25">
      <c r="C18" s="30" t="s">
        <v>42</v>
      </c>
      <c r="D18" s="1" t="s">
        <v>76</v>
      </c>
      <c r="E18" s="30"/>
    </row>
    <row r="19" spans="3:5" x14ac:dyDescent="0.25">
      <c r="C19" s="1" t="s">
        <v>67</v>
      </c>
      <c r="D19" s="21">
        <v>13660</v>
      </c>
      <c r="E19" s="31">
        <v>13660</v>
      </c>
    </row>
    <row r="20" spans="3:5" x14ac:dyDescent="0.25">
      <c r="C20" s="1" t="s">
        <v>68</v>
      </c>
      <c r="D20" s="21">
        <v>13660</v>
      </c>
      <c r="E20" s="31">
        <v>13660</v>
      </c>
    </row>
  </sheetData>
  <mergeCells count="1">
    <mergeCell ref="C3:K3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2:G17"/>
  <sheetViews>
    <sheetView workbookViewId="0">
      <selection activeCell="E16" sqref="E16"/>
    </sheetView>
  </sheetViews>
  <sheetFormatPr baseColWidth="10" defaultRowHeight="15" x14ac:dyDescent="0.25"/>
  <cols>
    <col min="1" max="1" width="3.5703125" style="1" customWidth="1"/>
    <col min="2" max="2" width="23.140625" style="1" bestFit="1" customWidth="1"/>
    <col min="3" max="3" width="30.5703125" style="1" customWidth="1"/>
    <col min="4" max="4" width="16.7109375" style="1" customWidth="1"/>
    <col min="5" max="5" width="15.140625" style="1" customWidth="1"/>
    <col min="6" max="6" width="15.7109375" style="1" bestFit="1" customWidth="1"/>
    <col min="7" max="7" width="17.42578125" style="1" customWidth="1"/>
    <col min="8" max="16384" width="11.42578125" style="1"/>
  </cols>
  <sheetData>
    <row r="2" spans="1:7" ht="15.75" x14ac:dyDescent="0.25">
      <c r="A2" s="77" t="s">
        <v>78</v>
      </c>
      <c r="B2" s="74"/>
      <c r="C2" s="74"/>
      <c r="D2" s="74"/>
      <c r="E2" s="74"/>
      <c r="F2" s="74"/>
      <c r="G2" s="74"/>
    </row>
    <row r="5" spans="1:7" x14ac:dyDescent="0.25">
      <c r="B5" s="30" t="s">
        <v>77</v>
      </c>
      <c r="C5" s="1" t="s">
        <v>71</v>
      </c>
    </row>
    <row r="6" spans="1:7" x14ac:dyDescent="0.25">
      <c r="B6" s="30" t="s">
        <v>75</v>
      </c>
      <c r="C6" s="1" t="s">
        <v>71</v>
      </c>
    </row>
    <row r="7" spans="1:7" x14ac:dyDescent="0.25">
      <c r="B7" s="30" t="s">
        <v>87</v>
      </c>
      <c r="C7" s="1" t="s">
        <v>71</v>
      </c>
    </row>
    <row r="8" spans="1:7" x14ac:dyDescent="0.25">
      <c r="B8" s="30" t="s">
        <v>39</v>
      </c>
      <c r="C8" s="1" t="s">
        <v>71</v>
      </c>
    </row>
    <row r="9" spans="1:7" x14ac:dyDescent="0.25">
      <c r="B9" s="30" t="s">
        <v>40</v>
      </c>
      <c r="C9" s="1" t="s">
        <v>71</v>
      </c>
    </row>
    <row r="10" spans="1:7" x14ac:dyDescent="0.25">
      <c r="B10" s="30" t="s">
        <v>41</v>
      </c>
      <c r="C10" s="1" t="s">
        <v>71</v>
      </c>
    </row>
    <row r="11" spans="1:7" x14ac:dyDescent="0.25">
      <c r="B11" s="30" t="s">
        <v>32</v>
      </c>
      <c r="C11" s="1" t="s">
        <v>71</v>
      </c>
    </row>
    <row r="13" spans="1:7" x14ac:dyDescent="0.25">
      <c r="B13" s="30"/>
      <c r="C13" s="30"/>
      <c r="D13" s="30" t="s">
        <v>72</v>
      </c>
      <c r="E13" s="30"/>
      <c r="F13" s="30"/>
      <c r="G13" s="30"/>
    </row>
    <row r="14" spans="1:7" ht="21" customHeight="1" x14ac:dyDescent="0.25">
      <c r="B14" s="30" t="s">
        <v>95</v>
      </c>
      <c r="C14" s="30" t="s">
        <v>2</v>
      </c>
      <c r="D14" s="32" t="s">
        <v>134</v>
      </c>
      <c r="E14" s="32" t="s">
        <v>135</v>
      </c>
      <c r="F14" s="32" t="s">
        <v>141</v>
      </c>
      <c r="G14" s="30" t="s">
        <v>126</v>
      </c>
    </row>
    <row r="15" spans="1:7" x14ac:dyDescent="0.25">
      <c r="B15" s="1">
        <v>1231</v>
      </c>
      <c r="C15" s="1" t="s">
        <v>47</v>
      </c>
      <c r="D15" s="21">
        <v>27090</v>
      </c>
      <c r="E15" s="21">
        <v>13430</v>
      </c>
      <c r="F15" s="21">
        <v>13660</v>
      </c>
      <c r="G15" s="22">
        <v>1</v>
      </c>
    </row>
    <row r="16" spans="1:7" x14ac:dyDescent="0.25">
      <c r="B16" s="1" t="s">
        <v>148</v>
      </c>
      <c r="D16" s="21">
        <v>27090</v>
      </c>
      <c r="E16" s="21">
        <v>13430</v>
      </c>
      <c r="F16" s="21">
        <v>13660</v>
      </c>
      <c r="G16" s="22">
        <v>1</v>
      </c>
    </row>
    <row r="17" spans="2:7" x14ac:dyDescent="0.25">
      <c r="B17" s="1" t="s">
        <v>68</v>
      </c>
      <c r="D17" s="21">
        <v>27090</v>
      </c>
      <c r="E17" s="21">
        <v>13430</v>
      </c>
      <c r="F17" s="21">
        <v>13660</v>
      </c>
      <c r="G17" s="22">
        <v>1</v>
      </c>
    </row>
  </sheetData>
  <mergeCells count="1">
    <mergeCell ref="A2:G2"/>
  </mergeCell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</vt:lpstr>
      <vt:lpstr>RELACION ENTRADA FRUTO</vt:lpstr>
      <vt:lpstr>RESUMEN FRUTO PROVEEDORES</vt:lpstr>
      <vt:lpstr>TIEMPOS DE RECEPCION FRUTO</vt:lpstr>
      <vt:lpstr>INFORME PRODUCCION FINCA</vt:lpstr>
      <vt:lpstr>INFORME PRODUCCION PROVEEDOR</vt:lpstr>
      <vt:lpstr>INFORME PROD LOTE</vt:lpstr>
      <vt:lpstr>VARIEDAD - MES</vt:lpstr>
      <vt:lpstr>KG TRANSPORTADOS POR VEHICULO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2017-01-12T03:51:51Z</cp:lastPrinted>
  <dcterms:created xsi:type="dcterms:W3CDTF">2016-05-18T23:51:58Z</dcterms:created>
  <dcterms:modified xsi:type="dcterms:W3CDTF">2019-12-10T00:12:40Z</dcterms:modified>
</cp:coreProperties>
</file>