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activeTab="2"/>
  </bookViews>
  <sheets>
    <sheet name="Hoja1" sheetId="1" r:id="rId1"/>
    <sheet name="RESUMEN" sheetId="2" r:id="rId2"/>
    <sheet name="DETALLE" sheetId="3" r:id="rId3"/>
  </sheets>
  <calcPr calcId="152511"/>
  <pivotCaches>
    <pivotCache cacheId="1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E29" i="2" s="1"/>
  <c r="E25" i="2"/>
  <c r="E23" i="2"/>
  <c r="I110" i="3" l="1"/>
  <c r="M110" i="3" s="1"/>
  <c r="F110" i="3"/>
  <c r="E110" i="3"/>
  <c r="D110" i="3"/>
  <c r="C110" i="3"/>
  <c r="B110" i="3"/>
  <c r="A110" i="3"/>
  <c r="I109" i="3"/>
  <c r="M109" i="3" s="1"/>
  <c r="F109" i="3"/>
  <c r="E109" i="3"/>
  <c r="D109" i="3"/>
  <c r="C109" i="3"/>
  <c r="B109" i="3"/>
  <c r="A109" i="3"/>
  <c r="I108" i="3"/>
  <c r="M108" i="3" s="1"/>
  <c r="F108" i="3"/>
  <c r="E108" i="3"/>
  <c r="D108" i="3"/>
  <c r="C108" i="3"/>
  <c r="B108" i="3"/>
  <c r="A108" i="3"/>
  <c r="I107" i="3"/>
  <c r="M107" i="3" s="1"/>
  <c r="F107" i="3"/>
  <c r="E107" i="3"/>
  <c r="D107" i="3"/>
  <c r="C107" i="3"/>
  <c r="B107" i="3"/>
  <c r="A107" i="3"/>
  <c r="I106" i="3"/>
  <c r="M106" i="3" s="1"/>
  <c r="F106" i="3"/>
  <c r="E106" i="3"/>
  <c r="D106" i="3"/>
  <c r="C106" i="3"/>
  <c r="B106" i="3"/>
  <c r="A106" i="3"/>
  <c r="I105" i="3"/>
  <c r="M105" i="3" s="1"/>
  <c r="F105" i="3"/>
  <c r="E105" i="3"/>
  <c r="D105" i="3"/>
  <c r="C105" i="3"/>
  <c r="B105" i="3"/>
  <c r="A105" i="3"/>
  <c r="I104" i="3"/>
  <c r="M104" i="3" s="1"/>
  <c r="F104" i="3"/>
  <c r="E104" i="3"/>
  <c r="D104" i="3"/>
  <c r="C104" i="3"/>
  <c r="B104" i="3"/>
  <c r="A104" i="3"/>
  <c r="I103" i="3"/>
  <c r="M103" i="3" s="1"/>
  <c r="F103" i="3"/>
  <c r="E103" i="3"/>
  <c r="J103" i="3" s="1"/>
  <c r="D103" i="3"/>
  <c r="C103" i="3"/>
  <c r="B103" i="3"/>
  <c r="A103" i="3"/>
  <c r="I102" i="3"/>
  <c r="M102" i="3" s="1"/>
  <c r="F102" i="3"/>
  <c r="E102" i="3"/>
  <c r="D102" i="3"/>
  <c r="C102" i="3"/>
  <c r="B102" i="3"/>
  <c r="A102" i="3"/>
  <c r="I101" i="3"/>
  <c r="M101" i="3" s="1"/>
  <c r="F101" i="3"/>
  <c r="E101" i="3"/>
  <c r="D101" i="3"/>
  <c r="C101" i="3"/>
  <c r="B101" i="3"/>
  <c r="A101" i="3"/>
  <c r="I100" i="3"/>
  <c r="M100" i="3" s="1"/>
  <c r="F100" i="3"/>
  <c r="E100" i="3"/>
  <c r="D100" i="3"/>
  <c r="C100" i="3"/>
  <c r="B100" i="3"/>
  <c r="A100" i="3"/>
  <c r="I99" i="3"/>
  <c r="M99" i="3" s="1"/>
  <c r="F99" i="3"/>
  <c r="E99" i="3"/>
  <c r="J99" i="3" s="1"/>
  <c r="D99" i="3"/>
  <c r="C99" i="3"/>
  <c r="B99" i="3"/>
  <c r="A99" i="3"/>
  <c r="I98" i="3"/>
  <c r="M98" i="3" s="1"/>
  <c r="F98" i="3"/>
  <c r="E98" i="3"/>
  <c r="D98" i="3"/>
  <c r="C98" i="3"/>
  <c r="B98" i="3"/>
  <c r="A98" i="3"/>
  <c r="I97" i="3"/>
  <c r="M97" i="3" s="1"/>
  <c r="F97" i="3"/>
  <c r="E97" i="3"/>
  <c r="D97" i="3"/>
  <c r="C97" i="3"/>
  <c r="B97" i="3"/>
  <c r="A97" i="3"/>
  <c r="I96" i="3"/>
  <c r="M96" i="3" s="1"/>
  <c r="F96" i="3"/>
  <c r="E96" i="3"/>
  <c r="D96" i="3"/>
  <c r="C96" i="3"/>
  <c r="B96" i="3"/>
  <c r="A96" i="3"/>
  <c r="I95" i="3"/>
  <c r="M95" i="3" s="1"/>
  <c r="F95" i="3"/>
  <c r="E95" i="3"/>
  <c r="J95" i="3" s="1"/>
  <c r="D95" i="3"/>
  <c r="C95" i="3"/>
  <c r="B95" i="3"/>
  <c r="A95" i="3"/>
  <c r="I94" i="3"/>
  <c r="M94" i="3" s="1"/>
  <c r="F94" i="3"/>
  <c r="E94" i="3"/>
  <c r="D94" i="3"/>
  <c r="C94" i="3"/>
  <c r="B94" i="3"/>
  <c r="A94" i="3"/>
  <c r="I93" i="3"/>
  <c r="M93" i="3" s="1"/>
  <c r="F93" i="3"/>
  <c r="E93" i="3"/>
  <c r="D93" i="3"/>
  <c r="C93" i="3"/>
  <c r="B93" i="3"/>
  <c r="A93" i="3"/>
  <c r="I92" i="3"/>
  <c r="M92" i="3" s="1"/>
  <c r="F92" i="3"/>
  <c r="E92" i="3"/>
  <c r="D92" i="3"/>
  <c r="C92" i="3"/>
  <c r="B92" i="3"/>
  <c r="A92" i="3"/>
  <c r="I91" i="3"/>
  <c r="M91" i="3" s="1"/>
  <c r="F91" i="3"/>
  <c r="E91" i="3"/>
  <c r="D91" i="3"/>
  <c r="C91" i="3"/>
  <c r="B91" i="3"/>
  <c r="A91" i="3"/>
  <c r="I90" i="3"/>
  <c r="M90" i="3" s="1"/>
  <c r="F90" i="3"/>
  <c r="E90" i="3"/>
  <c r="D90" i="3"/>
  <c r="C90" i="3"/>
  <c r="B90" i="3"/>
  <c r="A90" i="3"/>
  <c r="I89" i="3"/>
  <c r="M89" i="3" s="1"/>
  <c r="F89" i="3"/>
  <c r="E89" i="3"/>
  <c r="D89" i="3"/>
  <c r="C89" i="3"/>
  <c r="B89" i="3"/>
  <c r="A89" i="3"/>
  <c r="I88" i="3"/>
  <c r="M88" i="3" s="1"/>
  <c r="F88" i="3"/>
  <c r="E88" i="3"/>
  <c r="D88" i="3"/>
  <c r="C88" i="3"/>
  <c r="B88" i="3"/>
  <c r="A88" i="3"/>
  <c r="I87" i="3"/>
  <c r="M87" i="3" s="1"/>
  <c r="F87" i="3"/>
  <c r="E87" i="3"/>
  <c r="J87" i="3" s="1"/>
  <c r="D87" i="3"/>
  <c r="C87" i="3"/>
  <c r="B87" i="3"/>
  <c r="A87" i="3"/>
  <c r="I86" i="3"/>
  <c r="M86" i="3" s="1"/>
  <c r="F86" i="3"/>
  <c r="E86" i="3"/>
  <c r="D86" i="3"/>
  <c r="C86" i="3"/>
  <c r="B86" i="3"/>
  <c r="A86" i="3"/>
  <c r="I85" i="3"/>
  <c r="M85" i="3" s="1"/>
  <c r="F85" i="3"/>
  <c r="E85" i="3"/>
  <c r="D85" i="3"/>
  <c r="C85" i="3"/>
  <c r="B85" i="3"/>
  <c r="A85" i="3"/>
  <c r="I84" i="3"/>
  <c r="M84" i="3" s="1"/>
  <c r="F84" i="3"/>
  <c r="E84" i="3"/>
  <c r="D84" i="3"/>
  <c r="C84" i="3"/>
  <c r="B84" i="3"/>
  <c r="A84" i="3"/>
  <c r="I83" i="3"/>
  <c r="M83" i="3" s="1"/>
  <c r="F83" i="3"/>
  <c r="E83" i="3"/>
  <c r="J83" i="3" s="1"/>
  <c r="D83" i="3"/>
  <c r="C83" i="3"/>
  <c r="B83" i="3"/>
  <c r="A83" i="3"/>
  <c r="I82" i="3"/>
  <c r="M82" i="3" s="1"/>
  <c r="F82" i="3"/>
  <c r="E82" i="3"/>
  <c r="D82" i="3"/>
  <c r="C82" i="3"/>
  <c r="B82" i="3"/>
  <c r="A82" i="3"/>
  <c r="I81" i="3"/>
  <c r="M81" i="3" s="1"/>
  <c r="F81" i="3"/>
  <c r="E81" i="3"/>
  <c r="D81" i="3"/>
  <c r="C81" i="3"/>
  <c r="B81" i="3"/>
  <c r="A81" i="3"/>
  <c r="I80" i="3"/>
  <c r="M80" i="3" s="1"/>
  <c r="F80" i="3"/>
  <c r="E80" i="3"/>
  <c r="D80" i="3"/>
  <c r="C80" i="3"/>
  <c r="B80" i="3"/>
  <c r="A80" i="3"/>
  <c r="I79" i="3"/>
  <c r="M79" i="3" s="1"/>
  <c r="F79" i="3"/>
  <c r="E79" i="3"/>
  <c r="J79" i="3" s="1"/>
  <c r="D79" i="3"/>
  <c r="C79" i="3"/>
  <c r="B79" i="3"/>
  <c r="A79" i="3"/>
  <c r="I78" i="3"/>
  <c r="M78" i="3" s="1"/>
  <c r="F78" i="3"/>
  <c r="E78" i="3"/>
  <c r="D78" i="3"/>
  <c r="C78" i="3"/>
  <c r="B78" i="3"/>
  <c r="A78" i="3"/>
  <c r="I77" i="3"/>
  <c r="M77" i="3" s="1"/>
  <c r="F77" i="3"/>
  <c r="E77" i="3"/>
  <c r="D77" i="3"/>
  <c r="C77" i="3"/>
  <c r="B77" i="3"/>
  <c r="A77" i="3"/>
  <c r="I76" i="3"/>
  <c r="M76" i="3" s="1"/>
  <c r="F76" i="3"/>
  <c r="E76" i="3"/>
  <c r="D76" i="3"/>
  <c r="C76" i="3"/>
  <c r="B76" i="3"/>
  <c r="A76" i="3"/>
  <c r="I75" i="3"/>
  <c r="M75" i="3" s="1"/>
  <c r="F75" i="3"/>
  <c r="E75" i="3"/>
  <c r="D75" i="3"/>
  <c r="C75" i="3"/>
  <c r="B75" i="3"/>
  <c r="A75" i="3"/>
  <c r="I74" i="3"/>
  <c r="M74" i="3" s="1"/>
  <c r="F74" i="3"/>
  <c r="E74" i="3"/>
  <c r="D74" i="3"/>
  <c r="C74" i="3"/>
  <c r="B74" i="3"/>
  <c r="A74" i="3"/>
  <c r="I73" i="3"/>
  <c r="M73" i="3" s="1"/>
  <c r="F73" i="3"/>
  <c r="E73" i="3"/>
  <c r="D73" i="3"/>
  <c r="C73" i="3"/>
  <c r="B73" i="3"/>
  <c r="A73" i="3"/>
  <c r="I72" i="3"/>
  <c r="M72" i="3" s="1"/>
  <c r="F72" i="3"/>
  <c r="E72" i="3"/>
  <c r="D72" i="3"/>
  <c r="C72" i="3"/>
  <c r="B72" i="3"/>
  <c r="A72" i="3"/>
  <c r="I71" i="3"/>
  <c r="M71" i="3" s="1"/>
  <c r="F71" i="3"/>
  <c r="E71" i="3"/>
  <c r="J71" i="3" s="1"/>
  <c r="D71" i="3"/>
  <c r="C71" i="3"/>
  <c r="B71" i="3"/>
  <c r="A71" i="3"/>
  <c r="I70" i="3"/>
  <c r="M70" i="3" s="1"/>
  <c r="F70" i="3"/>
  <c r="E70" i="3"/>
  <c r="D70" i="3"/>
  <c r="C70" i="3"/>
  <c r="B70" i="3"/>
  <c r="A70" i="3"/>
  <c r="I69" i="3"/>
  <c r="M69" i="3" s="1"/>
  <c r="F69" i="3"/>
  <c r="E69" i="3"/>
  <c r="D69" i="3"/>
  <c r="C69" i="3"/>
  <c r="B69" i="3"/>
  <c r="A69" i="3"/>
  <c r="I68" i="3"/>
  <c r="M68" i="3" s="1"/>
  <c r="F68" i="3"/>
  <c r="E68" i="3"/>
  <c r="D68" i="3"/>
  <c r="C68" i="3"/>
  <c r="B68" i="3"/>
  <c r="A68" i="3"/>
  <c r="I67" i="3"/>
  <c r="F67" i="3"/>
  <c r="E67" i="3"/>
  <c r="D67" i="3"/>
  <c r="C67" i="3"/>
  <c r="B67" i="3"/>
  <c r="A67" i="3"/>
  <c r="I66" i="3"/>
  <c r="F66" i="3"/>
  <c r="E66" i="3"/>
  <c r="D66" i="3"/>
  <c r="C66" i="3"/>
  <c r="B66" i="3"/>
  <c r="A66" i="3"/>
  <c r="I65" i="3"/>
  <c r="M65" i="3" s="1"/>
  <c r="F65" i="3"/>
  <c r="E65" i="3"/>
  <c r="D65" i="3"/>
  <c r="C65" i="3"/>
  <c r="B65" i="3"/>
  <c r="A65" i="3"/>
  <c r="I64" i="3"/>
  <c r="F64" i="3"/>
  <c r="E64" i="3"/>
  <c r="D64" i="3"/>
  <c r="C64" i="3"/>
  <c r="B64" i="3"/>
  <c r="A64" i="3"/>
  <c r="I63" i="3"/>
  <c r="M63" i="3" s="1"/>
  <c r="F63" i="3"/>
  <c r="E63" i="3"/>
  <c r="D63" i="3"/>
  <c r="C63" i="3"/>
  <c r="B63" i="3"/>
  <c r="A63" i="3"/>
  <c r="I62" i="3"/>
  <c r="M62" i="3" s="1"/>
  <c r="F62" i="3"/>
  <c r="E62" i="3"/>
  <c r="D62" i="3"/>
  <c r="C62" i="3"/>
  <c r="B62" i="3"/>
  <c r="A62" i="3"/>
  <c r="I61" i="3"/>
  <c r="M61" i="3" s="1"/>
  <c r="F61" i="3"/>
  <c r="E61" i="3"/>
  <c r="D61" i="3"/>
  <c r="C61" i="3"/>
  <c r="B61" i="3"/>
  <c r="A61" i="3"/>
  <c r="I60" i="3"/>
  <c r="F60" i="3"/>
  <c r="E60" i="3"/>
  <c r="D60" i="3"/>
  <c r="C60" i="3"/>
  <c r="B60" i="3"/>
  <c r="A60" i="3"/>
  <c r="I59" i="3"/>
  <c r="M59" i="3" s="1"/>
  <c r="F59" i="3"/>
  <c r="E59" i="3"/>
  <c r="D59" i="3"/>
  <c r="C59" i="3"/>
  <c r="B59" i="3"/>
  <c r="A59" i="3"/>
  <c r="I58" i="3"/>
  <c r="M58" i="3" s="1"/>
  <c r="F58" i="3"/>
  <c r="E58" i="3"/>
  <c r="D58" i="3"/>
  <c r="C58" i="3"/>
  <c r="B58" i="3"/>
  <c r="A58" i="3"/>
  <c r="I57" i="3"/>
  <c r="M57" i="3" s="1"/>
  <c r="F57" i="3"/>
  <c r="E57" i="3"/>
  <c r="D57" i="3"/>
  <c r="C57" i="3"/>
  <c r="B57" i="3"/>
  <c r="A57" i="3"/>
  <c r="I56" i="3"/>
  <c r="M56" i="3" s="1"/>
  <c r="F56" i="3"/>
  <c r="E56" i="3"/>
  <c r="D56" i="3"/>
  <c r="C56" i="3"/>
  <c r="B56" i="3"/>
  <c r="A56" i="3"/>
  <c r="I55" i="3"/>
  <c r="F55" i="3"/>
  <c r="E55" i="3"/>
  <c r="D55" i="3"/>
  <c r="C55" i="3"/>
  <c r="B55" i="3"/>
  <c r="A55" i="3"/>
  <c r="I54" i="3"/>
  <c r="M54" i="3" s="1"/>
  <c r="F54" i="3"/>
  <c r="E54" i="3"/>
  <c r="D54" i="3"/>
  <c r="C54" i="3"/>
  <c r="B54" i="3"/>
  <c r="A54" i="3"/>
  <c r="I53" i="3"/>
  <c r="M53" i="3" s="1"/>
  <c r="F53" i="3"/>
  <c r="E53" i="3"/>
  <c r="D53" i="3"/>
  <c r="C53" i="3"/>
  <c r="B53" i="3"/>
  <c r="A53" i="3"/>
  <c r="I52" i="3"/>
  <c r="F52" i="3"/>
  <c r="E52" i="3"/>
  <c r="D52" i="3"/>
  <c r="C52" i="3"/>
  <c r="B52" i="3"/>
  <c r="A52" i="3"/>
  <c r="I51" i="3"/>
  <c r="F51" i="3"/>
  <c r="E51" i="3"/>
  <c r="D51" i="3"/>
  <c r="C51" i="3"/>
  <c r="B51" i="3"/>
  <c r="A51" i="3"/>
  <c r="I50" i="3"/>
  <c r="F50" i="3"/>
  <c r="E50" i="3"/>
  <c r="D50" i="3"/>
  <c r="C50" i="3"/>
  <c r="B50" i="3"/>
  <c r="A50" i="3"/>
  <c r="I49" i="3"/>
  <c r="M49" i="3" s="1"/>
  <c r="F49" i="3"/>
  <c r="E49" i="3"/>
  <c r="D49" i="3"/>
  <c r="C49" i="3"/>
  <c r="B49" i="3"/>
  <c r="A49" i="3"/>
  <c r="I48" i="3"/>
  <c r="M48" i="3" s="1"/>
  <c r="F48" i="3"/>
  <c r="E48" i="3"/>
  <c r="D48" i="3"/>
  <c r="C48" i="3"/>
  <c r="B48" i="3"/>
  <c r="A48" i="3"/>
  <c r="I47" i="3"/>
  <c r="M47" i="3" s="1"/>
  <c r="F47" i="3"/>
  <c r="E47" i="3"/>
  <c r="D47" i="3"/>
  <c r="C47" i="3"/>
  <c r="B47" i="3"/>
  <c r="A47" i="3"/>
  <c r="I46" i="3"/>
  <c r="M46" i="3" s="1"/>
  <c r="F46" i="3"/>
  <c r="E46" i="3"/>
  <c r="D46" i="3"/>
  <c r="C46" i="3"/>
  <c r="B46" i="3"/>
  <c r="A46" i="3"/>
  <c r="I45" i="3"/>
  <c r="M45" i="3" s="1"/>
  <c r="F45" i="3"/>
  <c r="E45" i="3"/>
  <c r="D45" i="3"/>
  <c r="C45" i="3"/>
  <c r="B45" i="3"/>
  <c r="A45" i="3"/>
  <c r="I44" i="3"/>
  <c r="F44" i="3"/>
  <c r="E44" i="3"/>
  <c r="D44" i="3"/>
  <c r="C44" i="3"/>
  <c r="B44" i="3"/>
  <c r="A44" i="3"/>
  <c r="I43" i="3"/>
  <c r="M43" i="3" s="1"/>
  <c r="F43" i="3"/>
  <c r="E43" i="3"/>
  <c r="D43" i="3"/>
  <c r="C43" i="3"/>
  <c r="B43" i="3"/>
  <c r="A43" i="3"/>
  <c r="I42" i="3"/>
  <c r="M42" i="3" s="1"/>
  <c r="F42" i="3"/>
  <c r="E42" i="3"/>
  <c r="D42" i="3"/>
  <c r="C42" i="3"/>
  <c r="B42" i="3"/>
  <c r="A42" i="3"/>
  <c r="I41" i="3"/>
  <c r="M41" i="3" s="1"/>
  <c r="F41" i="3"/>
  <c r="E41" i="3"/>
  <c r="D41" i="3"/>
  <c r="C41" i="3"/>
  <c r="B41" i="3"/>
  <c r="A41" i="3"/>
  <c r="I40" i="3"/>
  <c r="M40" i="3" s="1"/>
  <c r="F40" i="3"/>
  <c r="E40" i="3"/>
  <c r="D40" i="3"/>
  <c r="C40" i="3"/>
  <c r="B40" i="3"/>
  <c r="A40" i="3"/>
  <c r="I39" i="3"/>
  <c r="F39" i="3"/>
  <c r="E39" i="3"/>
  <c r="D39" i="3"/>
  <c r="C39" i="3"/>
  <c r="B39" i="3"/>
  <c r="A39" i="3"/>
  <c r="I38" i="3"/>
  <c r="M38" i="3" s="1"/>
  <c r="F38" i="3"/>
  <c r="E38" i="3"/>
  <c r="D38" i="3"/>
  <c r="C38" i="3"/>
  <c r="B38" i="3"/>
  <c r="A38" i="3"/>
  <c r="I37" i="3"/>
  <c r="M37" i="3" s="1"/>
  <c r="F37" i="3"/>
  <c r="E37" i="3"/>
  <c r="D37" i="3"/>
  <c r="C37" i="3"/>
  <c r="B37" i="3"/>
  <c r="A37" i="3"/>
  <c r="I36" i="3"/>
  <c r="F36" i="3"/>
  <c r="E36" i="3"/>
  <c r="D36" i="3"/>
  <c r="C36" i="3"/>
  <c r="B36" i="3"/>
  <c r="A36" i="3"/>
  <c r="I35" i="3"/>
  <c r="M35" i="3" s="1"/>
  <c r="F35" i="3"/>
  <c r="E35" i="3"/>
  <c r="D35" i="3"/>
  <c r="C35" i="3"/>
  <c r="B35" i="3"/>
  <c r="A35" i="3"/>
  <c r="I34" i="3"/>
  <c r="F34" i="3"/>
  <c r="E34" i="3"/>
  <c r="D34" i="3"/>
  <c r="C34" i="3"/>
  <c r="B34" i="3"/>
  <c r="A34" i="3"/>
  <c r="I33" i="3"/>
  <c r="M33" i="3" s="1"/>
  <c r="F33" i="3"/>
  <c r="E33" i="3"/>
  <c r="D33" i="3"/>
  <c r="C33" i="3"/>
  <c r="B33" i="3"/>
  <c r="A33" i="3"/>
  <c r="I32" i="3"/>
  <c r="M32" i="3" s="1"/>
  <c r="F32" i="3"/>
  <c r="E32" i="3"/>
  <c r="D32" i="3"/>
  <c r="C32" i="3"/>
  <c r="B32" i="3"/>
  <c r="A32" i="3"/>
  <c r="I31" i="3"/>
  <c r="M31" i="3" s="1"/>
  <c r="F31" i="3"/>
  <c r="E31" i="3"/>
  <c r="D31" i="3"/>
  <c r="C31" i="3"/>
  <c r="B31" i="3"/>
  <c r="A31" i="3"/>
  <c r="I30" i="3"/>
  <c r="M30" i="3" s="1"/>
  <c r="F30" i="3"/>
  <c r="E30" i="3"/>
  <c r="D30" i="3"/>
  <c r="C30" i="3"/>
  <c r="B30" i="3"/>
  <c r="A30" i="3"/>
  <c r="I29" i="3"/>
  <c r="M29" i="3" s="1"/>
  <c r="F29" i="3"/>
  <c r="E29" i="3"/>
  <c r="D29" i="3"/>
  <c r="C29" i="3"/>
  <c r="B29" i="3"/>
  <c r="A29" i="3"/>
  <c r="I28" i="3"/>
  <c r="F28" i="3"/>
  <c r="E28" i="3"/>
  <c r="D28" i="3"/>
  <c r="C28" i="3"/>
  <c r="B28" i="3"/>
  <c r="A28" i="3"/>
  <c r="I27" i="3"/>
  <c r="M27" i="3" s="1"/>
  <c r="F27" i="3"/>
  <c r="E27" i="3"/>
  <c r="D27" i="3"/>
  <c r="C27" i="3"/>
  <c r="B27" i="3"/>
  <c r="A27" i="3"/>
  <c r="I26" i="3"/>
  <c r="M26" i="3" s="1"/>
  <c r="F26" i="3"/>
  <c r="E26" i="3"/>
  <c r="D26" i="3"/>
  <c r="C26" i="3"/>
  <c r="B26" i="3"/>
  <c r="A26" i="3"/>
  <c r="I25" i="3"/>
  <c r="F25" i="3"/>
  <c r="E25" i="3"/>
  <c r="D25" i="3"/>
  <c r="C25" i="3"/>
  <c r="B25" i="3"/>
  <c r="A25" i="3"/>
  <c r="I24" i="3"/>
  <c r="M24" i="3" s="1"/>
  <c r="F24" i="3"/>
  <c r="E24" i="3"/>
  <c r="D24" i="3"/>
  <c r="C24" i="3"/>
  <c r="B24" i="3"/>
  <c r="A24" i="3"/>
  <c r="I23" i="3"/>
  <c r="M23" i="3" s="1"/>
  <c r="F23" i="3"/>
  <c r="E23" i="3"/>
  <c r="D23" i="3"/>
  <c r="C23" i="3"/>
  <c r="B23" i="3"/>
  <c r="A23" i="3"/>
  <c r="I22" i="3"/>
  <c r="M22" i="3" s="1"/>
  <c r="F22" i="3"/>
  <c r="E22" i="3"/>
  <c r="D22" i="3"/>
  <c r="C22" i="3"/>
  <c r="B22" i="3"/>
  <c r="A22" i="3"/>
  <c r="I21" i="3"/>
  <c r="F21" i="3"/>
  <c r="E21" i="3"/>
  <c r="D21" i="3"/>
  <c r="C21" i="3"/>
  <c r="B21" i="3"/>
  <c r="A21" i="3"/>
  <c r="I20" i="3"/>
  <c r="M20" i="3" s="1"/>
  <c r="F20" i="3"/>
  <c r="E20" i="3"/>
  <c r="D20" i="3"/>
  <c r="C20" i="3"/>
  <c r="B20" i="3"/>
  <c r="A20" i="3"/>
  <c r="I19" i="3"/>
  <c r="F19" i="3"/>
  <c r="E19" i="3"/>
  <c r="D19" i="3"/>
  <c r="C19" i="3"/>
  <c r="B19" i="3"/>
  <c r="A19" i="3"/>
  <c r="I18" i="3"/>
  <c r="F18" i="3"/>
  <c r="E18" i="3"/>
  <c r="D18" i="3"/>
  <c r="C18" i="3"/>
  <c r="B18" i="3"/>
  <c r="A18" i="3"/>
  <c r="I17" i="3"/>
  <c r="F17" i="3"/>
  <c r="E17" i="3"/>
  <c r="D17" i="3"/>
  <c r="B17" i="3"/>
  <c r="A17" i="3"/>
  <c r="I16" i="3"/>
  <c r="M16" i="3" s="1"/>
  <c r="F16" i="3"/>
  <c r="E16" i="3"/>
  <c r="D16" i="3"/>
  <c r="C16" i="3"/>
  <c r="B16" i="3"/>
  <c r="A16" i="3"/>
  <c r="I15" i="3"/>
  <c r="F15" i="3"/>
  <c r="E15" i="3"/>
  <c r="D15" i="3"/>
  <c r="C15" i="3"/>
  <c r="B15" i="3"/>
  <c r="A15" i="3"/>
  <c r="I14" i="3"/>
  <c r="M14" i="3" s="1"/>
  <c r="F14" i="3"/>
  <c r="E14" i="3"/>
  <c r="D14" i="3"/>
  <c r="C14" i="3"/>
  <c r="B14" i="3"/>
  <c r="A14" i="3"/>
  <c r="I13" i="3"/>
  <c r="F13" i="3"/>
  <c r="E13" i="3"/>
  <c r="D13" i="3"/>
  <c r="C13" i="3"/>
  <c r="B13" i="3"/>
  <c r="A13" i="3"/>
  <c r="M10" i="3"/>
  <c r="L10" i="3"/>
  <c r="K10" i="3"/>
  <c r="J105" i="3" s="1"/>
  <c r="J10" i="3"/>
  <c r="H10" i="3"/>
  <c r="E10" i="3"/>
  <c r="D10" i="3"/>
  <c r="C10" i="3"/>
  <c r="B10" i="3"/>
  <c r="J109" i="3"/>
  <c r="J106" i="3"/>
  <c r="J94" i="3"/>
  <c r="J90" i="3"/>
  <c r="J78" i="3"/>
  <c r="J77" i="3"/>
  <c r="G66" i="3"/>
  <c r="G65" i="3"/>
  <c r="G61" i="3"/>
  <c r="K59" i="3"/>
  <c r="L59" i="3" s="1"/>
  <c r="G57" i="3"/>
  <c r="K56" i="3"/>
  <c r="L56" i="3" s="1"/>
  <c r="G53" i="3"/>
  <c r="G51" i="3"/>
  <c r="J50" i="3"/>
  <c r="G49" i="3"/>
  <c r="K48" i="3"/>
  <c r="L48" i="3" s="1"/>
  <c r="G47" i="3"/>
  <c r="J46" i="3"/>
  <c r="G45" i="3"/>
  <c r="K43" i="3"/>
  <c r="L43" i="3" s="1"/>
  <c r="G43" i="3"/>
  <c r="G42" i="3"/>
  <c r="G41" i="3"/>
  <c r="K40" i="3"/>
  <c r="L40" i="3" s="1"/>
  <c r="G39" i="3"/>
  <c r="J38" i="3"/>
  <c r="G37" i="3"/>
  <c r="J36" i="3"/>
  <c r="G35" i="3"/>
  <c r="G34" i="3"/>
  <c r="J34" i="3"/>
  <c r="G33" i="3"/>
  <c r="K32" i="3"/>
  <c r="L32" i="3" s="1"/>
  <c r="G31" i="3"/>
  <c r="G29" i="3"/>
  <c r="J29" i="3"/>
  <c r="G27" i="3"/>
  <c r="G26" i="3"/>
  <c r="G25" i="3"/>
  <c r="K24" i="3"/>
  <c r="L24" i="3" s="1"/>
  <c r="G24" i="3"/>
  <c r="G23" i="3"/>
  <c r="K22" i="3"/>
  <c r="L22" i="3" s="1"/>
  <c r="G22" i="3"/>
  <c r="G21" i="3"/>
  <c r="J20" i="3"/>
  <c r="G19" i="3"/>
  <c r="G18" i="3"/>
  <c r="G17" i="3"/>
  <c r="G16" i="3"/>
  <c r="J16" i="3"/>
  <c r="G15" i="3"/>
  <c r="K14" i="3"/>
  <c r="L14" i="3" s="1"/>
  <c r="G14" i="3"/>
  <c r="G13" i="3"/>
  <c r="B1" i="3"/>
  <c r="J54" i="3" l="1"/>
  <c r="G58" i="3"/>
  <c r="G63" i="3"/>
  <c r="J68" i="3"/>
  <c r="J82" i="3"/>
  <c r="J98" i="3"/>
  <c r="G50" i="3"/>
  <c r="G55" i="3"/>
  <c r="G59" i="3"/>
  <c r="K63" i="3"/>
  <c r="L63" i="3" s="1"/>
  <c r="J69" i="3"/>
  <c r="J85" i="3"/>
  <c r="J14" i="3"/>
  <c r="J13" i="3"/>
  <c r="J21" i="3"/>
  <c r="J33" i="3"/>
  <c r="J37" i="3"/>
  <c r="K39" i="3"/>
  <c r="L39" i="3" s="1"/>
  <c r="J45" i="3"/>
  <c r="J53" i="3"/>
  <c r="K55" i="3"/>
  <c r="L55" i="3" s="1"/>
  <c r="K47" i="3"/>
  <c r="L47" i="3" s="1"/>
  <c r="J28" i="3"/>
  <c r="J52" i="3"/>
  <c r="M55" i="3"/>
  <c r="J58" i="3"/>
  <c r="K60" i="3"/>
  <c r="L60" i="3" s="1"/>
  <c r="J43" i="3"/>
  <c r="K27" i="3"/>
  <c r="L27" i="3" s="1"/>
  <c r="J18" i="3"/>
  <c r="J22" i="3"/>
  <c r="J17" i="3"/>
  <c r="K19" i="3"/>
  <c r="L19" i="3" s="1"/>
  <c r="J27" i="3"/>
  <c r="M39" i="3"/>
  <c r="J42" i="3"/>
  <c r="K44" i="3"/>
  <c r="L44" i="3" s="1"/>
  <c r="J55" i="3"/>
  <c r="J56" i="3"/>
  <c r="J57" i="3"/>
  <c r="M60" i="3"/>
  <c r="J62" i="3"/>
  <c r="J110" i="3"/>
  <c r="J26" i="3"/>
  <c r="K28" i="3"/>
  <c r="L28" i="3" s="1"/>
  <c r="J39" i="3"/>
  <c r="J40" i="3"/>
  <c r="J41" i="3"/>
  <c r="M44" i="3"/>
  <c r="J60" i="3"/>
  <c r="J61" i="3"/>
  <c r="J65" i="3"/>
  <c r="K67" i="3"/>
  <c r="L67" i="3" s="1"/>
  <c r="J73" i="3"/>
  <c r="J89" i="3"/>
  <c r="J93" i="3"/>
  <c r="J101" i="3"/>
  <c r="K35" i="3"/>
  <c r="L35" i="3" s="1"/>
  <c r="K16" i="3"/>
  <c r="L16" i="3" s="1"/>
  <c r="K31" i="3"/>
  <c r="L31" i="3" s="1"/>
  <c r="J23" i="3"/>
  <c r="J24" i="3"/>
  <c r="J25" i="3"/>
  <c r="M28" i="3"/>
  <c r="J30" i="3"/>
  <c r="J44" i="3"/>
  <c r="J49" i="3"/>
  <c r="K51" i="3"/>
  <c r="L51" i="3" s="1"/>
  <c r="J59" i="3"/>
  <c r="K15" i="3"/>
  <c r="L15" i="3" s="1"/>
  <c r="M15" i="3"/>
  <c r="K52" i="3"/>
  <c r="L52" i="3" s="1"/>
  <c r="M52" i="3"/>
  <c r="K20" i="3"/>
  <c r="L20" i="3" s="1"/>
  <c r="M18" i="3"/>
  <c r="K18" i="3"/>
  <c r="L18" i="3" s="1"/>
  <c r="M19" i="3"/>
  <c r="M50" i="3"/>
  <c r="K50" i="3"/>
  <c r="L50" i="3" s="1"/>
  <c r="M51" i="3"/>
  <c r="M64" i="3"/>
  <c r="K64" i="3"/>
  <c r="L64" i="3" s="1"/>
  <c r="K36" i="3"/>
  <c r="L36" i="3" s="1"/>
  <c r="M36" i="3"/>
  <c r="M34" i="3"/>
  <c r="K34" i="3"/>
  <c r="L34" i="3" s="1"/>
  <c r="M66" i="3"/>
  <c r="K66" i="3"/>
  <c r="L66" i="3" s="1"/>
  <c r="M67" i="3"/>
  <c r="J102" i="3"/>
  <c r="J19" i="3"/>
  <c r="J35" i="3"/>
  <c r="J51" i="3"/>
  <c r="J67" i="3"/>
  <c r="J75" i="3"/>
  <c r="J91" i="3"/>
  <c r="J107" i="3"/>
  <c r="G20" i="3"/>
  <c r="K23" i="3"/>
  <c r="L23" i="3" s="1"/>
  <c r="K26" i="3"/>
  <c r="L26" i="3" s="1"/>
  <c r="G30" i="3"/>
  <c r="G38" i="3"/>
  <c r="K42" i="3"/>
  <c r="L42" i="3" s="1"/>
  <c r="G46" i="3"/>
  <c r="G54" i="3"/>
  <c r="K58" i="3"/>
  <c r="L58" i="3" s="1"/>
  <c r="G62" i="3"/>
  <c r="J74" i="3"/>
  <c r="J15" i="3"/>
  <c r="J31" i="3"/>
  <c r="J32" i="3"/>
  <c r="J47" i="3"/>
  <c r="J48" i="3"/>
  <c r="J63" i="3"/>
  <c r="J64" i="3"/>
  <c r="M13" i="3"/>
  <c r="K13" i="3"/>
  <c r="L13" i="3" s="1"/>
  <c r="M21" i="3"/>
  <c r="K21" i="3"/>
  <c r="L21" i="3" s="1"/>
  <c r="M25" i="3"/>
  <c r="K25" i="3"/>
  <c r="L25" i="3" s="1"/>
  <c r="K17" i="3"/>
  <c r="L17" i="3" s="1"/>
  <c r="M17" i="3"/>
  <c r="K30" i="3"/>
  <c r="L30" i="3" s="1"/>
  <c r="K38" i="3"/>
  <c r="L38" i="3" s="1"/>
  <c r="K46" i="3"/>
  <c r="L46" i="3" s="1"/>
  <c r="K54" i="3"/>
  <c r="L54" i="3" s="1"/>
  <c r="K62" i="3"/>
  <c r="L62" i="3" s="1"/>
  <c r="J66" i="3"/>
  <c r="G67" i="3"/>
  <c r="J70" i="3"/>
  <c r="J81" i="3"/>
  <c r="J86" i="3"/>
  <c r="J97" i="3"/>
  <c r="K68" i="3"/>
  <c r="L68" i="3" s="1"/>
  <c r="N10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28" i="3"/>
  <c r="K29" i="3"/>
  <c r="L29" i="3" s="1"/>
  <c r="G32" i="3"/>
  <c r="K33" i="3"/>
  <c r="L33" i="3" s="1"/>
  <c r="G36" i="3"/>
  <c r="K37" i="3"/>
  <c r="L37" i="3" s="1"/>
  <c r="G40" i="3"/>
  <c r="K41" i="3"/>
  <c r="L41" i="3" s="1"/>
  <c r="G44" i="3"/>
  <c r="K45" i="3"/>
  <c r="L45" i="3" s="1"/>
  <c r="G48" i="3"/>
  <c r="K49" i="3"/>
  <c r="L49" i="3" s="1"/>
  <c r="G52" i="3"/>
  <c r="K53" i="3"/>
  <c r="L53" i="3" s="1"/>
  <c r="G56" i="3"/>
  <c r="K57" i="3"/>
  <c r="L57" i="3" s="1"/>
  <c r="G60" i="3"/>
  <c r="K61" i="3"/>
  <c r="L61" i="3" s="1"/>
  <c r="G64" i="3"/>
  <c r="K65" i="3"/>
  <c r="L65" i="3" s="1"/>
  <c r="G68" i="3"/>
  <c r="J72" i="3"/>
  <c r="J76" i="3"/>
  <c r="J80" i="3"/>
  <c r="J84" i="3"/>
  <c r="J88" i="3"/>
  <c r="J92" i="3"/>
  <c r="J96" i="3"/>
  <c r="J100" i="3"/>
  <c r="J104" i="3"/>
  <c r="J108" i="3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C23" i="2" l="1"/>
  <c r="C18" i="2"/>
  <c r="C13" i="2" s="1"/>
  <c r="C17" i="2"/>
  <c r="C12" i="2" s="1"/>
  <c r="C16" i="2"/>
  <c r="C15" i="2"/>
  <c r="C14" i="2"/>
  <c r="G58" i="2" s="1"/>
  <c r="C11" i="2"/>
  <c r="C10" i="2"/>
  <c r="C8" i="2"/>
  <c r="C9" i="2"/>
  <c r="G68" i="2"/>
  <c r="G67" i="2"/>
  <c r="G54" i="2"/>
  <c r="G66" i="2"/>
  <c r="B1" i="2"/>
  <c r="C25" i="2" l="1"/>
  <c r="D25" i="2" s="1"/>
  <c r="D23" i="2"/>
  <c r="D27" i="2" s="1"/>
  <c r="D29" i="2" s="1"/>
  <c r="G59" i="2"/>
  <c r="G69" i="2"/>
  <c r="C27" i="2"/>
  <c r="C29" i="2" s="1"/>
  <c r="G53" i="2"/>
  <c r="G55" i="2" s="1"/>
  <c r="G56" i="2" s="1"/>
  <c r="G60" i="2" l="1"/>
  <c r="G61" i="2" s="1"/>
</calcChain>
</file>

<file path=xl/sharedStrings.xml><?xml version="1.0" encoding="utf-8"?>
<sst xmlns="http://schemas.openxmlformats.org/spreadsheetml/2006/main" count="181" uniqueCount="75">
  <si>
    <t>REPORTE FINAL DE COSTOS DEL CULTIVO</t>
  </si>
  <si>
    <t xml:space="preserve"> COSTO TOTAL</t>
  </si>
  <si>
    <t>ELEMENTO DE COSTO</t>
  </si>
  <si>
    <t xml:space="preserve"> INGRESOS</t>
  </si>
  <si>
    <t>LOTE:</t>
  </si>
  <si>
    <t>FECHA ULT. CORTE</t>
  </si>
  <si>
    <t>EDAD:</t>
  </si>
  <si>
    <t>VR. TONELADA:</t>
  </si>
  <si>
    <t>Total general</t>
  </si>
  <si>
    <t>TCH:</t>
  </si>
  <si>
    <t>AREA:</t>
  </si>
  <si>
    <t>RENDIMIENTO:</t>
  </si>
  <si>
    <t>VARIEDAD:</t>
  </si>
  <si>
    <t>INGRESOS</t>
  </si>
  <si>
    <t>TONELADAS</t>
  </si>
  <si>
    <t>ESTADO DE RESULTADOS DEL CULTIVO</t>
  </si>
  <si>
    <t>LOTE</t>
  </si>
  <si>
    <t>HECTAREA</t>
  </si>
  <si>
    <t>TOTAL DE COSTOS</t>
  </si>
  <si>
    <t>TOTAL VENTAS</t>
  </si>
  <si>
    <t>GANACIA DEL CULTIVO</t>
  </si>
  <si>
    <t>GANANCIA POR MES</t>
  </si>
  <si>
    <t>TRM</t>
  </si>
  <si>
    <t>COP/USD</t>
  </si>
  <si>
    <t>Rendimiento</t>
  </si>
  <si>
    <t>Ton Azúcar/Ton caña</t>
  </si>
  <si>
    <t>Precio Ingenio</t>
  </si>
  <si>
    <t>COP/ kg Azúcar</t>
  </si>
  <si>
    <t>Pago Proveedor</t>
  </si>
  <si>
    <t>COP/Ton caña</t>
  </si>
  <si>
    <t>Pago por ton de caña eq. en azúcar crudo</t>
  </si>
  <si>
    <t>USDcent/lb de azúcar</t>
  </si>
  <si>
    <t>Extención de la Propiedad</t>
  </si>
  <si>
    <t>Hectáreas</t>
  </si>
  <si>
    <t>Rendimiento por hectárea (TCH)</t>
  </si>
  <si>
    <t>TCH</t>
  </si>
  <si>
    <t>Pago total (COP)</t>
  </si>
  <si>
    <t>COP</t>
  </si>
  <si>
    <t>Pago total (USD)</t>
  </si>
  <si>
    <t>USD</t>
  </si>
  <si>
    <t>Conversión de costo de caña en COP/ton de caña a USDcent/ton de azúcar</t>
  </si>
  <si>
    <t>Variable</t>
  </si>
  <si>
    <t>Unidad</t>
  </si>
  <si>
    <t>Valor</t>
  </si>
  <si>
    <t>Rendimiento comercial</t>
  </si>
  <si>
    <t>% de ton de azúcar por ton de caña</t>
  </si>
  <si>
    <t>Costo de producción de caña</t>
  </si>
  <si>
    <t>COP/ton</t>
  </si>
  <si>
    <t>Costo de producción de azúcar en caña</t>
  </si>
  <si>
    <t>Fecha de Elavoración:</t>
  </si>
  <si>
    <t>RESUMEN DE COSTOS DEL CULTIVO POR LOTE</t>
  </si>
  <si>
    <t>INFORME PARCIAL</t>
  </si>
  <si>
    <t>AREA</t>
  </si>
  <si>
    <t>EDAD</t>
  </si>
  <si>
    <t>STE</t>
  </si>
  <si>
    <t>VALOR TOTAL</t>
  </si>
  <si>
    <t>CONJUNTO DE ACTIVIDADES</t>
  </si>
  <si>
    <t>LABOR</t>
  </si>
  <si>
    <t>PRODUCTO</t>
  </si>
  <si>
    <t>CUENTA</t>
  </si>
  <si>
    <t>CANTIDAD</t>
  </si>
  <si>
    <t>AREA TRABAJADA</t>
  </si>
  <si>
    <t>CANT   HA</t>
  </si>
  <si>
    <t>VALOR HA</t>
  </si>
  <si>
    <t>KGS EQUIV</t>
  </si>
  <si>
    <t>% TOTAL</t>
  </si>
  <si>
    <t>HA</t>
  </si>
  <si>
    <t>(en blanco)</t>
  </si>
  <si>
    <t>KILO</t>
  </si>
  <si>
    <t>GRUPO LABOR</t>
  </si>
  <si>
    <t># COSECHAS</t>
  </si>
  <si>
    <t>FECHA ULT. COSECHA</t>
  </si>
  <si>
    <t>COD. HDA/FINCA</t>
  </si>
  <si>
    <t>HDA /FINCA</t>
  </si>
  <si>
    <t>HDA/FINCA: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</si>
</sst>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-240A]d&quot; de &quot;mmmm&quot; de &quot;yyyy;@"/>
    <numFmt numFmtId="167" formatCode="[$$-240A]#,##0"/>
    <numFmt numFmtId="168" formatCode="&quot;$&quot;#,##0"/>
    <numFmt numFmtId="169" formatCode="_-[$$-409]* #,##0_ ;_-[$$-409]* \-#,##0\ ;_-[$$-409]* &quot;-&quot;??_ ;_-@_ "/>
    <numFmt numFmtId="170" formatCode="&quot;$&quot;#,##0.00"/>
    <numFmt numFmtId="171" formatCode="&quot;$&quot;\ #,##0_);\(&quot;$&quot;\ #,##0\)"/>
    <numFmt numFmtId="172" formatCode="_([$USD]\ * #,##0.00_);_([$USD]\ * \(#,##0.00\);_([$USD]\ * &quot;-&quot;??_);_(@_)"/>
    <numFmt numFmtId="173" formatCode="&quot;$&quot;\ #,##0"/>
    <numFmt numFmtId="174" formatCode="#,##0.0"/>
    <numFmt numFmtId="175" formatCode="_-&quot;$&quot;* #,##0_-;\-&quot;$&quot;* #,##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7"/>
      <color theme="0"/>
      <name val="Calibri"/>
      <family val="2"/>
    </font>
    <font>
      <b/>
      <sz val="7"/>
      <name val="Calibri"/>
      <family val="2"/>
    </font>
    <font>
      <sz val="7"/>
      <color theme="1"/>
      <name val="Calibri"/>
      <family val="2"/>
    </font>
    <font>
      <b/>
      <sz val="7"/>
      <color theme="1"/>
      <name val="Calibri"/>
      <family val="2"/>
    </font>
    <font>
      <b/>
      <sz val="7"/>
      <color rgb="FF006600"/>
      <name val="Calibri"/>
      <family val="2"/>
    </font>
    <font>
      <b/>
      <sz val="7"/>
      <color theme="6" tint="0.59999389629810485"/>
      <name val="Calibri"/>
      <family val="2"/>
    </font>
    <font>
      <b/>
      <sz val="8"/>
      <name val="Arial"/>
      <family val="2"/>
    </font>
    <font>
      <b/>
      <sz val="8"/>
      <color rgb="FF1F497D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4" fillId="2" borderId="0" xfId="0" applyFont="1" applyFill="1"/>
    <xf numFmtId="166" fontId="5" fillId="2" borderId="0" xfId="0" applyNumberFormat="1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0" fontId="7" fillId="2" borderId="0" xfId="0" applyFont="1" applyFill="1" applyBorder="1" applyAlignment="1">
      <alignment horizontal="center"/>
    </xf>
    <xf numFmtId="168" fontId="7" fillId="2" borderId="0" xfId="0" applyNumberFormat="1" applyFont="1" applyFill="1" applyBorder="1"/>
    <xf numFmtId="10" fontId="7" fillId="2" borderId="0" xfId="3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/>
    </xf>
    <xf numFmtId="170" fontId="8" fillId="2" borderId="0" xfId="0" applyNumberFormat="1" applyFont="1" applyFill="1" applyBorder="1" applyAlignment="1">
      <alignment vertical="top" wrapText="1"/>
    </xf>
    <xf numFmtId="169" fontId="8" fillId="2" borderId="0" xfId="2" applyNumberFormat="1" applyFont="1" applyFill="1" applyBorder="1" applyAlignment="1">
      <alignment horizontal="center" vertical="top"/>
    </xf>
    <xf numFmtId="169" fontId="8" fillId="2" borderId="0" xfId="2" applyNumberFormat="1" applyFont="1" applyFill="1" applyAlignment="1">
      <alignment vertical="top"/>
    </xf>
    <xf numFmtId="0" fontId="8" fillId="2" borderId="0" xfId="0" applyFont="1" applyFill="1" applyAlignment="1">
      <alignment vertical="top" wrapText="1"/>
    </xf>
    <xf numFmtId="169" fontId="8" fillId="2" borderId="0" xfId="2" applyNumberFormat="1" applyFont="1" applyFill="1" applyAlignment="1">
      <alignment horizontal="center" vertical="top"/>
    </xf>
    <xf numFmtId="0" fontId="8" fillId="2" borderId="0" xfId="0" applyFont="1" applyFill="1" applyBorder="1" applyAlignment="1">
      <alignment horizontal="center" vertical="top" wrapText="1"/>
    </xf>
    <xf numFmtId="0" fontId="9" fillId="2" borderId="3" xfId="0" applyFont="1" applyFill="1" applyBorder="1"/>
    <xf numFmtId="0" fontId="9" fillId="2" borderId="4" xfId="0" applyFont="1" applyFill="1" applyBorder="1"/>
    <xf numFmtId="37" fontId="10" fillId="2" borderId="5" xfId="1" applyNumberFormat="1" applyFont="1" applyFill="1" applyBorder="1"/>
    <xf numFmtId="0" fontId="9" fillId="2" borderId="6" xfId="0" applyFont="1" applyFill="1" applyBorder="1"/>
    <xf numFmtId="0" fontId="9" fillId="2" borderId="0" xfId="0" applyFont="1" applyFill="1" applyBorder="1"/>
    <xf numFmtId="10" fontId="10" fillId="2" borderId="7" xfId="0" applyNumberFormat="1" applyFont="1" applyFill="1" applyBorder="1"/>
    <xf numFmtId="37" fontId="10" fillId="2" borderId="7" xfId="1" applyNumberFormat="1" applyFont="1" applyFill="1" applyBorder="1"/>
    <xf numFmtId="171" fontId="9" fillId="2" borderId="7" xfId="2" applyNumberFormat="1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172" fontId="9" fillId="2" borderId="10" xfId="1" applyNumberFormat="1" applyFont="1" applyFill="1" applyBorder="1"/>
    <xf numFmtId="0" fontId="11" fillId="2" borderId="0" xfId="0" applyFont="1" applyFill="1"/>
    <xf numFmtId="4" fontId="12" fillId="2" borderId="5" xfId="0" applyNumberFormat="1" applyFont="1" applyFill="1" applyBorder="1"/>
    <xf numFmtId="2" fontId="12" fillId="2" borderId="7" xfId="0" applyNumberFormat="1" applyFont="1" applyFill="1" applyBorder="1"/>
    <xf numFmtId="0" fontId="13" fillId="2" borderId="0" xfId="0" applyFont="1" applyFill="1"/>
    <xf numFmtId="10" fontId="12" fillId="2" borderId="7" xfId="0" applyNumberFormat="1" applyFont="1" applyFill="1" applyBorder="1"/>
    <xf numFmtId="173" fontId="12" fillId="2" borderId="7" xfId="0" applyNumberFormat="1" applyFont="1" applyFill="1" applyBorder="1"/>
    <xf numFmtId="0" fontId="16" fillId="3" borderId="0" xfId="0" applyFont="1" applyFill="1" applyBorder="1" applyAlignment="1"/>
    <xf numFmtId="166" fontId="17" fillId="3" borderId="0" xfId="0" applyNumberFormat="1" applyFont="1" applyFill="1" applyBorder="1" applyAlignment="1">
      <alignment horizontal="left"/>
    </xf>
    <xf numFmtId="0" fontId="18" fillId="3" borderId="0" xfId="0" applyFont="1" applyFill="1" applyBorder="1" applyAlignment="1"/>
    <xf numFmtId="170" fontId="18" fillId="3" borderId="0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/>
    <xf numFmtId="170" fontId="18" fillId="3" borderId="0" xfId="0" applyNumberFormat="1" applyFont="1" applyFill="1" applyBorder="1" applyAlignment="1"/>
    <xf numFmtId="1" fontId="18" fillId="3" borderId="0" xfId="0" applyNumberFormat="1" applyFont="1" applyFill="1" applyBorder="1" applyAlignment="1"/>
    <xf numFmtId="10" fontId="18" fillId="3" borderId="0" xfId="0" applyNumberFormat="1" applyFont="1" applyFill="1" applyBorder="1" applyAlignment="1"/>
    <xf numFmtId="0" fontId="18" fillId="0" borderId="0" xfId="0" applyFont="1" applyFill="1" applyBorder="1" applyAlignment="1"/>
    <xf numFmtId="0" fontId="18" fillId="3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/>
    </xf>
    <xf numFmtId="170" fontId="18" fillId="3" borderId="0" xfId="0" applyNumberFormat="1" applyFont="1" applyFill="1" applyBorder="1" applyAlignment="1">
      <alignment horizontal="center"/>
    </xf>
    <xf numFmtId="14" fontId="15" fillId="4" borderId="2" xfId="0" applyNumberFormat="1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/>
    </xf>
    <xf numFmtId="170" fontId="15" fillId="4" borderId="2" xfId="0" applyNumberFormat="1" applyFont="1" applyFill="1" applyBorder="1" applyAlignment="1">
      <alignment horizontal="center" vertical="center"/>
    </xf>
    <xf numFmtId="10" fontId="15" fillId="4" borderId="2" xfId="0" applyNumberFormat="1" applyFont="1" applyFill="1" applyBorder="1" applyAlignment="1">
      <alignment horizontal="center" vertical="center"/>
    </xf>
    <xf numFmtId="2" fontId="15" fillId="4" borderId="14" xfId="0" applyNumberFormat="1" applyFont="1" applyFill="1" applyBorder="1" applyAlignment="1">
      <alignment horizontal="center" vertical="center"/>
    </xf>
    <xf numFmtId="1" fontId="15" fillId="4" borderId="14" xfId="0" applyNumberFormat="1" applyFont="1" applyFill="1" applyBorder="1" applyAlignment="1">
      <alignment horizontal="center" vertical="center"/>
    </xf>
    <xf numFmtId="3" fontId="15" fillId="4" borderId="14" xfId="0" applyNumberFormat="1" applyFont="1" applyFill="1" applyBorder="1" applyAlignment="1">
      <alignment horizontal="center" vertical="center"/>
    </xf>
    <xf numFmtId="4" fontId="15" fillId="4" borderId="14" xfId="0" applyNumberFormat="1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169" fontId="15" fillId="4" borderId="2" xfId="0" applyNumberFormat="1" applyFont="1" applyFill="1" applyBorder="1" applyAlignment="1">
      <alignment vertical="center"/>
    </xf>
    <xf numFmtId="0" fontId="18" fillId="0" borderId="2" xfId="0" applyNumberFormat="1" applyFont="1" applyFill="1" applyBorder="1" applyAlignment="1"/>
    <xf numFmtId="0" fontId="18" fillId="0" borderId="2" xfId="0" applyFont="1" applyFill="1" applyBorder="1" applyAlignment="1"/>
    <xf numFmtId="174" fontId="18" fillId="0" borderId="2" xfId="0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4" fontId="18" fillId="0" borderId="2" xfId="0" applyNumberFormat="1" applyFont="1" applyFill="1" applyBorder="1" applyAlignment="1">
      <alignment horizontal="center"/>
    </xf>
    <xf numFmtId="175" fontId="18" fillId="0" borderId="2" xfId="2" applyNumberFormat="1" applyFont="1" applyFill="1" applyBorder="1" applyAlignment="1">
      <alignment horizontal="center" vertical="center"/>
    </xf>
    <xf numFmtId="175" fontId="18" fillId="0" borderId="2" xfId="2" applyNumberFormat="1" applyFont="1" applyFill="1" applyBorder="1" applyAlignment="1">
      <alignment horizontal="center"/>
    </xf>
    <xf numFmtId="10" fontId="18" fillId="0" borderId="2" xfId="3" applyNumberFormat="1" applyFont="1" applyFill="1" applyBorder="1" applyAlignment="1">
      <alignment horizontal="center"/>
    </xf>
    <xf numFmtId="175" fontId="18" fillId="0" borderId="2" xfId="0" applyNumberFormat="1" applyFont="1" applyFill="1" applyBorder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7" fontId="0" fillId="2" borderId="0" xfId="0" applyNumberFormat="1" applyFill="1"/>
    <xf numFmtId="0" fontId="0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9" fontId="0" fillId="2" borderId="1" xfId="2" applyNumberFormat="1" applyFont="1" applyFill="1" applyBorder="1" applyAlignment="1">
      <alignment horizontal="left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4" fontId="14" fillId="2" borderId="10" xfId="0" applyNumberFormat="1" applyFont="1" applyFill="1" applyBorder="1"/>
    <xf numFmtId="0" fontId="0" fillId="2" borderId="18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" fillId="6" borderId="21" xfId="0" applyFont="1" applyFill="1" applyBorder="1"/>
    <xf numFmtId="14" fontId="15" fillId="4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2" fillId="6" borderId="21" xfId="0" applyFont="1" applyFill="1" applyBorder="1" applyAlignment="1">
      <alignment horizontal="center"/>
    </xf>
    <xf numFmtId="3" fontId="15" fillId="0" borderId="14" xfId="0" applyNumberFormat="1" applyFont="1" applyFill="1" applyBorder="1" applyAlignment="1">
      <alignment horizontal="center" vertical="center"/>
    </xf>
    <xf numFmtId="3" fontId="15" fillId="0" borderId="18" xfId="0" applyNumberFormat="1" applyFont="1" applyFill="1" applyBorder="1" applyAlignment="1">
      <alignment horizontal="center" vertical="center"/>
    </xf>
    <xf numFmtId="170" fontId="15" fillId="0" borderId="14" xfId="0" applyNumberFormat="1" applyFont="1" applyFill="1" applyBorder="1" applyAlignment="1">
      <alignment horizontal="center" vertical="center"/>
    </xf>
    <xf numFmtId="170" fontId="15" fillId="0" borderId="18" xfId="0" applyNumberFormat="1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 vertical="center"/>
    </xf>
    <xf numFmtId="10" fontId="15" fillId="0" borderId="14" xfId="0" applyNumberFormat="1" applyFont="1" applyFill="1" applyBorder="1" applyAlignment="1">
      <alignment horizontal="center" vertical="center"/>
    </xf>
    <xf numFmtId="10" fontId="15" fillId="0" borderId="18" xfId="0" applyNumberFormat="1" applyFont="1" applyFill="1" applyBorder="1" applyAlignment="1">
      <alignment horizontal="center" vertical="center"/>
    </xf>
    <xf numFmtId="169" fontId="15" fillId="4" borderId="15" xfId="0" applyNumberFormat="1" applyFont="1" applyFill="1" applyBorder="1" applyAlignment="1">
      <alignment horizontal="center" vertical="center"/>
    </xf>
    <xf numFmtId="169" fontId="15" fillId="4" borderId="16" xfId="0" applyNumberFormat="1" applyFont="1" applyFill="1" applyBorder="1" applyAlignment="1">
      <alignment horizontal="center" vertical="center"/>
    </xf>
    <xf numFmtId="169" fontId="15" fillId="4" borderId="17" xfId="0" applyNumberFormat="1" applyFont="1" applyFill="1" applyBorder="1" applyAlignment="1">
      <alignment horizontal="center" vertical="center"/>
    </xf>
    <xf numFmtId="4" fontId="15" fillId="4" borderId="15" xfId="0" applyNumberFormat="1" applyFont="1" applyFill="1" applyBorder="1" applyAlignment="1">
      <alignment horizontal="center" vertical="center"/>
    </xf>
    <xf numFmtId="4" fontId="15" fillId="4" borderId="17" xfId="0" applyNumberFormat="1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14" fontId="15" fillId="4" borderId="11" xfId="0" applyNumberFormat="1" applyFont="1" applyFill="1" applyBorder="1" applyAlignment="1">
      <alignment horizontal="center" vertical="center"/>
    </xf>
    <xf numFmtId="14" fontId="15" fillId="4" borderId="12" xfId="0" applyNumberFormat="1" applyFont="1" applyFill="1" applyBorder="1" applyAlignment="1">
      <alignment horizontal="center" vertical="center"/>
    </xf>
    <xf numFmtId="14" fontId="15" fillId="4" borderId="13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/>
    </xf>
    <xf numFmtId="0" fontId="18" fillId="2" borderId="0" xfId="0" applyFont="1" applyFill="1" applyBorder="1" applyAlignme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8"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b/>
        <color theme="0"/>
      </font>
      <fill>
        <patternFill>
          <bgColor indexed="64"/>
        </patternFill>
      </fill>
      <alignment horizontal="center" readingOrder="0"/>
    </dxf>
    <dxf>
      <font>
        <b/>
        <color theme="0"/>
      </font>
      <fill>
        <patternFill>
          <bgColor indexed="64"/>
        </patternFill>
      </fill>
      <alignment horizontal="center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7" formatCode="[$$-240A]#,##0"/>
    </dxf>
    <dxf>
      <numFmt numFmtId="176" formatCode="_-[$$-409]* #,##0.00_ ;_-[$$-409]* \-#,##0.00\ ;_-[$$-409]* &quot;-&quot;??_ ;_-@_ 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b/>
        <sz val="10"/>
        <color theme="0"/>
      </font>
      <fill>
        <patternFill>
          <bgColor indexed="64"/>
        </patternFill>
      </fill>
      <alignment horizontal="center" readingOrder="0"/>
    </dxf>
    <dxf>
      <font>
        <b/>
        <sz val="10"/>
        <color theme="0"/>
      </font>
      <fill>
        <patternFill>
          <bgColor indexed="64"/>
        </patternFill>
      </fill>
      <alignment horizontal="center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777777"/>
      <color rgb="FF80808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rcosoft1" refreshedDate="42508.79621724537" missingItemsLimit="0" createdVersion="5" refreshedVersion="5" minRefreshableVersion="3" recordCount="139">
  <cacheSource type="worksheet">
    <worksheetSource ref="A1:AA10000" sheet="Hoja1"/>
  </cacheSource>
  <cacheFields count="30">
    <cacheField name="COMPAÑIA" numFmtId="0">
      <sharedItems containsNonDate="0" containsString="0" containsBlank="1"/>
    </cacheField>
    <cacheField name="AÑO" numFmtId="0">
      <sharedItems containsNonDate="0" containsString="0" containsBlank="1"/>
    </cacheField>
    <cacheField name="MES" numFmtId="0">
      <sharedItems containsNonDate="0" containsString="0" containsBlank="1"/>
    </cacheField>
    <cacheField name="ZONA" numFmtId="0">
      <sharedItems containsNonDate="0" containsString="0" containsBlank="1"/>
    </cacheField>
    <cacheField name="COD. HACIENDA" numFmtId="0">
      <sharedItems containsNonDate="0" containsString="0" containsBlank="1"/>
    </cacheField>
    <cacheField name="HACIENDA" numFmtId="0">
      <sharedItems containsNonDate="0" containsString="0" containsBlank="1"/>
    </cacheField>
    <cacheField name="BLOQUE" numFmtId="0">
      <sharedItems containsNonDate="0" containsString="0" containsBlank="1"/>
    </cacheField>
    <cacheField name="LOTE" numFmtId="0">
      <sharedItems containsNonDate="0" containsString="0" containsBlank="1"/>
    </cacheField>
    <cacheField name="COD. LABOR" numFmtId="0">
      <sharedItems containsNonDate="0" containsString="0" containsBlank="1"/>
    </cacheField>
    <cacheField name="LABOR" numFmtId="0">
      <sharedItems containsNonDate="0" containsString="0" containsBlank="1"/>
    </cacheField>
    <cacheField name="COD. GRUPO LABOR" numFmtId="0">
      <sharedItems containsNonDate="0" containsString="0" containsBlank="1"/>
    </cacheField>
    <cacheField name="GRUPO LABOR" numFmtId="0">
      <sharedItems containsNonDate="0" containsBlank="1" count="10">
        <m/>
        <s v="" u="1"/>
        <s v="Fertilización" u="1"/>
        <s v="Cosecha" u="1"/>
        <s v="Siembra" u="1"/>
        <s v="Adecuación" u="1"/>
        <s v="Preparación" u="1"/>
        <s v="Control de malezas" u="1"/>
        <s v="Labores del cultivo" u="1"/>
        <s v="Riegos" u="1"/>
      </sharedItems>
    </cacheField>
    <cacheField name="CANTIDAD PAGO" numFmtId="0">
      <sharedItems containsNonDate="0" containsString="0" containsBlank="1"/>
    </cacheField>
    <cacheField name="COSTO TOTAL" numFmtId="0">
      <sharedItems containsNonDate="0" containsString="0" containsBlank="1"/>
    </cacheField>
    <cacheField name="UNIDAD DE PAGO" numFmtId="0">
      <sharedItems containsNonDate="0" containsString="0" containsBlank="1"/>
    </cacheField>
    <cacheField name="CANTIDAD COSECHADA" numFmtId="0">
      <sharedItems containsNonDate="0" containsString="0" containsBlank="1"/>
    </cacheField>
    <cacheField name="AREA COSECHADA" numFmtId="0">
      <sharedItems containsNonDate="0" containsString="0" containsBlank="1"/>
    </cacheField>
    <cacheField name="INGRESOS" numFmtId="0">
      <sharedItems containsNonDate="0" containsString="0" containsBlank="1"/>
    </cacheField>
    <cacheField name="UNIDAD DE COSECHA" numFmtId="0">
      <sharedItems containsNonDate="0" containsString="0" containsBlank="1"/>
    </cacheField>
    <cacheField name="ELEMENTO DE COSTO" numFmtId="0">
      <sharedItems containsNonDate="0" containsBlank="1" count="4">
        <m/>
        <s v="Productos" u="1"/>
        <s v="Servicios contratados" u="1"/>
        <s v="Mano de obra propia" u="1"/>
      </sharedItems>
    </cacheField>
    <cacheField name="PRODUCTO" numFmtId="0">
      <sharedItems containsNonDate="0" containsString="0" containsBlank="1"/>
    </cacheField>
    <cacheField name="NCOSECHAS" numFmtId="0">
      <sharedItems containsNonDate="0" containsString="0" containsBlank="1"/>
    </cacheField>
    <cacheField name="FECHA ULT. CORTE" numFmtId="0">
      <sharedItems containsNonDate="0" containsString="0" containsBlank="1"/>
    </cacheField>
    <cacheField name="EDAD" numFmtId="0">
      <sharedItems containsNonDate="0" containsString="0" containsBlank="1"/>
    </cacheField>
    <cacheField name="AREA" numFmtId="0">
      <sharedItems containsNonDate="0" containsString="0" containsBlank="1"/>
    </cacheField>
    <cacheField name="RENDIMIENTO" numFmtId="0">
      <sharedItems containsNonDate="0" containsString="0" containsBlank="1"/>
    </cacheField>
    <cacheField name="VARIEDAD" numFmtId="0">
      <sharedItems containsNonDate="0" containsString="0" containsBlank="1"/>
    </cacheField>
    <cacheField name="PROMEDIO AREA" numFmtId="0" formula=" AVERAGE(AREA)" databaseField="0"/>
    <cacheField name="Campo1" numFmtId="0" formula=" AVERAGE(AREA)" databaseField="0"/>
    <cacheField name="Campo2" numFmtId="0" formula="'COSTO TOTAL'/AREA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  <r>
    <m/>
    <m/>
    <m/>
    <m/>
    <m/>
    <m/>
    <m/>
    <m/>
    <m/>
    <m/>
    <m/>
    <x v="0"/>
    <m/>
    <m/>
    <m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2" cacheId="1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GRUPO LABOR">
  <location ref="G8:H10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5"/>
        <item m="1" x="7"/>
        <item m="1" x="3"/>
        <item m="1" x="2"/>
        <item m="1" x="8"/>
        <item m="1" x="6"/>
        <item m="1" x="9"/>
        <item m="1" x="4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2">
    <i>
      <x v="9"/>
    </i>
    <i t="grand">
      <x/>
    </i>
  </rowItems>
  <colItems count="1">
    <i/>
  </colItems>
  <dataFields count="1">
    <dataField name=" COSTO TOTAL" fld="13" baseField="11" baseItem="3" numFmtId="167"/>
  </dataFields>
  <formats count="10">
    <format dxfId="9">
      <pivotArea collapsedLevelsAreSubtotals="1" fieldPosition="0">
        <references count="1">
          <reference field="11" count="0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field="11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1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1" cacheId="12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LEMENTO DE COSTO">
  <location ref="J8:L10" firstHeaderRow="0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5">
        <item m="1" x="3"/>
        <item m="1"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COSTO TOTAL" fld="13" baseField="19" baseItem="0" numFmtId="167"/>
    <dataField name=" INGRESOS" fld="17" baseField="19" baseItem="1" numFmtId="167"/>
  </dataFields>
  <formats count="8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19" count="0"/>
        </references>
      </pivotArea>
    </format>
    <format dxfId="14">
      <pivotArea dataOnly="0" labelOnly="1" grandRow="1" outline="0" fieldPosition="0"/>
    </format>
    <format dxfId="13">
      <pivotArea field="19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9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topLeftCell="A13" workbookViewId="0">
      <selection activeCell="D1" sqref="D1"/>
    </sheetView>
  </sheetViews>
  <sheetFormatPr baseColWidth="10" defaultColWidth="9.140625" defaultRowHeight="15" x14ac:dyDescent="0.25"/>
  <cols>
    <col min="1" max="1" width="23.5703125" style="64" bestFit="1" customWidth="1" collapsed="1"/>
    <col min="2" max="2" width="5.42578125" style="64" bestFit="1" customWidth="1" collapsed="1"/>
    <col min="3" max="3" width="4.85546875" style="64" bestFit="1" customWidth="1" collapsed="1"/>
    <col min="4" max="4" width="6.140625" style="64" bestFit="1" customWidth="1" collapsed="1"/>
    <col min="5" max="5" width="15.42578125" style="64" bestFit="1" customWidth="1" collapsed="1"/>
    <col min="6" max="6" width="11.42578125" style="64" bestFit="1" customWidth="1" collapsed="1"/>
    <col min="7" max="7" width="8.42578125" style="64" bestFit="1" customWidth="1" collapsed="1"/>
    <col min="8" max="8" width="6.42578125" style="64" bestFit="1" customWidth="1" collapsed="1"/>
    <col min="9" max="9" width="12" style="64" bestFit="1" customWidth="1" collapsed="1"/>
    <col min="10" max="10" width="40" style="64" bestFit="1" customWidth="1" collapsed="1"/>
    <col min="11" max="11" width="19.140625" style="64" bestFit="1" customWidth="1" collapsed="1"/>
    <col min="12" max="12" width="18" style="64" bestFit="1" customWidth="1" collapsed="1"/>
    <col min="13" max="13" width="16.140625" style="64" bestFit="1" customWidth="1" collapsed="1"/>
    <col min="14" max="14" width="13.42578125" style="64" bestFit="1" customWidth="1" collapsed="1"/>
    <col min="15" max="15" width="16.85546875" style="64" bestFit="1" customWidth="1" collapsed="1"/>
    <col min="16" max="16" width="22" style="64" bestFit="1" customWidth="1" collapsed="1"/>
    <col min="17" max="17" width="17.42578125" style="64" bestFit="1" customWidth="1" collapsed="1"/>
    <col min="18" max="18" width="10" style="64" bestFit="1" customWidth="1" collapsed="1"/>
    <col min="19" max="19" width="20.140625" style="64" bestFit="1" customWidth="1" collapsed="1"/>
    <col min="20" max="20" width="20.42578125" style="64" bestFit="1" customWidth="1" collapsed="1"/>
    <col min="21" max="21" width="35" style="64" bestFit="1" customWidth="1" collapsed="1"/>
    <col min="22" max="22" width="11.85546875" style="64" bestFit="1" customWidth="1" collapsed="1"/>
    <col min="23" max="23" width="17.7109375" style="64" bestFit="1" customWidth="1" collapsed="1"/>
    <col min="24" max="25" width="5.85546875" style="64" bestFit="1" customWidth="1" collapsed="1"/>
    <col min="26" max="26" width="13.85546875" style="64" bestFit="1" customWidth="1" collapsed="1"/>
    <col min="27" max="27" width="10.28515625" style="64" bestFit="1" customWidth="1" collapsed="1"/>
    <col min="28" max="16384" width="9.140625" style="64" collapsed="1"/>
  </cols>
  <sheetData>
    <row r="1" spans="1:27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25">
      <c r="Y22" s="65"/>
    </row>
    <row r="23" spans="1:27" x14ac:dyDescent="0.25">
      <c r="Y23" s="65"/>
    </row>
    <row r="24" spans="1:27" x14ac:dyDescent="0.25">
      <c r="Y24" s="65"/>
    </row>
    <row r="25" spans="1:27" x14ac:dyDescent="0.25">
      <c r="Y25" s="65"/>
    </row>
    <row r="26" spans="1:27" x14ac:dyDescent="0.25">
      <c r="Y26" s="65"/>
    </row>
    <row r="27" spans="1:27" x14ac:dyDescent="0.25">
      <c r="Y27" s="65"/>
    </row>
    <row r="28" spans="1:27" x14ac:dyDescent="0.25">
      <c r="Y28" s="65"/>
    </row>
    <row r="29" spans="1:27" x14ac:dyDescent="0.25">
      <c r="Y29" s="65"/>
    </row>
    <row r="30" spans="1:27" x14ac:dyDescent="0.25">
      <c r="Y30" s="65"/>
    </row>
    <row r="31" spans="1:27" x14ac:dyDescent="0.25">
      <c r="Y31" s="65"/>
    </row>
    <row r="32" spans="1:27" x14ac:dyDescent="0.25">
      <c r="Y32" s="65"/>
    </row>
    <row r="33" spans="25:25" x14ac:dyDescent="0.25">
      <c r="Y33" s="65"/>
    </row>
    <row r="34" spans="25:25" x14ac:dyDescent="0.25">
      <c r="Y34" s="65"/>
    </row>
    <row r="35" spans="25:25" x14ac:dyDescent="0.25">
      <c r="Y35" s="65"/>
    </row>
    <row r="36" spans="25:25" x14ac:dyDescent="0.25">
      <c r="Y36" s="65"/>
    </row>
    <row r="37" spans="25:25" x14ac:dyDescent="0.25">
      <c r="Y37" s="65"/>
    </row>
    <row r="38" spans="25:25" x14ac:dyDescent="0.25">
      <c r="Y38" s="65"/>
    </row>
    <row r="39" spans="25:25" x14ac:dyDescent="0.25">
      <c r="Y39" s="65"/>
    </row>
    <row r="40" spans="25:25" x14ac:dyDescent="0.25">
      <c r="Y40" s="65"/>
    </row>
    <row r="41" spans="25:25" x14ac:dyDescent="0.25">
      <c r="Y41" s="65"/>
    </row>
    <row r="42" spans="25:25" x14ac:dyDescent="0.25">
      <c r="Y42" s="65"/>
    </row>
    <row r="43" spans="25:25" x14ac:dyDescent="0.25">
      <c r="Y43" s="65"/>
    </row>
    <row r="44" spans="25:25" x14ac:dyDescent="0.25">
      <c r="Y44" s="65"/>
    </row>
    <row r="45" spans="25:25" x14ac:dyDescent="0.25">
      <c r="Y45" s="65"/>
    </row>
    <row r="46" spans="25:25" x14ac:dyDescent="0.25">
      <c r="Y46" s="65"/>
    </row>
    <row r="47" spans="25:25" x14ac:dyDescent="0.25">
      <c r="Y47" s="65"/>
    </row>
    <row r="48" spans="25:25" x14ac:dyDescent="0.25">
      <c r="Y48" s="65"/>
    </row>
    <row r="49" spans="25:25" x14ac:dyDescent="0.25">
      <c r="Y49" s="65"/>
    </row>
    <row r="50" spans="25:25" x14ac:dyDescent="0.25">
      <c r="Y50" s="65"/>
    </row>
    <row r="51" spans="25:25" x14ac:dyDescent="0.25">
      <c r="Y51" s="65"/>
    </row>
    <row r="52" spans="25:25" x14ac:dyDescent="0.25">
      <c r="Y52" s="65"/>
    </row>
    <row r="53" spans="25:25" x14ac:dyDescent="0.25">
      <c r="Y53" s="65"/>
    </row>
    <row r="54" spans="25:25" x14ac:dyDescent="0.25">
      <c r="Y54" s="65"/>
    </row>
    <row r="55" spans="25:25" x14ac:dyDescent="0.25">
      <c r="Y55" s="65"/>
    </row>
    <row r="56" spans="25:25" x14ac:dyDescent="0.25">
      <c r="Y56" s="65"/>
    </row>
    <row r="57" spans="25:25" x14ac:dyDescent="0.25">
      <c r="Y57" s="65"/>
    </row>
    <row r="58" spans="25:25" x14ac:dyDescent="0.25">
      <c r="Y58" s="65"/>
    </row>
    <row r="59" spans="25:25" x14ac:dyDescent="0.25">
      <c r="Y59" s="65"/>
    </row>
    <row r="60" spans="25:25" x14ac:dyDescent="0.25">
      <c r="Y60" s="65"/>
    </row>
    <row r="61" spans="25:25" x14ac:dyDescent="0.25">
      <c r="Y61" s="65"/>
    </row>
    <row r="62" spans="25:25" x14ac:dyDescent="0.25">
      <c r="Y62" s="65"/>
    </row>
    <row r="63" spans="25:25" x14ac:dyDescent="0.25">
      <c r="Y63" s="65"/>
    </row>
    <row r="64" spans="25:25" x14ac:dyDescent="0.25">
      <c r="Y64" s="65"/>
    </row>
    <row r="65" spans="25:25" x14ac:dyDescent="0.25">
      <c r="Y65" s="65"/>
    </row>
    <row r="66" spans="25:25" x14ac:dyDescent="0.25">
      <c r="Y66" s="65"/>
    </row>
    <row r="67" spans="25:25" x14ac:dyDescent="0.25">
      <c r="Y67" s="65"/>
    </row>
    <row r="68" spans="25:25" x14ac:dyDescent="0.25">
      <c r="Y68" s="65"/>
    </row>
    <row r="69" spans="25:25" x14ac:dyDescent="0.25">
      <c r="Y69" s="65"/>
    </row>
    <row r="70" spans="25:25" x14ac:dyDescent="0.25">
      <c r="Y70" s="65"/>
    </row>
    <row r="71" spans="25:25" x14ac:dyDescent="0.25">
      <c r="Y71" s="65"/>
    </row>
    <row r="72" spans="25:25" x14ac:dyDescent="0.25">
      <c r="Y72" s="65"/>
    </row>
    <row r="73" spans="25:25" x14ac:dyDescent="0.25">
      <c r="Y73" s="65"/>
    </row>
    <row r="74" spans="25:25" x14ac:dyDescent="0.25">
      <c r="Y74" s="65"/>
    </row>
    <row r="75" spans="25:25" x14ac:dyDescent="0.25">
      <c r="Y75" s="65"/>
    </row>
    <row r="76" spans="25:25" x14ac:dyDescent="0.25">
      <c r="Y76" s="65"/>
    </row>
    <row r="77" spans="25:25" x14ac:dyDescent="0.25">
      <c r="Y77" s="65"/>
    </row>
    <row r="78" spans="25:25" x14ac:dyDescent="0.25">
      <c r="Y78" s="65"/>
    </row>
    <row r="79" spans="25:25" x14ac:dyDescent="0.25">
      <c r="Y79" s="65"/>
    </row>
    <row r="80" spans="25:25" x14ac:dyDescent="0.25">
      <c r="Y80" s="65"/>
    </row>
    <row r="81" spans="25:25" x14ac:dyDescent="0.25">
      <c r="Y81" s="65"/>
    </row>
    <row r="82" spans="25:25" x14ac:dyDescent="0.25">
      <c r="Y82" s="65"/>
    </row>
    <row r="83" spans="25:25" x14ac:dyDescent="0.25">
      <c r="Y83" s="65"/>
    </row>
    <row r="84" spans="25:25" x14ac:dyDescent="0.25">
      <c r="Y84" s="65"/>
    </row>
    <row r="85" spans="25:25" x14ac:dyDescent="0.25">
      <c r="Y85" s="65"/>
    </row>
    <row r="86" spans="25:25" x14ac:dyDescent="0.25">
      <c r="Y86" s="65"/>
    </row>
    <row r="87" spans="25:25" x14ac:dyDescent="0.25">
      <c r="Y87" s="65"/>
    </row>
    <row r="88" spans="25:25" x14ac:dyDescent="0.25">
      <c r="Y88" s="65"/>
    </row>
    <row r="89" spans="25:25" x14ac:dyDescent="0.25">
      <c r="Y89" s="65"/>
    </row>
    <row r="90" spans="25:25" x14ac:dyDescent="0.25">
      <c r="Y90" s="65"/>
    </row>
    <row r="91" spans="25:25" x14ac:dyDescent="0.25">
      <c r="Y91" s="65"/>
    </row>
    <row r="92" spans="25:25" x14ac:dyDescent="0.25">
      <c r="Y92" s="65"/>
    </row>
    <row r="93" spans="25:25" x14ac:dyDescent="0.25">
      <c r="Y93" s="65"/>
    </row>
    <row r="94" spans="25:25" x14ac:dyDescent="0.25">
      <c r="Y94" s="65"/>
    </row>
    <row r="95" spans="25:25" x14ac:dyDescent="0.25">
      <c r="Y95" s="65"/>
    </row>
    <row r="96" spans="25:25" x14ac:dyDescent="0.25">
      <c r="Y96" s="65"/>
    </row>
    <row r="97" spans="25:25" x14ac:dyDescent="0.25">
      <c r="Y97" s="65"/>
    </row>
    <row r="98" spans="25:25" x14ac:dyDescent="0.25">
      <c r="Y98" s="65"/>
    </row>
    <row r="99" spans="25:25" x14ac:dyDescent="0.25">
      <c r="Y99" s="65"/>
    </row>
    <row r="100" spans="25:25" x14ac:dyDescent="0.25">
      <c r="Y100" s="65"/>
    </row>
    <row r="101" spans="25:25" x14ac:dyDescent="0.25">
      <c r="Y101" s="65"/>
    </row>
    <row r="102" spans="25:25" x14ac:dyDescent="0.25">
      <c r="Y102" s="65"/>
    </row>
    <row r="103" spans="25:25" x14ac:dyDescent="0.25">
      <c r="Y103" s="65"/>
    </row>
    <row r="104" spans="25:25" x14ac:dyDescent="0.25">
      <c r="Y104" s="65"/>
    </row>
    <row r="105" spans="25:25" x14ac:dyDescent="0.25">
      <c r="Y105" s="65"/>
    </row>
    <row r="106" spans="25:25" x14ac:dyDescent="0.25">
      <c r="Y106" s="65"/>
    </row>
    <row r="107" spans="25:25" x14ac:dyDescent="0.25">
      <c r="Y107" s="65"/>
    </row>
    <row r="108" spans="25:25" x14ac:dyDescent="0.25">
      <c r="Y108" s="65"/>
    </row>
    <row r="109" spans="25:25" x14ac:dyDescent="0.25">
      <c r="Y109" s="65"/>
    </row>
    <row r="110" spans="25:25" x14ac:dyDescent="0.25">
      <c r="Y110" s="65"/>
    </row>
    <row r="111" spans="25:25" x14ac:dyDescent="0.25">
      <c r="Y111" s="65"/>
    </row>
    <row r="112" spans="25:25" x14ac:dyDescent="0.25">
      <c r="Y112" s="65"/>
    </row>
    <row r="113" spans="25:25" x14ac:dyDescent="0.25">
      <c r="Y113" s="65"/>
    </row>
    <row r="114" spans="25:25" x14ac:dyDescent="0.25">
      <c r="Y114" s="65"/>
    </row>
    <row r="115" spans="25:25" x14ac:dyDescent="0.25">
      <c r="Y115" s="65"/>
    </row>
    <row r="116" spans="25:25" x14ac:dyDescent="0.25">
      <c r="Y116" s="65"/>
    </row>
    <row r="117" spans="25:25" x14ac:dyDescent="0.25">
      <c r="Y117" s="65"/>
    </row>
    <row r="118" spans="25:25" x14ac:dyDescent="0.25">
      <c r="Y118" s="65"/>
    </row>
    <row r="119" spans="25:25" x14ac:dyDescent="0.25">
      <c r="Y119" s="65"/>
    </row>
    <row r="120" spans="25:25" x14ac:dyDescent="0.25">
      <c r="Y120" s="65"/>
    </row>
    <row r="121" spans="25:25" x14ac:dyDescent="0.25">
      <c r="Y121" s="65"/>
    </row>
    <row r="122" spans="25:25" x14ac:dyDescent="0.25">
      <c r="Y122" s="65"/>
    </row>
    <row r="123" spans="25:25" x14ac:dyDescent="0.25">
      <c r="Y123" s="65"/>
    </row>
    <row r="124" spans="25:25" x14ac:dyDescent="0.25">
      <c r="Y124" s="65"/>
    </row>
    <row r="125" spans="25:25" x14ac:dyDescent="0.25">
      <c r="Y125" s="65"/>
    </row>
    <row r="126" spans="25:25" x14ac:dyDescent="0.25">
      <c r="Y126" s="65"/>
    </row>
    <row r="127" spans="25:25" x14ac:dyDescent="0.25">
      <c r="Y127" s="65"/>
    </row>
    <row r="128" spans="25:25" x14ac:dyDescent="0.25">
      <c r="Y128" s="65"/>
    </row>
    <row r="129" spans="25:25" x14ac:dyDescent="0.25">
      <c r="Y129" s="65"/>
    </row>
    <row r="130" spans="25:25" x14ac:dyDescent="0.25">
      <c r="Y130" s="65"/>
    </row>
    <row r="131" spans="25:25" x14ac:dyDescent="0.25">
      <c r="Y131" s="65"/>
    </row>
    <row r="132" spans="25:25" x14ac:dyDescent="0.25">
      <c r="Y132" s="65"/>
    </row>
    <row r="133" spans="25:25" x14ac:dyDescent="0.25">
      <c r="Y133" s="65"/>
    </row>
    <row r="134" spans="25:25" x14ac:dyDescent="0.25">
      <c r="Y134" s="65"/>
    </row>
    <row r="135" spans="25:25" x14ac:dyDescent="0.25">
      <c r="Y135" s="65"/>
    </row>
    <row r="136" spans="25:25" x14ac:dyDescent="0.25">
      <c r="Y136" s="65"/>
    </row>
    <row r="137" spans="25:25" x14ac:dyDescent="0.25">
      <c r="Y137" s="65"/>
    </row>
    <row r="138" spans="25:25" x14ac:dyDescent="0.25">
      <c r="Y138" s="65"/>
    </row>
    <row r="139" spans="25:25" x14ac:dyDescent="0.25">
      <c r="Y139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B1:M69"/>
  <sheetViews>
    <sheetView workbookViewId="0">
      <selection activeCell="G13" sqref="G13"/>
    </sheetView>
  </sheetViews>
  <sheetFormatPr baseColWidth="10" defaultRowHeight="9" x14ac:dyDescent="0.15"/>
  <cols>
    <col min="1" max="1" width="1" style="1" customWidth="1"/>
    <col min="2" max="2" width="21.42578125" style="1" customWidth="1"/>
    <col min="3" max="3" width="13.85546875" style="1" customWidth="1"/>
    <col min="4" max="4" width="12.7109375" style="1" customWidth="1"/>
    <col min="5" max="5" width="15.5703125" style="1" customWidth="1"/>
    <col min="6" max="6" width="1.5703125" style="1" customWidth="1"/>
    <col min="7" max="7" width="18.42578125" style="1" customWidth="1"/>
    <col min="8" max="8" width="13.42578125" style="1" customWidth="1"/>
    <col min="9" max="9" width="5" style="1" customWidth="1"/>
    <col min="10" max="10" width="22.140625" style="1" customWidth="1"/>
    <col min="11" max="11" width="13.42578125" style="1" customWidth="1"/>
    <col min="12" max="12" width="10.42578125" style="1" customWidth="1"/>
    <col min="13" max="258" width="11.42578125" style="1"/>
    <col min="259" max="259" width="1" style="1" customWidth="1"/>
    <col min="260" max="260" width="31.5703125" style="1" customWidth="1"/>
    <col min="261" max="261" width="10.85546875" style="1" customWidth="1"/>
    <col min="262" max="262" width="11.28515625" style="1" bestFit="1" customWidth="1"/>
    <col min="263" max="263" width="12.42578125" style="1" customWidth="1"/>
    <col min="264" max="264" width="7.42578125" style="1" customWidth="1"/>
    <col min="265" max="265" width="28.42578125" style="1" bestFit="1" customWidth="1"/>
    <col min="266" max="266" width="10.42578125" style="1" bestFit="1" customWidth="1"/>
    <col min="267" max="267" width="1.5703125" style="1" customWidth="1"/>
    <col min="268" max="268" width="11.28515625" style="1" bestFit="1" customWidth="1"/>
    <col min="269" max="514" width="11.42578125" style="1"/>
    <col min="515" max="515" width="1" style="1" customWidth="1"/>
    <col min="516" max="516" width="31.5703125" style="1" customWidth="1"/>
    <col min="517" max="517" width="10.85546875" style="1" customWidth="1"/>
    <col min="518" max="518" width="11.28515625" style="1" bestFit="1" customWidth="1"/>
    <col min="519" max="519" width="12.42578125" style="1" customWidth="1"/>
    <col min="520" max="520" width="7.42578125" style="1" customWidth="1"/>
    <col min="521" max="521" width="28.42578125" style="1" bestFit="1" customWidth="1"/>
    <col min="522" max="522" width="10.42578125" style="1" bestFit="1" customWidth="1"/>
    <col min="523" max="523" width="1.5703125" style="1" customWidth="1"/>
    <col min="524" max="524" width="11.28515625" style="1" bestFit="1" customWidth="1"/>
    <col min="525" max="770" width="11.42578125" style="1"/>
    <col min="771" max="771" width="1" style="1" customWidth="1"/>
    <col min="772" max="772" width="31.5703125" style="1" customWidth="1"/>
    <col min="773" max="773" width="10.85546875" style="1" customWidth="1"/>
    <col min="774" max="774" width="11.28515625" style="1" bestFit="1" customWidth="1"/>
    <col min="775" max="775" width="12.42578125" style="1" customWidth="1"/>
    <col min="776" max="776" width="7.42578125" style="1" customWidth="1"/>
    <col min="777" max="777" width="28.42578125" style="1" bestFit="1" customWidth="1"/>
    <col min="778" max="778" width="10.42578125" style="1" bestFit="1" customWidth="1"/>
    <col min="779" max="779" width="1.5703125" style="1" customWidth="1"/>
    <col min="780" max="780" width="11.28515625" style="1" bestFit="1" customWidth="1"/>
    <col min="781" max="1026" width="11.42578125" style="1"/>
    <col min="1027" max="1027" width="1" style="1" customWidth="1"/>
    <col min="1028" max="1028" width="31.5703125" style="1" customWidth="1"/>
    <col min="1029" max="1029" width="10.85546875" style="1" customWidth="1"/>
    <col min="1030" max="1030" width="11.28515625" style="1" bestFit="1" customWidth="1"/>
    <col min="1031" max="1031" width="12.42578125" style="1" customWidth="1"/>
    <col min="1032" max="1032" width="7.42578125" style="1" customWidth="1"/>
    <col min="1033" max="1033" width="28.42578125" style="1" bestFit="1" customWidth="1"/>
    <col min="1034" max="1034" width="10.42578125" style="1" bestFit="1" customWidth="1"/>
    <col min="1035" max="1035" width="1.5703125" style="1" customWidth="1"/>
    <col min="1036" max="1036" width="11.28515625" style="1" bestFit="1" customWidth="1"/>
    <col min="1037" max="1282" width="11.42578125" style="1"/>
    <col min="1283" max="1283" width="1" style="1" customWidth="1"/>
    <col min="1284" max="1284" width="31.5703125" style="1" customWidth="1"/>
    <col min="1285" max="1285" width="10.85546875" style="1" customWidth="1"/>
    <col min="1286" max="1286" width="11.28515625" style="1" bestFit="1" customWidth="1"/>
    <col min="1287" max="1287" width="12.42578125" style="1" customWidth="1"/>
    <col min="1288" max="1288" width="7.42578125" style="1" customWidth="1"/>
    <col min="1289" max="1289" width="28.42578125" style="1" bestFit="1" customWidth="1"/>
    <col min="1290" max="1290" width="10.42578125" style="1" bestFit="1" customWidth="1"/>
    <col min="1291" max="1291" width="1.5703125" style="1" customWidth="1"/>
    <col min="1292" max="1292" width="11.28515625" style="1" bestFit="1" customWidth="1"/>
    <col min="1293" max="1538" width="11.42578125" style="1"/>
    <col min="1539" max="1539" width="1" style="1" customWidth="1"/>
    <col min="1540" max="1540" width="31.5703125" style="1" customWidth="1"/>
    <col min="1541" max="1541" width="10.85546875" style="1" customWidth="1"/>
    <col min="1542" max="1542" width="11.28515625" style="1" bestFit="1" customWidth="1"/>
    <col min="1543" max="1543" width="12.42578125" style="1" customWidth="1"/>
    <col min="1544" max="1544" width="7.42578125" style="1" customWidth="1"/>
    <col min="1545" max="1545" width="28.42578125" style="1" bestFit="1" customWidth="1"/>
    <col min="1546" max="1546" width="10.42578125" style="1" bestFit="1" customWidth="1"/>
    <col min="1547" max="1547" width="1.5703125" style="1" customWidth="1"/>
    <col min="1548" max="1548" width="11.28515625" style="1" bestFit="1" customWidth="1"/>
    <col min="1549" max="1794" width="11.42578125" style="1"/>
    <col min="1795" max="1795" width="1" style="1" customWidth="1"/>
    <col min="1796" max="1796" width="31.5703125" style="1" customWidth="1"/>
    <col min="1797" max="1797" width="10.85546875" style="1" customWidth="1"/>
    <col min="1798" max="1798" width="11.28515625" style="1" bestFit="1" customWidth="1"/>
    <col min="1799" max="1799" width="12.42578125" style="1" customWidth="1"/>
    <col min="1800" max="1800" width="7.42578125" style="1" customWidth="1"/>
    <col min="1801" max="1801" width="28.42578125" style="1" bestFit="1" customWidth="1"/>
    <col min="1802" max="1802" width="10.42578125" style="1" bestFit="1" customWidth="1"/>
    <col min="1803" max="1803" width="1.5703125" style="1" customWidth="1"/>
    <col min="1804" max="1804" width="11.28515625" style="1" bestFit="1" customWidth="1"/>
    <col min="1805" max="2050" width="11.42578125" style="1"/>
    <col min="2051" max="2051" width="1" style="1" customWidth="1"/>
    <col min="2052" max="2052" width="31.5703125" style="1" customWidth="1"/>
    <col min="2053" max="2053" width="10.85546875" style="1" customWidth="1"/>
    <col min="2054" max="2054" width="11.28515625" style="1" bestFit="1" customWidth="1"/>
    <col min="2055" max="2055" width="12.42578125" style="1" customWidth="1"/>
    <col min="2056" max="2056" width="7.42578125" style="1" customWidth="1"/>
    <col min="2057" max="2057" width="28.42578125" style="1" bestFit="1" customWidth="1"/>
    <col min="2058" max="2058" width="10.42578125" style="1" bestFit="1" customWidth="1"/>
    <col min="2059" max="2059" width="1.5703125" style="1" customWidth="1"/>
    <col min="2060" max="2060" width="11.28515625" style="1" bestFit="1" customWidth="1"/>
    <col min="2061" max="2306" width="11.42578125" style="1"/>
    <col min="2307" max="2307" width="1" style="1" customWidth="1"/>
    <col min="2308" max="2308" width="31.5703125" style="1" customWidth="1"/>
    <col min="2309" max="2309" width="10.85546875" style="1" customWidth="1"/>
    <col min="2310" max="2310" width="11.28515625" style="1" bestFit="1" customWidth="1"/>
    <col min="2311" max="2311" width="12.42578125" style="1" customWidth="1"/>
    <col min="2312" max="2312" width="7.42578125" style="1" customWidth="1"/>
    <col min="2313" max="2313" width="28.42578125" style="1" bestFit="1" customWidth="1"/>
    <col min="2314" max="2314" width="10.42578125" style="1" bestFit="1" customWidth="1"/>
    <col min="2315" max="2315" width="1.5703125" style="1" customWidth="1"/>
    <col min="2316" max="2316" width="11.28515625" style="1" bestFit="1" customWidth="1"/>
    <col min="2317" max="2562" width="11.42578125" style="1"/>
    <col min="2563" max="2563" width="1" style="1" customWidth="1"/>
    <col min="2564" max="2564" width="31.5703125" style="1" customWidth="1"/>
    <col min="2565" max="2565" width="10.85546875" style="1" customWidth="1"/>
    <col min="2566" max="2566" width="11.28515625" style="1" bestFit="1" customWidth="1"/>
    <col min="2567" max="2567" width="12.42578125" style="1" customWidth="1"/>
    <col min="2568" max="2568" width="7.42578125" style="1" customWidth="1"/>
    <col min="2569" max="2569" width="28.42578125" style="1" bestFit="1" customWidth="1"/>
    <col min="2570" max="2570" width="10.42578125" style="1" bestFit="1" customWidth="1"/>
    <col min="2571" max="2571" width="1.5703125" style="1" customWidth="1"/>
    <col min="2572" max="2572" width="11.28515625" style="1" bestFit="1" customWidth="1"/>
    <col min="2573" max="2818" width="11.42578125" style="1"/>
    <col min="2819" max="2819" width="1" style="1" customWidth="1"/>
    <col min="2820" max="2820" width="31.5703125" style="1" customWidth="1"/>
    <col min="2821" max="2821" width="10.85546875" style="1" customWidth="1"/>
    <col min="2822" max="2822" width="11.28515625" style="1" bestFit="1" customWidth="1"/>
    <col min="2823" max="2823" width="12.42578125" style="1" customWidth="1"/>
    <col min="2824" max="2824" width="7.42578125" style="1" customWidth="1"/>
    <col min="2825" max="2825" width="28.42578125" style="1" bestFit="1" customWidth="1"/>
    <col min="2826" max="2826" width="10.42578125" style="1" bestFit="1" customWidth="1"/>
    <col min="2827" max="2827" width="1.5703125" style="1" customWidth="1"/>
    <col min="2828" max="2828" width="11.28515625" style="1" bestFit="1" customWidth="1"/>
    <col min="2829" max="3074" width="11.42578125" style="1"/>
    <col min="3075" max="3075" width="1" style="1" customWidth="1"/>
    <col min="3076" max="3076" width="31.5703125" style="1" customWidth="1"/>
    <col min="3077" max="3077" width="10.85546875" style="1" customWidth="1"/>
    <col min="3078" max="3078" width="11.28515625" style="1" bestFit="1" customWidth="1"/>
    <col min="3079" max="3079" width="12.42578125" style="1" customWidth="1"/>
    <col min="3080" max="3080" width="7.42578125" style="1" customWidth="1"/>
    <col min="3081" max="3081" width="28.42578125" style="1" bestFit="1" customWidth="1"/>
    <col min="3082" max="3082" width="10.42578125" style="1" bestFit="1" customWidth="1"/>
    <col min="3083" max="3083" width="1.5703125" style="1" customWidth="1"/>
    <col min="3084" max="3084" width="11.28515625" style="1" bestFit="1" customWidth="1"/>
    <col min="3085" max="3330" width="11.42578125" style="1"/>
    <col min="3331" max="3331" width="1" style="1" customWidth="1"/>
    <col min="3332" max="3332" width="31.5703125" style="1" customWidth="1"/>
    <col min="3333" max="3333" width="10.85546875" style="1" customWidth="1"/>
    <col min="3334" max="3334" width="11.28515625" style="1" bestFit="1" customWidth="1"/>
    <col min="3335" max="3335" width="12.42578125" style="1" customWidth="1"/>
    <col min="3336" max="3336" width="7.42578125" style="1" customWidth="1"/>
    <col min="3337" max="3337" width="28.42578125" style="1" bestFit="1" customWidth="1"/>
    <col min="3338" max="3338" width="10.42578125" style="1" bestFit="1" customWidth="1"/>
    <col min="3339" max="3339" width="1.5703125" style="1" customWidth="1"/>
    <col min="3340" max="3340" width="11.28515625" style="1" bestFit="1" customWidth="1"/>
    <col min="3341" max="3586" width="11.42578125" style="1"/>
    <col min="3587" max="3587" width="1" style="1" customWidth="1"/>
    <col min="3588" max="3588" width="31.5703125" style="1" customWidth="1"/>
    <col min="3589" max="3589" width="10.85546875" style="1" customWidth="1"/>
    <col min="3590" max="3590" width="11.28515625" style="1" bestFit="1" customWidth="1"/>
    <col min="3591" max="3591" width="12.42578125" style="1" customWidth="1"/>
    <col min="3592" max="3592" width="7.42578125" style="1" customWidth="1"/>
    <col min="3593" max="3593" width="28.42578125" style="1" bestFit="1" customWidth="1"/>
    <col min="3594" max="3594" width="10.42578125" style="1" bestFit="1" customWidth="1"/>
    <col min="3595" max="3595" width="1.5703125" style="1" customWidth="1"/>
    <col min="3596" max="3596" width="11.28515625" style="1" bestFit="1" customWidth="1"/>
    <col min="3597" max="3842" width="11.42578125" style="1"/>
    <col min="3843" max="3843" width="1" style="1" customWidth="1"/>
    <col min="3844" max="3844" width="31.5703125" style="1" customWidth="1"/>
    <col min="3845" max="3845" width="10.85546875" style="1" customWidth="1"/>
    <col min="3846" max="3846" width="11.28515625" style="1" bestFit="1" customWidth="1"/>
    <col min="3847" max="3847" width="12.42578125" style="1" customWidth="1"/>
    <col min="3848" max="3848" width="7.42578125" style="1" customWidth="1"/>
    <col min="3849" max="3849" width="28.42578125" style="1" bestFit="1" customWidth="1"/>
    <col min="3850" max="3850" width="10.42578125" style="1" bestFit="1" customWidth="1"/>
    <col min="3851" max="3851" width="1.5703125" style="1" customWidth="1"/>
    <col min="3852" max="3852" width="11.28515625" style="1" bestFit="1" customWidth="1"/>
    <col min="3853" max="4098" width="11.42578125" style="1"/>
    <col min="4099" max="4099" width="1" style="1" customWidth="1"/>
    <col min="4100" max="4100" width="31.5703125" style="1" customWidth="1"/>
    <col min="4101" max="4101" width="10.85546875" style="1" customWidth="1"/>
    <col min="4102" max="4102" width="11.28515625" style="1" bestFit="1" customWidth="1"/>
    <col min="4103" max="4103" width="12.42578125" style="1" customWidth="1"/>
    <col min="4104" max="4104" width="7.42578125" style="1" customWidth="1"/>
    <col min="4105" max="4105" width="28.42578125" style="1" bestFit="1" customWidth="1"/>
    <col min="4106" max="4106" width="10.42578125" style="1" bestFit="1" customWidth="1"/>
    <col min="4107" max="4107" width="1.5703125" style="1" customWidth="1"/>
    <col min="4108" max="4108" width="11.28515625" style="1" bestFit="1" customWidth="1"/>
    <col min="4109" max="4354" width="11.42578125" style="1"/>
    <col min="4355" max="4355" width="1" style="1" customWidth="1"/>
    <col min="4356" max="4356" width="31.5703125" style="1" customWidth="1"/>
    <col min="4357" max="4357" width="10.85546875" style="1" customWidth="1"/>
    <col min="4358" max="4358" width="11.28515625" style="1" bestFit="1" customWidth="1"/>
    <col min="4359" max="4359" width="12.42578125" style="1" customWidth="1"/>
    <col min="4360" max="4360" width="7.42578125" style="1" customWidth="1"/>
    <col min="4361" max="4361" width="28.42578125" style="1" bestFit="1" customWidth="1"/>
    <col min="4362" max="4362" width="10.42578125" style="1" bestFit="1" customWidth="1"/>
    <col min="4363" max="4363" width="1.5703125" style="1" customWidth="1"/>
    <col min="4364" max="4364" width="11.28515625" style="1" bestFit="1" customWidth="1"/>
    <col min="4365" max="4610" width="11.42578125" style="1"/>
    <col min="4611" max="4611" width="1" style="1" customWidth="1"/>
    <col min="4612" max="4612" width="31.5703125" style="1" customWidth="1"/>
    <col min="4613" max="4613" width="10.85546875" style="1" customWidth="1"/>
    <col min="4614" max="4614" width="11.28515625" style="1" bestFit="1" customWidth="1"/>
    <col min="4615" max="4615" width="12.42578125" style="1" customWidth="1"/>
    <col min="4616" max="4616" width="7.42578125" style="1" customWidth="1"/>
    <col min="4617" max="4617" width="28.42578125" style="1" bestFit="1" customWidth="1"/>
    <col min="4618" max="4618" width="10.42578125" style="1" bestFit="1" customWidth="1"/>
    <col min="4619" max="4619" width="1.5703125" style="1" customWidth="1"/>
    <col min="4620" max="4620" width="11.28515625" style="1" bestFit="1" customWidth="1"/>
    <col min="4621" max="4866" width="11.42578125" style="1"/>
    <col min="4867" max="4867" width="1" style="1" customWidth="1"/>
    <col min="4868" max="4868" width="31.5703125" style="1" customWidth="1"/>
    <col min="4869" max="4869" width="10.85546875" style="1" customWidth="1"/>
    <col min="4870" max="4870" width="11.28515625" style="1" bestFit="1" customWidth="1"/>
    <col min="4871" max="4871" width="12.42578125" style="1" customWidth="1"/>
    <col min="4872" max="4872" width="7.42578125" style="1" customWidth="1"/>
    <col min="4873" max="4873" width="28.42578125" style="1" bestFit="1" customWidth="1"/>
    <col min="4874" max="4874" width="10.42578125" style="1" bestFit="1" customWidth="1"/>
    <col min="4875" max="4875" width="1.5703125" style="1" customWidth="1"/>
    <col min="4876" max="4876" width="11.28515625" style="1" bestFit="1" customWidth="1"/>
    <col min="4877" max="5122" width="11.42578125" style="1"/>
    <col min="5123" max="5123" width="1" style="1" customWidth="1"/>
    <col min="5124" max="5124" width="31.5703125" style="1" customWidth="1"/>
    <col min="5125" max="5125" width="10.85546875" style="1" customWidth="1"/>
    <col min="5126" max="5126" width="11.28515625" style="1" bestFit="1" customWidth="1"/>
    <col min="5127" max="5127" width="12.42578125" style="1" customWidth="1"/>
    <col min="5128" max="5128" width="7.42578125" style="1" customWidth="1"/>
    <col min="5129" max="5129" width="28.42578125" style="1" bestFit="1" customWidth="1"/>
    <col min="5130" max="5130" width="10.42578125" style="1" bestFit="1" customWidth="1"/>
    <col min="5131" max="5131" width="1.5703125" style="1" customWidth="1"/>
    <col min="5132" max="5132" width="11.28515625" style="1" bestFit="1" customWidth="1"/>
    <col min="5133" max="5378" width="11.42578125" style="1"/>
    <col min="5379" max="5379" width="1" style="1" customWidth="1"/>
    <col min="5380" max="5380" width="31.5703125" style="1" customWidth="1"/>
    <col min="5381" max="5381" width="10.85546875" style="1" customWidth="1"/>
    <col min="5382" max="5382" width="11.28515625" style="1" bestFit="1" customWidth="1"/>
    <col min="5383" max="5383" width="12.42578125" style="1" customWidth="1"/>
    <col min="5384" max="5384" width="7.42578125" style="1" customWidth="1"/>
    <col min="5385" max="5385" width="28.42578125" style="1" bestFit="1" customWidth="1"/>
    <col min="5386" max="5386" width="10.42578125" style="1" bestFit="1" customWidth="1"/>
    <col min="5387" max="5387" width="1.5703125" style="1" customWidth="1"/>
    <col min="5388" max="5388" width="11.28515625" style="1" bestFit="1" customWidth="1"/>
    <col min="5389" max="5634" width="11.42578125" style="1"/>
    <col min="5635" max="5635" width="1" style="1" customWidth="1"/>
    <col min="5636" max="5636" width="31.5703125" style="1" customWidth="1"/>
    <col min="5637" max="5637" width="10.85546875" style="1" customWidth="1"/>
    <col min="5638" max="5638" width="11.28515625" style="1" bestFit="1" customWidth="1"/>
    <col min="5639" max="5639" width="12.42578125" style="1" customWidth="1"/>
    <col min="5640" max="5640" width="7.42578125" style="1" customWidth="1"/>
    <col min="5641" max="5641" width="28.42578125" style="1" bestFit="1" customWidth="1"/>
    <col min="5642" max="5642" width="10.42578125" style="1" bestFit="1" customWidth="1"/>
    <col min="5643" max="5643" width="1.5703125" style="1" customWidth="1"/>
    <col min="5644" max="5644" width="11.28515625" style="1" bestFit="1" customWidth="1"/>
    <col min="5645" max="5890" width="11.42578125" style="1"/>
    <col min="5891" max="5891" width="1" style="1" customWidth="1"/>
    <col min="5892" max="5892" width="31.5703125" style="1" customWidth="1"/>
    <col min="5893" max="5893" width="10.85546875" style="1" customWidth="1"/>
    <col min="5894" max="5894" width="11.28515625" style="1" bestFit="1" customWidth="1"/>
    <col min="5895" max="5895" width="12.42578125" style="1" customWidth="1"/>
    <col min="5896" max="5896" width="7.42578125" style="1" customWidth="1"/>
    <col min="5897" max="5897" width="28.42578125" style="1" bestFit="1" customWidth="1"/>
    <col min="5898" max="5898" width="10.42578125" style="1" bestFit="1" customWidth="1"/>
    <col min="5899" max="5899" width="1.5703125" style="1" customWidth="1"/>
    <col min="5900" max="5900" width="11.28515625" style="1" bestFit="1" customWidth="1"/>
    <col min="5901" max="6146" width="11.42578125" style="1"/>
    <col min="6147" max="6147" width="1" style="1" customWidth="1"/>
    <col min="6148" max="6148" width="31.5703125" style="1" customWidth="1"/>
    <col min="6149" max="6149" width="10.85546875" style="1" customWidth="1"/>
    <col min="6150" max="6150" width="11.28515625" style="1" bestFit="1" customWidth="1"/>
    <col min="6151" max="6151" width="12.42578125" style="1" customWidth="1"/>
    <col min="6152" max="6152" width="7.42578125" style="1" customWidth="1"/>
    <col min="6153" max="6153" width="28.42578125" style="1" bestFit="1" customWidth="1"/>
    <col min="6154" max="6154" width="10.42578125" style="1" bestFit="1" customWidth="1"/>
    <col min="6155" max="6155" width="1.5703125" style="1" customWidth="1"/>
    <col min="6156" max="6156" width="11.28515625" style="1" bestFit="1" customWidth="1"/>
    <col min="6157" max="6402" width="11.42578125" style="1"/>
    <col min="6403" max="6403" width="1" style="1" customWidth="1"/>
    <col min="6404" max="6404" width="31.5703125" style="1" customWidth="1"/>
    <col min="6405" max="6405" width="10.85546875" style="1" customWidth="1"/>
    <col min="6406" max="6406" width="11.28515625" style="1" bestFit="1" customWidth="1"/>
    <col min="6407" max="6407" width="12.42578125" style="1" customWidth="1"/>
    <col min="6408" max="6408" width="7.42578125" style="1" customWidth="1"/>
    <col min="6409" max="6409" width="28.42578125" style="1" bestFit="1" customWidth="1"/>
    <col min="6410" max="6410" width="10.42578125" style="1" bestFit="1" customWidth="1"/>
    <col min="6411" max="6411" width="1.5703125" style="1" customWidth="1"/>
    <col min="6412" max="6412" width="11.28515625" style="1" bestFit="1" customWidth="1"/>
    <col min="6413" max="6658" width="11.42578125" style="1"/>
    <col min="6659" max="6659" width="1" style="1" customWidth="1"/>
    <col min="6660" max="6660" width="31.5703125" style="1" customWidth="1"/>
    <col min="6661" max="6661" width="10.85546875" style="1" customWidth="1"/>
    <col min="6662" max="6662" width="11.28515625" style="1" bestFit="1" customWidth="1"/>
    <col min="6663" max="6663" width="12.42578125" style="1" customWidth="1"/>
    <col min="6664" max="6664" width="7.42578125" style="1" customWidth="1"/>
    <col min="6665" max="6665" width="28.42578125" style="1" bestFit="1" customWidth="1"/>
    <col min="6666" max="6666" width="10.42578125" style="1" bestFit="1" customWidth="1"/>
    <col min="6667" max="6667" width="1.5703125" style="1" customWidth="1"/>
    <col min="6668" max="6668" width="11.28515625" style="1" bestFit="1" customWidth="1"/>
    <col min="6669" max="6914" width="11.42578125" style="1"/>
    <col min="6915" max="6915" width="1" style="1" customWidth="1"/>
    <col min="6916" max="6916" width="31.5703125" style="1" customWidth="1"/>
    <col min="6917" max="6917" width="10.85546875" style="1" customWidth="1"/>
    <col min="6918" max="6918" width="11.28515625" style="1" bestFit="1" customWidth="1"/>
    <col min="6919" max="6919" width="12.42578125" style="1" customWidth="1"/>
    <col min="6920" max="6920" width="7.42578125" style="1" customWidth="1"/>
    <col min="6921" max="6921" width="28.42578125" style="1" bestFit="1" customWidth="1"/>
    <col min="6922" max="6922" width="10.42578125" style="1" bestFit="1" customWidth="1"/>
    <col min="6923" max="6923" width="1.5703125" style="1" customWidth="1"/>
    <col min="6924" max="6924" width="11.28515625" style="1" bestFit="1" customWidth="1"/>
    <col min="6925" max="7170" width="11.42578125" style="1"/>
    <col min="7171" max="7171" width="1" style="1" customWidth="1"/>
    <col min="7172" max="7172" width="31.5703125" style="1" customWidth="1"/>
    <col min="7173" max="7173" width="10.85546875" style="1" customWidth="1"/>
    <col min="7174" max="7174" width="11.28515625" style="1" bestFit="1" customWidth="1"/>
    <col min="7175" max="7175" width="12.42578125" style="1" customWidth="1"/>
    <col min="7176" max="7176" width="7.42578125" style="1" customWidth="1"/>
    <col min="7177" max="7177" width="28.42578125" style="1" bestFit="1" customWidth="1"/>
    <col min="7178" max="7178" width="10.42578125" style="1" bestFit="1" customWidth="1"/>
    <col min="7179" max="7179" width="1.5703125" style="1" customWidth="1"/>
    <col min="7180" max="7180" width="11.28515625" style="1" bestFit="1" customWidth="1"/>
    <col min="7181" max="7426" width="11.42578125" style="1"/>
    <col min="7427" max="7427" width="1" style="1" customWidth="1"/>
    <col min="7428" max="7428" width="31.5703125" style="1" customWidth="1"/>
    <col min="7429" max="7429" width="10.85546875" style="1" customWidth="1"/>
    <col min="7430" max="7430" width="11.28515625" style="1" bestFit="1" customWidth="1"/>
    <col min="7431" max="7431" width="12.42578125" style="1" customWidth="1"/>
    <col min="7432" max="7432" width="7.42578125" style="1" customWidth="1"/>
    <col min="7433" max="7433" width="28.42578125" style="1" bestFit="1" customWidth="1"/>
    <col min="7434" max="7434" width="10.42578125" style="1" bestFit="1" customWidth="1"/>
    <col min="7435" max="7435" width="1.5703125" style="1" customWidth="1"/>
    <col min="7436" max="7436" width="11.28515625" style="1" bestFit="1" customWidth="1"/>
    <col min="7437" max="7682" width="11.42578125" style="1"/>
    <col min="7683" max="7683" width="1" style="1" customWidth="1"/>
    <col min="7684" max="7684" width="31.5703125" style="1" customWidth="1"/>
    <col min="7685" max="7685" width="10.85546875" style="1" customWidth="1"/>
    <col min="7686" max="7686" width="11.28515625" style="1" bestFit="1" customWidth="1"/>
    <col min="7687" max="7687" width="12.42578125" style="1" customWidth="1"/>
    <col min="7688" max="7688" width="7.42578125" style="1" customWidth="1"/>
    <col min="7689" max="7689" width="28.42578125" style="1" bestFit="1" customWidth="1"/>
    <col min="7690" max="7690" width="10.42578125" style="1" bestFit="1" customWidth="1"/>
    <col min="7691" max="7691" width="1.5703125" style="1" customWidth="1"/>
    <col min="7692" max="7692" width="11.28515625" style="1" bestFit="1" customWidth="1"/>
    <col min="7693" max="7938" width="11.42578125" style="1"/>
    <col min="7939" max="7939" width="1" style="1" customWidth="1"/>
    <col min="7940" max="7940" width="31.5703125" style="1" customWidth="1"/>
    <col min="7941" max="7941" width="10.85546875" style="1" customWidth="1"/>
    <col min="7942" max="7942" width="11.28515625" style="1" bestFit="1" customWidth="1"/>
    <col min="7943" max="7943" width="12.42578125" style="1" customWidth="1"/>
    <col min="7944" max="7944" width="7.42578125" style="1" customWidth="1"/>
    <col min="7945" max="7945" width="28.42578125" style="1" bestFit="1" customWidth="1"/>
    <col min="7946" max="7946" width="10.42578125" style="1" bestFit="1" customWidth="1"/>
    <col min="7947" max="7947" width="1.5703125" style="1" customWidth="1"/>
    <col min="7948" max="7948" width="11.28515625" style="1" bestFit="1" customWidth="1"/>
    <col min="7949" max="8194" width="11.42578125" style="1"/>
    <col min="8195" max="8195" width="1" style="1" customWidth="1"/>
    <col min="8196" max="8196" width="31.5703125" style="1" customWidth="1"/>
    <col min="8197" max="8197" width="10.85546875" style="1" customWidth="1"/>
    <col min="8198" max="8198" width="11.28515625" style="1" bestFit="1" customWidth="1"/>
    <col min="8199" max="8199" width="12.42578125" style="1" customWidth="1"/>
    <col min="8200" max="8200" width="7.42578125" style="1" customWidth="1"/>
    <col min="8201" max="8201" width="28.42578125" style="1" bestFit="1" customWidth="1"/>
    <col min="8202" max="8202" width="10.42578125" style="1" bestFit="1" customWidth="1"/>
    <col min="8203" max="8203" width="1.5703125" style="1" customWidth="1"/>
    <col min="8204" max="8204" width="11.28515625" style="1" bestFit="1" customWidth="1"/>
    <col min="8205" max="8450" width="11.42578125" style="1"/>
    <col min="8451" max="8451" width="1" style="1" customWidth="1"/>
    <col min="8452" max="8452" width="31.5703125" style="1" customWidth="1"/>
    <col min="8453" max="8453" width="10.85546875" style="1" customWidth="1"/>
    <col min="8454" max="8454" width="11.28515625" style="1" bestFit="1" customWidth="1"/>
    <col min="8455" max="8455" width="12.42578125" style="1" customWidth="1"/>
    <col min="8456" max="8456" width="7.42578125" style="1" customWidth="1"/>
    <col min="8457" max="8457" width="28.42578125" style="1" bestFit="1" customWidth="1"/>
    <col min="8458" max="8458" width="10.42578125" style="1" bestFit="1" customWidth="1"/>
    <col min="8459" max="8459" width="1.5703125" style="1" customWidth="1"/>
    <col min="8460" max="8460" width="11.28515625" style="1" bestFit="1" customWidth="1"/>
    <col min="8461" max="8706" width="11.42578125" style="1"/>
    <col min="8707" max="8707" width="1" style="1" customWidth="1"/>
    <col min="8708" max="8708" width="31.5703125" style="1" customWidth="1"/>
    <col min="8709" max="8709" width="10.85546875" style="1" customWidth="1"/>
    <col min="8710" max="8710" width="11.28515625" style="1" bestFit="1" customWidth="1"/>
    <col min="8711" max="8711" width="12.42578125" style="1" customWidth="1"/>
    <col min="8712" max="8712" width="7.42578125" style="1" customWidth="1"/>
    <col min="8713" max="8713" width="28.42578125" style="1" bestFit="1" customWidth="1"/>
    <col min="8714" max="8714" width="10.42578125" style="1" bestFit="1" customWidth="1"/>
    <col min="8715" max="8715" width="1.5703125" style="1" customWidth="1"/>
    <col min="8716" max="8716" width="11.28515625" style="1" bestFit="1" customWidth="1"/>
    <col min="8717" max="8962" width="11.42578125" style="1"/>
    <col min="8963" max="8963" width="1" style="1" customWidth="1"/>
    <col min="8964" max="8964" width="31.5703125" style="1" customWidth="1"/>
    <col min="8965" max="8965" width="10.85546875" style="1" customWidth="1"/>
    <col min="8966" max="8966" width="11.28515625" style="1" bestFit="1" customWidth="1"/>
    <col min="8967" max="8967" width="12.42578125" style="1" customWidth="1"/>
    <col min="8968" max="8968" width="7.42578125" style="1" customWidth="1"/>
    <col min="8969" max="8969" width="28.42578125" style="1" bestFit="1" customWidth="1"/>
    <col min="8970" max="8970" width="10.42578125" style="1" bestFit="1" customWidth="1"/>
    <col min="8971" max="8971" width="1.5703125" style="1" customWidth="1"/>
    <col min="8972" max="8972" width="11.28515625" style="1" bestFit="1" customWidth="1"/>
    <col min="8973" max="9218" width="11.42578125" style="1"/>
    <col min="9219" max="9219" width="1" style="1" customWidth="1"/>
    <col min="9220" max="9220" width="31.5703125" style="1" customWidth="1"/>
    <col min="9221" max="9221" width="10.85546875" style="1" customWidth="1"/>
    <col min="9222" max="9222" width="11.28515625" style="1" bestFit="1" customWidth="1"/>
    <col min="9223" max="9223" width="12.42578125" style="1" customWidth="1"/>
    <col min="9224" max="9224" width="7.42578125" style="1" customWidth="1"/>
    <col min="9225" max="9225" width="28.42578125" style="1" bestFit="1" customWidth="1"/>
    <col min="9226" max="9226" width="10.42578125" style="1" bestFit="1" customWidth="1"/>
    <col min="9227" max="9227" width="1.5703125" style="1" customWidth="1"/>
    <col min="9228" max="9228" width="11.28515625" style="1" bestFit="1" customWidth="1"/>
    <col min="9229" max="9474" width="11.42578125" style="1"/>
    <col min="9475" max="9475" width="1" style="1" customWidth="1"/>
    <col min="9476" max="9476" width="31.5703125" style="1" customWidth="1"/>
    <col min="9477" max="9477" width="10.85546875" style="1" customWidth="1"/>
    <col min="9478" max="9478" width="11.28515625" style="1" bestFit="1" customWidth="1"/>
    <col min="9479" max="9479" width="12.42578125" style="1" customWidth="1"/>
    <col min="9480" max="9480" width="7.42578125" style="1" customWidth="1"/>
    <col min="9481" max="9481" width="28.42578125" style="1" bestFit="1" customWidth="1"/>
    <col min="9482" max="9482" width="10.42578125" style="1" bestFit="1" customWidth="1"/>
    <col min="9483" max="9483" width="1.5703125" style="1" customWidth="1"/>
    <col min="9484" max="9484" width="11.28515625" style="1" bestFit="1" customWidth="1"/>
    <col min="9485" max="9730" width="11.42578125" style="1"/>
    <col min="9731" max="9731" width="1" style="1" customWidth="1"/>
    <col min="9732" max="9732" width="31.5703125" style="1" customWidth="1"/>
    <col min="9733" max="9733" width="10.85546875" style="1" customWidth="1"/>
    <col min="9734" max="9734" width="11.28515625" style="1" bestFit="1" customWidth="1"/>
    <col min="9735" max="9735" width="12.42578125" style="1" customWidth="1"/>
    <col min="9736" max="9736" width="7.42578125" style="1" customWidth="1"/>
    <col min="9737" max="9737" width="28.42578125" style="1" bestFit="1" customWidth="1"/>
    <col min="9738" max="9738" width="10.42578125" style="1" bestFit="1" customWidth="1"/>
    <col min="9739" max="9739" width="1.5703125" style="1" customWidth="1"/>
    <col min="9740" max="9740" width="11.28515625" style="1" bestFit="1" customWidth="1"/>
    <col min="9741" max="9986" width="11.42578125" style="1"/>
    <col min="9987" max="9987" width="1" style="1" customWidth="1"/>
    <col min="9988" max="9988" width="31.5703125" style="1" customWidth="1"/>
    <col min="9989" max="9989" width="10.85546875" style="1" customWidth="1"/>
    <col min="9990" max="9990" width="11.28515625" style="1" bestFit="1" customWidth="1"/>
    <col min="9991" max="9991" width="12.42578125" style="1" customWidth="1"/>
    <col min="9992" max="9992" width="7.42578125" style="1" customWidth="1"/>
    <col min="9993" max="9993" width="28.42578125" style="1" bestFit="1" customWidth="1"/>
    <col min="9994" max="9994" width="10.42578125" style="1" bestFit="1" customWidth="1"/>
    <col min="9995" max="9995" width="1.5703125" style="1" customWidth="1"/>
    <col min="9996" max="9996" width="11.28515625" style="1" bestFit="1" customWidth="1"/>
    <col min="9997" max="10242" width="11.42578125" style="1"/>
    <col min="10243" max="10243" width="1" style="1" customWidth="1"/>
    <col min="10244" max="10244" width="31.5703125" style="1" customWidth="1"/>
    <col min="10245" max="10245" width="10.85546875" style="1" customWidth="1"/>
    <col min="10246" max="10246" width="11.28515625" style="1" bestFit="1" customWidth="1"/>
    <col min="10247" max="10247" width="12.42578125" style="1" customWidth="1"/>
    <col min="10248" max="10248" width="7.42578125" style="1" customWidth="1"/>
    <col min="10249" max="10249" width="28.42578125" style="1" bestFit="1" customWidth="1"/>
    <col min="10250" max="10250" width="10.42578125" style="1" bestFit="1" customWidth="1"/>
    <col min="10251" max="10251" width="1.5703125" style="1" customWidth="1"/>
    <col min="10252" max="10252" width="11.28515625" style="1" bestFit="1" customWidth="1"/>
    <col min="10253" max="10498" width="11.42578125" style="1"/>
    <col min="10499" max="10499" width="1" style="1" customWidth="1"/>
    <col min="10500" max="10500" width="31.5703125" style="1" customWidth="1"/>
    <col min="10501" max="10501" width="10.85546875" style="1" customWidth="1"/>
    <col min="10502" max="10502" width="11.28515625" style="1" bestFit="1" customWidth="1"/>
    <col min="10503" max="10503" width="12.42578125" style="1" customWidth="1"/>
    <col min="10504" max="10504" width="7.42578125" style="1" customWidth="1"/>
    <col min="10505" max="10505" width="28.42578125" style="1" bestFit="1" customWidth="1"/>
    <col min="10506" max="10506" width="10.42578125" style="1" bestFit="1" customWidth="1"/>
    <col min="10507" max="10507" width="1.5703125" style="1" customWidth="1"/>
    <col min="10508" max="10508" width="11.28515625" style="1" bestFit="1" customWidth="1"/>
    <col min="10509" max="10754" width="11.42578125" style="1"/>
    <col min="10755" max="10755" width="1" style="1" customWidth="1"/>
    <col min="10756" max="10756" width="31.5703125" style="1" customWidth="1"/>
    <col min="10757" max="10757" width="10.85546875" style="1" customWidth="1"/>
    <col min="10758" max="10758" width="11.28515625" style="1" bestFit="1" customWidth="1"/>
    <col min="10759" max="10759" width="12.42578125" style="1" customWidth="1"/>
    <col min="10760" max="10760" width="7.42578125" style="1" customWidth="1"/>
    <col min="10761" max="10761" width="28.42578125" style="1" bestFit="1" customWidth="1"/>
    <col min="10762" max="10762" width="10.42578125" style="1" bestFit="1" customWidth="1"/>
    <col min="10763" max="10763" width="1.5703125" style="1" customWidth="1"/>
    <col min="10764" max="10764" width="11.28515625" style="1" bestFit="1" customWidth="1"/>
    <col min="10765" max="11010" width="11.42578125" style="1"/>
    <col min="11011" max="11011" width="1" style="1" customWidth="1"/>
    <col min="11012" max="11012" width="31.5703125" style="1" customWidth="1"/>
    <col min="11013" max="11013" width="10.85546875" style="1" customWidth="1"/>
    <col min="11014" max="11014" width="11.28515625" style="1" bestFit="1" customWidth="1"/>
    <col min="11015" max="11015" width="12.42578125" style="1" customWidth="1"/>
    <col min="11016" max="11016" width="7.42578125" style="1" customWidth="1"/>
    <col min="11017" max="11017" width="28.42578125" style="1" bestFit="1" customWidth="1"/>
    <col min="11018" max="11018" width="10.42578125" style="1" bestFit="1" customWidth="1"/>
    <col min="11019" max="11019" width="1.5703125" style="1" customWidth="1"/>
    <col min="11020" max="11020" width="11.28515625" style="1" bestFit="1" customWidth="1"/>
    <col min="11021" max="11266" width="11.42578125" style="1"/>
    <col min="11267" max="11267" width="1" style="1" customWidth="1"/>
    <col min="11268" max="11268" width="31.5703125" style="1" customWidth="1"/>
    <col min="11269" max="11269" width="10.85546875" style="1" customWidth="1"/>
    <col min="11270" max="11270" width="11.28515625" style="1" bestFit="1" customWidth="1"/>
    <col min="11271" max="11271" width="12.42578125" style="1" customWidth="1"/>
    <col min="11272" max="11272" width="7.42578125" style="1" customWidth="1"/>
    <col min="11273" max="11273" width="28.42578125" style="1" bestFit="1" customWidth="1"/>
    <col min="11274" max="11274" width="10.42578125" style="1" bestFit="1" customWidth="1"/>
    <col min="11275" max="11275" width="1.5703125" style="1" customWidth="1"/>
    <col min="11276" max="11276" width="11.28515625" style="1" bestFit="1" customWidth="1"/>
    <col min="11277" max="11522" width="11.42578125" style="1"/>
    <col min="11523" max="11523" width="1" style="1" customWidth="1"/>
    <col min="11524" max="11524" width="31.5703125" style="1" customWidth="1"/>
    <col min="11525" max="11525" width="10.85546875" style="1" customWidth="1"/>
    <col min="11526" max="11526" width="11.28515625" style="1" bestFit="1" customWidth="1"/>
    <col min="11527" max="11527" width="12.42578125" style="1" customWidth="1"/>
    <col min="11528" max="11528" width="7.42578125" style="1" customWidth="1"/>
    <col min="11529" max="11529" width="28.42578125" style="1" bestFit="1" customWidth="1"/>
    <col min="11530" max="11530" width="10.42578125" style="1" bestFit="1" customWidth="1"/>
    <col min="11531" max="11531" width="1.5703125" style="1" customWidth="1"/>
    <col min="11532" max="11532" width="11.28515625" style="1" bestFit="1" customWidth="1"/>
    <col min="11533" max="11778" width="11.42578125" style="1"/>
    <col min="11779" max="11779" width="1" style="1" customWidth="1"/>
    <col min="11780" max="11780" width="31.5703125" style="1" customWidth="1"/>
    <col min="11781" max="11781" width="10.85546875" style="1" customWidth="1"/>
    <col min="11782" max="11782" width="11.28515625" style="1" bestFit="1" customWidth="1"/>
    <col min="11783" max="11783" width="12.42578125" style="1" customWidth="1"/>
    <col min="11784" max="11784" width="7.42578125" style="1" customWidth="1"/>
    <col min="11785" max="11785" width="28.42578125" style="1" bestFit="1" customWidth="1"/>
    <col min="11786" max="11786" width="10.42578125" style="1" bestFit="1" customWidth="1"/>
    <col min="11787" max="11787" width="1.5703125" style="1" customWidth="1"/>
    <col min="11788" max="11788" width="11.28515625" style="1" bestFit="1" customWidth="1"/>
    <col min="11789" max="12034" width="11.42578125" style="1"/>
    <col min="12035" max="12035" width="1" style="1" customWidth="1"/>
    <col min="12036" max="12036" width="31.5703125" style="1" customWidth="1"/>
    <col min="12037" max="12037" width="10.85546875" style="1" customWidth="1"/>
    <col min="12038" max="12038" width="11.28515625" style="1" bestFit="1" customWidth="1"/>
    <col min="12039" max="12039" width="12.42578125" style="1" customWidth="1"/>
    <col min="12040" max="12040" width="7.42578125" style="1" customWidth="1"/>
    <col min="12041" max="12041" width="28.42578125" style="1" bestFit="1" customWidth="1"/>
    <col min="12042" max="12042" width="10.42578125" style="1" bestFit="1" customWidth="1"/>
    <col min="12043" max="12043" width="1.5703125" style="1" customWidth="1"/>
    <col min="12044" max="12044" width="11.28515625" style="1" bestFit="1" customWidth="1"/>
    <col min="12045" max="12290" width="11.42578125" style="1"/>
    <col min="12291" max="12291" width="1" style="1" customWidth="1"/>
    <col min="12292" max="12292" width="31.5703125" style="1" customWidth="1"/>
    <col min="12293" max="12293" width="10.85546875" style="1" customWidth="1"/>
    <col min="12294" max="12294" width="11.28515625" style="1" bestFit="1" customWidth="1"/>
    <col min="12295" max="12295" width="12.42578125" style="1" customWidth="1"/>
    <col min="12296" max="12296" width="7.42578125" style="1" customWidth="1"/>
    <col min="12297" max="12297" width="28.42578125" style="1" bestFit="1" customWidth="1"/>
    <col min="12298" max="12298" width="10.42578125" style="1" bestFit="1" customWidth="1"/>
    <col min="12299" max="12299" width="1.5703125" style="1" customWidth="1"/>
    <col min="12300" max="12300" width="11.28515625" style="1" bestFit="1" customWidth="1"/>
    <col min="12301" max="12546" width="11.42578125" style="1"/>
    <col min="12547" max="12547" width="1" style="1" customWidth="1"/>
    <col min="12548" max="12548" width="31.5703125" style="1" customWidth="1"/>
    <col min="12549" max="12549" width="10.85546875" style="1" customWidth="1"/>
    <col min="12550" max="12550" width="11.28515625" style="1" bestFit="1" customWidth="1"/>
    <col min="12551" max="12551" width="12.42578125" style="1" customWidth="1"/>
    <col min="12552" max="12552" width="7.42578125" style="1" customWidth="1"/>
    <col min="12553" max="12553" width="28.42578125" style="1" bestFit="1" customWidth="1"/>
    <col min="12554" max="12554" width="10.42578125" style="1" bestFit="1" customWidth="1"/>
    <col min="12555" max="12555" width="1.5703125" style="1" customWidth="1"/>
    <col min="12556" max="12556" width="11.28515625" style="1" bestFit="1" customWidth="1"/>
    <col min="12557" max="12802" width="11.42578125" style="1"/>
    <col min="12803" max="12803" width="1" style="1" customWidth="1"/>
    <col min="12804" max="12804" width="31.5703125" style="1" customWidth="1"/>
    <col min="12805" max="12805" width="10.85546875" style="1" customWidth="1"/>
    <col min="12806" max="12806" width="11.28515625" style="1" bestFit="1" customWidth="1"/>
    <col min="12807" max="12807" width="12.42578125" style="1" customWidth="1"/>
    <col min="12808" max="12808" width="7.42578125" style="1" customWidth="1"/>
    <col min="12809" max="12809" width="28.42578125" style="1" bestFit="1" customWidth="1"/>
    <col min="12810" max="12810" width="10.42578125" style="1" bestFit="1" customWidth="1"/>
    <col min="12811" max="12811" width="1.5703125" style="1" customWidth="1"/>
    <col min="12812" max="12812" width="11.28515625" style="1" bestFit="1" customWidth="1"/>
    <col min="12813" max="13058" width="11.42578125" style="1"/>
    <col min="13059" max="13059" width="1" style="1" customWidth="1"/>
    <col min="13060" max="13060" width="31.5703125" style="1" customWidth="1"/>
    <col min="13061" max="13061" width="10.85546875" style="1" customWidth="1"/>
    <col min="13062" max="13062" width="11.28515625" style="1" bestFit="1" customWidth="1"/>
    <col min="13063" max="13063" width="12.42578125" style="1" customWidth="1"/>
    <col min="13064" max="13064" width="7.42578125" style="1" customWidth="1"/>
    <col min="13065" max="13065" width="28.42578125" style="1" bestFit="1" customWidth="1"/>
    <col min="13066" max="13066" width="10.42578125" style="1" bestFit="1" customWidth="1"/>
    <col min="13067" max="13067" width="1.5703125" style="1" customWidth="1"/>
    <col min="13068" max="13068" width="11.28515625" style="1" bestFit="1" customWidth="1"/>
    <col min="13069" max="13314" width="11.42578125" style="1"/>
    <col min="13315" max="13315" width="1" style="1" customWidth="1"/>
    <col min="13316" max="13316" width="31.5703125" style="1" customWidth="1"/>
    <col min="13317" max="13317" width="10.85546875" style="1" customWidth="1"/>
    <col min="13318" max="13318" width="11.28515625" style="1" bestFit="1" customWidth="1"/>
    <col min="13319" max="13319" width="12.42578125" style="1" customWidth="1"/>
    <col min="13320" max="13320" width="7.42578125" style="1" customWidth="1"/>
    <col min="13321" max="13321" width="28.42578125" style="1" bestFit="1" customWidth="1"/>
    <col min="13322" max="13322" width="10.42578125" style="1" bestFit="1" customWidth="1"/>
    <col min="13323" max="13323" width="1.5703125" style="1" customWidth="1"/>
    <col min="13324" max="13324" width="11.28515625" style="1" bestFit="1" customWidth="1"/>
    <col min="13325" max="13570" width="11.42578125" style="1"/>
    <col min="13571" max="13571" width="1" style="1" customWidth="1"/>
    <col min="13572" max="13572" width="31.5703125" style="1" customWidth="1"/>
    <col min="13573" max="13573" width="10.85546875" style="1" customWidth="1"/>
    <col min="13574" max="13574" width="11.28515625" style="1" bestFit="1" customWidth="1"/>
    <col min="13575" max="13575" width="12.42578125" style="1" customWidth="1"/>
    <col min="13576" max="13576" width="7.42578125" style="1" customWidth="1"/>
    <col min="13577" max="13577" width="28.42578125" style="1" bestFit="1" customWidth="1"/>
    <col min="13578" max="13578" width="10.42578125" style="1" bestFit="1" customWidth="1"/>
    <col min="13579" max="13579" width="1.5703125" style="1" customWidth="1"/>
    <col min="13580" max="13580" width="11.28515625" style="1" bestFit="1" customWidth="1"/>
    <col min="13581" max="13826" width="11.42578125" style="1"/>
    <col min="13827" max="13827" width="1" style="1" customWidth="1"/>
    <col min="13828" max="13828" width="31.5703125" style="1" customWidth="1"/>
    <col min="13829" max="13829" width="10.85546875" style="1" customWidth="1"/>
    <col min="13830" max="13830" width="11.28515625" style="1" bestFit="1" customWidth="1"/>
    <col min="13831" max="13831" width="12.42578125" style="1" customWidth="1"/>
    <col min="13832" max="13832" width="7.42578125" style="1" customWidth="1"/>
    <col min="13833" max="13833" width="28.42578125" style="1" bestFit="1" customWidth="1"/>
    <col min="13834" max="13834" width="10.42578125" style="1" bestFit="1" customWidth="1"/>
    <col min="13835" max="13835" width="1.5703125" style="1" customWidth="1"/>
    <col min="13836" max="13836" width="11.28515625" style="1" bestFit="1" customWidth="1"/>
    <col min="13837" max="14082" width="11.42578125" style="1"/>
    <col min="14083" max="14083" width="1" style="1" customWidth="1"/>
    <col min="14084" max="14084" width="31.5703125" style="1" customWidth="1"/>
    <col min="14085" max="14085" width="10.85546875" style="1" customWidth="1"/>
    <col min="14086" max="14086" width="11.28515625" style="1" bestFit="1" customWidth="1"/>
    <col min="14087" max="14087" width="12.42578125" style="1" customWidth="1"/>
    <col min="14088" max="14088" width="7.42578125" style="1" customWidth="1"/>
    <col min="14089" max="14089" width="28.42578125" style="1" bestFit="1" customWidth="1"/>
    <col min="14090" max="14090" width="10.42578125" style="1" bestFit="1" customWidth="1"/>
    <col min="14091" max="14091" width="1.5703125" style="1" customWidth="1"/>
    <col min="14092" max="14092" width="11.28515625" style="1" bestFit="1" customWidth="1"/>
    <col min="14093" max="14338" width="11.42578125" style="1"/>
    <col min="14339" max="14339" width="1" style="1" customWidth="1"/>
    <col min="14340" max="14340" width="31.5703125" style="1" customWidth="1"/>
    <col min="14341" max="14341" width="10.85546875" style="1" customWidth="1"/>
    <col min="14342" max="14342" width="11.28515625" style="1" bestFit="1" customWidth="1"/>
    <col min="14343" max="14343" width="12.42578125" style="1" customWidth="1"/>
    <col min="14344" max="14344" width="7.42578125" style="1" customWidth="1"/>
    <col min="14345" max="14345" width="28.42578125" style="1" bestFit="1" customWidth="1"/>
    <col min="14346" max="14346" width="10.42578125" style="1" bestFit="1" customWidth="1"/>
    <col min="14347" max="14347" width="1.5703125" style="1" customWidth="1"/>
    <col min="14348" max="14348" width="11.28515625" style="1" bestFit="1" customWidth="1"/>
    <col min="14349" max="14594" width="11.42578125" style="1"/>
    <col min="14595" max="14595" width="1" style="1" customWidth="1"/>
    <col min="14596" max="14596" width="31.5703125" style="1" customWidth="1"/>
    <col min="14597" max="14597" width="10.85546875" style="1" customWidth="1"/>
    <col min="14598" max="14598" width="11.28515625" style="1" bestFit="1" customWidth="1"/>
    <col min="14599" max="14599" width="12.42578125" style="1" customWidth="1"/>
    <col min="14600" max="14600" width="7.42578125" style="1" customWidth="1"/>
    <col min="14601" max="14601" width="28.42578125" style="1" bestFit="1" customWidth="1"/>
    <col min="14602" max="14602" width="10.42578125" style="1" bestFit="1" customWidth="1"/>
    <col min="14603" max="14603" width="1.5703125" style="1" customWidth="1"/>
    <col min="14604" max="14604" width="11.28515625" style="1" bestFit="1" customWidth="1"/>
    <col min="14605" max="14850" width="11.42578125" style="1"/>
    <col min="14851" max="14851" width="1" style="1" customWidth="1"/>
    <col min="14852" max="14852" width="31.5703125" style="1" customWidth="1"/>
    <col min="14853" max="14853" width="10.85546875" style="1" customWidth="1"/>
    <col min="14854" max="14854" width="11.28515625" style="1" bestFit="1" customWidth="1"/>
    <col min="14855" max="14855" width="12.42578125" style="1" customWidth="1"/>
    <col min="14856" max="14856" width="7.42578125" style="1" customWidth="1"/>
    <col min="14857" max="14857" width="28.42578125" style="1" bestFit="1" customWidth="1"/>
    <col min="14858" max="14858" width="10.42578125" style="1" bestFit="1" customWidth="1"/>
    <col min="14859" max="14859" width="1.5703125" style="1" customWidth="1"/>
    <col min="14860" max="14860" width="11.28515625" style="1" bestFit="1" customWidth="1"/>
    <col min="14861" max="15106" width="11.42578125" style="1"/>
    <col min="15107" max="15107" width="1" style="1" customWidth="1"/>
    <col min="15108" max="15108" width="31.5703125" style="1" customWidth="1"/>
    <col min="15109" max="15109" width="10.85546875" style="1" customWidth="1"/>
    <col min="15110" max="15110" width="11.28515625" style="1" bestFit="1" customWidth="1"/>
    <col min="15111" max="15111" width="12.42578125" style="1" customWidth="1"/>
    <col min="15112" max="15112" width="7.42578125" style="1" customWidth="1"/>
    <col min="15113" max="15113" width="28.42578125" style="1" bestFit="1" customWidth="1"/>
    <col min="15114" max="15114" width="10.42578125" style="1" bestFit="1" customWidth="1"/>
    <col min="15115" max="15115" width="1.5703125" style="1" customWidth="1"/>
    <col min="15116" max="15116" width="11.28515625" style="1" bestFit="1" customWidth="1"/>
    <col min="15117" max="15362" width="11.42578125" style="1"/>
    <col min="15363" max="15363" width="1" style="1" customWidth="1"/>
    <col min="15364" max="15364" width="31.5703125" style="1" customWidth="1"/>
    <col min="15365" max="15365" width="10.85546875" style="1" customWidth="1"/>
    <col min="15366" max="15366" width="11.28515625" style="1" bestFit="1" customWidth="1"/>
    <col min="15367" max="15367" width="12.42578125" style="1" customWidth="1"/>
    <col min="15368" max="15368" width="7.42578125" style="1" customWidth="1"/>
    <col min="15369" max="15369" width="28.42578125" style="1" bestFit="1" customWidth="1"/>
    <col min="15370" max="15370" width="10.42578125" style="1" bestFit="1" customWidth="1"/>
    <col min="15371" max="15371" width="1.5703125" style="1" customWidth="1"/>
    <col min="15372" max="15372" width="11.28515625" style="1" bestFit="1" customWidth="1"/>
    <col min="15373" max="15618" width="11.42578125" style="1"/>
    <col min="15619" max="15619" width="1" style="1" customWidth="1"/>
    <col min="15620" max="15620" width="31.5703125" style="1" customWidth="1"/>
    <col min="15621" max="15621" width="10.85546875" style="1" customWidth="1"/>
    <col min="15622" max="15622" width="11.28515625" style="1" bestFit="1" customWidth="1"/>
    <col min="15623" max="15623" width="12.42578125" style="1" customWidth="1"/>
    <col min="15624" max="15624" width="7.42578125" style="1" customWidth="1"/>
    <col min="15625" max="15625" width="28.42578125" style="1" bestFit="1" customWidth="1"/>
    <col min="15626" max="15626" width="10.42578125" style="1" bestFit="1" customWidth="1"/>
    <col min="15627" max="15627" width="1.5703125" style="1" customWidth="1"/>
    <col min="15628" max="15628" width="11.28515625" style="1" bestFit="1" customWidth="1"/>
    <col min="15629" max="15874" width="11.42578125" style="1"/>
    <col min="15875" max="15875" width="1" style="1" customWidth="1"/>
    <col min="15876" max="15876" width="31.5703125" style="1" customWidth="1"/>
    <col min="15877" max="15877" width="10.85546875" style="1" customWidth="1"/>
    <col min="15878" max="15878" width="11.28515625" style="1" bestFit="1" customWidth="1"/>
    <col min="15879" max="15879" width="12.42578125" style="1" customWidth="1"/>
    <col min="15880" max="15880" width="7.42578125" style="1" customWidth="1"/>
    <col min="15881" max="15881" width="28.42578125" style="1" bestFit="1" customWidth="1"/>
    <col min="15882" max="15882" width="10.42578125" style="1" bestFit="1" customWidth="1"/>
    <col min="15883" max="15883" width="1.5703125" style="1" customWidth="1"/>
    <col min="15884" max="15884" width="11.28515625" style="1" bestFit="1" customWidth="1"/>
    <col min="15885" max="16130" width="11.42578125" style="1"/>
    <col min="16131" max="16131" width="1" style="1" customWidth="1"/>
    <col min="16132" max="16132" width="31.5703125" style="1" customWidth="1"/>
    <col min="16133" max="16133" width="10.85546875" style="1" customWidth="1"/>
    <col min="16134" max="16134" width="11.28515625" style="1" bestFit="1" customWidth="1"/>
    <col min="16135" max="16135" width="12.42578125" style="1" customWidth="1"/>
    <col min="16136" max="16136" width="7.42578125" style="1" customWidth="1"/>
    <col min="16137" max="16137" width="28.42578125" style="1" bestFit="1" customWidth="1"/>
    <col min="16138" max="16138" width="10.42578125" style="1" bestFit="1" customWidth="1"/>
    <col min="16139" max="16139" width="1.5703125" style="1" customWidth="1"/>
    <col min="16140" max="16140" width="11.28515625" style="1" bestFit="1" customWidth="1"/>
    <col min="16141" max="16384" width="11.42578125" style="1"/>
  </cols>
  <sheetData>
    <row r="1" spans="2:13" ht="12.75" x14ac:dyDescent="0.2">
      <c r="B1" s="2">
        <f ca="1">+TODAY()</f>
        <v>43808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3" ht="12.75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3" ht="12.75" x14ac:dyDescent="0.2"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2:13" ht="12.75" x14ac:dyDescent="0.2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3" ht="12.75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3" ht="12.75" x14ac:dyDescent="0.2">
      <c r="B6" s="82" t="s">
        <v>0</v>
      </c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2:13" ht="13.5" thickBot="1" x14ac:dyDescent="0.25">
      <c r="D7" s="66"/>
      <c r="E7" s="66"/>
      <c r="F7" s="66"/>
      <c r="G7" s="66"/>
      <c r="H7" s="66"/>
      <c r="I7" s="66"/>
      <c r="J7" s="66"/>
      <c r="K7" s="66"/>
      <c r="L7" s="66"/>
    </row>
    <row r="8" spans="2:13" ht="15.75" thickBot="1" x14ac:dyDescent="0.3">
      <c r="B8" s="80" t="s">
        <v>74</v>
      </c>
      <c r="C8" s="80">
        <f>Hoja1!F2</f>
        <v>0</v>
      </c>
      <c r="D8" s="66"/>
      <c r="E8" s="66"/>
      <c r="F8" s="66"/>
      <c r="G8" s="78" t="s">
        <v>69</v>
      </c>
      <c r="H8" s="78" t="s">
        <v>1</v>
      </c>
      <c r="I8" s="66"/>
      <c r="J8" s="79" t="s">
        <v>2</v>
      </c>
      <c r="K8" s="79" t="s">
        <v>1</v>
      </c>
      <c r="L8" s="79" t="s">
        <v>3</v>
      </c>
    </row>
    <row r="9" spans="2:13" ht="15" x14ac:dyDescent="0.25">
      <c r="B9" s="77" t="s">
        <v>4</v>
      </c>
      <c r="C9" s="77">
        <f>Hoja1!H2</f>
        <v>0</v>
      </c>
      <c r="D9" s="4"/>
      <c r="E9" s="4"/>
      <c r="F9" s="4"/>
      <c r="G9" s="68" t="s">
        <v>67</v>
      </c>
      <c r="H9" s="69"/>
      <c r="I9" s="3"/>
      <c r="J9" s="68" t="s">
        <v>67</v>
      </c>
      <c r="K9" s="69"/>
      <c r="L9" s="69"/>
    </row>
    <row r="10" spans="2:13" ht="15" x14ac:dyDescent="0.25">
      <c r="B10" s="70" t="s">
        <v>5</v>
      </c>
      <c r="C10" s="70">
        <f>Hoja1!W2</f>
        <v>0</v>
      </c>
      <c r="D10" s="4"/>
      <c r="E10" s="4"/>
      <c r="F10" s="4"/>
      <c r="G10" s="68" t="s">
        <v>8</v>
      </c>
      <c r="H10" s="69"/>
      <c r="I10" s="67"/>
      <c r="J10" s="68" t="s">
        <v>8</v>
      </c>
      <c r="K10" s="69"/>
      <c r="L10" s="69"/>
    </row>
    <row r="11" spans="2:13" ht="15" x14ac:dyDescent="0.25">
      <c r="B11" s="70" t="s">
        <v>6</v>
      </c>
      <c r="C11" s="70">
        <f>Hoja1!X2</f>
        <v>0</v>
      </c>
      <c r="D11" s="4"/>
      <c r="E11" s="4"/>
      <c r="F11" s="4"/>
      <c r="G11" s="67"/>
      <c r="H11" s="67"/>
      <c r="I11" s="67"/>
      <c r="J11" s="67"/>
      <c r="K11" s="67"/>
      <c r="L11" s="67"/>
    </row>
    <row r="12" spans="2:13" ht="15" x14ac:dyDescent="0.25">
      <c r="B12" s="70" t="s">
        <v>7</v>
      </c>
      <c r="C12" s="70">
        <f>IFERROR((C17/C18),0)</f>
        <v>0</v>
      </c>
      <c r="D12" s="4"/>
      <c r="E12" s="4"/>
      <c r="F12" s="4"/>
      <c r="G12" s="67"/>
      <c r="H12" s="67"/>
      <c r="I12" s="67"/>
      <c r="J12" s="67"/>
      <c r="K12" s="67"/>
      <c r="L12" s="67"/>
    </row>
    <row r="13" spans="2:13" ht="15" x14ac:dyDescent="0.25">
      <c r="B13" s="70" t="s">
        <v>9</v>
      </c>
      <c r="C13" s="70">
        <f>IFERROR((C18/C14),0)</f>
        <v>0</v>
      </c>
      <c r="D13" s="4"/>
      <c r="E13" s="4"/>
      <c r="F13" s="4"/>
      <c r="G13" s="67"/>
      <c r="H13" s="67"/>
      <c r="I13" s="67"/>
    </row>
    <row r="14" spans="2:13" ht="15" x14ac:dyDescent="0.25">
      <c r="B14" s="70" t="s">
        <v>10</v>
      </c>
      <c r="C14" s="70">
        <f>Hoja1!Y2</f>
        <v>0</v>
      </c>
      <c r="D14" s="4"/>
      <c r="E14" s="4"/>
      <c r="F14" s="4"/>
      <c r="G14" s="67"/>
      <c r="H14" s="67"/>
      <c r="I14" s="67"/>
    </row>
    <row r="15" spans="2:13" ht="15" x14ac:dyDescent="0.25">
      <c r="B15" s="70" t="s">
        <v>11</v>
      </c>
      <c r="C15" s="70">
        <f>Hoja1!Z2</f>
        <v>0</v>
      </c>
      <c r="D15" s="3"/>
      <c r="E15" s="3"/>
      <c r="F15" s="3"/>
      <c r="G15" s="67"/>
      <c r="H15" s="67"/>
      <c r="I15" s="67"/>
      <c r="J15" s="67"/>
      <c r="K15" s="67"/>
      <c r="L15" s="67"/>
      <c r="M15" s="67"/>
    </row>
    <row r="16" spans="2:13" ht="15" x14ac:dyDescent="0.25">
      <c r="B16" s="70" t="s">
        <v>12</v>
      </c>
      <c r="C16" s="70">
        <f>Hoja1!AA2</f>
        <v>0</v>
      </c>
      <c r="D16" s="3"/>
      <c r="E16" s="3"/>
      <c r="F16" s="3"/>
      <c r="G16" s="67"/>
      <c r="H16" s="67"/>
      <c r="I16" s="67"/>
      <c r="J16" s="67"/>
      <c r="K16" s="67"/>
      <c r="L16" s="67"/>
      <c r="M16" s="67"/>
    </row>
    <row r="17" spans="2:13" ht="15" x14ac:dyDescent="0.25">
      <c r="B17" s="70" t="s">
        <v>13</v>
      </c>
      <c r="C17" s="70">
        <f>SUM(Hoja1!$R$2:$R$300)</f>
        <v>0</v>
      </c>
      <c r="D17" s="3"/>
      <c r="E17" s="3"/>
      <c r="F17" s="3"/>
      <c r="G17" s="67"/>
      <c r="H17" s="67"/>
      <c r="I17" s="67"/>
      <c r="J17" s="67"/>
      <c r="K17" s="67"/>
      <c r="L17" s="67"/>
      <c r="M17" s="67"/>
    </row>
    <row r="18" spans="2:13" ht="15" x14ac:dyDescent="0.25">
      <c r="B18" s="70" t="s">
        <v>14</v>
      </c>
      <c r="C18" s="70">
        <f>SUM(Hoja1!$P$2:$P$300)</f>
        <v>0</v>
      </c>
      <c r="I18" s="67"/>
      <c r="M18" s="67"/>
    </row>
    <row r="19" spans="2:13" ht="15" x14ac:dyDescent="0.25">
      <c r="B19" s="5"/>
      <c r="C19" s="6"/>
      <c r="D19" s="6"/>
      <c r="E19" s="6"/>
      <c r="F19" s="6"/>
      <c r="I19" s="67"/>
    </row>
    <row r="20" spans="2:13" ht="9.75" thickBot="1" x14ac:dyDescent="0.2">
      <c r="E20" s="6"/>
      <c r="F20" s="6"/>
      <c r="G20" s="7"/>
      <c r="I20" s="8"/>
    </row>
    <row r="21" spans="2:13" ht="15.75" thickBot="1" x14ac:dyDescent="0.3">
      <c r="B21" s="83" t="s">
        <v>15</v>
      </c>
      <c r="C21" s="83"/>
      <c r="D21" s="83"/>
      <c r="E21" s="83"/>
    </row>
    <row r="22" spans="2:13" ht="15.75" thickBot="1" x14ac:dyDescent="0.3">
      <c r="C22" s="71" t="s">
        <v>16</v>
      </c>
      <c r="D22" s="71" t="s">
        <v>17</v>
      </c>
      <c r="E22" s="71" t="s">
        <v>68</v>
      </c>
    </row>
    <row r="23" spans="2:13" ht="15.75" thickBot="1" x14ac:dyDescent="0.3">
      <c r="B23" s="72" t="s">
        <v>18</v>
      </c>
      <c r="C23" s="73">
        <f>DETALLE!N10</f>
        <v>0</v>
      </c>
      <c r="D23" s="73">
        <f>IFERROR(C23/C14,0)</f>
        <v>0</v>
      </c>
      <c r="E23" s="73">
        <f>IFERROR(D23/(C18*1000),0)</f>
        <v>0</v>
      </c>
    </row>
    <row r="24" spans="2:13" ht="13.5" thickBot="1" x14ac:dyDescent="0.2">
      <c r="B24" s="9"/>
      <c r="C24" s="10"/>
      <c r="D24" s="11"/>
    </row>
    <row r="25" spans="2:13" ht="15.75" thickBot="1" x14ac:dyDescent="0.3">
      <c r="B25" s="72" t="s">
        <v>19</v>
      </c>
      <c r="C25" s="73">
        <f>C17</f>
        <v>0</v>
      </c>
      <c r="D25" s="73">
        <f>IFERROR(C25/C14,0)</f>
        <v>0</v>
      </c>
      <c r="E25" s="73">
        <f>IFERROR(D25/(C18*1000),0)</f>
        <v>0</v>
      </c>
    </row>
    <row r="26" spans="2:13" ht="13.5" thickBot="1" x14ac:dyDescent="0.2">
      <c r="B26" s="12"/>
      <c r="C26" s="13"/>
      <c r="D26" s="11"/>
    </row>
    <row r="27" spans="2:13" ht="15.75" thickBot="1" x14ac:dyDescent="0.3">
      <c r="B27" s="72" t="s">
        <v>20</v>
      </c>
      <c r="C27" s="73">
        <f>C25-C23</f>
        <v>0</v>
      </c>
      <c r="D27" s="73">
        <f>D25-D23</f>
        <v>0</v>
      </c>
      <c r="E27" s="73">
        <f>E25-E23</f>
        <v>0</v>
      </c>
    </row>
    <row r="28" spans="2:13" ht="13.5" thickBot="1" x14ac:dyDescent="0.2">
      <c r="B28" s="14"/>
      <c r="C28" s="10"/>
      <c r="D28" s="11"/>
    </row>
    <row r="29" spans="2:13" ht="15.75" thickBot="1" x14ac:dyDescent="0.3">
      <c r="B29" s="72" t="s">
        <v>21</v>
      </c>
      <c r="C29" s="73">
        <f>IFERROR(C27/C11,0)</f>
        <v>0</v>
      </c>
      <c r="D29" s="73">
        <f>IFERROR(D27/C11,0)</f>
        <v>0</v>
      </c>
      <c r="E29" s="73">
        <f>IFERROR(E27/D11,0)</f>
        <v>0</v>
      </c>
    </row>
    <row r="30" spans="2:13" ht="15" x14ac:dyDescent="0.25">
      <c r="E30" s="67"/>
      <c r="F30" s="67"/>
      <c r="G30" s="67"/>
      <c r="H30" s="67"/>
      <c r="I30" s="67"/>
      <c r="J30" s="67"/>
    </row>
    <row r="31" spans="2:13" ht="15" x14ac:dyDescent="0.25">
      <c r="E31" s="67"/>
      <c r="F31" s="67"/>
      <c r="G31" s="67"/>
      <c r="H31" s="67"/>
      <c r="I31" s="67"/>
      <c r="J31" s="67"/>
    </row>
    <row r="32" spans="2:13" ht="15" x14ac:dyDescent="0.25">
      <c r="E32" s="67"/>
      <c r="F32" s="67"/>
      <c r="G32" s="67"/>
      <c r="H32" s="67"/>
      <c r="I32" s="67"/>
      <c r="J32" s="67"/>
    </row>
    <row r="33" spans="2:6" ht="15" x14ac:dyDescent="0.25">
      <c r="E33" s="67"/>
      <c r="F33" s="67"/>
    </row>
    <row r="34" spans="2:6" ht="15" x14ac:dyDescent="0.25">
      <c r="B34" s="67"/>
      <c r="C34" s="67"/>
      <c r="D34" s="67"/>
      <c r="E34" s="67"/>
      <c r="F34" s="67"/>
    </row>
    <row r="35" spans="2:6" ht="15" x14ac:dyDescent="0.25">
      <c r="B35" s="67"/>
      <c r="C35" s="67"/>
      <c r="D35" s="67"/>
      <c r="E35" s="67"/>
      <c r="F35" s="67"/>
    </row>
    <row r="36" spans="2:6" ht="15" x14ac:dyDescent="0.25">
      <c r="B36" s="67"/>
      <c r="C36" s="67"/>
      <c r="D36" s="67"/>
      <c r="E36" s="67"/>
      <c r="F36" s="67"/>
    </row>
    <row r="37" spans="2:6" ht="15" x14ac:dyDescent="0.25">
      <c r="B37" s="67"/>
      <c r="C37" s="67"/>
      <c r="D37" s="67"/>
      <c r="E37" s="67"/>
      <c r="F37" s="67"/>
    </row>
    <row r="51" spans="2:7" ht="9.75" thickBot="1" x14ac:dyDescent="0.2"/>
    <row r="52" spans="2:7" x14ac:dyDescent="0.15">
      <c r="B52" s="15" t="s">
        <v>22</v>
      </c>
      <c r="C52" s="16" t="s">
        <v>23</v>
      </c>
      <c r="D52" s="16"/>
      <c r="E52" s="16"/>
      <c r="F52" s="16"/>
      <c r="G52" s="17">
        <v>1900</v>
      </c>
    </row>
    <row r="53" spans="2:7" x14ac:dyDescent="0.15">
      <c r="B53" s="18" t="s">
        <v>24</v>
      </c>
      <c r="C53" s="19" t="s">
        <v>25</v>
      </c>
      <c r="D53" s="19"/>
      <c r="E53" s="19"/>
      <c r="F53" s="19"/>
      <c r="G53" s="20">
        <f>+C15</f>
        <v>0</v>
      </c>
    </row>
    <row r="54" spans="2:7" x14ac:dyDescent="0.15">
      <c r="B54" s="18" t="s">
        <v>26</v>
      </c>
      <c r="C54" s="19" t="s">
        <v>27</v>
      </c>
      <c r="D54" s="19"/>
      <c r="E54" s="19"/>
      <c r="F54" s="19"/>
      <c r="G54" s="21" t="e">
        <f>+#REF!</f>
        <v>#REF!</v>
      </c>
    </row>
    <row r="55" spans="2:7" x14ac:dyDescent="0.15">
      <c r="B55" s="18" t="s">
        <v>28</v>
      </c>
      <c r="C55" s="19" t="s">
        <v>29</v>
      </c>
      <c r="D55" s="19"/>
      <c r="E55" s="19"/>
      <c r="F55" s="19"/>
      <c r="G55" s="22" t="e">
        <f>((G53*1000)/2)*G54</f>
        <v>#REF!</v>
      </c>
    </row>
    <row r="56" spans="2:7" ht="9.75" thickBot="1" x14ac:dyDescent="0.2">
      <c r="B56" s="23" t="s">
        <v>30</v>
      </c>
      <c r="C56" s="24" t="s">
        <v>31</v>
      </c>
      <c r="D56" s="24"/>
      <c r="E56" s="24"/>
      <c r="F56" s="24"/>
      <c r="G56" s="25" t="e">
        <f>G55/G52/G53/2201.622476*100</f>
        <v>#REF!</v>
      </c>
    </row>
    <row r="57" spans="2:7" ht="9.75" thickBot="1" x14ac:dyDescent="0.2">
      <c r="B57" s="26"/>
      <c r="C57" s="26"/>
      <c r="D57" s="26"/>
      <c r="E57" s="26"/>
      <c r="F57" s="26"/>
      <c r="G57" s="26"/>
    </row>
    <row r="58" spans="2:7" x14ac:dyDescent="0.15">
      <c r="B58" s="15" t="s">
        <v>32</v>
      </c>
      <c r="C58" s="16" t="s">
        <v>33</v>
      </c>
      <c r="D58" s="16"/>
      <c r="E58" s="16"/>
      <c r="F58" s="16"/>
      <c r="G58" s="27">
        <f>C14</f>
        <v>0</v>
      </c>
    </row>
    <row r="59" spans="2:7" x14ac:dyDescent="0.15">
      <c r="B59" s="18" t="s">
        <v>34</v>
      </c>
      <c r="C59" s="19" t="s">
        <v>35</v>
      </c>
      <c r="D59" s="19"/>
      <c r="E59" s="19"/>
      <c r="F59" s="19"/>
      <c r="G59" s="28">
        <f>+C13</f>
        <v>0</v>
      </c>
    </row>
    <row r="60" spans="2:7" x14ac:dyDescent="0.15">
      <c r="B60" s="18" t="s">
        <v>36</v>
      </c>
      <c r="C60" s="19" t="s">
        <v>37</v>
      </c>
      <c r="D60" s="19"/>
      <c r="E60" s="19"/>
      <c r="F60" s="19"/>
      <c r="G60" s="22" t="e">
        <f>G59*G55*G58</f>
        <v>#REF!</v>
      </c>
    </row>
    <row r="61" spans="2:7" ht="9.75" thickBot="1" x14ac:dyDescent="0.2">
      <c r="B61" s="23" t="s">
        <v>38</v>
      </c>
      <c r="C61" s="24" t="s">
        <v>39</v>
      </c>
      <c r="D61" s="24"/>
      <c r="E61" s="24"/>
      <c r="F61" s="24"/>
      <c r="G61" s="25" t="e">
        <f>G60/G52</f>
        <v>#REF!</v>
      </c>
    </row>
    <row r="62" spans="2:7" x14ac:dyDescent="0.15">
      <c r="B62" s="26"/>
      <c r="C62" s="26"/>
      <c r="D62" s="26"/>
      <c r="E62" s="26"/>
      <c r="F62" s="26"/>
      <c r="G62" s="26"/>
    </row>
    <row r="63" spans="2:7" x14ac:dyDescent="0.15">
      <c r="B63" s="29" t="s">
        <v>40</v>
      </c>
      <c r="C63" s="26"/>
      <c r="D63" s="26"/>
      <c r="E63" s="26"/>
      <c r="F63" s="26"/>
      <c r="G63" s="26"/>
    </row>
    <row r="64" spans="2:7" ht="9.75" thickBot="1" x14ac:dyDescent="0.2">
      <c r="B64" s="26"/>
      <c r="C64" s="26"/>
      <c r="D64" s="26"/>
      <c r="E64" s="26"/>
      <c r="F64" s="26"/>
      <c r="G64" s="26"/>
    </row>
    <row r="65" spans="2:7" x14ac:dyDescent="0.15">
      <c r="B65" s="15" t="s">
        <v>41</v>
      </c>
      <c r="C65" s="74" t="s">
        <v>42</v>
      </c>
      <c r="D65" s="74"/>
      <c r="E65" s="74"/>
      <c r="F65" s="74"/>
      <c r="G65" s="75" t="s">
        <v>43</v>
      </c>
    </row>
    <row r="66" spans="2:7" x14ac:dyDescent="0.15">
      <c r="B66" s="18" t="s">
        <v>44</v>
      </c>
      <c r="C66" s="19" t="s">
        <v>45</v>
      </c>
      <c r="D66" s="19"/>
      <c r="E66" s="19"/>
      <c r="F66" s="19"/>
      <c r="G66" s="30">
        <f>+C15</f>
        <v>0</v>
      </c>
    </row>
    <row r="67" spans="2:7" x14ac:dyDescent="0.15">
      <c r="B67" s="18" t="s">
        <v>46</v>
      </c>
      <c r="C67" s="19" t="s">
        <v>47</v>
      </c>
      <c r="D67" s="19"/>
      <c r="E67" s="19"/>
      <c r="F67" s="19"/>
      <c r="G67" s="31" t="e">
        <f>+#REF!*1000</f>
        <v>#REF!</v>
      </c>
    </row>
    <row r="68" spans="2:7" x14ac:dyDescent="0.15">
      <c r="B68" s="18" t="s">
        <v>22</v>
      </c>
      <c r="C68" s="19" t="s">
        <v>23</v>
      </c>
      <c r="D68" s="19"/>
      <c r="E68" s="19"/>
      <c r="F68" s="19"/>
      <c r="G68" s="22">
        <f>+G52</f>
        <v>1900</v>
      </c>
    </row>
    <row r="69" spans="2:7" ht="9.75" thickBot="1" x14ac:dyDescent="0.2">
      <c r="B69" s="23" t="s">
        <v>48</v>
      </c>
      <c r="C69" s="24" t="s">
        <v>31</v>
      </c>
      <c r="D69" s="24"/>
      <c r="E69" s="24"/>
      <c r="F69" s="24"/>
      <c r="G69" s="76" t="e">
        <f>G67/G68/G66/2201.622476*100</f>
        <v>#REF!</v>
      </c>
    </row>
  </sheetData>
  <mergeCells count="4">
    <mergeCell ref="B3:L3"/>
    <mergeCell ref="B4:L4"/>
    <mergeCell ref="B6:L6"/>
    <mergeCell ref="B21:E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77777"/>
  </sheetPr>
  <dimension ref="A1:P110"/>
  <sheetViews>
    <sheetView tabSelected="1" topLeftCell="B1" zoomScale="130" zoomScaleNormal="130" workbookViewId="0">
      <selection activeCell="N4" sqref="N4"/>
    </sheetView>
  </sheetViews>
  <sheetFormatPr baseColWidth="10" defaultColWidth="11.42578125" defaultRowHeight="11.25" x14ac:dyDescent="0.2"/>
  <cols>
    <col min="1" max="1" width="1.5703125" style="40" hidden="1" customWidth="1"/>
    <col min="2" max="2" width="28.42578125" style="40" customWidth="1"/>
    <col min="3" max="3" width="13" style="40" customWidth="1"/>
    <col min="4" max="4" width="12.42578125" style="40" customWidth="1"/>
    <col min="5" max="5" width="6.7109375" style="40" customWidth="1"/>
    <col min="6" max="6" width="7" style="40" customWidth="1"/>
    <col min="7" max="7" width="10.42578125" style="40" customWidth="1"/>
    <col min="8" max="8" width="6.42578125" style="40" customWidth="1"/>
    <col min="9" max="9" width="12" style="40" customWidth="1"/>
    <col min="10" max="10" width="8.140625" style="40" bestFit="1" customWidth="1"/>
    <col min="11" max="11" width="9.85546875" style="40" customWidth="1"/>
    <col min="12" max="12" width="10.28515625" style="40" customWidth="1"/>
    <col min="13" max="13" width="7.28515625" style="40" bestFit="1" customWidth="1"/>
    <col min="14" max="14" width="11.5703125" style="40" bestFit="1" customWidth="1"/>
    <col min="15" max="16384" width="11.42578125" style="40"/>
  </cols>
  <sheetData>
    <row r="1" spans="1:16" x14ac:dyDescent="0.2">
      <c r="A1" s="32" t="s">
        <v>49</v>
      </c>
      <c r="B1" s="33">
        <f ca="1">+TODAY()</f>
        <v>43808</v>
      </c>
      <c r="C1" s="34"/>
      <c r="D1" s="34"/>
      <c r="E1" s="34"/>
      <c r="F1" s="34"/>
      <c r="G1" s="34"/>
      <c r="H1" s="34"/>
      <c r="I1" s="35"/>
      <c r="J1" s="36"/>
      <c r="K1" s="37"/>
      <c r="L1" s="38"/>
      <c r="M1" s="39"/>
      <c r="N1" s="34"/>
      <c r="O1" s="110"/>
      <c r="P1" s="110"/>
    </row>
    <row r="2" spans="1:16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34"/>
      <c r="O2" s="110"/>
      <c r="P2" s="110"/>
    </row>
    <row r="3" spans="1:16" x14ac:dyDescent="0.2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34"/>
      <c r="O3" s="110"/>
      <c r="P3" s="110"/>
    </row>
    <row r="4" spans="1:16" x14ac:dyDescent="0.2">
      <c r="A4" s="109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34"/>
      <c r="O4" s="110"/>
      <c r="P4" s="110"/>
    </row>
    <row r="5" spans="1:16" x14ac:dyDescent="0.2">
      <c r="A5" s="108" t="s">
        <v>50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34"/>
      <c r="O5" s="110"/>
      <c r="P5" s="110"/>
    </row>
    <row r="6" spans="1:16" x14ac:dyDescent="0.2">
      <c r="A6" s="41"/>
      <c r="B6" s="41"/>
      <c r="C6" s="41"/>
      <c r="D6" s="41"/>
      <c r="E6" s="41"/>
      <c r="F6" s="41"/>
      <c r="G6" s="41"/>
      <c r="H6" s="41"/>
      <c r="I6" s="42"/>
      <c r="J6" s="41"/>
      <c r="K6" s="41"/>
      <c r="L6" s="41"/>
      <c r="M6" s="41"/>
      <c r="N6" s="34"/>
      <c r="O6" s="110"/>
      <c r="P6" s="110"/>
    </row>
    <row r="7" spans="1:16" x14ac:dyDescent="0.2">
      <c r="A7" s="108" t="s">
        <v>51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34"/>
      <c r="O7" s="110"/>
      <c r="P7" s="110"/>
    </row>
    <row r="8" spans="1:16" x14ac:dyDescent="0.2">
      <c r="A8" s="34"/>
      <c r="B8" s="37"/>
      <c r="C8" s="34"/>
      <c r="D8" s="41"/>
      <c r="E8" s="41"/>
      <c r="F8" s="41"/>
      <c r="G8" s="41"/>
      <c r="H8" s="41"/>
      <c r="I8" s="42"/>
      <c r="J8" s="43"/>
      <c r="K8" s="44"/>
      <c r="L8" s="38"/>
      <c r="M8" s="39"/>
      <c r="N8" s="34"/>
      <c r="O8" s="110"/>
      <c r="P8" s="110"/>
    </row>
    <row r="9" spans="1:16" ht="22.5" x14ac:dyDescent="0.2">
      <c r="A9" s="37"/>
      <c r="B9" s="45" t="s">
        <v>71</v>
      </c>
      <c r="C9" s="81" t="s">
        <v>72</v>
      </c>
      <c r="D9" s="45" t="s">
        <v>73</v>
      </c>
      <c r="E9" s="105" t="s">
        <v>13</v>
      </c>
      <c r="F9" s="106"/>
      <c r="G9" s="107"/>
      <c r="H9" s="105" t="s">
        <v>14</v>
      </c>
      <c r="I9" s="107"/>
      <c r="J9" s="46" t="s">
        <v>70</v>
      </c>
      <c r="K9" s="47" t="s">
        <v>52</v>
      </c>
      <c r="L9" s="45" t="s">
        <v>53</v>
      </c>
      <c r="M9" s="48" t="s">
        <v>54</v>
      </c>
      <c r="N9" s="48" t="s">
        <v>55</v>
      </c>
      <c r="O9" s="110"/>
      <c r="P9" s="110"/>
    </row>
    <row r="10" spans="1:16" x14ac:dyDescent="0.2">
      <c r="A10" s="37"/>
      <c r="B10" s="49">
        <f>Hoja1!W2</f>
        <v>0</v>
      </c>
      <c r="C10" s="50">
        <f>Hoja1!F2</f>
        <v>0</v>
      </c>
      <c r="D10" s="50">
        <f>Hoja1!F2</f>
        <v>0</v>
      </c>
      <c r="E10" s="92">
        <f>SUM(Hoja1!$R$2:$R$300)</f>
        <v>0</v>
      </c>
      <c r="F10" s="93"/>
      <c r="G10" s="94"/>
      <c r="H10" s="95">
        <f>SUM(Hoja1!$P$1:$P$300)</f>
        <v>0</v>
      </c>
      <c r="I10" s="96"/>
      <c r="J10" s="51">
        <f>Hoja1!V2</f>
        <v>0</v>
      </c>
      <c r="K10" s="52">
        <f>Hoja1!Y2</f>
        <v>0</v>
      </c>
      <c r="L10" s="49">
        <f>Hoja1!X2</f>
        <v>0</v>
      </c>
      <c r="M10" s="53">
        <f>Hoja1!H2</f>
        <v>0</v>
      </c>
      <c r="N10" s="54">
        <f>SUM(I13:I300)</f>
        <v>0</v>
      </c>
      <c r="O10" s="110"/>
      <c r="P10" s="110"/>
    </row>
    <row r="11" spans="1:16" x14ac:dyDescent="0.2">
      <c r="A11" s="101" t="s">
        <v>56</v>
      </c>
      <c r="B11" s="86" t="s">
        <v>57</v>
      </c>
      <c r="C11" s="86" t="s">
        <v>58</v>
      </c>
      <c r="D11" s="103" t="s">
        <v>59</v>
      </c>
      <c r="E11" s="97" t="s">
        <v>60</v>
      </c>
      <c r="F11" s="98"/>
      <c r="G11" s="97" t="s">
        <v>61</v>
      </c>
      <c r="H11" s="98"/>
      <c r="I11" s="86" t="s">
        <v>55</v>
      </c>
      <c r="J11" s="84" t="s">
        <v>62</v>
      </c>
      <c r="K11" s="86" t="s">
        <v>63</v>
      </c>
      <c r="L11" s="88" t="s">
        <v>64</v>
      </c>
      <c r="M11" s="90" t="s">
        <v>65</v>
      </c>
      <c r="O11" s="110"/>
      <c r="P11" s="110"/>
    </row>
    <row r="12" spans="1:16" x14ac:dyDescent="0.2">
      <c r="A12" s="102"/>
      <c r="B12" s="87"/>
      <c r="C12" s="87"/>
      <c r="D12" s="104"/>
      <c r="E12" s="99"/>
      <c r="F12" s="100"/>
      <c r="G12" s="99"/>
      <c r="H12" s="100"/>
      <c r="I12" s="87"/>
      <c r="J12" s="85"/>
      <c r="K12" s="87"/>
      <c r="L12" s="89"/>
      <c r="M12" s="91"/>
      <c r="O12" s="110"/>
      <c r="P12" s="110"/>
    </row>
    <row r="13" spans="1:16" x14ac:dyDescent="0.2">
      <c r="A13" s="55">
        <f>IFERROR(Hoja1!L1,"")</f>
        <v>0</v>
      </c>
      <c r="B13" s="55">
        <f>Hoja1!J2</f>
        <v>0</v>
      </c>
      <c r="C13" s="56">
        <f>Hoja1!U2</f>
        <v>0</v>
      </c>
      <c r="D13" s="56">
        <f>Hoja1!T2</f>
        <v>0</v>
      </c>
      <c r="E13" s="57">
        <f>Hoja1!M2</f>
        <v>0</v>
      </c>
      <c r="F13" s="58">
        <f>Hoja1!O2</f>
        <v>0</v>
      </c>
      <c r="G13" s="59">
        <f>$K$10</f>
        <v>0</v>
      </c>
      <c r="H13" s="58" t="s">
        <v>66</v>
      </c>
      <c r="I13" s="60">
        <f>Hoja1!N2</f>
        <v>0</v>
      </c>
      <c r="J13" s="59" t="e">
        <f t="shared" ref="J13:J76" si="0">+($E13/$K$10)</f>
        <v>#DIV/0!</v>
      </c>
      <c r="K13" s="61" t="e">
        <f t="shared" ref="K13:K76" si="1">+($I13/$K$10)</f>
        <v>#DIV/0!</v>
      </c>
      <c r="L13" s="63" t="e">
        <f>K13/RESUMEN!$I$44</f>
        <v>#DIV/0!</v>
      </c>
      <c r="M13" s="62" t="e">
        <f>+I13/SUM(Hoja1!$N$2:$N$300)</f>
        <v>#DIV/0!</v>
      </c>
      <c r="O13" s="110"/>
      <c r="P13" s="110"/>
    </row>
    <row r="14" spans="1:16" x14ac:dyDescent="0.2">
      <c r="A14" s="56">
        <f>IFERROR(Hoja1!L2,"")</f>
        <v>0</v>
      </c>
      <c r="B14" s="55">
        <f>Hoja1!J3</f>
        <v>0</v>
      </c>
      <c r="C14" s="56">
        <f>Hoja1!U3</f>
        <v>0</v>
      </c>
      <c r="D14" s="56">
        <f>Hoja1!T3</f>
        <v>0</v>
      </c>
      <c r="E14" s="57">
        <f>Hoja1!M3</f>
        <v>0</v>
      </c>
      <c r="F14" s="58">
        <f>Hoja1!O3</f>
        <v>0</v>
      </c>
      <c r="G14" s="59">
        <f t="shared" ref="G14:G77" si="2">$K$10</f>
        <v>0</v>
      </c>
      <c r="H14" s="58" t="s">
        <v>66</v>
      </c>
      <c r="I14" s="60">
        <f>Hoja1!N3</f>
        <v>0</v>
      </c>
      <c r="J14" s="59" t="e">
        <f t="shared" si="0"/>
        <v>#DIV/0!</v>
      </c>
      <c r="K14" s="61" t="e">
        <f t="shared" si="1"/>
        <v>#DIV/0!</v>
      </c>
      <c r="L14" s="63" t="e">
        <f>K14/RESUMEN!$I$44</f>
        <v>#DIV/0!</v>
      </c>
      <c r="M14" s="62" t="e">
        <f>+I14/SUM(Hoja1!$N$2:$N$300)</f>
        <v>#DIV/0!</v>
      </c>
      <c r="O14" s="110"/>
      <c r="P14" s="110"/>
    </row>
    <row r="15" spans="1:16" x14ac:dyDescent="0.2">
      <c r="A15" s="56">
        <f>IFERROR(Hoja1!L3,"")</f>
        <v>0</v>
      </c>
      <c r="B15" s="55">
        <f>Hoja1!J4</f>
        <v>0</v>
      </c>
      <c r="C15" s="56">
        <f>Hoja1!U4</f>
        <v>0</v>
      </c>
      <c r="D15" s="56">
        <f>Hoja1!T4</f>
        <v>0</v>
      </c>
      <c r="E15" s="57">
        <f>Hoja1!M4</f>
        <v>0</v>
      </c>
      <c r="F15" s="58">
        <f>Hoja1!O4</f>
        <v>0</v>
      </c>
      <c r="G15" s="59">
        <f t="shared" si="2"/>
        <v>0</v>
      </c>
      <c r="H15" s="58" t="s">
        <v>66</v>
      </c>
      <c r="I15" s="60">
        <f>Hoja1!N4</f>
        <v>0</v>
      </c>
      <c r="J15" s="59" t="e">
        <f t="shared" si="0"/>
        <v>#DIV/0!</v>
      </c>
      <c r="K15" s="61" t="e">
        <f t="shared" si="1"/>
        <v>#DIV/0!</v>
      </c>
      <c r="L15" s="63" t="e">
        <f>K15/RESUMEN!$I$44</f>
        <v>#DIV/0!</v>
      </c>
      <c r="M15" s="62" t="e">
        <f>+I15/SUM(Hoja1!$N$2:$N$300)</f>
        <v>#DIV/0!</v>
      </c>
      <c r="O15" s="110"/>
      <c r="P15" s="110"/>
    </row>
    <row r="16" spans="1:16" x14ac:dyDescent="0.2">
      <c r="A16" s="56">
        <f>IFERROR(Hoja1!L4,"")</f>
        <v>0</v>
      </c>
      <c r="B16" s="55">
        <f>Hoja1!J5</f>
        <v>0</v>
      </c>
      <c r="C16" s="56">
        <f>Hoja1!U5</f>
        <v>0</v>
      </c>
      <c r="D16" s="56">
        <f>Hoja1!T5</f>
        <v>0</v>
      </c>
      <c r="E16" s="57">
        <f>Hoja1!M5</f>
        <v>0</v>
      </c>
      <c r="F16" s="58">
        <f>Hoja1!O5</f>
        <v>0</v>
      </c>
      <c r="G16" s="59">
        <f t="shared" si="2"/>
        <v>0</v>
      </c>
      <c r="H16" s="58" t="s">
        <v>66</v>
      </c>
      <c r="I16" s="60">
        <f>Hoja1!N5</f>
        <v>0</v>
      </c>
      <c r="J16" s="59" t="e">
        <f t="shared" si="0"/>
        <v>#DIV/0!</v>
      </c>
      <c r="K16" s="61" t="e">
        <f t="shared" si="1"/>
        <v>#DIV/0!</v>
      </c>
      <c r="L16" s="63" t="e">
        <f>K16/RESUMEN!$I$44</f>
        <v>#DIV/0!</v>
      </c>
      <c r="M16" s="62" t="e">
        <f>+I16/SUM(Hoja1!$N$2:$N$300)</f>
        <v>#DIV/0!</v>
      </c>
      <c r="O16" s="110"/>
      <c r="P16" s="110"/>
    </row>
    <row r="17" spans="1:16" x14ac:dyDescent="0.2">
      <c r="A17" s="56">
        <f>IFERROR(Hoja1!L5,"")</f>
        <v>0</v>
      </c>
      <c r="B17" s="55">
        <f>Hoja1!J6</f>
        <v>0</v>
      </c>
      <c r="C17" s="56"/>
      <c r="D17" s="56">
        <f>Hoja1!T6</f>
        <v>0</v>
      </c>
      <c r="E17" s="57">
        <f>Hoja1!M6</f>
        <v>0</v>
      </c>
      <c r="F17" s="58">
        <f>Hoja1!O6</f>
        <v>0</v>
      </c>
      <c r="G17" s="59">
        <f t="shared" si="2"/>
        <v>0</v>
      </c>
      <c r="H17" s="58" t="s">
        <v>66</v>
      </c>
      <c r="I17" s="60">
        <f>Hoja1!N6</f>
        <v>0</v>
      </c>
      <c r="J17" s="59" t="e">
        <f t="shared" si="0"/>
        <v>#DIV/0!</v>
      </c>
      <c r="K17" s="61" t="e">
        <f t="shared" si="1"/>
        <v>#DIV/0!</v>
      </c>
      <c r="L17" s="63" t="e">
        <f>K17/RESUMEN!$I$44</f>
        <v>#DIV/0!</v>
      </c>
      <c r="M17" s="62" t="e">
        <f>+I17/SUM(Hoja1!$N$2:$N$300)</f>
        <v>#DIV/0!</v>
      </c>
      <c r="O17" s="110"/>
      <c r="P17" s="110"/>
    </row>
    <row r="18" spans="1:16" x14ac:dyDescent="0.2">
      <c r="A18" s="56">
        <f>IFERROR(Hoja1!L6,"")</f>
        <v>0</v>
      </c>
      <c r="B18" s="55">
        <f>Hoja1!J7</f>
        <v>0</v>
      </c>
      <c r="C18" s="56">
        <f>Hoja1!U7</f>
        <v>0</v>
      </c>
      <c r="D18" s="56">
        <f>Hoja1!T7</f>
        <v>0</v>
      </c>
      <c r="E18" s="57">
        <f>Hoja1!M7</f>
        <v>0</v>
      </c>
      <c r="F18" s="58">
        <f>Hoja1!O7</f>
        <v>0</v>
      </c>
      <c r="G18" s="59">
        <f t="shared" si="2"/>
        <v>0</v>
      </c>
      <c r="H18" s="58" t="s">
        <v>66</v>
      </c>
      <c r="I18" s="60">
        <f>Hoja1!N7</f>
        <v>0</v>
      </c>
      <c r="J18" s="59" t="e">
        <f t="shared" si="0"/>
        <v>#DIV/0!</v>
      </c>
      <c r="K18" s="61" t="e">
        <f t="shared" si="1"/>
        <v>#DIV/0!</v>
      </c>
      <c r="L18" s="63" t="e">
        <f>K18/RESUMEN!$I$44</f>
        <v>#DIV/0!</v>
      </c>
      <c r="M18" s="62" t="e">
        <f>+I18/SUM(Hoja1!$N$2:$N$300)</f>
        <v>#DIV/0!</v>
      </c>
      <c r="O18" s="110"/>
      <c r="P18" s="110"/>
    </row>
    <row r="19" spans="1:16" x14ac:dyDescent="0.2">
      <c r="A19" s="56">
        <f>IFERROR(Hoja1!L7,"")</f>
        <v>0</v>
      </c>
      <c r="B19" s="55">
        <f>Hoja1!J8</f>
        <v>0</v>
      </c>
      <c r="C19" s="56">
        <f>Hoja1!U8</f>
        <v>0</v>
      </c>
      <c r="D19" s="56">
        <f>Hoja1!T8</f>
        <v>0</v>
      </c>
      <c r="E19" s="57">
        <f>Hoja1!M8</f>
        <v>0</v>
      </c>
      <c r="F19" s="58">
        <f>Hoja1!O8</f>
        <v>0</v>
      </c>
      <c r="G19" s="59">
        <f t="shared" si="2"/>
        <v>0</v>
      </c>
      <c r="H19" s="58" t="s">
        <v>66</v>
      </c>
      <c r="I19" s="60">
        <f>Hoja1!N8</f>
        <v>0</v>
      </c>
      <c r="J19" s="59" t="e">
        <f t="shared" si="0"/>
        <v>#DIV/0!</v>
      </c>
      <c r="K19" s="61" t="e">
        <f t="shared" si="1"/>
        <v>#DIV/0!</v>
      </c>
      <c r="L19" s="63" t="e">
        <f>K19/RESUMEN!$I$44</f>
        <v>#DIV/0!</v>
      </c>
      <c r="M19" s="62" t="e">
        <f>+I19/SUM(Hoja1!$N$2:$N$300)</f>
        <v>#DIV/0!</v>
      </c>
      <c r="O19" s="110"/>
      <c r="P19" s="110"/>
    </row>
    <row r="20" spans="1:16" x14ac:dyDescent="0.2">
      <c r="A20" s="56">
        <f>IFERROR(Hoja1!L8,"")</f>
        <v>0</v>
      </c>
      <c r="B20" s="55">
        <f>Hoja1!J9</f>
        <v>0</v>
      </c>
      <c r="C20" s="56">
        <f>Hoja1!U9</f>
        <v>0</v>
      </c>
      <c r="D20" s="56">
        <f>Hoja1!T9</f>
        <v>0</v>
      </c>
      <c r="E20" s="57">
        <f>Hoja1!M9</f>
        <v>0</v>
      </c>
      <c r="F20" s="58">
        <f>Hoja1!O9</f>
        <v>0</v>
      </c>
      <c r="G20" s="59">
        <f t="shared" si="2"/>
        <v>0</v>
      </c>
      <c r="H20" s="58" t="s">
        <v>66</v>
      </c>
      <c r="I20" s="60">
        <f>Hoja1!N9</f>
        <v>0</v>
      </c>
      <c r="J20" s="59" t="e">
        <f t="shared" si="0"/>
        <v>#DIV/0!</v>
      </c>
      <c r="K20" s="61" t="e">
        <f t="shared" si="1"/>
        <v>#DIV/0!</v>
      </c>
      <c r="L20" s="63" t="e">
        <f>K20/RESUMEN!$I$44</f>
        <v>#DIV/0!</v>
      </c>
      <c r="M20" s="62" t="e">
        <f>+I20/SUM(Hoja1!$N$2:$N$300)</f>
        <v>#DIV/0!</v>
      </c>
      <c r="O20" s="110"/>
      <c r="P20" s="110"/>
    </row>
    <row r="21" spans="1:16" x14ac:dyDescent="0.2">
      <c r="A21" s="56">
        <f>IFERROR(Hoja1!L9,"")</f>
        <v>0</v>
      </c>
      <c r="B21" s="55">
        <f>Hoja1!J10</f>
        <v>0</v>
      </c>
      <c r="C21" s="56">
        <f>Hoja1!U10</f>
        <v>0</v>
      </c>
      <c r="D21" s="56">
        <f>Hoja1!T10</f>
        <v>0</v>
      </c>
      <c r="E21" s="57">
        <f>Hoja1!M10</f>
        <v>0</v>
      </c>
      <c r="F21" s="58">
        <f>Hoja1!O10</f>
        <v>0</v>
      </c>
      <c r="G21" s="59">
        <f t="shared" si="2"/>
        <v>0</v>
      </c>
      <c r="H21" s="58" t="s">
        <v>66</v>
      </c>
      <c r="I21" s="60">
        <f>Hoja1!N10</f>
        <v>0</v>
      </c>
      <c r="J21" s="59" t="e">
        <f t="shared" si="0"/>
        <v>#DIV/0!</v>
      </c>
      <c r="K21" s="61" t="e">
        <f t="shared" si="1"/>
        <v>#DIV/0!</v>
      </c>
      <c r="L21" s="63" t="e">
        <f>K21/RESUMEN!$I$44</f>
        <v>#DIV/0!</v>
      </c>
      <c r="M21" s="62" t="e">
        <f>+I21/SUM(Hoja1!$N$2:$N$300)</f>
        <v>#DIV/0!</v>
      </c>
      <c r="O21" s="110"/>
      <c r="P21" s="110"/>
    </row>
    <row r="22" spans="1:16" x14ac:dyDescent="0.2">
      <c r="A22" s="56">
        <f>IFERROR(Hoja1!L10,"")</f>
        <v>0</v>
      </c>
      <c r="B22" s="55">
        <f>Hoja1!J11</f>
        <v>0</v>
      </c>
      <c r="C22" s="56">
        <f>Hoja1!U11</f>
        <v>0</v>
      </c>
      <c r="D22" s="56">
        <f>Hoja1!T11</f>
        <v>0</v>
      </c>
      <c r="E22" s="57">
        <f>Hoja1!M11</f>
        <v>0</v>
      </c>
      <c r="F22" s="58">
        <f>Hoja1!O11</f>
        <v>0</v>
      </c>
      <c r="G22" s="59">
        <f t="shared" si="2"/>
        <v>0</v>
      </c>
      <c r="H22" s="58" t="s">
        <v>66</v>
      </c>
      <c r="I22" s="60">
        <f>Hoja1!N11</f>
        <v>0</v>
      </c>
      <c r="J22" s="59" t="e">
        <f t="shared" si="0"/>
        <v>#DIV/0!</v>
      </c>
      <c r="K22" s="61" t="e">
        <f t="shared" si="1"/>
        <v>#DIV/0!</v>
      </c>
      <c r="L22" s="63" t="e">
        <f>K22/RESUMEN!$I$44</f>
        <v>#DIV/0!</v>
      </c>
      <c r="M22" s="62" t="e">
        <f>+I22/SUM(Hoja1!$N$2:$N$300)</f>
        <v>#DIV/0!</v>
      </c>
      <c r="O22" s="110"/>
      <c r="P22" s="110"/>
    </row>
    <row r="23" spans="1:16" x14ac:dyDescent="0.2">
      <c r="A23" s="56">
        <f>IFERROR(Hoja1!L11,"")</f>
        <v>0</v>
      </c>
      <c r="B23" s="55">
        <f>Hoja1!J12</f>
        <v>0</v>
      </c>
      <c r="C23" s="56">
        <f>Hoja1!U12</f>
        <v>0</v>
      </c>
      <c r="D23" s="56">
        <f>Hoja1!T12</f>
        <v>0</v>
      </c>
      <c r="E23" s="57">
        <f>Hoja1!M12</f>
        <v>0</v>
      </c>
      <c r="F23" s="58">
        <f>Hoja1!O12</f>
        <v>0</v>
      </c>
      <c r="G23" s="59">
        <f t="shared" si="2"/>
        <v>0</v>
      </c>
      <c r="H23" s="58" t="s">
        <v>66</v>
      </c>
      <c r="I23" s="60">
        <f>Hoja1!N12</f>
        <v>0</v>
      </c>
      <c r="J23" s="59" t="e">
        <f t="shared" si="0"/>
        <v>#DIV/0!</v>
      </c>
      <c r="K23" s="61" t="e">
        <f t="shared" si="1"/>
        <v>#DIV/0!</v>
      </c>
      <c r="L23" s="63" t="e">
        <f>K23/RESUMEN!$I$44</f>
        <v>#DIV/0!</v>
      </c>
      <c r="M23" s="62" t="e">
        <f>+I23/SUM(Hoja1!$N$2:$N$300)</f>
        <v>#DIV/0!</v>
      </c>
      <c r="O23" s="110"/>
      <c r="P23" s="110"/>
    </row>
    <row r="24" spans="1:16" x14ac:dyDescent="0.2">
      <c r="A24" s="56">
        <f>IFERROR(Hoja1!L12,"")</f>
        <v>0</v>
      </c>
      <c r="B24" s="55">
        <f>Hoja1!J13</f>
        <v>0</v>
      </c>
      <c r="C24" s="56">
        <f>Hoja1!U13</f>
        <v>0</v>
      </c>
      <c r="D24" s="56">
        <f>Hoja1!T13</f>
        <v>0</v>
      </c>
      <c r="E24" s="57">
        <f>Hoja1!M13</f>
        <v>0</v>
      </c>
      <c r="F24" s="58">
        <f>Hoja1!O13</f>
        <v>0</v>
      </c>
      <c r="G24" s="59">
        <f t="shared" si="2"/>
        <v>0</v>
      </c>
      <c r="H24" s="58" t="s">
        <v>66</v>
      </c>
      <c r="I24" s="60">
        <f>Hoja1!N13</f>
        <v>0</v>
      </c>
      <c r="J24" s="59" t="e">
        <f t="shared" si="0"/>
        <v>#DIV/0!</v>
      </c>
      <c r="K24" s="61" t="e">
        <f t="shared" si="1"/>
        <v>#DIV/0!</v>
      </c>
      <c r="L24" s="63" t="e">
        <f>K24/RESUMEN!$I$44</f>
        <v>#DIV/0!</v>
      </c>
      <c r="M24" s="62" t="e">
        <f>+I24/SUM(Hoja1!$N$2:$N$300)</f>
        <v>#DIV/0!</v>
      </c>
      <c r="O24" s="110"/>
      <c r="P24" s="110"/>
    </row>
    <row r="25" spans="1:16" x14ac:dyDescent="0.2">
      <c r="A25" s="56">
        <f>IFERROR(Hoja1!L13,"")</f>
        <v>0</v>
      </c>
      <c r="B25" s="55">
        <f>Hoja1!J14</f>
        <v>0</v>
      </c>
      <c r="C25" s="56">
        <f>Hoja1!U14</f>
        <v>0</v>
      </c>
      <c r="D25" s="56">
        <f>Hoja1!T14</f>
        <v>0</v>
      </c>
      <c r="E25" s="57">
        <f>Hoja1!M14</f>
        <v>0</v>
      </c>
      <c r="F25" s="58">
        <f>Hoja1!O14</f>
        <v>0</v>
      </c>
      <c r="G25" s="59">
        <f t="shared" si="2"/>
        <v>0</v>
      </c>
      <c r="H25" s="58" t="s">
        <v>66</v>
      </c>
      <c r="I25" s="60">
        <f>Hoja1!N14</f>
        <v>0</v>
      </c>
      <c r="J25" s="59" t="e">
        <f t="shared" si="0"/>
        <v>#DIV/0!</v>
      </c>
      <c r="K25" s="61" t="e">
        <f t="shared" si="1"/>
        <v>#DIV/0!</v>
      </c>
      <c r="L25" s="63" t="e">
        <f>K25/RESUMEN!$I$44</f>
        <v>#DIV/0!</v>
      </c>
      <c r="M25" s="62" t="e">
        <f>+I25/SUM(Hoja1!$N$2:$N$300)</f>
        <v>#DIV/0!</v>
      </c>
      <c r="O25" s="110"/>
      <c r="P25" s="110"/>
    </row>
    <row r="26" spans="1:16" x14ac:dyDescent="0.2">
      <c r="A26" s="56">
        <f>IFERROR(Hoja1!L14,"")</f>
        <v>0</v>
      </c>
      <c r="B26" s="55">
        <f>Hoja1!J15</f>
        <v>0</v>
      </c>
      <c r="C26" s="56">
        <f>Hoja1!U15</f>
        <v>0</v>
      </c>
      <c r="D26" s="56">
        <f>Hoja1!T15</f>
        <v>0</v>
      </c>
      <c r="E26" s="57">
        <f>Hoja1!M15</f>
        <v>0</v>
      </c>
      <c r="F26" s="58">
        <f>Hoja1!O15</f>
        <v>0</v>
      </c>
      <c r="G26" s="59">
        <f t="shared" si="2"/>
        <v>0</v>
      </c>
      <c r="H26" s="58" t="s">
        <v>66</v>
      </c>
      <c r="I26" s="60">
        <f>Hoja1!N15</f>
        <v>0</v>
      </c>
      <c r="J26" s="59" t="e">
        <f t="shared" si="0"/>
        <v>#DIV/0!</v>
      </c>
      <c r="K26" s="61" t="e">
        <f t="shared" si="1"/>
        <v>#DIV/0!</v>
      </c>
      <c r="L26" s="63" t="e">
        <f>K26/RESUMEN!$I$44</f>
        <v>#DIV/0!</v>
      </c>
      <c r="M26" s="62" t="e">
        <f>+I26/SUM(Hoja1!$N$2:$N$300)</f>
        <v>#DIV/0!</v>
      </c>
      <c r="O26" s="110"/>
      <c r="P26" s="110"/>
    </row>
    <row r="27" spans="1:16" x14ac:dyDescent="0.2">
      <c r="A27" s="56">
        <f>IFERROR(Hoja1!L15,"")</f>
        <v>0</v>
      </c>
      <c r="B27" s="55">
        <f>Hoja1!J16</f>
        <v>0</v>
      </c>
      <c r="C27" s="56">
        <f>Hoja1!U16</f>
        <v>0</v>
      </c>
      <c r="D27" s="56">
        <f>Hoja1!T16</f>
        <v>0</v>
      </c>
      <c r="E27" s="57">
        <f>Hoja1!M16</f>
        <v>0</v>
      </c>
      <c r="F27" s="58">
        <f>Hoja1!O16</f>
        <v>0</v>
      </c>
      <c r="G27" s="59">
        <f t="shared" si="2"/>
        <v>0</v>
      </c>
      <c r="H27" s="58" t="s">
        <v>66</v>
      </c>
      <c r="I27" s="60">
        <f>Hoja1!N16</f>
        <v>0</v>
      </c>
      <c r="J27" s="59" t="e">
        <f t="shared" si="0"/>
        <v>#DIV/0!</v>
      </c>
      <c r="K27" s="61" t="e">
        <f t="shared" si="1"/>
        <v>#DIV/0!</v>
      </c>
      <c r="L27" s="63" t="e">
        <f>K27/RESUMEN!$I$44</f>
        <v>#DIV/0!</v>
      </c>
      <c r="M27" s="62" t="e">
        <f>+I27/SUM(Hoja1!$N$2:$N$300)</f>
        <v>#DIV/0!</v>
      </c>
      <c r="O27" s="110"/>
      <c r="P27" s="110"/>
    </row>
    <row r="28" spans="1:16" x14ac:dyDescent="0.2">
      <c r="A28" s="56">
        <f>IFERROR(Hoja1!L16,"")</f>
        <v>0</v>
      </c>
      <c r="B28" s="55">
        <f>Hoja1!J17</f>
        <v>0</v>
      </c>
      <c r="C28" s="56">
        <f>Hoja1!U17</f>
        <v>0</v>
      </c>
      <c r="D28" s="56">
        <f>Hoja1!T17</f>
        <v>0</v>
      </c>
      <c r="E28" s="57">
        <f>Hoja1!M17</f>
        <v>0</v>
      </c>
      <c r="F28" s="58">
        <f>Hoja1!O17</f>
        <v>0</v>
      </c>
      <c r="G28" s="59">
        <f t="shared" si="2"/>
        <v>0</v>
      </c>
      <c r="H28" s="58" t="s">
        <v>66</v>
      </c>
      <c r="I28" s="60">
        <f>Hoja1!N17</f>
        <v>0</v>
      </c>
      <c r="J28" s="59" t="e">
        <f t="shared" si="0"/>
        <v>#DIV/0!</v>
      </c>
      <c r="K28" s="61" t="e">
        <f t="shared" si="1"/>
        <v>#DIV/0!</v>
      </c>
      <c r="L28" s="63" t="e">
        <f>K28/RESUMEN!$I$44</f>
        <v>#DIV/0!</v>
      </c>
      <c r="M28" s="62" t="e">
        <f>+I28/SUM(Hoja1!$N$2:$N$300)</f>
        <v>#DIV/0!</v>
      </c>
    </row>
    <row r="29" spans="1:16" x14ac:dyDescent="0.2">
      <c r="A29" s="56">
        <f>IFERROR(Hoja1!L17,"")</f>
        <v>0</v>
      </c>
      <c r="B29" s="55">
        <f>Hoja1!J18</f>
        <v>0</v>
      </c>
      <c r="C29" s="56">
        <f>Hoja1!U18</f>
        <v>0</v>
      </c>
      <c r="D29" s="56">
        <f>Hoja1!T18</f>
        <v>0</v>
      </c>
      <c r="E29" s="57">
        <f>Hoja1!M18</f>
        <v>0</v>
      </c>
      <c r="F29" s="58">
        <f>Hoja1!O18</f>
        <v>0</v>
      </c>
      <c r="G29" s="59">
        <f t="shared" si="2"/>
        <v>0</v>
      </c>
      <c r="H29" s="58" t="s">
        <v>66</v>
      </c>
      <c r="I29" s="60">
        <f>Hoja1!N18</f>
        <v>0</v>
      </c>
      <c r="J29" s="59" t="e">
        <f t="shared" si="0"/>
        <v>#DIV/0!</v>
      </c>
      <c r="K29" s="61" t="e">
        <f t="shared" si="1"/>
        <v>#DIV/0!</v>
      </c>
      <c r="L29" s="63" t="e">
        <f>K29/RESUMEN!$I$44</f>
        <v>#DIV/0!</v>
      </c>
      <c r="M29" s="62" t="e">
        <f>+I29/SUM(Hoja1!$N$2:$N$300)</f>
        <v>#DIV/0!</v>
      </c>
    </row>
    <row r="30" spans="1:16" x14ac:dyDescent="0.2">
      <c r="A30" s="56">
        <f>IFERROR(Hoja1!L18,"")</f>
        <v>0</v>
      </c>
      <c r="B30" s="55">
        <f>Hoja1!J19</f>
        <v>0</v>
      </c>
      <c r="C30" s="56">
        <f>Hoja1!U19</f>
        <v>0</v>
      </c>
      <c r="D30" s="56">
        <f>Hoja1!T19</f>
        <v>0</v>
      </c>
      <c r="E30" s="57">
        <f>Hoja1!M19</f>
        <v>0</v>
      </c>
      <c r="F30" s="58">
        <f>Hoja1!O19</f>
        <v>0</v>
      </c>
      <c r="G30" s="59">
        <f t="shared" si="2"/>
        <v>0</v>
      </c>
      <c r="H30" s="58" t="s">
        <v>66</v>
      </c>
      <c r="I30" s="60">
        <f>Hoja1!N19</f>
        <v>0</v>
      </c>
      <c r="J30" s="59" t="e">
        <f t="shared" si="0"/>
        <v>#DIV/0!</v>
      </c>
      <c r="K30" s="61" t="e">
        <f t="shared" si="1"/>
        <v>#DIV/0!</v>
      </c>
      <c r="L30" s="63" t="e">
        <f>K30/RESUMEN!$I$44</f>
        <v>#DIV/0!</v>
      </c>
      <c r="M30" s="62" t="e">
        <f>+I30/SUM(Hoja1!$N$2:$N$300)</f>
        <v>#DIV/0!</v>
      </c>
    </row>
    <row r="31" spans="1:16" x14ac:dyDescent="0.2">
      <c r="A31" s="56">
        <f>IFERROR(Hoja1!L19,"")</f>
        <v>0</v>
      </c>
      <c r="B31" s="55">
        <f>Hoja1!J20</f>
        <v>0</v>
      </c>
      <c r="C31" s="56">
        <f>Hoja1!U20</f>
        <v>0</v>
      </c>
      <c r="D31" s="56">
        <f>Hoja1!T20</f>
        <v>0</v>
      </c>
      <c r="E31" s="57">
        <f>Hoja1!M20</f>
        <v>0</v>
      </c>
      <c r="F31" s="58">
        <f>Hoja1!O20</f>
        <v>0</v>
      </c>
      <c r="G31" s="59">
        <f t="shared" si="2"/>
        <v>0</v>
      </c>
      <c r="H31" s="58" t="s">
        <v>66</v>
      </c>
      <c r="I31" s="60">
        <f>Hoja1!N20</f>
        <v>0</v>
      </c>
      <c r="J31" s="59" t="e">
        <f t="shared" si="0"/>
        <v>#DIV/0!</v>
      </c>
      <c r="K31" s="61" t="e">
        <f t="shared" si="1"/>
        <v>#DIV/0!</v>
      </c>
      <c r="L31" s="63" t="e">
        <f>K31/RESUMEN!$I$44</f>
        <v>#DIV/0!</v>
      </c>
      <c r="M31" s="62" t="e">
        <f>+I31/SUM(Hoja1!$N$2:$N$300)</f>
        <v>#DIV/0!</v>
      </c>
    </row>
    <row r="32" spans="1:16" x14ac:dyDescent="0.2">
      <c r="A32" s="56">
        <f>IFERROR(Hoja1!L20,"")</f>
        <v>0</v>
      </c>
      <c r="B32" s="55">
        <f>Hoja1!J21</f>
        <v>0</v>
      </c>
      <c r="C32" s="56">
        <f>Hoja1!U21</f>
        <v>0</v>
      </c>
      <c r="D32" s="56">
        <f>Hoja1!T21</f>
        <v>0</v>
      </c>
      <c r="E32" s="57">
        <f>Hoja1!M21</f>
        <v>0</v>
      </c>
      <c r="F32" s="58">
        <f>Hoja1!O21</f>
        <v>0</v>
      </c>
      <c r="G32" s="59">
        <f t="shared" si="2"/>
        <v>0</v>
      </c>
      <c r="H32" s="58" t="s">
        <v>66</v>
      </c>
      <c r="I32" s="60">
        <f>Hoja1!N21</f>
        <v>0</v>
      </c>
      <c r="J32" s="59" t="e">
        <f t="shared" si="0"/>
        <v>#DIV/0!</v>
      </c>
      <c r="K32" s="61" t="e">
        <f t="shared" si="1"/>
        <v>#DIV/0!</v>
      </c>
      <c r="L32" s="63" t="e">
        <f>K32/RESUMEN!$I$44</f>
        <v>#DIV/0!</v>
      </c>
      <c r="M32" s="62" t="e">
        <f>+I32/SUM(Hoja1!$N$2:$N$300)</f>
        <v>#DIV/0!</v>
      </c>
    </row>
    <row r="33" spans="1:13" x14ac:dyDescent="0.2">
      <c r="A33" s="56">
        <f>IFERROR(Hoja1!L21,"")</f>
        <v>0</v>
      </c>
      <c r="B33" s="55">
        <f>Hoja1!J22</f>
        <v>0</v>
      </c>
      <c r="C33" s="56">
        <f>Hoja1!U22</f>
        <v>0</v>
      </c>
      <c r="D33" s="56">
        <f>Hoja1!T22</f>
        <v>0</v>
      </c>
      <c r="E33" s="57">
        <f>Hoja1!M22</f>
        <v>0</v>
      </c>
      <c r="F33" s="58">
        <f>Hoja1!O22</f>
        <v>0</v>
      </c>
      <c r="G33" s="59">
        <f t="shared" si="2"/>
        <v>0</v>
      </c>
      <c r="H33" s="58" t="s">
        <v>66</v>
      </c>
      <c r="I33" s="60">
        <f>Hoja1!N22</f>
        <v>0</v>
      </c>
      <c r="J33" s="59" t="e">
        <f t="shared" si="0"/>
        <v>#DIV/0!</v>
      </c>
      <c r="K33" s="61" t="e">
        <f t="shared" si="1"/>
        <v>#DIV/0!</v>
      </c>
      <c r="L33" s="63" t="e">
        <f>K33/RESUMEN!$I$44</f>
        <v>#DIV/0!</v>
      </c>
      <c r="M33" s="62" t="e">
        <f>+I33/SUM(Hoja1!$N$2:$N$300)</f>
        <v>#DIV/0!</v>
      </c>
    </row>
    <row r="34" spans="1:13" x14ac:dyDescent="0.2">
      <c r="A34" s="56">
        <f>IFERROR(Hoja1!L22,"")</f>
        <v>0</v>
      </c>
      <c r="B34" s="55">
        <f>Hoja1!J23</f>
        <v>0</v>
      </c>
      <c r="C34" s="56">
        <f>Hoja1!U23</f>
        <v>0</v>
      </c>
      <c r="D34" s="56">
        <f>Hoja1!T23</f>
        <v>0</v>
      </c>
      <c r="E34" s="57">
        <f>Hoja1!M23</f>
        <v>0</v>
      </c>
      <c r="F34" s="58">
        <f>Hoja1!O23</f>
        <v>0</v>
      </c>
      <c r="G34" s="59">
        <f t="shared" si="2"/>
        <v>0</v>
      </c>
      <c r="H34" s="58" t="s">
        <v>66</v>
      </c>
      <c r="I34" s="60">
        <f>Hoja1!N23</f>
        <v>0</v>
      </c>
      <c r="J34" s="59" t="e">
        <f t="shared" si="0"/>
        <v>#DIV/0!</v>
      </c>
      <c r="K34" s="61" t="e">
        <f t="shared" si="1"/>
        <v>#DIV/0!</v>
      </c>
      <c r="L34" s="63" t="e">
        <f>K34/RESUMEN!$I$44</f>
        <v>#DIV/0!</v>
      </c>
      <c r="M34" s="62" t="e">
        <f>+I34/SUM(Hoja1!$N$2:$N$300)</f>
        <v>#DIV/0!</v>
      </c>
    </row>
    <row r="35" spans="1:13" x14ac:dyDescent="0.2">
      <c r="A35" s="56">
        <f>IFERROR(Hoja1!L23,"")</f>
        <v>0</v>
      </c>
      <c r="B35" s="55">
        <f>Hoja1!J24</f>
        <v>0</v>
      </c>
      <c r="C35" s="56">
        <f>Hoja1!U24</f>
        <v>0</v>
      </c>
      <c r="D35" s="56">
        <f>Hoja1!T24</f>
        <v>0</v>
      </c>
      <c r="E35" s="57">
        <f>Hoja1!M24</f>
        <v>0</v>
      </c>
      <c r="F35" s="58">
        <f>Hoja1!O24</f>
        <v>0</v>
      </c>
      <c r="G35" s="59">
        <f t="shared" si="2"/>
        <v>0</v>
      </c>
      <c r="H35" s="58" t="s">
        <v>66</v>
      </c>
      <c r="I35" s="60">
        <f>Hoja1!N24</f>
        <v>0</v>
      </c>
      <c r="J35" s="59" t="e">
        <f t="shared" si="0"/>
        <v>#DIV/0!</v>
      </c>
      <c r="K35" s="61" t="e">
        <f t="shared" si="1"/>
        <v>#DIV/0!</v>
      </c>
      <c r="L35" s="63" t="e">
        <f>K35/RESUMEN!$I$44</f>
        <v>#DIV/0!</v>
      </c>
      <c r="M35" s="62" t="e">
        <f>+I35/SUM(Hoja1!$N$2:$N$300)</f>
        <v>#DIV/0!</v>
      </c>
    </row>
    <row r="36" spans="1:13" x14ac:dyDescent="0.2">
      <c r="A36" s="56">
        <f>IFERROR(Hoja1!L24,"")</f>
        <v>0</v>
      </c>
      <c r="B36" s="55">
        <f>Hoja1!J25</f>
        <v>0</v>
      </c>
      <c r="C36" s="56">
        <f>Hoja1!U25</f>
        <v>0</v>
      </c>
      <c r="D36" s="56">
        <f>Hoja1!T25</f>
        <v>0</v>
      </c>
      <c r="E36" s="57">
        <f>Hoja1!M25</f>
        <v>0</v>
      </c>
      <c r="F36" s="58">
        <f>Hoja1!O25</f>
        <v>0</v>
      </c>
      <c r="G36" s="59">
        <f t="shared" si="2"/>
        <v>0</v>
      </c>
      <c r="H36" s="58" t="s">
        <v>66</v>
      </c>
      <c r="I36" s="60">
        <f>Hoja1!N25</f>
        <v>0</v>
      </c>
      <c r="J36" s="59" t="e">
        <f t="shared" si="0"/>
        <v>#DIV/0!</v>
      </c>
      <c r="K36" s="61" t="e">
        <f t="shared" si="1"/>
        <v>#DIV/0!</v>
      </c>
      <c r="L36" s="63" t="e">
        <f>K36/RESUMEN!$I$44</f>
        <v>#DIV/0!</v>
      </c>
      <c r="M36" s="62" t="e">
        <f>+I36/SUM(Hoja1!$N$2:$N$300)</f>
        <v>#DIV/0!</v>
      </c>
    </row>
    <row r="37" spans="1:13" x14ac:dyDescent="0.2">
      <c r="A37" s="56">
        <f>IFERROR(Hoja1!L25,"")</f>
        <v>0</v>
      </c>
      <c r="B37" s="55">
        <f>Hoja1!J26</f>
        <v>0</v>
      </c>
      <c r="C37" s="56">
        <f>Hoja1!U26</f>
        <v>0</v>
      </c>
      <c r="D37" s="56">
        <f>Hoja1!T26</f>
        <v>0</v>
      </c>
      <c r="E37" s="57">
        <f>Hoja1!M26</f>
        <v>0</v>
      </c>
      <c r="F37" s="58">
        <f>Hoja1!O26</f>
        <v>0</v>
      </c>
      <c r="G37" s="59">
        <f t="shared" si="2"/>
        <v>0</v>
      </c>
      <c r="H37" s="58" t="s">
        <v>66</v>
      </c>
      <c r="I37" s="60">
        <f>Hoja1!N26</f>
        <v>0</v>
      </c>
      <c r="J37" s="59" t="e">
        <f t="shared" si="0"/>
        <v>#DIV/0!</v>
      </c>
      <c r="K37" s="61" t="e">
        <f t="shared" si="1"/>
        <v>#DIV/0!</v>
      </c>
      <c r="L37" s="63" t="e">
        <f>K37/RESUMEN!$I$44</f>
        <v>#DIV/0!</v>
      </c>
      <c r="M37" s="62" t="e">
        <f>+I37/SUM(Hoja1!$N$2:$N$300)</f>
        <v>#DIV/0!</v>
      </c>
    </row>
    <row r="38" spans="1:13" x14ac:dyDescent="0.2">
      <c r="A38" s="56">
        <f>IFERROR(Hoja1!L26,"")</f>
        <v>0</v>
      </c>
      <c r="B38" s="55">
        <f>Hoja1!J27</f>
        <v>0</v>
      </c>
      <c r="C38" s="56">
        <f>Hoja1!U27</f>
        <v>0</v>
      </c>
      <c r="D38" s="56">
        <f>Hoja1!T27</f>
        <v>0</v>
      </c>
      <c r="E38" s="57">
        <f>Hoja1!M27</f>
        <v>0</v>
      </c>
      <c r="F38" s="58">
        <f>Hoja1!O27</f>
        <v>0</v>
      </c>
      <c r="G38" s="59">
        <f t="shared" si="2"/>
        <v>0</v>
      </c>
      <c r="H38" s="58" t="s">
        <v>66</v>
      </c>
      <c r="I38" s="60">
        <f>Hoja1!N27</f>
        <v>0</v>
      </c>
      <c r="J38" s="59" t="e">
        <f t="shared" si="0"/>
        <v>#DIV/0!</v>
      </c>
      <c r="K38" s="61" t="e">
        <f t="shared" si="1"/>
        <v>#DIV/0!</v>
      </c>
      <c r="L38" s="63" t="e">
        <f>K38/RESUMEN!$I$44</f>
        <v>#DIV/0!</v>
      </c>
      <c r="M38" s="62" t="e">
        <f>+I38/SUM(Hoja1!$N$2:$N$300)</f>
        <v>#DIV/0!</v>
      </c>
    </row>
    <row r="39" spans="1:13" x14ac:dyDescent="0.2">
      <c r="A39" s="56">
        <f>IFERROR(Hoja1!L27,"")</f>
        <v>0</v>
      </c>
      <c r="B39" s="55">
        <f>Hoja1!J28</f>
        <v>0</v>
      </c>
      <c r="C39" s="56">
        <f>Hoja1!U28</f>
        <v>0</v>
      </c>
      <c r="D39" s="56">
        <f>Hoja1!T28</f>
        <v>0</v>
      </c>
      <c r="E39" s="57">
        <f>Hoja1!M28</f>
        <v>0</v>
      </c>
      <c r="F39" s="58">
        <f>Hoja1!O28</f>
        <v>0</v>
      </c>
      <c r="G39" s="59">
        <f t="shared" si="2"/>
        <v>0</v>
      </c>
      <c r="H39" s="58" t="s">
        <v>66</v>
      </c>
      <c r="I39" s="60">
        <f>Hoja1!N28</f>
        <v>0</v>
      </c>
      <c r="J39" s="59" t="e">
        <f t="shared" si="0"/>
        <v>#DIV/0!</v>
      </c>
      <c r="K39" s="61" t="e">
        <f t="shared" si="1"/>
        <v>#DIV/0!</v>
      </c>
      <c r="L39" s="63" t="e">
        <f>K39/RESUMEN!$I$44</f>
        <v>#DIV/0!</v>
      </c>
      <c r="M39" s="62" t="e">
        <f>+I39/SUM(Hoja1!$N$2:$N$300)</f>
        <v>#DIV/0!</v>
      </c>
    </row>
    <row r="40" spans="1:13" x14ac:dyDescent="0.2">
      <c r="A40" s="56">
        <f>IFERROR(Hoja1!L28,"")</f>
        <v>0</v>
      </c>
      <c r="B40" s="55">
        <f>Hoja1!J29</f>
        <v>0</v>
      </c>
      <c r="C40" s="56">
        <f>Hoja1!U29</f>
        <v>0</v>
      </c>
      <c r="D40" s="56">
        <f>Hoja1!T29</f>
        <v>0</v>
      </c>
      <c r="E40" s="57">
        <f>Hoja1!M29</f>
        <v>0</v>
      </c>
      <c r="F40" s="58">
        <f>Hoja1!O29</f>
        <v>0</v>
      </c>
      <c r="G40" s="59">
        <f t="shared" si="2"/>
        <v>0</v>
      </c>
      <c r="H40" s="58" t="s">
        <v>66</v>
      </c>
      <c r="I40" s="60">
        <f>Hoja1!N29</f>
        <v>0</v>
      </c>
      <c r="J40" s="59" t="e">
        <f t="shared" si="0"/>
        <v>#DIV/0!</v>
      </c>
      <c r="K40" s="61" t="e">
        <f t="shared" si="1"/>
        <v>#DIV/0!</v>
      </c>
      <c r="L40" s="63" t="e">
        <f>K40/RESUMEN!$I$44</f>
        <v>#DIV/0!</v>
      </c>
      <c r="M40" s="62" t="e">
        <f>+I40/SUM(Hoja1!$N$2:$N$300)</f>
        <v>#DIV/0!</v>
      </c>
    </row>
    <row r="41" spans="1:13" x14ac:dyDescent="0.2">
      <c r="A41" s="56">
        <f>IFERROR(Hoja1!L29,"")</f>
        <v>0</v>
      </c>
      <c r="B41" s="55">
        <f>Hoja1!J30</f>
        <v>0</v>
      </c>
      <c r="C41" s="56">
        <f>Hoja1!U30</f>
        <v>0</v>
      </c>
      <c r="D41" s="56">
        <f>Hoja1!T30</f>
        <v>0</v>
      </c>
      <c r="E41" s="57">
        <f>Hoja1!M30</f>
        <v>0</v>
      </c>
      <c r="F41" s="58">
        <f>Hoja1!O30</f>
        <v>0</v>
      </c>
      <c r="G41" s="59">
        <f t="shared" si="2"/>
        <v>0</v>
      </c>
      <c r="H41" s="58" t="s">
        <v>66</v>
      </c>
      <c r="I41" s="60">
        <f>Hoja1!N30</f>
        <v>0</v>
      </c>
      <c r="J41" s="59" t="e">
        <f t="shared" si="0"/>
        <v>#DIV/0!</v>
      </c>
      <c r="K41" s="61" t="e">
        <f t="shared" si="1"/>
        <v>#DIV/0!</v>
      </c>
      <c r="L41" s="63" t="e">
        <f>K41/RESUMEN!$I$44</f>
        <v>#DIV/0!</v>
      </c>
      <c r="M41" s="62" t="e">
        <f>+I41/SUM(Hoja1!$N$2:$N$300)</f>
        <v>#DIV/0!</v>
      </c>
    </row>
    <row r="42" spans="1:13" x14ac:dyDescent="0.2">
      <c r="A42" s="56">
        <f>IFERROR(Hoja1!L30,"")</f>
        <v>0</v>
      </c>
      <c r="B42" s="55">
        <f>Hoja1!J31</f>
        <v>0</v>
      </c>
      <c r="C42" s="56">
        <f>Hoja1!U31</f>
        <v>0</v>
      </c>
      <c r="D42" s="56">
        <f>Hoja1!T31</f>
        <v>0</v>
      </c>
      <c r="E42" s="57">
        <f>Hoja1!M31</f>
        <v>0</v>
      </c>
      <c r="F42" s="58">
        <f>Hoja1!O31</f>
        <v>0</v>
      </c>
      <c r="G42" s="59">
        <f t="shared" si="2"/>
        <v>0</v>
      </c>
      <c r="H42" s="58" t="s">
        <v>66</v>
      </c>
      <c r="I42" s="60">
        <f>Hoja1!N31</f>
        <v>0</v>
      </c>
      <c r="J42" s="59" t="e">
        <f t="shared" si="0"/>
        <v>#DIV/0!</v>
      </c>
      <c r="K42" s="61" t="e">
        <f t="shared" si="1"/>
        <v>#DIV/0!</v>
      </c>
      <c r="L42" s="63" t="e">
        <f>K42/RESUMEN!$I$44</f>
        <v>#DIV/0!</v>
      </c>
      <c r="M42" s="62" t="e">
        <f>+I42/SUM(Hoja1!$N$2:$N$300)</f>
        <v>#DIV/0!</v>
      </c>
    </row>
    <row r="43" spans="1:13" x14ac:dyDescent="0.2">
      <c r="A43" s="56">
        <f>IFERROR(Hoja1!L31,"")</f>
        <v>0</v>
      </c>
      <c r="B43" s="55">
        <f>Hoja1!J32</f>
        <v>0</v>
      </c>
      <c r="C43" s="56">
        <f>Hoja1!U32</f>
        <v>0</v>
      </c>
      <c r="D43" s="56">
        <f>Hoja1!T32</f>
        <v>0</v>
      </c>
      <c r="E43" s="57">
        <f>Hoja1!M32</f>
        <v>0</v>
      </c>
      <c r="F43" s="58">
        <f>Hoja1!O32</f>
        <v>0</v>
      </c>
      <c r="G43" s="59">
        <f t="shared" si="2"/>
        <v>0</v>
      </c>
      <c r="H43" s="58" t="s">
        <v>66</v>
      </c>
      <c r="I43" s="60">
        <f>Hoja1!N32</f>
        <v>0</v>
      </c>
      <c r="J43" s="59" t="e">
        <f t="shared" si="0"/>
        <v>#DIV/0!</v>
      </c>
      <c r="K43" s="61" t="e">
        <f t="shared" si="1"/>
        <v>#DIV/0!</v>
      </c>
      <c r="L43" s="63" t="e">
        <f>K43/RESUMEN!$I$44</f>
        <v>#DIV/0!</v>
      </c>
      <c r="M43" s="62" t="e">
        <f>+I43/SUM(Hoja1!$N$2:$N$300)</f>
        <v>#DIV/0!</v>
      </c>
    </row>
    <row r="44" spans="1:13" x14ac:dyDescent="0.2">
      <c r="A44" s="56">
        <f>IFERROR(Hoja1!L32,"")</f>
        <v>0</v>
      </c>
      <c r="B44" s="55">
        <f>Hoja1!J33</f>
        <v>0</v>
      </c>
      <c r="C44" s="56">
        <f>Hoja1!U33</f>
        <v>0</v>
      </c>
      <c r="D44" s="56">
        <f>Hoja1!T33</f>
        <v>0</v>
      </c>
      <c r="E44" s="57">
        <f>Hoja1!M33</f>
        <v>0</v>
      </c>
      <c r="F44" s="58">
        <f>Hoja1!O33</f>
        <v>0</v>
      </c>
      <c r="G44" s="59">
        <f t="shared" si="2"/>
        <v>0</v>
      </c>
      <c r="H44" s="58" t="s">
        <v>66</v>
      </c>
      <c r="I44" s="60">
        <f>Hoja1!N33</f>
        <v>0</v>
      </c>
      <c r="J44" s="59" t="e">
        <f t="shared" si="0"/>
        <v>#DIV/0!</v>
      </c>
      <c r="K44" s="61" t="e">
        <f t="shared" si="1"/>
        <v>#DIV/0!</v>
      </c>
      <c r="L44" s="63" t="e">
        <f>K44/RESUMEN!$I$44</f>
        <v>#DIV/0!</v>
      </c>
      <c r="M44" s="62" t="e">
        <f>+I44/SUM(Hoja1!$N$2:$N$300)</f>
        <v>#DIV/0!</v>
      </c>
    </row>
    <row r="45" spans="1:13" x14ac:dyDescent="0.2">
      <c r="A45" s="56">
        <f>IFERROR(Hoja1!L33,"")</f>
        <v>0</v>
      </c>
      <c r="B45" s="55">
        <f>Hoja1!J34</f>
        <v>0</v>
      </c>
      <c r="C45" s="56">
        <f>Hoja1!U34</f>
        <v>0</v>
      </c>
      <c r="D45" s="56">
        <f>Hoja1!T34</f>
        <v>0</v>
      </c>
      <c r="E45" s="57">
        <f>Hoja1!M34</f>
        <v>0</v>
      </c>
      <c r="F45" s="58">
        <f>Hoja1!O34</f>
        <v>0</v>
      </c>
      <c r="G45" s="59">
        <f t="shared" si="2"/>
        <v>0</v>
      </c>
      <c r="H45" s="58" t="s">
        <v>66</v>
      </c>
      <c r="I45" s="60">
        <f>Hoja1!N34</f>
        <v>0</v>
      </c>
      <c r="J45" s="59" t="e">
        <f t="shared" si="0"/>
        <v>#DIV/0!</v>
      </c>
      <c r="K45" s="61" t="e">
        <f t="shared" si="1"/>
        <v>#DIV/0!</v>
      </c>
      <c r="L45" s="63" t="e">
        <f>K45/RESUMEN!$I$44</f>
        <v>#DIV/0!</v>
      </c>
      <c r="M45" s="62" t="e">
        <f>+I45/SUM(Hoja1!$N$2:$N$300)</f>
        <v>#DIV/0!</v>
      </c>
    </row>
    <row r="46" spans="1:13" x14ac:dyDescent="0.2">
      <c r="A46" s="56">
        <f>IFERROR(Hoja1!L34,"")</f>
        <v>0</v>
      </c>
      <c r="B46" s="55">
        <f>Hoja1!J35</f>
        <v>0</v>
      </c>
      <c r="C46" s="56">
        <f>Hoja1!U35</f>
        <v>0</v>
      </c>
      <c r="D46" s="56">
        <f>Hoja1!T35</f>
        <v>0</v>
      </c>
      <c r="E46" s="57">
        <f>Hoja1!M35</f>
        <v>0</v>
      </c>
      <c r="F46" s="58">
        <f>Hoja1!O35</f>
        <v>0</v>
      </c>
      <c r="G46" s="59">
        <f t="shared" si="2"/>
        <v>0</v>
      </c>
      <c r="H46" s="58" t="s">
        <v>66</v>
      </c>
      <c r="I46" s="60">
        <f>Hoja1!N35</f>
        <v>0</v>
      </c>
      <c r="J46" s="59" t="e">
        <f t="shared" si="0"/>
        <v>#DIV/0!</v>
      </c>
      <c r="K46" s="61" t="e">
        <f t="shared" si="1"/>
        <v>#DIV/0!</v>
      </c>
      <c r="L46" s="63" t="e">
        <f>K46/RESUMEN!$I$44</f>
        <v>#DIV/0!</v>
      </c>
      <c r="M46" s="62" t="e">
        <f>+I46/SUM(Hoja1!$N$2:$N$300)</f>
        <v>#DIV/0!</v>
      </c>
    </row>
    <row r="47" spans="1:13" x14ac:dyDescent="0.2">
      <c r="A47" s="56">
        <f>IFERROR(Hoja1!L35,"")</f>
        <v>0</v>
      </c>
      <c r="B47" s="55">
        <f>Hoja1!J36</f>
        <v>0</v>
      </c>
      <c r="C47" s="56">
        <f>Hoja1!U36</f>
        <v>0</v>
      </c>
      <c r="D47" s="56">
        <f>Hoja1!T36</f>
        <v>0</v>
      </c>
      <c r="E47" s="57">
        <f>Hoja1!M36</f>
        <v>0</v>
      </c>
      <c r="F47" s="58">
        <f>Hoja1!O36</f>
        <v>0</v>
      </c>
      <c r="G47" s="59">
        <f t="shared" si="2"/>
        <v>0</v>
      </c>
      <c r="H47" s="58" t="s">
        <v>66</v>
      </c>
      <c r="I47" s="60">
        <f>Hoja1!N36</f>
        <v>0</v>
      </c>
      <c r="J47" s="59" t="e">
        <f t="shared" si="0"/>
        <v>#DIV/0!</v>
      </c>
      <c r="K47" s="61" t="e">
        <f t="shared" si="1"/>
        <v>#DIV/0!</v>
      </c>
      <c r="L47" s="63" t="e">
        <f>K47/RESUMEN!$I$44</f>
        <v>#DIV/0!</v>
      </c>
      <c r="M47" s="62" t="e">
        <f>+I47/SUM(Hoja1!$N$2:$N$300)</f>
        <v>#DIV/0!</v>
      </c>
    </row>
    <row r="48" spans="1:13" x14ac:dyDescent="0.2">
      <c r="A48" s="56">
        <f>IFERROR(Hoja1!L36,"")</f>
        <v>0</v>
      </c>
      <c r="B48" s="55">
        <f>Hoja1!J37</f>
        <v>0</v>
      </c>
      <c r="C48" s="56">
        <f>Hoja1!U37</f>
        <v>0</v>
      </c>
      <c r="D48" s="56">
        <f>Hoja1!T37</f>
        <v>0</v>
      </c>
      <c r="E48" s="57">
        <f>Hoja1!M37</f>
        <v>0</v>
      </c>
      <c r="F48" s="58">
        <f>Hoja1!O37</f>
        <v>0</v>
      </c>
      <c r="G48" s="59">
        <f t="shared" si="2"/>
        <v>0</v>
      </c>
      <c r="H48" s="58" t="s">
        <v>66</v>
      </c>
      <c r="I48" s="60">
        <f>Hoja1!N37</f>
        <v>0</v>
      </c>
      <c r="J48" s="59" t="e">
        <f t="shared" si="0"/>
        <v>#DIV/0!</v>
      </c>
      <c r="K48" s="61" t="e">
        <f t="shared" si="1"/>
        <v>#DIV/0!</v>
      </c>
      <c r="L48" s="63" t="e">
        <f>K48/RESUMEN!$I$44</f>
        <v>#DIV/0!</v>
      </c>
      <c r="M48" s="62" t="e">
        <f>+I48/SUM(Hoja1!$N$2:$N$300)</f>
        <v>#DIV/0!</v>
      </c>
    </row>
    <row r="49" spans="1:13" x14ac:dyDescent="0.2">
      <c r="A49" s="56">
        <f>IFERROR(Hoja1!L37,"")</f>
        <v>0</v>
      </c>
      <c r="B49" s="55">
        <f>Hoja1!J38</f>
        <v>0</v>
      </c>
      <c r="C49" s="56">
        <f>Hoja1!U38</f>
        <v>0</v>
      </c>
      <c r="D49" s="56">
        <f>Hoja1!T38</f>
        <v>0</v>
      </c>
      <c r="E49" s="57">
        <f>Hoja1!M38</f>
        <v>0</v>
      </c>
      <c r="F49" s="58">
        <f>Hoja1!O38</f>
        <v>0</v>
      </c>
      <c r="G49" s="59">
        <f t="shared" si="2"/>
        <v>0</v>
      </c>
      <c r="H49" s="58" t="s">
        <v>66</v>
      </c>
      <c r="I49" s="60">
        <f>Hoja1!N38</f>
        <v>0</v>
      </c>
      <c r="J49" s="59" t="e">
        <f t="shared" si="0"/>
        <v>#DIV/0!</v>
      </c>
      <c r="K49" s="61" t="e">
        <f t="shared" si="1"/>
        <v>#DIV/0!</v>
      </c>
      <c r="L49" s="63" t="e">
        <f>K49/RESUMEN!$I$44</f>
        <v>#DIV/0!</v>
      </c>
      <c r="M49" s="62" t="e">
        <f>+I49/SUM(Hoja1!$N$2:$N$300)</f>
        <v>#DIV/0!</v>
      </c>
    </row>
    <row r="50" spans="1:13" x14ac:dyDescent="0.2">
      <c r="A50" s="56">
        <f>IFERROR(Hoja1!L38,"")</f>
        <v>0</v>
      </c>
      <c r="B50" s="55">
        <f>Hoja1!J39</f>
        <v>0</v>
      </c>
      <c r="C50" s="56">
        <f>Hoja1!U39</f>
        <v>0</v>
      </c>
      <c r="D50" s="56">
        <f>Hoja1!T39</f>
        <v>0</v>
      </c>
      <c r="E50" s="57">
        <f>Hoja1!M39</f>
        <v>0</v>
      </c>
      <c r="F50" s="58">
        <f>Hoja1!O39</f>
        <v>0</v>
      </c>
      <c r="G50" s="59">
        <f t="shared" si="2"/>
        <v>0</v>
      </c>
      <c r="H50" s="58" t="s">
        <v>66</v>
      </c>
      <c r="I50" s="60">
        <f>Hoja1!N39</f>
        <v>0</v>
      </c>
      <c r="J50" s="59" t="e">
        <f t="shared" si="0"/>
        <v>#DIV/0!</v>
      </c>
      <c r="K50" s="61" t="e">
        <f t="shared" si="1"/>
        <v>#DIV/0!</v>
      </c>
      <c r="L50" s="63" t="e">
        <f>K50/RESUMEN!$I$44</f>
        <v>#DIV/0!</v>
      </c>
      <c r="M50" s="62" t="e">
        <f>+I50/SUM(Hoja1!$N$2:$N$300)</f>
        <v>#DIV/0!</v>
      </c>
    </row>
    <row r="51" spans="1:13" x14ac:dyDescent="0.2">
      <c r="A51" s="56">
        <f>IFERROR(Hoja1!L39,"")</f>
        <v>0</v>
      </c>
      <c r="B51" s="55">
        <f>Hoja1!J40</f>
        <v>0</v>
      </c>
      <c r="C51" s="56">
        <f>Hoja1!U40</f>
        <v>0</v>
      </c>
      <c r="D51" s="56">
        <f>Hoja1!T40</f>
        <v>0</v>
      </c>
      <c r="E51" s="57">
        <f>Hoja1!M40</f>
        <v>0</v>
      </c>
      <c r="F51" s="58">
        <f>Hoja1!O40</f>
        <v>0</v>
      </c>
      <c r="G51" s="59">
        <f t="shared" si="2"/>
        <v>0</v>
      </c>
      <c r="H51" s="58" t="s">
        <v>66</v>
      </c>
      <c r="I51" s="60">
        <f>Hoja1!N40</f>
        <v>0</v>
      </c>
      <c r="J51" s="59" t="e">
        <f t="shared" si="0"/>
        <v>#DIV/0!</v>
      </c>
      <c r="K51" s="61" t="e">
        <f t="shared" si="1"/>
        <v>#DIV/0!</v>
      </c>
      <c r="L51" s="63" t="e">
        <f>K51/RESUMEN!$I$44</f>
        <v>#DIV/0!</v>
      </c>
      <c r="M51" s="62" t="e">
        <f>+I51/SUM(Hoja1!$N$2:$N$300)</f>
        <v>#DIV/0!</v>
      </c>
    </row>
    <row r="52" spans="1:13" x14ac:dyDescent="0.2">
      <c r="A52" s="56">
        <f>IFERROR(Hoja1!L40,"")</f>
        <v>0</v>
      </c>
      <c r="B52" s="55">
        <f>Hoja1!J41</f>
        <v>0</v>
      </c>
      <c r="C52" s="56">
        <f>Hoja1!U41</f>
        <v>0</v>
      </c>
      <c r="D52" s="56">
        <f>Hoja1!T41</f>
        <v>0</v>
      </c>
      <c r="E52" s="57">
        <f>Hoja1!M41</f>
        <v>0</v>
      </c>
      <c r="F52" s="58">
        <f>Hoja1!O41</f>
        <v>0</v>
      </c>
      <c r="G52" s="59">
        <f t="shared" si="2"/>
        <v>0</v>
      </c>
      <c r="H52" s="58" t="s">
        <v>66</v>
      </c>
      <c r="I52" s="60">
        <f>Hoja1!N41</f>
        <v>0</v>
      </c>
      <c r="J52" s="59" t="e">
        <f t="shared" si="0"/>
        <v>#DIV/0!</v>
      </c>
      <c r="K52" s="61" t="e">
        <f t="shared" si="1"/>
        <v>#DIV/0!</v>
      </c>
      <c r="L52" s="63" t="e">
        <f>K52/RESUMEN!$I$44</f>
        <v>#DIV/0!</v>
      </c>
      <c r="M52" s="62" t="e">
        <f>+I52/SUM(Hoja1!$N$2:$N$300)</f>
        <v>#DIV/0!</v>
      </c>
    </row>
    <row r="53" spans="1:13" x14ac:dyDescent="0.2">
      <c r="A53" s="56">
        <f>IFERROR(Hoja1!L41,"")</f>
        <v>0</v>
      </c>
      <c r="B53" s="55">
        <f>Hoja1!J42</f>
        <v>0</v>
      </c>
      <c r="C53" s="56">
        <f>Hoja1!U42</f>
        <v>0</v>
      </c>
      <c r="D53" s="56">
        <f>Hoja1!T42</f>
        <v>0</v>
      </c>
      <c r="E53" s="57">
        <f>Hoja1!M42</f>
        <v>0</v>
      </c>
      <c r="F53" s="58">
        <f>Hoja1!O42</f>
        <v>0</v>
      </c>
      <c r="G53" s="59">
        <f t="shared" si="2"/>
        <v>0</v>
      </c>
      <c r="H53" s="58" t="s">
        <v>66</v>
      </c>
      <c r="I53" s="60">
        <f>Hoja1!N42</f>
        <v>0</v>
      </c>
      <c r="J53" s="59" t="e">
        <f t="shared" si="0"/>
        <v>#DIV/0!</v>
      </c>
      <c r="K53" s="61" t="e">
        <f t="shared" si="1"/>
        <v>#DIV/0!</v>
      </c>
      <c r="L53" s="63" t="e">
        <f>K53/RESUMEN!$I$44</f>
        <v>#DIV/0!</v>
      </c>
      <c r="M53" s="62" t="e">
        <f>+I53/SUM(Hoja1!$N$2:$N$300)</f>
        <v>#DIV/0!</v>
      </c>
    </row>
    <row r="54" spans="1:13" x14ac:dyDescent="0.2">
      <c r="A54" s="56">
        <f>IFERROR(Hoja1!L42,"")</f>
        <v>0</v>
      </c>
      <c r="B54" s="55">
        <f>Hoja1!J43</f>
        <v>0</v>
      </c>
      <c r="C54" s="56">
        <f>Hoja1!U43</f>
        <v>0</v>
      </c>
      <c r="D54" s="56">
        <f>Hoja1!T43</f>
        <v>0</v>
      </c>
      <c r="E54" s="57">
        <f>Hoja1!M43</f>
        <v>0</v>
      </c>
      <c r="F54" s="58">
        <f>Hoja1!O43</f>
        <v>0</v>
      </c>
      <c r="G54" s="59">
        <f t="shared" si="2"/>
        <v>0</v>
      </c>
      <c r="H54" s="58" t="s">
        <v>66</v>
      </c>
      <c r="I54" s="60">
        <f>Hoja1!N43</f>
        <v>0</v>
      </c>
      <c r="J54" s="59" t="e">
        <f t="shared" si="0"/>
        <v>#DIV/0!</v>
      </c>
      <c r="K54" s="61" t="e">
        <f t="shared" si="1"/>
        <v>#DIV/0!</v>
      </c>
      <c r="L54" s="63" t="e">
        <f>K54/RESUMEN!$I$44</f>
        <v>#DIV/0!</v>
      </c>
      <c r="M54" s="62" t="e">
        <f>+I54/SUM(Hoja1!$N$2:$N$300)</f>
        <v>#DIV/0!</v>
      </c>
    </row>
    <row r="55" spans="1:13" x14ac:dyDescent="0.2">
      <c r="A55" s="56">
        <f>IFERROR(Hoja1!L43,"")</f>
        <v>0</v>
      </c>
      <c r="B55" s="55">
        <f>Hoja1!J44</f>
        <v>0</v>
      </c>
      <c r="C55" s="56">
        <f>Hoja1!U44</f>
        <v>0</v>
      </c>
      <c r="D55" s="56">
        <f>Hoja1!T44</f>
        <v>0</v>
      </c>
      <c r="E55" s="57">
        <f>Hoja1!M44</f>
        <v>0</v>
      </c>
      <c r="F55" s="58">
        <f>Hoja1!O44</f>
        <v>0</v>
      </c>
      <c r="G55" s="59">
        <f t="shared" si="2"/>
        <v>0</v>
      </c>
      <c r="H55" s="58" t="s">
        <v>66</v>
      </c>
      <c r="I55" s="60">
        <f>Hoja1!N44</f>
        <v>0</v>
      </c>
      <c r="J55" s="59" t="e">
        <f t="shared" si="0"/>
        <v>#DIV/0!</v>
      </c>
      <c r="K55" s="61" t="e">
        <f t="shared" si="1"/>
        <v>#DIV/0!</v>
      </c>
      <c r="L55" s="63" t="e">
        <f>K55/RESUMEN!$I$44</f>
        <v>#DIV/0!</v>
      </c>
      <c r="M55" s="62" t="e">
        <f>+I55/SUM(Hoja1!$N$2:$N$300)</f>
        <v>#DIV/0!</v>
      </c>
    </row>
    <row r="56" spans="1:13" x14ac:dyDescent="0.2">
      <c r="A56" s="56">
        <f>IFERROR(Hoja1!L44,"")</f>
        <v>0</v>
      </c>
      <c r="B56" s="55">
        <f>Hoja1!J45</f>
        <v>0</v>
      </c>
      <c r="C56" s="56">
        <f>Hoja1!U45</f>
        <v>0</v>
      </c>
      <c r="D56" s="56">
        <f>Hoja1!T45</f>
        <v>0</v>
      </c>
      <c r="E56" s="57">
        <f>Hoja1!M45</f>
        <v>0</v>
      </c>
      <c r="F56" s="58">
        <f>Hoja1!O45</f>
        <v>0</v>
      </c>
      <c r="G56" s="59">
        <f t="shared" si="2"/>
        <v>0</v>
      </c>
      <c r="H56" s="58" t="s">
        <v>66</v>
      </c>
      <c r="I56" s="60">
        <f>Hoja1!N45</f>
        <v>0</v>
      </c>
      <c r="J56" s="59" t="e">
        <f t="shared" si="0"/>
        <v>#DIV/0!</v>
      </c>
      <c r="K56" s="61" t="e">
        <f t="shared" si="1"/>
        <v>#DIV/0!</v>
      </c>
      <c r="L56" s="63" t="e">
        <f>K56/RESUMEN!$I$44</f>
        <v>#DIV/0!</v>
      </c>
      <c r="M56" s="62" t="e">
        <f>+I56/SUM(Hoja1!$N$2:$N$300)</f>
        <v>#DIV/0!</v>
      </c>
    </row>
    <row r="57" spans="1:13" x14ac:dyDescent="0.2">
      <c r="A57" s="56">
        <f>IFERROR(Hoja1!L45,"")</f>
        <v>0</v>
      </c>
      <c r="B57" s="55">
        <f>Hoja1!J46</f>
        <v>0</v>
      </c>
      <c r="C57" s="56">
        <f>Hoja1!U46</f>
        <v>0</v>
      </c>
      <c r="D57" s="56">
        <f>Hoja1!T46</f>
        <v>0</v>
      </c>
      <c r="E57" s="57">
        <f>Hoja1!M46</f>
        <v>0</v>
      </c>
      <c r="F57" s="58">
        <f>Hoja1!O46</f>
        <v>0</v>
      </c>
      <c r="G57" s="59">
        <f t="shared" si="2"/>
        <v>0</v>
      </c>
      <c r="H57" s="58" t="s">
        <v>66</v>
      </c>
      <c r="I57" s="60">
        <f>Hoja1!N46</f>
        <v>0</v>
      </c>
      <c r="J57" s="59" t="e">
        <f t="shared" si="0"/>
        <v>#DIV/0!</v>
      </c>
      <c r="K57" s="61" t="e">
        <f t="shared" si="1"/>
        <v>#DIV/0!</v>
      </c>
      <c r="L57" s="63" t="e">
        <f>K57/RESUMEN!$I$44</f>
        <v>#DIV/0!</v>
      </c>
      <c r="M57" s="62" t="e">
        <f>+I57/SUM(Hoja1!$N$2:$N$300)</f>
        <v>#DIV/0!</v>
      </c>
    </row>
    <row r="58" spans="1:13" x14ac:dyDescent="0.2">
      <c r="A58" s="56">
        <f>IFERROR(Hoja1!L46,"")</f>
        <v>0</v>
      </c>
      <c r="B58" s="55">
        <f>Hoja1!J47</f>
        <v>0</v>
      </c>
      <c r="C58" s="56">
        <f>Hoja1!U47</f>
        <v>0</v>
      </c>
      <c r="D58" s="56">
        <f>Hoja1!T47</f>
        <v>0</v>
      </c>
      <c r="E58" s="57">
        <f>Hoja1!M47</f>
        <v>0</v>
      </c>
      <c r="F58" s="58">
        <f>Hoja1!O47</f>
        <v>0</v>
      </c>
      <c r="G58" s="59">
        <f t="shared" si="2"/>
        <v>0</v>
      </c>
      <c r="H58" s="58" t="s">
        <v>66</v>
      </c>
      <c r="I58" s="60">
        <f>Hoja1!N47</f>
        <v>0</v>
      </c>
      <c r="J58" s="59" t="e">
        <f t="shared" si="0"/>
        <v>#DIV/0!</v>
      </c>
      <c r="K58" s="61" t="e">
        <f t="shared" si="1"/>
        <v>#DIV/0!</v>
      </c>
      <c r="L58" s="63" t="e">
        <f>K58/RESUMEN!$I$44</f>
        <v>#DIV/0!</v>
      </c>
      <c r="M58" s="62" t="e">
        <f>+I58/SUM(Hoja1!$N$2:$N$300)</f>
        <v>#DIV/0!</v>
      </c>
    </row>
    <row r="59" spans="1:13" x14ac:dyDescent="0.2">
      <c r="A59" s="56">
        <f>IFERROR(Hoja1!L47,"")</f>
        <v>0</v>
      </c>
      <c r="B59" s="55">
        <f>Hoja1!J48</f>
        <v>0</v>
      </c>
      <c r="C59" s="56">
        <f>Hoja1!U48</f>
        <v>0</v>
      </c>
      <c r="D59" s="56">
        <f>Hoja1!T48</f>
        <v>0</v>
      </c>
      <c r="E59" s="57">
        <f>Hoja1!M48</f>
        <v>0</v>
      </c>
      <c r="F59" s="58">
        <f>Hoja1!O48</f>
        <v>0</v>
      </c>
      <c r="G59" s="59">
        <f t="shared" si="2"/>
        <v>0</v>
      </c>
      <c r="H59" s="58" t="s">
        <v>66</v>
      </c>
      <c r="I59" s="60">
        <f>Hoja1!N48</f>
        <v>0</v>
      </c>
      <c r="J59" s="59" t="e">
        <f t="shared" si="0"/>
        <v>#DIV/0!</v>
      </c>
      <c r="K59" s="61" t="e">
        <f t="shared" si="1"/>
        <v>#DIV/0!</v>
      </c>
      <c r="L59" s="63" t="e">
        <f>K59/RESUMEN!$I$44</f>
        <v>#DIV/0!</v>
      </c>
      <c r="M59" s="62" t="e">
        <f>+I59/SUM(Hoja1!$N$2:$N$300)</f>
        <v>#DIV/0!</v>
      </c>
    </row>
    <row r="60" spans="1:13" x14ac:dyDescent="0.2">
      <c r="A60" s="56">
        <f>IFERROR(Hoja1!L48,"")</f>
        <v>0</v>
      </c>
      <c r="B60" s="55">
        <f>Hoja1!J49</f>
        <v>0</v>
      </c>
      <c r="C60" s="56">
        <f>Hoja1!U49</f>
        <v>0</v>
      </c>
      <c r="D60" s="56">
        <f>Hoja1!T49</f>
        <v>0</v>
      </c>
      <c r="E60" s="57">
        <f>Hoja1!M49</f>
        <v>0</v>
      </c>
      <c r="F60" s="58">
        <f>Hoja1!O49</f>
        <v>0</v>
      </c>
      <c r="G60" s="59">
        <f t="shared" si="2"/>
        <v>0</v>
      </c>
      <c r="H60" s="58" t="s">
        <v>66</v>
      </c>
      <c r="I60" s="60">
        <f>Hoja1!N49</f>
        <v>0</v>
      </c>
      <c r="J60" s="59" t="e">
        <f t="shared" si="0"/>
        <v>#DIV/0!</v>
      </c>
      <c r="K60" s="61" t="e">
        <f t="shared" si="1"/>
        <v>#DIV/0!</v>
      </c>
      <c r="L60" s="63" t="e">
        <f>K60/RESUMEN!$I$44</f>
        <v>#DIV/0!</v>
      </c>
      <c r="M60" s="62" t="e">
        <f>+I60/SUM(Hoja1!$N$2:$N$300)</f>
        <v>#DIV/0!</v>
      </c>
    </row>
    <row r="61" spans="1:13" x14ac:dyDescent="0.2">
      <c r="A61" s="56">
        <f>IFERROR(Hoja1!L49,"")</f>
        <v>0</v>
      </c>
      <c r="B61" s="55">
        <f>Hoja1!J50</f>
        <v>0</v>
      </c>
      <c r="C61" s="56">
        <f>Hoja1!U50</f>
        <v>0</v>
      </c>
      <c r="D61" s="56">
        <f>Hoja1!T50</f>
        <v>0</v>
      </c>
      <c r="E61" s="57">
        <f>Hoja1!M50</f>
        <v>0</v>
      </c>
      <c r="F61" s="58">
        <f>Hoja1!O50</f>
        <v>0</v>
      </c>
      <c r="G61" s="59">
        <f t="shared" si="2"/>
        <v>0</v>
      </c>
      <c r="H61" s="58" t="s">
        <v>66</v>
      </c>
      <c r="I61" s="60">
        <f>Hoja1!N50</f>
        <v>0</v>
      </c>
      <c r="J61" s="59" t="e">
        <f t="shared" si="0"/>
        <v>#DIV/0!</v>
      </c>
      <c r="K61" s="61" t="e">
        <f t="shared" si="1"/>
        <v>#DIV/0!</v>
      </c>
      <c r="L61" s="63" t="e">
        <f>K61/RESUMEN!$I$44</f>
        <v>#DIV/0!</v>
      </c>
      <c r="M61" s="62" t="e">
        <f>+I61/SUM(Hoja1!$N$2:$N$300)</f>
        <v>#DIV/0!</v>
      </c>
    </row>
    <row r="62" spans="1:13" x14ac:dyDescent="0.2">
      <c r="A62" s="56">
        <f>IFERROR(Hoja1!L50,"")</f>
        <v>0</v>
      </c>
      <c r="B62" s="55">
        <f>Hoja1!J51</f>
        <v>0</v>
      </c>
      <c r="C62" s="56">
        <f>Hoja1!U51</f>
        <v>0</v>
      </c>
      <c r="D62" s="56">
        <f>Hoja1!T51</f>
        <v>0</v>
      </c>
      <c r="E62" s="57">
        <f>Hoja1!M51</f>
        <v>0</v>
      </c>
      <c r="F62" s="58">
        <f>Hoja1!O51</f>
        <v>0</v>
      </c>
      <c r="G62" s="59">
        <f t="shared" si="2"/>
        <v>0</v>
      </c>
      <c r="H62" s="58" t="s">
        <v>66</v>
      </c>
      <c r="I62" s="60">
        <f>Hoja1!N51</f>
        <v>0</v>
      </c>
      <c r="J62" s="59" t="e">
        <f t="shared" si="0"/>
        <v>#DIV/0!</v>
      </c>
      <c r="K62" s="61" t="e">
        <f t="shared" si="1"/>
        <v>#DIV/0!</v>
      </c>
      <c r="L62" s="63" t="e">
        <f>K62/RESUMEN!$I$44</f>
        <v>#DIV/0!</v>
      </c>
      <c r="M62" s="62" t="e">
        <f>+I62/SUM(Hoja1!$N$2:$N$300)</f>
        <v>#DIV/0!</v>
      </c>
    </row>
    <row r="63" spans="1:13" x14ac:dyDescent="0.2">
      <c r="A63" s="56">
        <f>IFERROR(Hoja1!L51,"")</f>
        <v>0</v>
      </c>
      <c r="B63" s="55">
        <f>Hoja1!J52</f>
        <v>0</v>
      </c>
      <c r="C63" s="56">
        <f>Hoja1!U52</f>
        <v>0</v>
      </c>
      <c r="D63" s="56">
        <f>Hoja1!T52</f>
        <v>0</v>
      </c>
      <c r="E63" s="57">
        <f>Hoja1!M52</f>
        <v>0</v>
      </c>
      <c r="F63" s="58">
        <f>Hoja1!O52</f>
        <v>0</v>
      </c>
      <c r="G63" s="59">
        <f t="shared" si="2"/>
        <v>0</v>
      </c>
      <c r="H63" s="58" t="s">
        <v>66</v>
      </c>
      <c r="I63" s="60">
        <f>Hoja1!N52</f>
        <v>0</v>
      </c>
      <c r="J63" s="59" t="e">
        <f t="shared" si="0"/>
        <v>#DIV/0!</v>
      </c>
      <c r="K63" s="61" t="e">
        <f t="shared" si="1"/>
        <v>#DIV/0!</v>
      </c>
      <c r="L63" s="63" t="e">
        <f>K63/RESUMEN!$I$44</f>
        <v>#DIV/0!</v>
      </c>
      <c r="M63" s="62" t="e">
        <f>+I63/SUM(Hoja1!$N$2:$N$300)</f>
        <v>#DIV/0!</v>
      </c>
    </row>
    <row r="64" spans="1:13" x14ac:dyDescent="0.2">
      <c r="A64" s="56">
        <f>IFERROR(Hoja1!L52,"")</f>
        <v>0</v>
      </c>
      <c r="B64" s="55">
        <f>Hoja1!J53</f>
        <v>0</v>
      </c>
      <c r="C64" s="56">
        <f>Hoja1!U53</f>
        <v>0</v>
      </c>
      <c r="D64" s="56">
        <f>Hoja1!T53</f>
        <v>0</v>
      </c>
      <c r="E64" s="57">
        <f>Hoja1!M53</f>
        <v>0</v>
      </c>
      <c r="F64" s="58">
        <f>Hoja1!O53</f>
        <v>0</v>
      </c>
      <c r="G64" s="59">
        <f t="shared" si="2"/>
        <v>0</v>
      </c>
      <c r="H64" s="58" t="s">
        <v>66</v>
      </c>
      <c r="I64" s="60">
        <f>Hoja1!N53</f>
        <v>0</v>
      </c>
      <c r="J64" s="59" t="e">
        <f t="shared" si="0"/>
        <v>#DIV/0!</v>
      </c>
      <c r="K64" s="61" t="e">
        <f t="shared" si="1"/>
        <v>#DIV/0!</v>
      </c>
      <c r="L64" s="63" t="e">
        <f>K64/RESUMEN!$I$44</f>
        <v>#DIV/0!</v>
      </c>
      <c r="M64" s="62" t="e">
        <f>+I64/SUM(Hoja1!$N$2:$N$300)</f>
        <v>#DIV/0!</v>
      </c>
    </row>
    <row r="65" spans="1:13" x14ac:dyDescent="0.2">
      <c r="A65" s="56">
        <f>IFERROR(Hoja1!L53,"")</f>
        <v>0</v>
      </c>
      <c r="B65" s="55">
        <f>Hoja1!J54</f>
        <v>0</v>
      </c>
      <c r="C65" s="56">
        <f>Hoja1!U54</f>
        <v>0</v>
      </c>
      <c r="D65" s="56">
        <f>Hoja1!T54</f>
        <v>0</v>
      </c>
      <c r="E65" s="57">
        <f>Hoja1!M54</f>
        <v>0</v>
      </c>
      <c r="F65" s="58">
        <f>Hoja1!O54</f>
        <v>0</v>
      </c>
      <c r="G65" s="59">
        <f t="shared" si="2"/>
        <v>0</v>
      </c>
      <c r="H65" s="58" t="s">
        <v>66</v>
      </c>
      <c r="I65" s="60">
        <f>Hoja1!N54</f>
        <v>0</v>
      </c>
      <c r="J65" s="59" t="e">
        <f t="shared" si="0"/>
        <v>#DIV/0!</v>
      </c>
      <c r="K65" s="61" t="e">
        <f t="shared" si="1"/>
        <v>#DIV/0!</v>
      </c>
      <c r="L65" s="63" t="e">
        <f>K65/RESUMEN!$I$44</f>
        <v>#DIV/0!</v>
      </c>
      <c r="M65" s="62" t="e">
        <f>+I65/SUM(Hoja1!$N$2:$N$300)</f>
        <v>#DIV/0!</v>
      </c>
    </row>
    <row r="66" spans="1:13" x14ac:dyDescent="0.2">
      <c r="A66" s="56">
        <f>IFERROR(Hoja1!L54,"")</f>
        <v>0</v>
      </c>
      <c r="B66" s="55">
        <f>Hoja1!J55</f>
        <v>0</v>
      </c>
      <c r="C66" s="56">
        <f>Hoja1!U55</f>
        <v>0</v>
      </c>
      <c r="D66" s="56">
        <f>Hoja1!T55</f>
        <v>0</v>
      </c>
      <c r="E66" s="57">
        <f>Hoja1!M55</f>
        <v>0</v>
      </c>
      <c r="F66" s="58">
        <f>Hoja1!O55</f>
        <v>0</v>
      </c>
      <c r="G66" s="59">
        <f t="shared" si="2"/>
        <v>0</v>
      </c>
      <c r="H66" s="58" t="s">
        <v>66</v>
      </c>
      <c r="I66" s="60">
        <f>Hoja1!N55</f>
        <v>0</v>
      </c>
      <c r="J66" s="59" t="e">
        <f t="shared" si="0"/>
        <v>#DIV/0!</v>
      </c>
      <c r="K66" s="61" t="e">
        <f t="shared" si="1"/>
        <v>#DIV/0!</v>
      </c>
      <c r="L66" s="63" t="e">
        <f>K66/RESUMEN!$I$44</f>
        <v>#DIV/0!</v>
      </c>
      <c r="M66" s="62" t="e">
        <f>+I66/SUM(Hoja1!$N$2:$N$300)</f>
        <v>#DIV/0!</v>
      </c>
    </row>
    <row r="67" spans="1:13" x14ac:dyDescent="0.2">
      <c r="A67" s="56">
        <f>IFERROR(Hoja1!L55,"")</f>
        <v>0</v>
      </c>
      <c r="B67" s="55">
        <f>Hoja1!J56</f>
        <v>0</v>
      </c>
      <c r="C67" s="56">
        <f>Hoja1!U56</f>
        <v>0</v>
      </c>
      <c r="D67" s="56">
        <f>Hoja1!T56</f>
        <v>0</v>
      </c>
      <c r="E67" s="57">
        <f>Hoja1!M56</f>
        <v>0</v>
      </c>
      <c r="F67" s="58">
        <f>Hoja1!O56</f>
        <v>0</v>
      </c>
      <c r="G67" s="59">
        <f t="shared" si="2"/>
        <v>0</v>
      </c>
      <c r="H67" s="58" t="s">
        <v>66</v>
      </c>
      <c r="I67" s="60">
        <f>Hoja1!N56</f>
        <v>0</v>
      </c>
      <c r="J67" s="59" t="e">
        <f t="shared" si="0"/>
        <v>#DIV/0!</v>
      </c>
      <c r="K67" s="61" t="e">
        <f t="shared" si="1"/>
        <v>#DIV/0!</v>
      </c>
      <c r="L67" s="63" t="e">
        <f>K67/RESUMEN!$I$44</f>
        <v>#DIV/0!</v>
      </c>
      <c r="M67" s="62" t="e">
        <f>+I67/SUM(Hoja1!$N$2:$N$300)</f>
        <v>#DIV/0!</v>
      </c>
    </row>
    <row r="68" spans="1:13" x14ac:dyDescent="0.2">
      <c r="A68" s="56">
        <f>IFERROR(Hoja1!L56,"")</f>
        <v>0</v>
      </c>
      <c r="B68" s="55">
        <f>Hoja1!J57</f>
        <v>0</v>
      </c>
      <c r="C68" s="56">
        <f>Hoja1!U57</f>
        <v>0</v>
      </c>
      <c r="D68" s="56">
        <f>Hoja1!T57</f>
        <v>0</v>
      </c>
      <c r="E68" s="57">
        <f>Hoja1!M57</f>
        <v>0</v>
      </c>
      <c r="F68" s="58">
        <f>Hoja1!O57</f>
        <v>0</v>
      </c>
      <c r="G68" s="59">
        <f t="shared" si="2"/>
        <v>0</v>
      </c>
      <c r="H68" s="58" t="s">
        <v>66</v>
      </c>
      <c r="I68" s="60">
        <f>Hoja1!N57</f>
        <v>0</v>
      </c>
      <c r="J68" s="59" t="e">
        <f t="shared" si="0"/>
        <v>#DIV/0!</v>
      </c>
      <c r="K68" s="61" t="e">
        <f t="shared" si="1"/>
        <v>#DIV/0!</v>
      </c>
      <c r="L68" s="63" t="e">
        <f>K68/RESUMEN!$I$44</f>
        <v>#DIV/0!</v>
      </c>
      <c r="M68" s="62" t="e">
        <f>+I68/SUM(Hoja1!$N$2:$N$300)</f>
        <v>#DIV/0!</v>
      </c>
    </row>
    <row r="69" spans="1:13" x14ac:dyDescent="0.2">
      <c r="A69" s="56">
        <f>IFERROR(Hoja1!L57,"")</f>
        <v>0</v>
      </c>
      <c r="B69" s="55">
        <f>Hoja1!J58</f>
        <v>0</v>
      </c>
      <c r="C69" s="56">
        <f>Hoja1!U58</f>
        <v>0</v>
      </c>
      <c r="D69" s="56">
        <f>Hoja1!T58</f>
        <v>0</v>
      </c>
      <c r="E69" s="57">
        <f>Hoja1!M58</f>
        <v>0</v>
      </c>
      <c r="F69" s="58">
        <f>Hoja1!O58</f>
        <v>0</v>
      </c>
      <c r="G69" s="59">
        <f t="shared" si="2"/>
        <v>0</v>
      </c>
      <c r="H69" s="58" t="s">
        <v>66</v>
      </c>
      <c r="I69" s="60">
        <f>Hoja1!N58</f>
        <v>0</v>
      </c>
      <c r="J69" s="59" t="e">
        <f t="shared" si="0"/>
        <v>#DIV/0!</v>
      </c>
      <c r="K69" s="61" t="e">
        <f t="shared" si="1"/>
        <v>#DIV/0!</v>
      </c>
      <c r="L69" s="63" t="e">
        <f>K69/RESUMEN!$I$44</f>
        <v>#DIV/0!</v>
      </c>
      <c r="M69" s="62" t="e">
        <f>+I69/SUM(Hoja1!$N$2:$N$300)</f>
        <v>#DIV/0!</v>
      </c>
    </row>
    <row r="70" spans="1:13" x14ac:dyDescent="0.2">
      <c r="A70" s="56">
        <f>IFERROR(Hoja1!L58,"")</f>
        <v>0</v>
      </c>
      <c r="B70" s="55">
        <f>Hoja1!J59</f>
        <v>0</v>
      </c>
      <c r="C70" s="56">
        <f>Hoja1!U59</f>
        <v>0</v>
      </c>
      <c r="D70" s="56">
        <f>Hoja1!T59</f>
        <v>0</v>
      </c>
      <c r="E70" s="57">
        <f>Hoja1!M59</f>
        <v>0</v>
      </c>
      <c r="F70" s="58">
        <f>Hoja1!O59</f>
        <v>0</v>
      </c>
      <c r="G70" s="59">
        <f t="shared" si="2"/>
        <v>0</v>
      </c>
      <c r="H70" s="58" t="s">
        <v>66</v>
      </c>
      <c r="I70" s="60">
        <f>Hoja1!N59</f>
        <v>0</v>
      </c>
      <c r="J70" s="59" t="e">
        <f t="shared" si="0"/>
        <v>#DIV/0!</v>
      </c>
      <c r="K70" s="61" t="e">
        <f t="shared" si="1"/>
        <v>#DIV/0!</v>
      </c>
      <c r="L70" s="63" t="e">
        <f>K70/RESUMEN!$I$44</f>
        <v>#DIV/0!</v>
      </c>
      <c r="M70" s="62" t="e">
        <f>+I70/SUM(Hoja1!$N$2:$N$300)</f>
        <v>#DIV/0!</v>
      </c>
    </row>
    <row r="71" spans="1:13" x14ac:dyDescent="0.2">
      <c r="A71" s="56">
        <f>IFERROR(Hoja1!L59,"")</f>
        <v>0</v>
      </c>
      <c r="B71" s="55">
        <f>Hoja1!J60</f>
        <v>0</v>
      </c>
      <c r="C71" s="56">
        <f>Hoja1!U60</f>
        <v>0</v>
      </c>
      <c r="D71" s="56">
        <f>Hoja1!T60</f>
        <v>0</v>
      </c>
      <c r="E71" s="57">
        <f>Hoja1!M60</f>
        <v>0</v>
      </c>
      <c r="F71" s="58">
        <f>Hoja1!O60</f>
        <v>0</v>
      </c>
      <c r="G71" s="59">
        <f t="shared" si="2"/>
        <v>0</v>
      </c>
      <c r="H71" s="58" t="s">
        <v>66</v>
      </c>
      <c r="I71" s="60">
        <f>Hoja1!N60</f>
        <v>0</v>
      </c>
      <c r="J71" s="59" t="e">
        <f t="shared" si="0"/>
        <v>#DIV/0!</v>
      </c>
      <c r="K71" s="61" t="e">
        <f t="shared" si="1"/>
        <v>#DIV/0!</v>
      </c>
      <c r="L71" s="63" t="e">
        <f>K71/RESUMEN!$I$44</f>
        <v>#DIV/0!</v>
      </c>
      <c r="M71" s="62" t="e">
        <f>+I71/SUM(Hoja1!$N$2:$N$300)</f>
        <v>#DIV/0!</v>
      </c>
    </row>
    <row r="72" spans="1:13" x14ac:dyDescent="0.2">
      <c r="A72" s="56">
        <f>IFERROR(Hoja1!L60,"")</f>
        <v>0</v>
      </c>
      <c r="B72" s="55">
        <f>Hoja1!J61</f>
        <v>0</v>
      </c>
      <c r="C72" s="56">
        <f>Hoja1!U61</f>
        <v>0</v>
      </c>
      <c r="D72" s="56">
        <f>Hoja1!T61</f>
        <v>0</v>
      </c>
      <c r="E72" s="57">
        <f>Hoja1!M61</f>
        <v>0</v>
      </c>
      <c r="F72" s="58">
        <f>Hoja1!O61</f>
        <v>0</v>
      </c>
      <c r="G72" s="59">
        <f t="shared" si="2"/>
        <v>0</v>
      </c>
      <c r="H72" s="58" t="s">
        <v>66</v>
      </c>
      <c r="I72" s="60">
        <f>Hoja1!N61</f>
        <v>0</v>
      </c>
      <c r="J72" s="59" t="e">
        <f t="shared" si="0"/>
        <v>#DIV/0!</v>
      </c>
      <c r="K72" s="61" t="e">
        <f t="shared" si="1"/>
        <v>#DIV/0!</v>
      </c>
      <c r="L72" s="63" t="e">
        <f>K72/RESUMEN!$I$44</f>
        <v>#DIV/0!</v>
      </c>
      <c r="M72" s="62" t="e">
        <f>+I72/SUM(Hoja1!$N$2:$N$300)</f>
        <v>#DIV/0!</v>
      </c>
    </row>
    <row r="73" spans="1:13" x14ac:dyDescent="0.2">
      <c r="A73" s="56">
        <f>IFERROR(Hoja1!L61,"")</f>
        <v>0</v>
      </c>
      <c r="B73" s="55">
        <f>Hoja1!J62</f>
        <v>0</v>
      </c>
      <c r="C73" s="56">
        <f>Hoja1!U62</f>
        <v>0</v>
      </c>
      <c r="D73" s="56">
        <f>Hoja1!T62</f>
        <v>0</v>
      </c>
      <c r="E73" s="57">
        <f>Hoja1!M62</f>
        <v>0</v>
      </c>
      <c r="F73" s="58">
        <f>Hoja1!O62</f>
        <v>0</v>
      </c>
      <c r="G73" s="59">
        <f t="shared" si="2"/>
        <v>0</v>
      </c>
      <c r="H73" s="58" t="s">
        <v>66</v>
      </c>
      <c r="I73" s="60">
        <f>Hoja1!N62</f>
        <v>0</v>
      </c>
      <c r="J73" s="59" t="e">
        <f t="shared" si="0"/>
        <v>#DIV/0!</v>
      </c>
      <c r="K73" s="61" t="e">
        <f t="shared" si="1"/>
        <v>#DIV/0!</v>
      </c>
      <c r="L73" s="63" t="e">
        <f>K73/RESUMEN!$I$44</f>
        <v>#DIV/0!</v>
      </c>
      <c r="M73" s="62" t="e">
        <f>+I73/SUM(Hoja1!$N$2:$N$300)</f>
        <v>#DIV/0!</v>
      </c>
    </row>
    <row r="74" spans="1:13" x14ac:dyDescent="0.2">
      <c r="A74" s="56">
        <f>IFERROR(Hoja1!L62,"")</f>
        <v>0</v>
      </c>
      <c r="B74" s="55">
        <f>Hoja1!J63</f>
        <v>0</v>
      </c>
      <c r="C74" s="56">
        <f>Hoja1!U63</f>
        <v>0</v>
      </c>
      <c r="D74" s="56">
        <f>Hoja1!T63</f>
        <v>0</v>
      </c>
      <c r="E74" s="57">
        <f>Hoja1!M63</f>
        <v>0</v>
      </c>
      <c r="F74" s="58">
        <f>Hoja1!O63</f>
        <v>0</v>
      </c>
      <c r="G74" s="59">
        <f t="shared" si="2"/>
        <v>0</v>
      </c>
      <c r="H74" s="58" t="s">
        <v>66</v>
      </c>
      <c r="I74" s="60">
        <f>Hoja1!N63</f>
        <v>0</v>
      </c>
      <c r="J74" s="59" t="e">
        <f t="shared" si="0"/>
        <v>#DIV/0!</v>
      </c>
      <c r="K74" s="61" t="e">
        <f t="shared" si="1"/>
        <v>#DIV/0!</v>
      </c>
      <c r="L74" s="63" t="e">
        <f>K74/RESUMEN!$I$44</f>
        <v>#DIV/0!</v>
      </c>
      <c r="M74" s="62" t="e">
        <f>+I74/SUM(Hoja1!$N$2:$N$300)</f>
        <v>#DIV/0!</v>
      </c>
    </row>
    <row r="75" spans="1:13" x14ac:dyDescent="0.2">
      <c r="A75" s="56">
        <f>IFERROR(Hoja1!L63,"")</f>
        <v>0</v>
      </c>
      <c r="B75" s="55">
        <f>Hoja1!J64</f>
        <v>0</v>
      </c>
      <c r="C75" s="56">
        <f>Hoja1!U64</f>
        <v>0</v>
      </c>
      <c r="D75" s="56">
        <f>Hoja1!T64</f>
        <v>0</v>
      </c>
      <c r="E75" s="57">
        <f>Hoja1!M64</f>
        <v>0</v>
      </c>
      <c r="F75" s="58">
        <f>Hoja1!O64</f>
        <v>0</v>
      </c>
      <c r="G75" s="59">
        <f t="shared" si="2"/>
        <v>0</v>
      </c>
      <c r="H75" s="58" t="s">
        <v>66</v>
      </c>
      <c r="I75" s="60">
        <f>Hoja1!N64</f>
        <v>0</v>
      </c>
      <c r="J75" s="59" t="e">
        <f t="shared" si="0"/>
        <v>#DIV/0!</v>
      </c>
      <c r="K75" s="61" t="e">
        <f t="shared" si="1"/>
        <v>#DIV/0!</v>
      </c>
      <c r="L75" s="63" t="e">
        <f>K75/RESUMEN!$I$44</f>
        <v>#DIV/0!</v>
      </c>
      <c r="M75" s="62" t="e">
        <f>+I75/SUM(Hoja1!$N$2:$N$300)</f>
        <v>#DIV/0!</v>
      </c>
    </row>
    <row r="76" spans="1:13" x14ac:dyDescent="0.2">
      <c r="A76" s="56">
        <f>IFERROR(Hoja1!L64,"")</f>
        <v>0</v>
      </c>
      <c r="B76" s="55">
        <f>Hoja1!J65</f>
        <v>0</v>
      </c>
      <c r="C76" s="56">
        <f>Hoja1!U65</f>
        <v>0</v>
      </c>
      <c r="D76" s="56">
        <f>Hoja1!T65</f>
        <v>0</v>
      </c>
      <c r="E76" s="57">
        <f>Hoja1!M65</f>
        <v>0</v>
      </c>
      <c r="F76" s="58">
        <f>Hoja1!O65</f>
        <v>0</v>
      </c>
      <c r="G76" s="59">
        <f t="shared" si="2"/>
        <v>0</v>
      </c>
      <c r="H76" s="58" t="s">
        <v>66</v>
      </c>
      <c r="I76" s="60">
        <f>Hoja1!N65</f>
        <v>0</v>
      </c>
      <c r="J76" s="59" t="e">
        <f t="shared" si="0"/>
        <v>#DIV/0!</v>
      </c>
      <c r="K76" s="61" t="e">
        <f t="shared" si="1"/>
        <v>#DIV/0!</v>
      </c>
      <c r="L76" s="63" t="e">
        <f>K76/RESUMEN!$I$44</f>
        <v>#DIV/0!</v>
      </c>
      <c r="M76" s="62" t="e">
        <f>+I76/SUM(Hoja1!$N$2:$N$300)</f>
        <v>#DIV/0!</v>
      </c>
    </row>
    <row r="77" spans="1:13" x14ac:dyDescent="0.2">
      <c r="A77" s="56">
        <f>IFERROR(Hoja1!L65,"")</f>
        <v>0</v>
      </c>
      <c r="B77" s="55">
        <f>Hoja1!J66</f>
        <v>0</v>
      </c>
      <c r="C77" s="56">
        <f>Hoja1!U66</f>
        <v>0</v>
      </c>
      <c r="D77" s="56">
        <f>Hoja1!T66</f>
        <v>0</v>
      </c>
      <c r="E77" s="57">
        <f>Hoja1!M66</f>
        <v>0</v>
      </c>
      <c r="F77" s="58">
        <f>Hoja1!O66</f>
        <v>0</v>
      </c>
      <c r="G77" s="59">
        <f t="shared" si="2"/>
        <v>0</v>
      </c>
      <c r="H77" s="58" t="s">
        <v>66</v>
      </c>
      <c r="I77" s="60">
        <f>Hoja1!N66</f>
        <v>0</v>
      </c>
      <c r="J77" s="59" t="e">
        <f t="shared" ref="J77:J110" si="3">+($E77/$K$10)</f>
        <v>#DIV/0!</v>
      </c>
      <c r="K77" s="61" t="e">
        <f t="shared" ref="K77:K110" si="4">+($I77/$K$10)</f>
        <v>#DIV/0!</v>
      </c>
      <c r="L77" s="63" t="e">
        <f>K77/RESUMEN!$I$44</f>
        <v>#DIV/0!</v>
      </c>
      <c r="M77" s="62" t="e">
        <f>+I77/SUM(Hoja1!$N$2:$N$300)</f>
        <v>#DIV/0!</v>
      </c>
    </row>
    <row r="78" spans="1:13" x14ac:dyDescent="0.2">
      <c r="A78" s="56">
        <f>IFERROR(Hoja1!L66,"")</f>
        <v>0</v>
      </c>
      <c r="B78" s="55">
        <f>Hoja1!J67</f>
        <v>0</v>
      </c>
      <c r="C78" s="56">
        <f>Hoja1!U67</f>
        <v>0</v>
      </c>
      <c r="D78" s="56">
        <f>Hoja1!T67</f>
        <v>0</v>
      </c>
      <c r="E78" s="57">
        <f>Hoja1!M67</f>
        <v>0</v>
      </c>
      <c r="F78" s="58">
        <f>Hoja1!O67</f>
        <v>0</v>
      </c>
      <c r="G78" s="59">
        <f t="shared" ref="G78:G110" si="5">$K$10</f>
        <v>0</v>
      </c>
      <c r="H78" s="58" t="s">
        <v>66</v>
      </c>
      <c r="I78" s="60">
        <f>Hoja1!N67</f>
        <v>0</v>
      </c>
      <c r="J78" s="59" t="e">
        <f t="shared" si="3"/>
        <v>#DIV/0!</v>
      </c>
      <c r="K78" s="61" t="e">
        <f t="shared" si="4"/>
        <v>#DIV/0!</v>
      </c>
      <c r="L78" s="63" t="e">
        <f>K78/RESUMEN!$I$44</f>
        <v>#DIV/0!</v>
      </c>
      <c r="M78" s="62" t="e">
        <f>+I78/SUM(Hoja1!$N$2:$N$300)</f>
        <v>#DIV/0!</v>
      </c>
    </row>
    <row r="79" spans="1:13" x14ac:dyDescent="0.2">
      <c r="A79" s="56">
        <f>IFERROR(Hoja1!L67,"")</f>
        <v>0</v>
      </c>
      <c r="B79" s="55">
        <f>Hoja1!J68</f>
        <v>0</v>
      </c>
      <c r="C79" s="56">
        <f>Hoja1!U68</f>
        <v>0</v>
      </c>
      <c r="D79" s="56">
        <f>Hoja1!T68</f>
        <v>0</v>
      </c>
      <c r="E79" s="57">
        <f>Hoja1!M68</f>
        <v>0</v>
      </c>
      <c r="F79" s="58">
        <f>Hoja1!O68</f>
        <v>0</v>
      </c>
      <c r="G79" s="59">
        <f t="shared" si="5"/>
        <v>0</v>
      </c>
      <c r="H79" s="58" t="s">
        <v>66</v>
      </c>
      <c r="I79" s="60">
        <f>Hoja1!N68</f>
        <v>0</v>
      </c>
      <c r="J79" s="59" t="e">
        <f t="shared" si="3"/>
        <v>#DIV/0!</v>
      </c>
      <c r="K79" s="61" t="e">
        <f t="shared" si="4"/>
        <v>#DIV/0!</v>
      </c>
      <c r="L79" s="63" t="e">
        <f>K79/RESUMEN!$I$44</f>
        <v>#DIV/0!</v>
      </c>
      <c r="M79" s="62" t="e">
        <f>+I79/SUM(Hoja1!$N$2:$N$300)</f>
        <v>#DIV/0!</v>
      </c>
    </row>
    <row r="80" spans="1:13" x14ac:dyDescent="0.2">
      <c r="A80" s="56">
        <f>IFERROR(Hoja1!L68,"")</f>
        <v>0</v>
      </c>
      <c r="B80" s="55">
        <f>Hoja1!J69</f>
        <v>0</v>
      </c>
      <c r="C80" s="56">
        <f>Hoja1!U69</f>
        <v>0</v>
      </c>
      <c r="D80" s="56">
        <f>Hoja1!T69</f>
        <v>0</v>
      </c>
      <c r="E80" s="57">
        <f>Hoja1!M69</f>
        <v>0</v>
      </c>
      <c r="F80" s="58">
        <f>Hoja1!O69</f>
        <v>0</v>
      </c>
      <c r="G80" s="59">
        <f t="shared" si="5"/>
        <v>0</v>
      </c>
      <c r="H80" s="58" t="s">
        <v>66</v>
      </c>
      <c r="I80" s="60">
        <f>Hoja1!N69</f>
        <v>0</v>
      </c>
      <c r="J80" s="59" t="e">
        <f t="shared" si="3"/>
        <v>#DIV/0!</v>
      </c>
      <c r="K80" s="61" t="e">
        <f t="shared" si="4"/>
        <v>#DIV/0!</v>
      </c>
      <c r="L80" s="63" t="e">
        <f>K80/RESUMEN!$I$44</f>
        <v>#DIV/0!</v>
      </c>
      <c r="M80" s="62" t="e">
        <f>+I80/SUM(Hoja1!$N$2:$N$300)</f>
        <v>#DIV/0!</v>
      </c>
    </row>
    <row r="81" spans="1:13" x14ac:dyDescent="0.2">
      <c r="A81" s="56">
        <f>IFERROR(Hoja1!L69,"")</f>
        <v>0</v>
      </c>
      <c r="B81" s="55">
        <f>Hoja1!J70</f>
        <v>0</v>
      </c>
      <c r="C81" s="56">
        <f>Hoja1!U70</f>
        <v>0</v>
      </c>
      <c r="D81" s="56">
        <f>Hoja1!T70</f>
        <v>0</v>
      </c>
      <c r="E81" s="57">
        <f>Hoja1!M70</f>
        <v>0</v>
      </c>
      <c r="F81" s="58">
        <f>Hoja1!O70</f>
        <v>0</v>
      </c>
      <c r="G81" s="59">
        <f t="shared" si="5"/>
        <v>0</v>
      </c>
      <c r="H81" s="58" t="s">
        <v>66</v>
      </c>
      <c r="I81" s="60">
        <f>Hoja1!N70</f>
        <v>0</v>
      </c>
      <c r="J81" s="59" t="e">
        <f t="shared" si="3"/>
        <v>#DIV/0!</v>
      </c>
      <c r="K81" s="61" t="e">
        <f t="shared" si="4"/>
        <v>#DIV/0!</v>
      </c>
      <c r="L81" s="63" t="e">
        <f>K81/RESUMEN!$I$44</f>
        <v>#DIV/0!</v>
      </c>
      <c r="M81" s="62" t="e">
        <f>+I81/SUM(Hoja1!$N$2:$N$300)</f>
        <v>#DIV/0!</v>
      </c>
    </row>
    <row r="82" spans="1:13" x14ac:dyDescent="0.2">
      <c r="A82" s="56">
        <f>IFERROR(Hoja1!L70,"")</f>
        <v>0</v>
      </c>
      <c r="B82" s="55">
        <f>Hoja1!J71</f>
        <v>0</v>
      </c>
      <c r="C82" s="56">
        <f>Hoja1!U71</f>
        <v>0</v>
      </c>
      <c r="D82" s="56">
        <f>Hoja1!T71</f>
        <v>0</v>
      </c>
      <c r="E82" s="57">
        <f>Hoja1!M71</f>
        <v>0</v>
      </c>
      <c r="F82" s="58">
        <f>Hoja1!O71</f>
        <v>0</v>
      </c>
      <c r="G82" s="59">
        <f t="shared" si="5"/>
        <v>0</v>
      </c>
      <c r="H82" s="58" t="s">
        <v>66</v>
      </c>
      <c r="I82" s="60">
        <f>Hoja1!N71</f>
        <v>0</v>
      </c>
      <c r="J82" s="59" t="e">
        <f t="shared" si="3"/>
        <v>#DIV/0!</v>
      </c>
      <c r="K82" s="61" t="e">
        <f t="shared" si="4"/>
        <v>#DIV/0!</v>
      </c>
      <c r="L82" s="63" t="e">
        <f>K82/RESUMEN!$I$44</f>
        <v>#DIV/0!</v>
      </c>
      <c r="M82" s="62" t="e">
        <f>+I82/SUM(Hoja1!$N$2:$N$300)</f>
        <v>#DIV/0!</v>
      </c>
    </row>
    <row r="83" spans="1:13" x14ac:dyDescent="0.2">
      <c r="A83" s="56">
        <f>IFERROR(Hoja1!L71,"")</f>
        <v>0</v>
      </c>
      <c r="B83" s="55">
        <f>Hoja1!J72</f>
        <v>0</v>
      </c>
      <c r="C83" s="56">
        <f>Hoja1!U72</f>
        <v>0</v>
      </c>
      <c r="D83" s="56">
        <f>Hoja1!T72</f>
        <v>0</v>
      </c>
      <c r="E83" s="57">
        <f>Hoja1!M72</f>
        <v>0</v>
      </c>
      <c r="F83" s="58">
        <f>Hoja1!O72</f>
        <v>0</v>
      </c>
      <c r="G83" s="59">
        <f t="shared" si="5"/>
        <v>0</v>
      </c>
      <c r="H83" s="58" t="s">
        <v>66</v>
      </c>
      <c r="I83" s="60">
        <f>Hoja1!N72</f>
        <v>0</v>
      </c>
      <c r="J83" s="59" t="e">
        <f t="shared" si="3"/>
        <v>#DIV/0!</v>
      </c>
      <c r="K83" s="61" t="e">
        <f t="shared" si="4"/>
        <v>#DIV/0!</v>
      </c>
      <c r="L83" s="63" t="e">
        <f>K83/RESUMEN!$I$44</f>
        <v>#DIV/0!</v>
      </c>
      <c r="M83" s="62" t="e">
        <f>+I83/SUM(Hoja1!$N$2:$N$300)</f>
        <v>#DIV/0!</v>
      </c>
    </row>
    <row r="84" spans="1:13" x14ac:dyDescent="0.2">
      <c r="A84" s="56">
        <f>IFERROR(Hoja1!L72,"")</f>
        <v>0</v>
      </c>
      <c r="B84" s="55">
        <f>Hoja1!J73</f>
        <v>0</v>
      </c>
      <c r="C84" s="56">
        <f>Hoja1!U73</f>
        <v>0</v>
      </c>
      <c r="D84" s="56">
        <f>Hoja1!T73</f>
        <v>0</v>
      </c>
      <c r="E84" s="57">
        <f>Hoja1!M73</f>
        <v>0</v>
      </c>
      <c r="F84" s="58">
        <f>Hoja1!O73</f>
        <v>0</v>
      </c>
      <c r="G84" s="59">
        <f t="shared" si="5"/>
        <v>0</v>
      </c>
      <c r="H84" s="58" t="s">
        <v>66</v>
      </c>
      <c r="I84" s="60">
        <f>Hoja1!N73</f>
        <v>0</v>
      </c>
      <c r="J84" s="59" t="e">
        <f t="shared" si="3"/>
        <v>#DIV/0!</v>
      </c>
      <c r="K84" s="61" t="e">
        <f t="shared" si="4"/>
        <v>#DIV/0!</v>
      </c>
      <c r="L84" s="63" t="e">
        <f>K84/RESUMEN!$I$44</f>
        <v>#DIV/0!</v>
      </c>
      <c r="M84" s="62" t="e">
        <f>+I84/SUM(Hoja1!$N$2:$N$300)</f>
        <v>#DIV/0!</v>
      </c>
    </row>
    <row r="85" spans="1:13" x14ac:dyDescent="0.2">
      <c r="A85" s="56">
        <f>IFERROR(Hoja1!L73,"")</f>
        <v>0</v>
      </c>
      <c r="B85" s="55">
        <f>Hoja1!J74</f>
        <v>0</v>
      </c>
      <c r="C85" s="56">
        <f>Hoja1!U74</f>
        <v>0</v>
      </c>
      <c r="D85" s="56">
        <f>Hoja1!T74</f>
        <v>0</v>
      </c>
      <c r="E85" s="57">
        <f>Hoja1!M74</f>
        <v>0</v>
      </c>
      <c r="F85" s="58">
        <f>Hoja1!O74</f>
        <v>0</v>
      </c>
      <c r="G85" s="59">
        <f t="shared" si="5"/>
        <v>0</v>
      </c>
      <c r="H85" s="58" t="s">
        <v>66</v>
      </c>
      <c r="I85" s="60">
        <f>Hoja1!N74</f>
        <v>0</v>
      </c>
      <c r="J85" s="59" t="e">
        <f t="shared" si="3"/>
        <v>#DIV/0!</v>
      </c>
      <c r="K85" s="61" t="e">
        <f t="shared" si="4"/>
        <v>#DIV/0!</v>
      </c>
      <c r="L85" s="63" t="e">
        <f>K85/RESUMEN!$I$44</f>
        <v>#DIV/0!</v>
      </c>
      <c r="M85" s="62" t="e">
        <f>+I85/SUM(Hoja1!$N$2:$N$300)</f>
        <v>#DIV/0!</v>
      </c>
    </row>
    <row r="86" spans="1:13" x14ac:dyDescent="0.2">
      <c r="A86" s="56">
        <f>IFERROR(Hoja1!L74,"")</f>
        <v>0</v>
      </c>
      <c r="B86" s="55">
        <f>Hoja1!J75</f>
        <v>0</v>
      </c>
      <c r="C86" s="56">
        <f>Hoja1!U75</f>
        <v>0</v>
      </c>
      <c r="D86" s="56">
        <f>Hoja1!T75</f>
        <v>0</v>
      </c>
      <c r="E86" s="57">
        <f>Hoja1!M75</f>
        <v>0</v>
      </c>
      <c r="F86" s="58">
        <f>Hoja1!O75</f>
        <v>0</v>
      </c>
      <c r="G86" s="59">
        <f t="shared" si="5"/>
        <v>0</v>
      </c>
      <c r="H86" s="58" t="s">
        <v>66</v>
      </c>
      <c r="I86" s="60">
        <f>Hoja1!N75</f>
        <v>0</v>
      </c>
      <c r="J86" s="59" t="e">
        <f t="shared" si="3"/>
        <v>#DIV/0!</v>
      </c>
      <c r="K86" s="61" t="e">
        <f t="shared" si="4"/>
        <v>#DIV/0!</v>
      </c>
      <c r="L86" s="63" t="e">
        <f>K86/RESUMEN!$I$44</f>
        <v>#DIV/0!</v>
      </c>
      <c r="M86" s="62" t="e">
        <f>+I86/SUM(Hoja1!$N$2:$N$300)</f>
        <v>#DIV/0!</v>
      </c>
    </row>
    <row r="87" spans="1:13" x14ac:dyDescent="0.2">
      <c r="A87" s="56">
        <f>IFERROR(Hoja1!L75,"")</f>
        <v>0</v>
      </c>
      <c r="B87" s="55">
        <f>Hoja1!J76</f>
        <v>0</v>
      </c>
      <c r="C87" s="56">
        <f>Hoja1!U76</f>
        <v>0</v>
      </c>
      <c r="D87" s="56">
        <f>Hoja1!T76</f>
        <v>0</v>
      </c>
      <c r="E87" s="57">
        <f>Hoja1!M76</f>
        <v>0</v>
      </c>
      <c r="F87" s="58">
        <f>Hoja1!O76</f>
        <v>0</v>
      </c>
      <c r="G87" s="59">
        <f t="shared" si="5"/>
        <v>0</v>
      </c>
      <c r="H87" s="58" t="s">
        <v>66</v>
      </c>
      <c r="I87" s="60">
        <f>Hoja1!N76</f>
        <v>0</v>
      </c>
      <c r="J87" s="59" t="e">
        <f t="shared" si="3"/>
        <v>#DIV/0!</v>
      </c>
      <c r="K87" s="61" t="e">
        <f t="shared" si="4"/>
        <v>#DIV/0!</v>
      </c>
      <c r="L87" s="63" t="e">
        <f>K87/RESUMEN!$I$44</f>
        <v>#DIV/0!</v>
      </c>
      <c r="M87" s="62" t="e">
        <f>+I87/SUM(Hoja1!$N$2:$N$300)</f>
        <v>#DIV/0!</v>
      </c>
    </row>
    <row r="88" spans="1:13" x14ac:dyDescent="0.2">
      <c r="A88" s="56">
        <f>IFERROR(Hoja1!L76,"")</f>
        <v>0</v>
      </c>
      <c r="B88" s="55">
        <f>Hoja1!J77</f>
        <v>0</v>
      </c>
      <c r="C88" s="56">
        <f>Hoja1!U77</f>
        <v>0</v>
      </c>
      <c r="D88" s="56">
        <f>Hoja1!T77</f>
        <v>0</v>
      </c>
      <c r="E88" s="57">
        <f>Hoja1!M77</f>
        <v>0</v>
      </c>
      <c r="F88" s="58">
        <f>Hoja1!O77</f>
        <v>0</v>
      </c>
      <c r="G88" s="59">
        <f t="shared" si="5"/>
        <v>0</v>
      </c>
      <c r="H88" s="58" t="s">
        <v>66</v>
      </c>
      <c r="I88" s="60">
        <f>Hoja1!N77</f>
        <v>0</v>
      </c>
      <c r="J88" s="59" t="e">
        <f t="shared" si="3"/>
        <v>#DIV/0!</v>
      </c>
      <c r="K88" s="61" t="e">
        <f t="shared" si="4"/>
        <v>#DIV/0!</v>
      </c>
      <c r="L88" s="63" t="e">
        <f>K88/RESUMEN!$I$44</f>
        <v>#DIV/0!</v>
      </c>
      <c r="M88" s="62" t="e">
        <f>+I88/SUM(Hoja1!$N$2:$N$300)</f>
        <v>#DIV/0!</v>
      </c>
    </row>
    <row r="89" spans="1:13" x14ac:dyDescent="0.2">
      <c r="A89" s="56">
        <f>IFERROR(Hoja1!L77,"")</f>
        <v>0</v>
      </c>
      <c r="B89" s="55">
        <f>Hoja1!J78</f>
        <v>0</v>
      </c>
      <c r="C89" s="56">
        <f>Hoja1!U78</f>
        <v>0</v>
      </c>
      <c r="D89" s="56">
        <f>Hoja1!T78</f>
        <v>0</v>
      </c>
      <c r="E89" s="57">
        <f>Hoja1!M78</f>
        <v>0</v>
      </c>
      <c r="F89" s="58">
        <f>Hoja1!O78</f>
        <v>0</v>
      </c>
      <c r="G89" s="59">
        <f t="shared" si="5"/>
        <v>0</v>
      </c>
      <c r="H89" s="58" t="s">
        <v>66</v>
      </c>
      <c r="I89" s="60">
        <f>Hoja1!N78</f>
        <v>0</v>
      </c>
      <c r="J89" s="59" t="e">
        <f t="shared" si="3"/>
        <v>#DIV/0!</v>
      </c>
      <c r="K89" s="61" t="e">
        <f t="shared" si="4"/>
        <v>#DIV/0!</v>
      </c>
      <c r="L89" s="63" t="e">
        <f>K89/RESUMEN!$I$44</f>
        <v>#DIV/0!</v>
      </c>
      <c r="M89" s="62" t="e">
        <f>+I89/SUM(Hoja1!$N$2:$N$300)</f>
        <v>#DIV/0!</v>
      </c>
    </row>
    <row r="90" spans="1:13" x14ac:dyDescent="0.2">
      <c r="A90" s="56">
        <f>IFERROR(Hoja1!L78,"")</f>
        <v>0</v>
      </c>
      <c r="B90" s="55">
        <f>Hoja1!J79</f>
        <v>0</v>
      </c>
      <c r="C90" s="56">
        <f>Hoja1!U79</f>
        <v>0</v>
      </c>
      <c r="D90" s="56">
        <f>Hoja1!T79</f>
        <v>0</v>
      </c>
      <c r="E90" s="57">
        <f>Hoja1!M79</f>
        <v>0</v>
      </c>
      <c r="F90" s="58">
        <f>Hoja1!O79</f>
        <v>0</v>
      </c>
      <c r="G90" s="59">
        <f t="shared" si="5"/>
        <v>0</v>
      </c>
      <c r="H90" s="58" t="s">
        <v>66</v>
      </c>
      <c r="I90" s="60">
        <f>Hoja1!N79</f>
        <v>0</v>
      </c>
      <c r="J90" s="59" t="e">
        <f t="shared" si="3"/>
        <v>#DIV/0!</v>
      </c>
      <c r="K90" s="61" t="e">
        <f t="shared" si="4"/>
        <v>#DIV/0!</v>
      </c>
      <c r="L90" s="63" t="e">
        <f>K90/RESUMEN!$I$44</f>
        <v>#DIV/0!</v>
      </c>
      <c r="M90" s="62" t="e">
        <f>+I90/SUM(Hoja1!$N$2:$N$300)</f>
        <v>#DIV/0!</v>
      </c>
    </row>
    <row r="91" spans="1:13" x14ac:dyDescent="0.2">
      <c r="A91" s="56">
        <f>IFERROR(Hoja1!L79,"")</f>
        <v>0</v>
      </c>
      <c r="B91" s="55">
        <f>Hoja1!J80</f>
        <v>0</v>
      </c>
      <c r="C91" s="56">
        <f>Hoja1!U80</f>
        <v>0</v>
      </c>
      <c r="D91" s="56">
        <f>Hoja1!T80</f>
        <v>0</v>
      </c>
      <c r="E91" s="57">
        <f>Hoja1!M80</f>
        <v>0</v>
      </c>
      <c r="F91" s="58">
        <f>Hoja1!O80</f>
        <v>0</v>
      </c>
      <c r="G91" s="59">
        <f t="shared" si="5"/>
        <v>0</v>
      </c>
      <c r="H91" s="58" t="s">
        <v>66</v>
      </c>
      <c r="I91" s="60">
        <f>Hoja1!N80</f>
        <v>0</v>
      </c>
      <c r="J91" s="59" t="e">
        <f t="shared" si="3"/>
        <v>#DIV/0!</v>
      </c>
      <c r="K91" s="61" t="e">
        <f t="shared" si="4"/>
        <v>#DIV/0!</v>
      </c>
      <c r="L91" s="63" t="e">
        <f>K91/RESUMEN!$I$44</f>
        <v>#DIV/0!</v>
      </c>
      <c r="M91" s="62" t="e">
        <f>+I91/SUM(Hoja1!$N$2:$N$300)</f>
        <v>#DIV/0!</v>
      </c>
    </row>
    <row r="92" spans="1:13" x14ac:dyDescent="0.2">
      <c r="A92" s="56">
        <f>IFERROR(Hoja1!L80,"")</f>
        <v>0</v>
      </c>
      <c r="B92" s="55">
        <f>Hoja1!J81</f>
        <v>0</v>
      </c>
      <c r="C92" s="56">
        <f>Hoja1!U81</f>
        <v>0</v>
      </c>
      <c r="D92" s="56">
        <f>Hoja1!T81</f>
        <v>0</v>
      </c>
      <c r="E92" s="57">
        <f>Hoja1!M81</f>
        <v>0</v>
      </c>
      <c r="F92" s="58">
        <f>Hoja1!O81</f>
        <v>0</v>
      </c>
      <c r="G92" s="59">
        <f t="shared" si="5"/>
        <v>0</v>
      </c>
      <c r="H92" s="58" t="s">
        <v>66</v>
      </c>
      <c r="I92" s="60">
        <f>Hoja1!N81</f>
        <v>0</v>
      </c>
      <c r="J92" s="59" t="e">
        <f t="shared" si="3"/>
        <v>#DIV/0!</v>
      </c>
      <c r="K92" s="61" t="e">
        <f t="shared" si="4"/>
        <v>#DIV/0!</v>
      </c>
      <c r="L92" s="63" t="e">
        <f>K92/RESUMEN!$I$44</f>
        <v>#DIV/0!</v>
      </c>
      <c r="M92" s="62" t="e">
        <f>+I92/SUM(Hoja1!$N$2:$N$300)</f>
        <v>#DIV/0!</v>
      </c>
    </row>
    <row r="93" spans="1:13" x14ac:dyDescent="0.2">
      <c r="A93" s="56">
        <f>IFERROR(Hoja1!L81,"")</f>
        <v>0</v>
      </c>
      <c r="B93" s="55">
        <f>Hoja1!J82</f>
        <v>0</v>
      </c>
      <c r="C93" s="56">
        <f>Hoja1!U82</f>
        <v>0</v>
      </c>
      <c r="D93" s="56">
        <f>Hoja1!T82</f>
        <v>0</v>
      </c>
      <c r="E93" s="57">
        <f>Hoja1!M82</f>
        <v>0</v>
      </c>
      <c r="F93" s="58">
        <f>Hoja1!O82</f>
        <v>0</v>
      </c>
      <c r="G93" s="59">
        <f t="shared" si="5"/>
        <v>0</v>
      </c>
      <c r="H93" s="58" t="s">
        <v>66</v>
      </c>
      <c r="I93" s="60">
        <f>Hoja1!N82</f>
        <v>0</v>
      </c>
      <c r="J93" s="59" t="e">
        <f t="shared" si="3"/>
        <v>#DIV/0!</v>
      </c>
      <c r="K93" s="61" t="e">
        <f t="shared" si="4"/>
        <v>#DIV/0!</v>
      </c>
      <c r="L93" s="63" t="e">
        <f>K93/RESUMEN!$I$44</f>
        <v>#DIV/0!</v>
      </c>
      <c r="M93" s="62" t="e">
        <f>+I93/SUM(Hoja1!$N$2:$N$300)</f>
        <v>#DIV/0!</v>
      </c>
    </row>
    <row r="94" spans="1:13" x14ac:dyDescent="0.2">
      <c r="A94" s="56">
        <f>IFERROR(Hoja1!L82,"")</f>
        <v>0</v>
      </c>
      <c r="B94" s="55">
        <f>Hoja1!J83</f>
        <v>0</v>
      </c>
      <c r="C94" s="56">
        <f>Hoja1!U83</f>
        <v>0</v>
      </c>
      <c r="D94" s="56">
        <f>Hoja1!T83</f>
        <v>0</v>
      </c>
      <c r="E94" s="57">
        <f>Hoja1!M83</f>
        <v>0</v>
      </c>
      <c r="F94" s="58">
        <f>Hoja1!O83</f>
        <v>0</v>
      </c>
      <c r="G94" s="59">
        <f t="shared" si="5"/>
        <v>0</v>
      </c>
      <c r="H94" s="58" t="s">
        <v>66</v>
      </c>
      <c r="I94" s="60">
        <f>Hoja1!N83</f>
        <v>0</v>
      </c>
      <c r="J94" s="59" t="e">
        <f t="shared" si="3"/>
        <v>#DIV/0!</v>
      </c>
      <c r="K94" s="61" t="e">
        <f t="shared" si="4"/>
        <v>#DIV/0!</v>
      </c>
      <c r="L94" s="63" t="e">
        <f>K94/RESUMEN!$I$44</f>
        <v>#DIV/0!</v>
      </c>
      <c r="M94" s="62" t="e">
        <f>+I94/SUM(Hoja1!$N$2:$N$300)</f>
        <v>#DIV/0!</v>
      </c>
    </row>
    <row r="95" spans="1:13" x14ac:dyDescent="0.2">
      <c r="A95" s="56">
        <f>IFERROR(Hoja1!L83,"")</f>
        <v>0</v>
      </c>
      <c r="B95" s="55">
        <f>Hoja1!J84</f>
        <v>0</v>
      </c>
      <c r="C95" s="56">
        <f>Hoja1!U84</f>
        <v>0</v>
      </c>
      <c r="D95" s="56">
        <f>Hoja1!T84</f>
        <v>0</v>
      </c>
      <c r="E95" s="57">
        <f>Hoja1!M84</f>
        <v>0</v>
      </c>
      <c r="F95" s="58">
        <f>Hoja1!O84</f>
        <v>0</v>
      </c>
      <c r="G95" s="59">
        <f t="shared" si="5"/>
        <v>0</v>
      </c>
      <c r="H95" s="58" t="s">
        <v>66</v>
      </c>
      <c r="I95" s="60">
        <f>Hoja1!N84</f>
        <v>0</v>
      </c>
      <c r="J95" s="59" t="e">
        <f t="shared" si="3"/>
        <v>#DIV/0!</v>
      </c>
      <c r="K95" s="61" t="e">
        <f t="shared" si="4"/>
        <v>#DIV/0!</v>
      </c>
      <c r="L95" s="63" t="e">
        <f>K95/RESUMEN!$I$44</f>
        <v>#DIV/0!</v>
      </c>
      <c r="M95" s="62" t="e">
        <f>+I95/SUM(Hoja1!$N$2:$N$300)</f>
        <v>#DIV/0!</v>
      </c>
    </row>
    <row r="96" spans="1:13" x14ac:dyDescent="0.2">
      <c r="A96" s="56">
        <f>IFERROR(Hoja1!L84,"")</f>
        <v>0</v>
      </c>
      <c r="B96" s="55">
        <f>Hoja1!J85</f>
        <v>0</v>
      </c>
      <c r="C96" s="56">
        <f>Hoja1!U85</f>
        <v>0</v>
      </c>
      <c r="D96" s="56">
        <f>Hoja1!T85</f>
        <v>0</v>
      </c>
      <c r="E96" s="57">
        <f>Hoja1!M85</f>
        <v>0</v>
      </c>
      <c r="F96" s="58">
        <f>Hoja1!O85</f>
        <v>0</v>
      </c>
      <c r="G96" s="59">
        <f t="shared" si="5"/>
        <v>0</v>
      </c>
      <c r="H96" s="58" t="s">
        <v>66</v>
      </c>
      <c r="I96" s="60">
        <f>Hoja1!N85</f>
        <v>0</v>
      </c>
      <c r="J96" s="59" t="e">
        <f t="shared" si="3"/>
        <v>#DIV/0!</v>
      </c>
      <c r="K96" s="61" t="e">
        <f t="shared" si="4"/>
        <v>#DIV/0!</v>
      </c>
      <c r="L96" s="63" t="e">
        <f>K96/RESUMEN!$I$44</f>
        <v>#DIV/0!</v>
      </c>
      <c r="M96" s="62" t="e">
        <f>+I96/SUM(Hoja1!$N$2:$N$300)</f>
        <v>#DIV/0!</v>
      </c>
    </row>
    <row r="97" spans="1:13" x14ac:dyDescent="0.2">
      <c r="A97" s="56">
        <f>IFERROR(Hoja1!L85,"")</f>
        <v>0</v>
      </c>
      <c r="B97" s="55">
        <f>Hoja1!J86</f>
        <v>0</v>
      </c>
      <c r="C97" s="56">
        <f>Hoja1!U86</f>
        <v>0</v>
      </c>
      <c r="D97" s="56">
        <f>Hoja1!T86</f>
        <v>0</v>
      </c>
      <c r="E97" s="57">
        <f>Hoja1!M86</f>
        <v>0</v>
      </c>
      <c r="F97" s="58">
        <f>Hoja1!O86</f>
        <v>0</v>
      </c>
      <c r="G97" s="59">
        <f t="shared" si="5"/>
        <v>0</v>
      </c>
      <c r="H97" s="58" t="s">
        <v>66</v>
      </c>
      <c r="I97" s="60">
        <f>Hoja1!N86</f>
        <v>0</v>
      </c>
      <c r="J97" s="59" t="e">
        <f t="shared" si="3"/>
        <v>#DIV/0!</v>
      </c>
      <c r="K97" s="61" t="e">
        <f t="shared" si="4"/>
        <v>#DIV/0!</v>
      </c>
      <c r="L97" s="63" t="e">
        <f>K97/RESUMEN!$I$44</f>
        <v>#DIV/0!</v>
      </c>
      <c r="M97" s="62" t="e">
        <f>+I97/SUM(Hoja1!$N$2:$N$300)</f>
        <v>#DIV/0!</v>
      </c>
    </row>
    <row r="98" spans="1:13" x14ac:dyDescent="0.2">
      <c r="A98" s="56">
        <f>IFERROR(Hoja1!L86,"")</f>
        <v>0</v>
      </c>
      <c r="B98" s="55">
        <f>Hoja1!J87</f>
        <v>0</v>
      </c>
      <c r="C98" s="56">
        <f>Hoja1!U87</f>
        <v>0</v>
      </c>
      <c r="D98" s="56">
        <f>Hoja1!T87</f>
        <v>0</v>
      </c>
      <c r="E98" s="57">
        <f>Hoja1!M87</f>
        <v>0</v>
      </c>
      <c r="F98" s="58">
        <f>Hoja1!O87</f>
        <v>0</v>
      </c>
      <c r="G98" s="59">
        <f t="shared" si="5"/>
        <v>0</v>
      </c>
      <c r="H98" s="58" t="s">
        <v>66</v>
      </c>
      <c r="I98" s="60">
        <f>Hoja1!N87</f>
        <v>0</v>
      </c>
      <c r="J98" s="59" t="e">
        <f t="shared" si="3"/>
        <v>#DIV/0!</v>
      </c>
      <c r="K98" s="61" t="e">
        <f t="shared" si="4"/>
        <v>#DIV/0!</v>
      </c>
      <c r="L98" s="63" t="e">
        <f>K98/RESUMEN!$I$44</f>
        <v>#DIV/0!</v>
      </c>
      <c r="M98" s="62" t="e">
        <f>+I98/SUM(Hoja1!$N$2:$N$300)</f>
        <v>#DIV/0!</v>
      </c>
    </row>
    <row r="99" spans="1:13" x14ac:dyDescent="0.2">
      <c r="A99" s="56">
        <f>IFERROR(Hoja1!L87,"")</f>
        <v>0</v>
      </c>
      <c r="B99" s="55">
        <f>Hoja1!J88</f>
        <v>0</v>
      </c>
      <c r="C99" s="56">
        <f>Hoja1!U88</f>
        <v>0</v>
      </c>
      <c r="D99" s="56">
        <f>Hoja1!T88</f>
        <v>0</v>
      </c>
      <c r="E99" s="57">
        <f>Hoja1!M88</f>
        <v>0</v>
      </c>
      <c r="F99" s="58">
        <f>Hoja1!O88</f>
        <v>0</v>
      </c>
      <c r="G99" s="59">
        <f t="shared" si="5"/>
        <v>0</v>
      </c>
      <c r="H99" s="58" t="s">
        <v>66</v>
      </c>
      <c r="I99" s="60">
        <f>Hoja1!N88</f>
        <v>0</v>
      </c>
      <c r="J99" s="59" t="e">
        <f t="shared" si="3"/>
        <v>#DIV/0!</v>
      </c>
      <c r="K99" s="61" t="e">
        <f t="shared" si="4"/>
        <v>#DIV/0!</v>
      </c>
      <c r="L99" s="63" t="e">
        <f>K99/RESUMEN!$I$44</f>
        <v>#DIV/0!</v>
      </c>
      <c r="M99" s="62" t="e">
        <f>+I99/SUM(Hoja1!$N$2:$N$300)</f>
        <v>#DIV/0!</v>
      </c>
    </row>
    <row r="100" spans="1:13" x14ac:dyDescent="0.2">
      <c r="A100" s="56">
        <f>IFERROR(Hoja1!L88,"")</f>
        <v>0</v>
      </c>
      <c r="B100" s="55">
        <f>Hoja1!J89</f>
        <v>0</v>
      </c>
      <c r="C100" s="56">
        <f>Hoja1!U89</f>
        <v>0</v>
      </c>
      <c r="D100" s="56">
        <f>Hoja1!T89</f>
        <v>0</v>
      </c>
      <c r="E100" s="57">
        <f>Hoja1!M89</f>
        <v>0</v>
      </c>
      <c r="F100" s="58">
        <f>Hoja1!O89</f>
        <v>0</v>
      </c>
      <c r="G100" s="59">
        <f t="shared" si="5"/>
        <v>0</v>
      </c>
      <c r="H100" s="58" t="s">
        <v>66</v>
      </c>
      <c r="I100" s="60">
        <f>Hoja1!N89</f>
        <v>0</v>
      </c>
      <c r="J100" s="59" t="e">
        <f t="shared" si="3"/>
        <v>#DIV/0!</v>
      </c>
      <c r="K100" s="61" t="e">
        <f t="shared" si="4"/>
        <v>#DIV/0!</v>
      </c>
      <c r="L100" s="63" t="e">
        <f>K100/RESUMEN!$I$44</f>
        <v>#DIV/0!</v>
      </c>
      <c r="M100" s="62" t="e">
        <f>+I100/SUM(Hoja1!$N$2:$N$300)</f>
        <v>#DIV/0!</v>
      </c>
    </row>
    <row r="101" spans="1:13" x14ac:dyDescent="0.2">
      <c r="A101" s="56">
        <f>IFERROR(Hoja1!L89,"")</f>
        <v>0</v>
      </c>
      <c r="B101" s="55">
        <f>Hoja1!J90</f>
        <v>0</v>
      </c>
      <c r="C101" s="56">
        <f>Hoja1!U90</f>
        <v>0</v>
      </c>
      <c r="D101" s="56">
        <f>Hoja1!T90</f>
        <v>0</v>
      </c>
      <c r="E101" s="57">
        <f>Hoja1!M90</f>
        <v>0</v>
      </c>
      <c r="F101" s="58">
        <f>Hoja1!O90</f>
        <v>0</v>
      </c>
      <c r="G101" s="59">
        <f t="shared" si="5"/>
        <v>0</v>
      </c>
      <c r="H101" s="58" t="s">
        <v>66</v>
      </c>
      <c r="I101" s="60">
        <f>Hoja1!N90</f>
        <v>0</v>
      </c>
      <c r="J101" s="59" t="e">
        <f t="shared" si="3"/>
        <v>#DIV/0!</v>
      </c>
      <c r="K101" s="61" t="e">
        <f t="shared" si="4"/>
        <v>#DIV/0!</v>
      </c>
      <c r="L101" s="63" t="e">
        <f>K101/RESUMEN!$I$44</f>
        <v>#DIV/0!</v>
      </c>
      <c r="M101" s="62" t="e">
        <f>+I101/SUM(Hoja1!$N$2:$N$300)</f>
        <v>#DIV/0!</v>
      </c>
    </row>
    <row r="102" spans="1:13" x14ac:dyDescent="0.2">
      <c r="A102" s="56">
        <f>IFERROR(Hoja1!L90,"")</f>
        <v>0</v>
      </c>
      <c r="B102" s="55">
        <f>Hoja1!J91</f>
        <v>0</v>
      </c>
      <c r="C102" s="56">
        <f>Hoja1!U91</f>
        <v>0</v>
      </c>
      <c r="D102" s="56">
        <f>Hoja1!T91</f>
        <v>0</v>
      </c>
      <c r="E102" s="57">
        <f>Hoja1!M91</f>
        <v>0</v>
      </c>
      <c r="F102" s="58">
        <f>Hoja1!O91</f>
        <v>0</v>
      </c>
      <c r="G102" s="59">
        <f t="shared" si="5"/>
        <v>0</v>
      </c>
      <c r="H102" s="58" t="s">
        <v>66</v>
      </c>
      <c r="I102" s="60">
        <f>Hoja1!N91</f>
        <v>0</v>
      </c>
      <c r="J102" s="59" t="e">
        <f t="shared" si="3"/>
        <v>#DIV/0!</v>
      </c>
      <c r="K102" s="61" t="e">
        <f t="shared" si="4"/>
        <v>#DIV/0!</v>
      </c>
      <c r="L102" s="63" t="e">
        <f>K102/RESUMEN!$I$44</f>
        <v>#DIV/0!</v>
      </c>
      <c r="M102" s="62" t="e">
        <f>+I102/SUM(Hoja1!$N$2:$N$300)</f>
        <v>#DIV/0!</v>
      </c>
    </row>
    <row r="103" spans="1:13" x14ac:dyDescent="0.2">
      <c r="A103" s="56">
        <f>IFERROR(Hoja1!L91,"")</f>
        <v>0</v>
      </c>
      <c r="B103" s="55">
        <f>Hoja1!J92</f>
        <v>0</v>
      </c>
      <c r="C103" s="56">
        <f>Hoja1!U92</f>
        <v>0</v>
      </c>
      <c r="D103" s="56">
        <f>Hoja1!T92</f>
        <v>0</v>
      </c>
      <c r="E103" s="57">
        <f>Hoja1!M92</f>
        <v>0</v>
      </c>
      <c r="F103" s="58">
        <f>Hoja1!O92</f>
        <v>0</v>
      </c>
      <c r="G103" s="59">
        <f t="shared" si="5"/>
        <v>0</v>
      </c>
      <c r="H103" s="58" t="s">
        <v>66</v>
      </c>
      <c r="I103" s="60">
        <f>Hoja1!N92</f>
        <v>0</v>
      </c>
      <c r="J103" s="59" t="e">
        <f t="shared" si="3"/>
        <v>#DIV/0!</v>
      </c>
      <c r="K103" s="61" t="e">
        <f t="shared" si="4"/>
        <v>#DIV/0!</v>
      </c>
      <c r="L103" s="63" t="e">
        <f>K103/RESUMEN!$I$44</f>
        <v>#DIV/0!</v>
      </c>
      <c r="M103" s="62" t="e">
        <f>+I103/SUM(Hoja1!$N$2:$N$300)</f>
        <v>#DIV/0!</v>
      </c>
    </row>
    <row r="104" spans="1:13" x14ac:dyDescent="0.2">
      <c r="A104" s="56">
        <f>IFERROR(Hoja1!L92,"")</f>
        <v>0</v>
      </c>
      <c r="B104" s="55">
        <f>Hoja1!J93</f>
        <v>0</v>
      </c>
      <c r="C104" s="56">
        <f>Hoja1!U93</f>
        <v>0</v>
      </c>
      <c r="D104" s="56">
        <f>Hoja1!T93</f>
        <v>0</v>
      </c>
      <c r="E104" s="57">
        <f>Hoja1!M93</f>
        <v>0</v>
      </c>
      <c r="F104" s="58">
        <f>Hoja1!O93</f>
        <v>0</v>
      </c>
      <c r="G104" s="59">
        <f t="shared" si="5"/>
        <v>0</v>
      </c>
      <c r="H104" s="58" t="s">
        <v>66</v>
      </c>
      <c r="I104" s="60">
        <f>Hoja1!N93</f>
        <v>0</v>
      </c>
      <c r="J104" s="59" t="e">
        <f t="shared" si="3"/>
        <v>#DIV/0!</v>
      </c>
      <c r="K104" s="61" t="e">
        <f t="shared" si="4"/>
        <v>#DIV/0!</v>
      </c>
      <c r="L104" s="63" t="e">
        <f>K104/RESUMEN!$I$44</f>
        <v>#DIV/0!</v>
      </c>
      <c r="M104" s="62" t="e">
        <f>+I104/SUM(Hoja1!$N$2:$N$300)</f>
        <v>#DIV/0!</v>
      </c>
    </row>
    <row r="105" spans="1:13" x14ac:dyDescent="0.2">
      <c r="A105" s="56">
        <f>IFERROR(Hoja1!L93,"")</f>
        <v>0</v>
      </c>
      <c r="B105" s="55">
        <f>Hoja1!J94</f>
        <v>0</v>
      </c>
      <c r="C105" s="56">
        <f>Hoja1!U94</f>
        <v>0</v>
      </c>
      <c r="D105" s="56">
        <f>Hoja1!T94</f>
        <v>0</v>
      </c>
      <c r="E105" s="57">
        <f>Hoja1!M94</f>
        <v>0</v>
      </c>
      <c r="F105" s="58">
        <f>Hoja1!O94</f>
        <v>0</v>
      </c>
      <c r="G105" s="59">
        <f t="shared" si="5"/>
        <v>0</v>
      </c>
      <c r="H105" s="58" t="s">
        <v>66</v>
      </c>
      <c r="I105" s="60">
        <f>Hoja1!N94</f>
        <v>0</v>
      </c>
      <c r="J105" s="59" t="e">
        <f t="shared" si="3"/>
        <v>#DIV/0!</v>
      </c>
      <c r="K105" s="61" t="e">
        <f t="shared" si="4"/>
        <v>#DIV/0!</v>
      </c>
      <c r="L105" s="63" t="e">
        <f>K105/RESUMEN!$I$44</f>
        <v>#DIV/0!</v>
      </c>
      <c r="M105" s="62" t="e">
        <f>+I105/SUM(Hoja1!$N$2:$N$300)</f>
        <v>#DIV/0!</v>
      </c>
    </row>
    <row r="106" spans="1:13" x14ac:dyDescent="0.2">
      <c r="A106" s="56">
        <f>IFERROR(Hoja1!L94,"")</f>
        <v>0</v>
      </c>
      <c r="B106" s="55">
        <f>Hoja1!J95</f>
        <v>0</v>
      </c>
      <c r="C106" s="56">
        <f>Hoja1!U95</f>
        <v>0</v>
      </c>
      <c r="D106" s="56">
        <f>Hoja1!T95</f>
        <v>0</v>
      </c>
      <c r="E106" s="57">
        <f>Hoja1!M95</f>
        <v>0</v>
      </c>
      <c r="F106" s="58">
        <f>Hoja1!O95</f>
        <v>0</v>
      </c>
      <c r="G106" s="59">
        <f t="shared" si="5"/>
        <v>0</v>
      </c>
      <c r="H106" s="58" t="s">
        <v>66</v>
      </c>
      <c r="I106" s="60">
        <f>Hoja1!N95</f>
        <v>0</v>
      </c>
      <c r="J106" s="59" t="e">
        <f t="shared" si="3"/>
        <v>#DIV/0!</v>
      </c>
      <c r="K106" s="61" t="e">
        <f t="shared" si="4"/>
        <v>#DIV/0!</v>
      </c>
      <c r="L106" s="63" t="e">
        <f>K106/RESUMEN!$I$44</f>
        <v>#DIV/0!</v>
      </c>
      <c r="M106" s="62" t="e">
        <f>+I106/SUM(Hoja1!$N$2:$N$300)</f>
        <v>#DIV/0!</v>
      </c>
    </row>
    <row r="107" spans="1:13" x14ac:dyDescent="0.2">
      <c r="A107" s="56">
        <f>IFERROR(Hoja1!L95,"")</f>
        <v>0</v>
      </c>
      <c r="B107" s="55">
        <f>Hoja1!J96</f>
        <v>0</v>
      </c>
      <c r="C107" s="56">
        <f>Hoja1!U96</f>
        <v>0</v>
      </c>
      <c r="D107" s="56">
        <f>Hoja1!T96</f>
        <v>0</v>
      </c>
      <c r="E107" s="57">
        <f>Hoja1!M96</f>
        <v>0</v>
      </c>
      <c r="F107" s="58">
        <f>Hoja1!O96</f>
        <v>0</v>
      </c>
      <c r="G107" s="59">
        <f t="shared" si="5"/>
        <v>0</v>
      </c>
      <c r="H107" s="58" t="s">
        <v>66</v>
      </c>
      <c r="I107" s="60">
        <f>Hoja1!N96</f>
        <v>0</v>
      </c>
      <c r="J107" s="59" t="e">
        <f t="shared" si="3"/>
        <v>#DIV/0!</v>
      </c>
      <c r="K107" s="61" t="e">
        <f t="shared" si="4"/>
        <v>#DIV/0!</v>
      </c>
      <c r="L107" s="63" t="e">
        <f>K107/RESUMEN!$I$44</f>
        <v>#DIV/0!</v>
      </c>
      <c r="M107" s="62" t="e">
        <f>+I107/SUM(Hoja1!$N$2:$N$300)</f>
        <v>#DIV/0!</v>
      </c>
    </row>
    <row r="108" spans="1:13" x14ac:dyDescent="0.2">
      <c r="A108" s="56">
        <f>IFERROR(Hoja1!L96,"")</f>
        <v>0</v>
      </c>
      <c r="B108" s="55">
        <f>Hoja1!J97</f>
        <v>0</v>
      </c>
      <c r="C108" s="56">
        <f>Hoja1!U97</f>
        <v>0</v>
      </c>
      <c r="D108" s="56">
        <f>Hoja1!T97</f>
        <v>0</v>
      </c>
      <c r="E108" s="57">
        <f>Hoja1!M97</f>
        <v>0</v>
      </c>
      <c r="F108" s="58">
        <f>Hoja1!O97</f>
        <v>0</v>
      </c>
      <c r="G108" s="59">
        <f t="shared" si="5"/>
        <v>0</v>
      </c>
      <c r="H108" s="58" t="s">
        <v>66</v>
      </c>
      <c r="I108" s="60">
        <f>Hoja1!N97</f>
        <v>0</v>
      </c>
      <c r="J108" s="59" t="e">
        <f t="shared" si="3"/>
        <v>#DIV/0!</v>
      </c>
      <c r="K108" s="61" t="e">
        <f t="shared" si="4"/>
        <v>#DIV/0!</v>
      </c>
      <c r="L108" s="63" t="e">
        <f>K108/RESUMEN!$I$44</f>
        <v>#DIV/0!</v>
      </c>
      <c r="M108" s="62" t="e">
        <f>+I108/SUM(Hoja1!$N$2:$N$300)</f>
        <v>#DIV/0!</v>
      </c>
    </row>
    <row r="109" spans="1:13" x14ac:dyDescent="0.2">
      <c r="A109" s="56">
        <f>IFERROR(Hoja1!L97,"")</f>
        <v>0</v>
      </c>
      <c r="B109" s="55">
        <f>Hoja1!J98</f>
        <v>0</v>
      </c>
      <c r="C109" s="56">
        <f>Hoja1!U98</f>
        <v>0</v>
      </c>
      <c r="D109" s="56">
        <f>Hoja1!T98</f>
        <v>0</v>
      </c>
      <c r="E109" s="57">
        <f>Hoja1!M98</f>
        <v>0</v>
      </c>
      <c r="F109" s="58">
        <f>Hoja1!O98</f>
        <v>0</v>
      </c>
      <c r="G109" s="59">
        <f t="shared" si="5"/>
        <v>0</v>
      </c>
      <c r="H109" s="58" t="s">
        <v>66</v>
      </c>
      <c r="I109" s="60">
        <f>Hoja1!N98</f>
        <v>0</v>
      </c>
      <c r="J109" s="59" t="e">
        <f t="shared" si="3"/>
        <v>#DIV/0!</v>
      </c>
      <c r="K109" s="61" t="e">
        <f t="shared" si="4"/>
        <v>#DIV/0!</v>
      </c>
      <c r="L109" s="63" t="e">
        <f>K109/RESUMEN!$I$44</f>
        <v>#DIV/0!</v>
      </c>
      <c r="M109" s="62" t="e">
        <f>+I109/SUM(Hoja1!$N$2:$N$300)</f>
        <v>#DIV/0!</v>
      </c>
    </row>
    <row r="110" spans="1:13" x14ac:dyDescent="0.2">
      <c r="A110" s="56">
        <f>IFERROR(Hoja1!L98,"")</f>
        <v>0</v>
      </c>
      <c r="B110" s="55">
        <f>Hoja1!J99</f>
        <v>0</v>
      </c>
      <c r="C110" s="56">
        <f>Hoja1!U99</f>
        <v>0</v>
      </c>
      <c r="D110" s="56">
        <f>Hoja1!T99</f>
        <v>0</v>
      </c>
      <c r="E110" s="57">
        <f>Hoja1!M99</f>
        <v>0</v>
      </c>
      <c r="F110" s="58">
        <f>Hoja1!O99</f>
        <v>0</v>
      </c>
      <c r="G110" s="59">
        <f t="shared" si="5"/>
        <v>0</v>
      </c>
      <c r="H110" s="58" t="s">
        <v>66</v>
      </c>
      <c r="I110" s="60">
        <f>Hoja1!N99</f>
        <v>0</v>
      </c>
      <c r="J110" s="59" t="e">
        <f t="shared" si="3"/>
        <v>#DIV/0!</v>
      </c>
      <c r="K110" s="61" t="e">
        <f t="shared" si="4"/>
        <v>#DIV/0!</v>
      </c>
      <c r="L110" s="63" t="e">
        <f>K110/RESUMEN!$I$44</f>
        <v>#DIV/0!</v>
      </c>
      <c r="M110" s="62" t="e">
        <f>+I110/SUM(Hoja1!$N$2:$N$300)</f>
        <v>#DIV/0!</v>
      </c>
    </row>
  </sheetData>
  <mergeCells count="20">
    <mergeCell ref="E9:G9"/>
    <mergeCell ref="H9:I9"/>
    <mergeCell ref="A2:M2"/>
    <mergeCell ref="A3:M3"/>
    <mergeCell ref="A4:M4"/>
    <mergeCell ref="A5:M5"/>
    <mergeCell ref="A7:M7"/>
    <mergeCell ref="A11:A12"/>
    <mergeCell ref="B11:B12"/>
    <mergeCell ref="C11:C12"/>
    <mergeCell ref="D11:D12"/>
    <mergeCell ref="E11:F12"/>
    <mergeCell ref="J11:J12"/>
    <mergeCell ref="K11:K12"/>
    <mergeCell ref="L11:L12"/>
    <mergeCell ref="M11:M12"/>
    <mergeCell ref="E10:G10"/>
    <mergeCell ref="H10:I10"/>
    <mergeCell ref="G11:H12"/>
    <mergeCell ref="I11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RESUMEN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2019-12-09T22:51:39Z</dcterms:modified>
</cp:coreProperties>
</file>