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FreitasJ2\OneDrive - Vodafone Group\Workspace\Documents\Projects\Prpl Foundation\05 High Level API\05 Parser\Source Code\v9_ColumnsRename\prplParser\tests\"/>
    </mc:Choice>
  </mc:AlternateContent>
  <bookViews>
    <workbookView xWindow="0" yWindow="0" windowWidth="20490" windowHeight="7620" tabRatio="798"/>
  </bookViews>
  <sheets>
    <sheet name="Change-Log" sheetId="20" r:id="rId1"/>
    <sheet name="Objects &amp; Methods" sheetId="14" r:id="rId2"/>
    <sheet name="Parameters" sheetId="24" r:id="rId3"/>
    <sheet name="_Resource_Map" sheetId="28" state="hidden" r:id="rId4"/>
    <sheet name="_Methods_Description_Map" sheetId="15" state="hidden" r:id="rId5"/>
    <sheet name="_Packages_Map" sheetId="42" state="hidden" r:id="rId6"/>
    <sheet name="_Fields_Description_Map" sheetId="25" state="hidden" r:id="rId7"/>
    <sheet name="Data Types" sheetId="41" r:id="rId8"/>
    <sheet name="Events" sheetId="26" r:id="rId9"/>
    <sheet name="ToC" sheetId="32" r:id="rId10"/>
    <sheet name="Response Codes" sheetId="19" r:id="rId11"/>
    <sheet name="_Events_Description_Map" sheetId="30" state="hidden" r:id="rId12"/>
  </sheets>
  <definedNames>
    <definedName name="_Countries">#REF!</definedName>
    <definedName name="_xlnm._FilterDatabase" localSheetId="11" hidden="1">_Events_Description_Map!$A$1:$C$173</definedName>
    <definedName name="_xlnm._FilterDatabase" localSheetId="6" hidden="1">_Fields_Description_Map!$A$1:$B$468</definedName>
    <definedName name="_xlnm._FilterDatabase" localSheetId="3" hidden="1">_Resource_Map!$A$1:$C$191</definedName>
    <definedName name="_xlnm._FilterDatabase" localSheetId="8" hidden="1">Events!$A$1:$L$6</definedName>
    <definedName name="_xlnm._FilterDatabase" localSheetId="1" hidden="1">'Objects &amp; Methods'!$A$1:$I$10</definedName>
    <definedName name="_xlnm._FilterDatabase" localSheetId="2" hidden="1">Parameters!$A$1:$N$57</definedName>
    <definedName name="_xlnm._FilterDatabase" localSheetId="10" hidden="1">'Response Codes'!$B$1:$D$11</definedName>
    <definedName name="_xlnm._FilterDatabase" localSheetId="9" hidden="1">ToC!$A$1:$D$3</definedName>
    <definedName name="Germany">#REF!</definedName>
    <definedName name="Italy">#REF!</definedName>
    <definedName name="Portugal">#REF!</definedName>
    <definedName name="Spain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6" l="1"/>
  <c r="E4" i="26" s="1"/>
  <c r="E5" i="26"/>
  <c r="E6" i="26"/>
  <c r="D2" i="19" l="1"/>
  <c r="D3" i="19"/>
  <c r="D4" i="19"/>
  <c r="D5" i="19"/>
  <c r="D6" i="19"/>
  <c r="D7" i="19"/>
  <c r="D8" i="19"/>
  <c r="D9" i="19"/>
  <c r="D10" i="19"/>
  <c r="D11" i="19"/>
  <c r="D12" i="19"/>
  <c r="D13" i="19"/>
  <c r="B2" i="42" l="1"/>
  <c r="B3" i="42"/>
  <c r="B4" i="42"/>
  <c r="B5" i="42"/>
  <c r="B6" i="42"/>
  <c r="B7" i="42"/>
  <c r="B18" i="42"/>
  <c r="B19" i="42"/>
  <c r="B13" i="42" l="1"/>
  <c r="B14" i="42"/>
  <c r="B15" i="42"/>
  <c r="B16" i="42"/>
  <c r="B17" i="42"/>
  <c r="B8" i="42"/>
  <c r="B9" i="42"/>
  <c r="B10" i="42"/>
  <c r="B11" i="42"/>
  <c r="B12" i="42"/>
  <c r="D2" i="26" l="1"/>
  <c r="L2" i="26" s="1"/>
  <c r="D3" i="26"/>
  <c r="L3" i="26" s="1"/>
  <c r="D4" i="26"/>
  <c r="L4" i="26" s="1"/>
  <c r="D5" i="26"/>
  <c r="L5" i="26" s="1"/>
  <c r="D6" i="26"/>
  <c r="L6" i="26" s="1"/>
  <c r="F2" i="24"/>
  <c r="G2" i="24" s="1"/>
  <c r="F3" i="24"/>
  <c r="G3" i="24" s="1"/>
  <c r="F4" i="24"/>
  <c r="G4" i="24" s="1"/>
  <c r="F5" i="24"/>
  <c r="G5" i="24" s="1"/>
  <c r="F6" i="24"/>
  <c r="G6" i="24" s="1"/>
  <c r="F7" i="24"/>
  <c r="G7" i="24" s="1"/>
  <c r="F8" i="24"/>
  <c r="G8" i="24" s="1"/>
  <c r="F9" i="24"/>
  <c r="G9" i="24" s="1"/>
  <c r="F10" i="24"/>
  <c r="G10" i="24" s="1"/>
  <c r="F11" i="24"/>
  <c r="G11" i="24" s="1"/>
  <c r="F12" i="24"/>
  <c r="G12" i="24" s="1"/>
  <c r="F13" i="24"/>
  <c r="G13" i="24" s="1"/>
  <c r="F14" i="24"/>
  <c r="G14" i="24" s="1"/>
  <c r="F15" i="24"/>
  <c r="G15" i="24" s="1"/>
  <c r="F16" i="24"/>
  <c r="G16" i="24" s="1"/>
  <c r="F17" i="24"/>
  <c r="G17" i="24" s="1"/>
  <c r="F18" i="24"/>
  <c r="G18" i="24" s="1"/>
  <c r="F19" i="24"/>
  <c r="G19" i="24" s="1"/>
  <c r="F20" i="24"/>
  <c r="G20" i="24" s="1"/>
  <c r="F21" i="24"/>
  <c r="G21" i="24" s="1"/>
  <c r="F22" i="24"/>
  <c r="G22" i="24" s="1"/>
  <c r="F23" i="24"/>
  <c r="G23" i="24" s="1"/>
  <c r="F24" i="24"/>
  <c r="G24" i="24" s="1"/>
  <c r="F25" i="24"/>
  <c r="G25" i="24" s="1"/>
  <c r="F26" i="24"/>
  <c r="G26" i="24" s="1"/>
  <c r="F27" i="24"/>
  <c r="G27" i="24" s="1"/>
  <c r="F28" i="24"/>
  <c r="G28" i="24" s="1"/>
  <c r="F29" i="24"/>
  <c r="G29" i="24" s="1"/>
  <c r="F30" i="24"/>
  <c r="G30" i="24" s="1"/>
  <c r="F31" i="24"/>
  <c r="G31" i="24" s="1"/>
  <c r="F32" i="24"/>
  <c r="G32" i="24" s="1"/>
  <c r="F33" i="24"/>
  <c r="G33" i="24" s="1"/>
  <c r="F34" i="24"/>
  <c r="G34" i="24" s="1"/>
  <c r="F35" i="24"/>
  <c r="G35" i="24" s="1"/>
  <c r="F36" i="24"/>
  <c r="G36" i="24" s="1"/>
  <c r="F37" i="24"/>
  <c r="G37" i="24" s="1"/>
  <c r="F38" i="24"/>
  <c r="G38" i="24" s="1"/>
  <c r="F39" i="24"/>
  <c r="G39" i="24" s="1"/>
  <c r="F40" i="24"/>
  <c r="G40" i="24" s="1"/>
  <c r="F41" i="24"/>
  <c r="G41" i="24" s="1"/>
  <c r="F42" i="24"/>
  <c r="G42" i="24" s="1"/>
  <c r="F43" i="24"/>
  <c r="G43" i="24" s="1"/>
  <c r="F44" i="24"/>
  <c r="G44" i="24" s="1"/>
  <c r="F45" i="24"/>
  <c r="G45" i="24" s="1"/>
  <c r="F46" i="24"/>
  <c r="G46" i="24" s="1"/>
  <c r="F47" i="24"/>
  <c r="G47" i="24" s="1"/>
  <c r="F48" i="24"/>
  <c r="G48" i="24" s="1"/>
  <c r="F49" i="24"/>
  <c r="G49" i="24" s="1"/>
  <c r="F50" i="24"/>
  <c r="G50" i="24" s="1"/>
  <c r="F51" i="24"/>
  <c r="G51" i="24" s="1"/>
  <c r="F52" i="24"/>
  <c r="G52" i="24" s="1"/>
  <c r="F53" i="24"/>
  <c r="G53" i="24" s="1"/>
  <c r="F54" i="24"/>
  <c r="G54" i="24" s="1"/>
  <c r="F55" i="24"/>
  <c r="G55" i="24" s="1"/>
  <c r="F56" i="24"/>
  <c r="G56" i="24" s="1"/>
  <c r="F57" i="24"/>
  <c r="G57" i="24" s="1"/>
  <c r="H2" i="14"/>
  <c r="I2" i="14" s="1"/>
  <c r="H3" i="14"/>
  <c r="I3" i="14" s="1"/>
  <c r="H4" i="14"/>
  <c r="I4" i="14" s="1"/>
  <c r="H5" i="14"/>
  <c r="I5" i="14" s="1"/>
  <c r="H6" i="14"/>
  <c r="I6" i="14" s="1"/>
  <c r="H7" i="14"/>
  <c r="I7" i="14" s="1"/>
  <c r="H8" i="14"/>
  <c r="I8" i="14" s="1"/>
  <c r="H9" i="14"/>
  <c r="I9" i="14" s="1"/>
  <c r="H10" i="14"/>
  <c r="I10" i="14" s="1"/>
  <c r="A2" i="32"/>
  <c r="A3" i="32"/>
  <c r="A2" i="26"/>
  <c r="A3" i="26"/>
  <c r="A4" i="26"/>
  <c r="A5" i="26"/>
  <c r="A6" i="26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2" i="14"/>
  <c r="A3" i="14"/>
  <c r="A4" i="14"/>
  <c r="A5" i="14"/>
  <c r="A6" i="14"/>
  <c r="A7" i="14"/>
  <c r="A8" i="14"/>
  <c r="A9" i="14"/>
  <c r="A10" i="14"/>
  <c r="B3" i="26" l="1"/>
  <c r="B4" i="26"/>
  <c r="B5" i="26"/>
  <c r="B6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2" i="24"/>
  <c r="B3" i="14"/>
  <c r="B4" i="14"/>
  <c r="B5" i="14"/>
  <c r="B6" i="14"/>
  <c r="B7" i="14"/>
  <c r="B8" i="14"/>
  <c r="B9" i="14"/>
  <c r="B10" i="14"/>
  <c r="B2" i="14"/>
  <c r="G7" i="14" l="1"/>
  <c r="G8" i="14"/>
  <c r="G9" i="14"/>
  <c r="G10" i="14"/>
  <c r="N35" i="24" l="1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16" i="24" l="1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G4" i="14"/>
  <c r="G5" i="14"/>
  <c r="G6" i="14"/>
  <c r="F5" i="26" l="1"/>
  <c r="H5" i="26" s="1"/>
  <c r="F6" i="26"/>
  <c r="H6" i="26" s="1"/>
  <c r="G3" i="14"/>
  <c r="G2" i="14"/>
  <c r="K5" i="26" l="1"/>
  <c r="K6" i="26"/>
  <c r="F3" i="26" l="1"/>
  <c r="H3" i="26" s="1"/>
  <c r="F4" i="26"/>
  <c r="H4" i="26" s="1"/>
  <c r="F2" i="26" l="1"/>
  <c r="H2" i="26" s="1"/>
  <c r="E2" i="26"/>
  <c r="N2" i="24"/>
  <c r="K2" i="26" l="1"/>
  <c r="K3" i="26"/>
  <c r="K4" i="26" l="1"/>
</calcChain>
</file>

<file path=xl/sharedStrings.xml><?xml version="1.0" encoding="utf-8"?>
<sst xmlns="http://schemas.openxmlformats.org/spreadsheetml/2006/main" count="2678" uniqueCount="1787">
  <si>
    <t>Object</t>
  </si>
  <si>
    <t>-</t>
  </si>
  <si>
    <t>Procedure</t>
  </si>
  <si>
    <t>Description</t>
  </si>
  <si>
    <t>User.Accounts</t>
  </si>
  <si>
    <t>User.Accounts.{AccountId}</t>
  </si>
  <si>
    <t>User.Profile</t>
  </si>
  <si>
    <t>User.Roles</t>
  </si>
  <si>
    <t>User.Roles.{RoleId}</t>
  </si>
  <si>
    <t>User.Roles.{RoleId}.ACL.Rules.{RuleId}</t>
  </si>
  <si>
    <t>Services.Broadband</t>
  </si>
  <si>
    <t>User.Roles.{RoleId}.ACL.Rules</t>
  </si>
  <si>
    <t>Services.Broadband.Voice.SIP.Client</t>
  </si>
  <si>
    <t>Services.Broadband.Voice.SIP.Client.Extensions</t>
  </si>
  <si>
    <t>Services.Broadband.Voice.SIP.Client.Codecs</t>
  </si>
  <si>
    <t>Services.Broadband.Voice.SIP.Client.Codecs.{CodecId}</t>
  </si>
  <si>
    <t>Services.Local.DHCP.Server.v4</t>
  </si>
  <si>
    <t>Services.Local.DHCP.Server.v4.Pools</t>
  </si>
  <si>
    <t>Services.Local.DHCP.Server.v4.Pools.{PoolId}</t>
  </si>
  <si>
    <t>Add</t>
  </si>
  <si>
    <t>List</t>
  </si>
  <si>
    <t>Set</t>
  </si>
  <si>
    <t>Get</t>
  </si>
  <si>
    <t>Delete</t>
  </si>
  <si>
    <t>Services.Broadband.Voice.SIP.Client.Extensions.{ExtensionId}</t>
  </si>
  <si>
    <t>Services.Local.DHCP.Server.v4.Leases</t>
  </si>
  <si>
    <t>Services.Local.DHCP.Server.v4.Leases.{LeaseId}</t>
  </si>
  <si>
    <t>Services.Local.DNS.Proxy</t>
  </si>
  <si>
    <t>Services.Local.DNS.Proxy.Forwarders</t>
  </si>
  <si>
    <t>Services.Local.DNS.Proxy.Forwarders.{ForwarderId}</t>
  </si>
  <si>
    <t>Services.Local.Wi-Fi.ACL</t>
  </si>
  <si>
    <t>Services.Local.Wi-Fi.Scheduler</t>
  </si>
  <si>
    <t>Services.Local.Wi-Fi.WPS</t>
  </si>
  <si>
    <t>Services.Local.Wi-Fi.WPS.PIN</t>
  </si>
  <si>
    <t>Services.Local.Firewall</t>
  </si>
  <si>
    <t>Services.Local.Firewall.Profiles</t>
  </si>
  <si>
    <t>Services.Local.Firewall.Profiles.{ProfileId}</t>
  </si>
  <si>
    <t>Services.Local.Firewall.NAT.Rules</t>
  </si>
  <si>
    <t>Services.Local.Firewall.NAT.Rules.{RuleId}</t>
  </si>
  <si>
    <t>Services.Local.Firewall.NAT.DMZ</t>
  </si>
  <si>
    <t>Services.Local.Firewall.NAT.UPnPIGD</t>
  </si>
  <si>
    <t>Services.Local.Media.UPnPAV</t>
  </si>
  <si>
    <t>Services.Local.Media.FTP</t>
  </si>
  <si>
    <t>Services.Local.Media.DLNA</t>
  </si>
  <si>
    <t>Services.Local.Media.SMB</t>
  </si>
  <si>
    <t>Services.Management.CWMP</t>
  </si>
  <si>
    <t>Services.Management.CWMP.ACS</t>
  </si>
  <si>
    <t>System.Firmware</t>
  </si>
  <si>
    <t>System.Hardware</t>
  </si>
  <si>
    <t>System.LEDs</t>
  </si>
  <si>
    <t>System.LEDs.{LEDId}</t>
  </si>
  <si>
    <t>System.Resources</t>
  </si>
  <si>
    <t>{
  "Limit": 10,
  "Offset": 0
}</t>
  </si>
  <si>
    <t>{ 
  "Id": "Admin"
}</t>
  </si>
  <si>
    <t>Layer</t>
  </si>
  <si>
    <t>Adds a new</t>
  </si>
  <si>
    <t>Resource</t>
  </si>
  <si>
    <t>Retrieves a list of</t>
  </si>
  <si>
    <t>Prefix</t>
  </si>
  <si>
    <t>Sufix</t>
  </si>
  <si>
    <t>.</t>
  </si>
  <si>
    <t>s.</t>
  </si>
  <si>
    <t>User Account</t>
  </si>
  <si>
    <t>User Profile</t>
  </si>
  <si>
    <t>User Role</t>
  </si>
  <si>
    <t>User Role ACL Rule</t>
  </si>
  <si>
    <t>Broadband Service</t>
  </si>
  <si>
    <t>SIP Client</t>
  </si>
  <si>
    <t>Services.Broadband.Data</t>
  </si>
  <si>
    <t>Broadband Data Service</t>
  </si>
  <si>
    <t>Interfaces.Physical.Network.LAN.Wi-Fi.Radios</t>
  </si>
  <si>
    <t>Interfaces.Physical.Network.LAN.Wi-Fi.Radios.{RadioId}</t>
  </si>
  <si>
    <t>Interfaces.Physical.Network.LAN.Wi-Fi.Radios.{RadioId}.BSSs</t>
  </si>
  <si>
    <t>Interfaces.Physical.Network.LAN.Wi-Fi.Radios.{RadioId}.BSSs.{BSSId}</t>
  </si>
  <si>
    <t>Interfaces.Physical.Network.LAN.Wi-Fi.Radios.{RadioId}.BSSs.{BSSId}.Stations</t>
  </si>
  <si>
    <t>Interfaces.Physical.Network.LAN.Wi-Fi.Radios.{RadioId}.BSSs.{BSSId}.Stations.{StationId}</t>
  </si>
  <si>
    <t>Interfaces.Physical.Network.WAN</t>
  </si>
  <si>
    <t>Interfaces.Physical.Network.WAN.DOCSIS</t>
  </si>
  <si>
    <t>Interfaces.Physical.Network.WAN.Ethernet</t>
  </si>
  <si>
    <t>Interfaces.Physical.Network.WAN.Mobile</t>
  </si>
  <si>
    <t>Interfaces.Physical.Network.WAN.Mobile.SIM</t>
  </si>
  <si>
    <t>Interfaces.Physical.Network.WAN.xDSL</t>
  </si>
  <si>
    <t>Interfaces.Physical.Voice.DECT</t>
  </si>
  <si>
    <t>Interfaces.Physical.Voice.FXS</t>
  </si>
  <si>
    <t>Interfaces.Physical.Voice.FXS.{InterfaceId}</t>
  </si>
  <si>
    <t>Interfaces.IP</t>
  </si>
  <si>
    <t>Interfaces.IP.{InterfaceId}</t>
  </si>
  <si>
    <t>ResetStatistics</t>
  </si>
  <si>
    <t>IP Interface</t>
  </si>
  <si>
    <t>LED</t>
  </si>
  <si>
    <t>System Hardware</t>
  </si>
  <si>
    <t>Load</t>
  </si>
  <si>
    <t>Firmware Image</t>
  </si>
  <si>
    <t>System.Firmware.Images</t>
  </si>
  <si>
    <t>System.Firmware.Images.{ImageId}</t>
  </si>
  <si>
    <t>Queue</t>
  </si>
  <si>
    <t>Queues a new</t>
  </si>
  <si>
    <t>Ping Test</t>
  </si>
  <si>
    <t>Services.Diagnostics.Ping.Tests</t>
  </si>
  <si>
    <t>Services.Diagnostics.Ping.Tests.{TestId}</t>
  </si>
  <si>
    <t>Services.Diagnostics.NetworkSpeed.Tests</t>
  </si>
  <si>
    <t>Services.Diagnostics.NetworkSpeed.Tests.{TestId}</t>
  </si>
  <si>
    <t>Network Speed Test</t>
  </si>
  <si>
    <t>Services.Diagnostics.NSLookup.Tests</t>
  </si>
  <si>
    <t>Services.Diagnostics.NSLookup.Tests.{TestId}</t>
  </si>
  <si>
    <t>DNS Lookup Test</t>
  </si>
  <si>
    <t>DHCPv4 Server</t>
  </si>
  <si>
    <t>DHCPv4 Server Lease</t>
  </si>
  <si>
    <t>DHCPv4 Server Pool</t>
  </si>
  <si>
    <t>DNS Proxy</t>
  </si>
  <si>
    <t>DNS Proxy Forwarding Server</t>
  </si>
  <si>
    <t>Dynamic DNS</t>
  </si>
  <si>
    <t>Renew</t>
  </si>
  <si>
    <t>Forces a</t>
  </si>
  <si>
    <t xml:space="preserve"> communication with the configured service provider.</t>
  </si>
  <si>
    <t>Services.Local.DHCP.Server.v4.Pools.{PoolId}.Rules</t>
  </si>
  <si>
    <t>Services.Local.DHCP.Server.v4.Pools.{PoolId}.Rules.{RuleId}</t>
  </si>
  <si>
    <t>DHCPv4 Server Pool Conditional Rule</t>
  </si>
  <si>
    <t>Dynamic DNS Service Provider</t>
  </si>
  <si>
    <t>Firewall</t>
  </si>
  <si>
    <t>DMZ</t>
  </si>
  <si>
    <t>SIP Client Codec</t>
  </si>
  <si>
    <t>UPnP IGD</t>
  </si>
  <si>
    <t>Multicast DNS</t>
  </si>
  <si>
    <t>Firewall Profile</t>
  </si>
  <si>
    <t>DECT Voice Interface</t>
  </si>
  <si>
    <t>FXS Voice Interface</t>
  </si>
  <si>
    <t>xDSL WAN Interface</t>
  </si>
  <si>
    <t>DOCSIS WAN Interface</t>
  </si>
  <si>
    <t>Ethernet WAN Interface</t>
  </si>
  <si>
    <t>Fibre WAN Interface</t>
  </si>
  <si>
    <t>Mobile WAN Interface</t>
  </si>
  <si>
    <t>Mobile SIM Card</t>
  </si>
  <si>
    <t>Unlock</t>
  </si>
  <si>
    <t>Attempts to unlock the specified</t>
  </si>
  <si>
    <t>System.Settings.Configurations</t>
  </si>
  <si>
    <t>System.Settings</t>
  </si>
  <si>
    <t>System.Settings.Configurations.{ConfigurationId}</t>
  </si>
  <si>
    <t>System Settings</t>
  </si>
  <si>
    <t>System Settings Configuration</t>
  </si>
  <si>
    <t>Backup</t>
  </si>
  <si>
    <t>Creates a copy (backup) of the specified</t>
  </si>
  <si>
    <t>Services.Diagnostics.Traceroute.Tests</t>
  </si>
  <si>
    <t>Services.Diagnostics.Traceroute.Tests.{TestId}</t>
  </si>
  <si>
    <t>FTP Server</t>
  </si>
  <si>
    <t>DLNA Media Server</t>
  </si>
  <si>
    <t>Wi-Fi WPS</t>
  </si>
  <si>
    <t>Start</t>
  </si>
  <si>
    <t>Stop</t>
  </si>
  <si>
    <t>Services.Local.Wi-Fi.WPS.Pairing</t>
  </si>
  <si>
    <t>Starts the</t>
  </si>
  <si>
    <t>Wi-Fi WPS Pairing Process</t>
  </si>
  <si>
    <t>Stops the</t>
  </si>
  <si>
    <t>Wi-Fi Scheduler</t>
  </si>
  <si>
    <t>Generate</t>
  </si>
  <si>
    <t>Wi-Fi WPS PIN</t>
  </si>
  <si>
    <t>Generates a new</t>
  </si>
  <si>
    <t>Wi-Fi MAC Address ACL</t>
  </si>
  <si>
    <t>Wi-Fi Radio</t>
  </si>
  <si>
    <t>TriggerAutomaticChannelSelection</t>
  </si>
  <si>
    <t>Wi-Fi Radio Sitey Survey (Spectrum Scan)</t>
  </si>
  <si>
    <t>Wi-Fi BSS</t>
  </si>
  <si>
    <t>Wi-Fi ESS</t>
  </si>
  <si>
    <t>Wi-Fi Station</t>
  </si>
  <si>
    <t>WAN Interface</t>
  </si>
  <si>
    <t>Traceroute Test</t>
  </si>
  <si>
    <t>Services.Local.Firewall.NAT.Templates</t>
  </si>
  <si>
    <t>Services.Local.Firewall.NAT.Templates.{TemplateId}</t>
  </si>
  <si>
    <t>NAT Template</t>
  </si>
  <si>
    <t>NAT Rule</t>
  </si>
  <si>
    <t>CWMP (TR-069) Client</t>
  </si>
  <si>
    <t>Services.Management.CWMP.ConnectionRequest</t>
  </si>
  <si>
    <t>Services.Management.MobileAgent</t>
  </si>
  <si>
    <t>Mobile App Agent</t>
  </si>
  <si>
    <t>Mobile App Agent Certificate</t>
  </si>
  <si>
    <t>Services.Management.MobileAgent.Certificate</t>
  </si>
  <si>
    <t>System Resources</t>
  </si>
  <si>
    <t>Mobile App Agent Client Certificate</t>
  </si>
  <si>
    <t>Services.Management.MobileAgent.Client.Certificates</t>
  </si>
  <si>
    <t>Services.Management.MobileAgent.Client.Certificates.{CertificateId}</t>
  </si>
  <si>
    <t>Services.Local.VPN.IPSec.Client</t>
  </si>
  <si>
    <t>Services.Local.VPN.IPSec.Server</t>
  </si>
  <si>
    <t>Services.Local.VPN.L2TP.Client</t>
  </si>
  <si>
    <t>Services.Local.VPN.L2TP.Server</t>
  </si>
  <si>
    <t>Services.Local.VPN.OpenVPN.Client</t>
  </si>
  <si>
    <t>Services.Local.VPN.OpenVPN.Server</t>
  </si>
  <si>
    <t>UPnP AV Media Server</t>
  </si>
  <si>
    <t>OpenVPN Client</t>
  </si>
  <si>
    <t>OpenVPN Server</t>
  </si>
  <si>
    <t>IPSec VPN Server</t>
  </si>
  <si>
    <t>IPSec VPN Client</t>
  </si>
  <si>
    <t>L2TP VPN Client</t>
  </si>
  <si>
    <t>L2TP VPN Server</t>
  </si>
  <si>
    <t>SIP Client Extension</t>
  </si>
  <si>
    <t>Services.Local.DNS.Dynamic</t>
  </si>
  <si>
    <t>Services.Local.DNS.Multicast</t>
  </si>
  <si>
    <t>Services.Local.DNS.Dynamic.Providers</t>
  </si>
  <si>
    <t>Services.Local.DNS.Dynamic.Providers.{ProviderId}</t>
  </si>
  <si>
    <t>Services.Broadband.TV</t>
  </si>
  <si>
    <t>Broadband TV Service</t>
  </si>
  <si>
    <t>Services.Broadband.TV.IGMP.Proxy</t>
  </si>
  <si>
    <t>Services.Broadband.TV.IGMP.Snooping</t>
  </si>
  <si>
    <t>Services.Broadband.CommunityWi-Fi</t>
  </si>
  <si>
    <t>Broadband Community Wi-Fi Service</t>
  </si>
  <si>
    <t>IPTV IGMP Proxy</t>
  </si>
  <si>
    <t>IPTV IGMP Snooping</t>
  </si>
  <si>
    <t>DNS Proxy Host</t>
  </si>
  <si>
    <t>Services.Local.DNS.Proxy.Domains</t>
  </si>
  <si>
    <t>DNS Proxy Domain</t>
  </si>
  <si>
    <t>Services.Local.DNS.Proxy.Domains.{DomainId}</t>
  </si>
  <si>
    <t>Services.Local.DNS.Proxy.Domains.{DomainId}.Hosts</t>
  </si>
  <si>
    <t>Services.Local.DNS.Proxy.Domains.{DomainId}.Hosts.{HostId}</t>
  </si>
  <si>
    <t>Services.Local.Firewall.Filter.Chains</t>
  </si>
  <si>
    <t>Services.Local.Firewall.Filter.Chains.{ChainId}</t>
  </si>
  <si>
    <t>Firewall Filter Chain</t>
  </si>
  <si>
    <t>Services.Local.Firewall.Filter.Chains.{ChainId}.Rules</t>
  </si>
  <si>
    <t>Services.Local.Firewall.Filter.Chains.{ChainId}.Rules.{RuleId}</t>
  </si>
  <si>
    <t>Services.Local.Firewall.NAT.ALGs</t>
  </si>
  <si>
    <t>Services.Local.Firewall.NAT.ALGs.{ALGId}</t>
  </si>
  <si>
    <t>Firewall NAT ALG</t>
  </si>
  <si>
    <t>Services.Local.Media.SMB.Shares</t>
  </si>
  <si>
    <t>Services.Local.Media.SMB.Shares.{ShareId}</t>
  </si>
  <si>
    <t>SMB Server</t>
  </si>
  <si>
    <t>SMB Server Share</t>
  </si>
  <si>
    <t>Interfaces.Physical.Network.LAN.EthernetSwitch.Ports.{PortId}</t>
  </si>
  <si>
    <t>Interfaces.Physical.Network.LAN.EthernetSwitch.Ports</t>
  </si>
  <si>
    <t>Ethernet Switch Port</t>
  </si>
  <si>
    <t>System.Log</t>
  </si>
  <si>
    <t>System.Log.Events</t>
  </si>
  <si>
    <t>Clear</t>
  </si>
  <si>
    <t>SysLog</t>
  </si>
  <si>
    <t>System.Log.Events.{EventId}</t>
  </si>
  <si>
    <t>SysLog Event</t>
  </si>
  <si>
    <t>Clears all</t>
  </si>
  <si>
    <t>Services.Local.Bridge</t>
  </si>
  <si>
    <t>WAN Bridge</t>
  </si>
  <si>
    <t>Services.Local.VPN.PPTP.Server</t>
  </si>
  <si>
    <t>Services.Local.VPN.PPTP.Client</t>
  </si>
  <si>
    <t>PPTP Server</t>
  </si>
  <si>
    <t>PPTP Client</t>
  </si>
  <si>
    <t>Services.Local.QoS.Tagging</t>
  </si>
  <si>
    <t>Services.Local.QoS.Tagging.Rules</t>
  </si>
  <si>
    <t>Services.Local.QoS.Tagging.Rules.{RuleId}</t>
  </si>
  <si>
    <t>QoS Tagging Rule</t>
  </si>
  <si>
    <t>QoS Tagging</t>
  </si>
  <si>
    <t>System.Buttons</t>
  </si>
  <si>
    <t>System.Buttons.{ButtonId}</t>
  </si>
  <si>
    <t>Button</t>
  </si>
  <si>
    <t>GRE Tunnel</t>
  </si>
  <si>
    <t>Name</t>
  </si>
  <si>
    <t>Code</t>
  </si>
  <si>
    <t>TEST_COMPLETE</t>
  </si>
  <si>
    <t>TEST_FAILED</t>
  </si>
  <si>
    <t>TEST_TIMEOUT</t>
  </si>
  <si>
    <t>PRESSED</t>
  </si>
  <si>
    <t>Event</t>
  </si>
  <si>
    <t>Services.Diagnostics</t>
  </si>
  <si>
    <t>ADDED</t>
  </si>
  <si>
    <t>DELETED</t>
  </si>
  <si>
    <t>MODIFIED</t>
  </si>
  <si>
    <t>Sample</t>
  </si>
  <si>
    <t>ENABLED</t>
  </si>
  <si>
    <t>DISABLED</t>
  </si>
  <si>
    <t>GROUP_JOINED</t>
  </si>
  <si>
    <t>GROUP_LEFT</t>
  </si>
  <si>
    <t>EXTENSION_REGISTRATION_FAILED</t>
  </si>
  <si>
    <t>EXTENSION_REGISTRATION_EXPIRED</t>
  </si>
  <si>
    <t>LEASE_ADDED</t>
  </si>
  <si>
    <t>LEASE_DELETED</t>
  </si>
  <si>
    <t>LEASE_RENEWED</t>
  </si>
  <si>
    <t>POOL_ADDED</t>
  </si>
  <si>
    <t>POOL_DELETED</t>
  </si>
  <si>
    <t>POOL_MODIFIED</t>
  </si>
  <si>
    <t>PROVIDER_ENABLED</t>
  </si>
  <si>
    <t>PROVIDER_MODIFIED</t>
  </si>
  <si>
    <t>PROVIDER_DISABLED</t>
  </si>
  <si>
    <t>SHARE_DELETED</t>
  </si>
  <si>
    <t>SHARE_ADDED</t>
  </si>
  <si>
    <t>SHARE_MODIFIED</t>
  </si>
  <si>
    <t>IMAGE_DOWNLOAD_COMPLETE</t>
  </si>
  <si>
    <t>IMAGE_DOWNLOAD_FAILED</t>
  </si>
  <si>
    <t>IMAGE_DOWNLOAD_TIMEOUT</t>
  </si>
  <si>
    <t>IMAGE_INSTALL_COMPLETE</t>
  </si>
  <si>
    <t>IMAGE_INSTALL_FAILED</t>
  </si>
  <si>
    <t>BOOT_COMPLETE</t>
  </si>
  <si>
    <t>REBOOT_COLD</t>
  </si>
  <si>
    <t>REBOOT_WARM</t>
  </si>
  <si>
    <t>CONFIGURATION_DOWNLOAD_COMPLETE</t>
  </si>
  <si>
    <t>CONFIGURATION_DOWNLOAD_FAILED</t>
  </si>
  <si>
    <t>CONFIGURATION_DOWNLOAD_TIMEOUT</t>
  </si>
  <si>
    <t>CONFIGURATION_LOAD_COMPLETE</t>
  </si>
  <si>
    <t>CONFIGURATION_LOAD_FAILED</t>
  </si>
  <si>
    <t>CLICKED</t>
  </si>
  <si>
    <t>DEVICE_CONNECTED</t>
  </si>
  <si>
    <t>DEVICE_DISCONNECTED</t>
  </si>
  <si>
    <t>PORT_ENABLED</t>
  </si>
  <si>
    <t>PORT_DISABLED</t>
  </si>
  <si>
    <t>GROUP_EXPIRED</t>
  </si>
  <si>
    <t>STREAMS_MAXIMUM_CAPACITY_REACHED</t>
  </si>
  <si>
    <t>DOMAIN_ADDED</t>
  </si>
  <si>
    <t>DOMAIN_DELETED</t>
  </si>
  <si>
    <t>DOMAIN_MODIFIED</t>
  </si>
  <si>
    <t>HOST_ADDED</t>
  </si>
  <si>
    <t>HOST_MODIFIED</t>
  </si>
  <si>
    <t>HOST_DELETED</t>
  </si>
  <si>
    <t>FORWARDER_ADDED</t>
  </si>
  <si>
    <t>FORWARDER_REMOVED</t>
  </si>
  <si>
    <t>FORWARDER_MODIFIED</t>
  </si>
  <si>
    <t>CHAIN_ADDED</t>
  </si>
  <si>
    <t>CHAIN_MODIFIED</t>
  </si>
  <si>
    <t>CHAIN_DELETED</t>
  </si>
  <si>
    <t>RULE_ADDED</t>
  </si>
  <si>
    <t>RULE_DELETED</t>
  </si>
  <si>
    <t>RULE_MODIFIED</t>
  </si>
  <si>
    <t>NAT_RULE_ADDED</t>
  </si>
  <si>
    <t>NAT_RULE_MODIFIED</t>
  </si>
  <si>
    <t>NAT_RULE_DELETED</t>
  </si>
  <si>
    <t>DMZ_ENABLED</t>
  </si>
  <si>
    <t>DMZ_DISABLED</t>
  </si>
  <si>
    <t>DMZ_MODIFIED</t>
  </si>
  <si>
    <t>ALG_ENABLED</t>
  </si>
  <si>
    <t>ALG_DISABLED</t>
  </si>
  <si>
    <t>ALG_MODIFIED</t>
  </si>
  <si>
    <t>FILTER_RULE_ADDED</t>
  </si>
  <si>
    <t>FILTER_RULE_DELETED</t>
  </si>
  <si>
    <t>FILTER_RULE_MODIFIED</t>
  </si>
  <si>
    <t>PROFILE_ADDED</t>
  </si>
  <si>
    <t>PROFILE_DELETED</t>
  </si>
  <si>
    <t>PROFILE_MODIFIED</t>
  </si>
  <si>
    <t>CONNECTED</t>
  </si>
  <si>
    <t>DISCONNECTED</t>
  </si>
  <si>
    <t>Services.Local.VPN.GRE.Tunnel</t>
  </si>
  <si>
    <t>PAIRING_STARTED</t>
  </si>
  <si>
    <t>PAIRING_COMPLETE</t>
  </si>
  <si>
    <t>PAIRING_TIMEOUT</t>
  </si>
  <si>
    <t>CONNECTION_REQUEST</t>
  </si>
  <si>
    <t>PERIODIC_INFORM</t>
  </si>
  <si>
    <t>Interfaces.Physical.Network.LAN.EthernetSwitch</t>
  </si>
  <si>
    <t>Interfaces.Physical.Network.LAN.Wi-Fi</t>
  </si>
  <si>
    <t>RADIO_ENABLED</t>
  </si>
  <si>
    <t>RADIO_DISABLED</t>
  </si>
  <si>
    <t>RADIO_MODIFIED</t>
  </si>
  <si>
    <t>BSS_ENABLED</t>
  </si>
  <si>
    <t>BSS_DISABLED</t>
  </si>
  <si>
    <t>BSS_MODIFIED</t>
  </si>
  <si>
    <t>STATION_CONNECTED</t>
  </si>
  <si>
    <t>STATION_DISCONNECTED</t>
  </si>
  <si>
    <t>ESS_ENABLED</t>
  </si>
  <si>
    <t>ESS_DISABLED</t>
  </si>
  <si>
    <t>ESS_MODIFIED</t>
  </si>
  <si>
    <t>BSS_ADDED</t>
  </si>
  <si>
    <t>BSS_DELETED</t>
  </si>
  <si>
    <t>ESS_ADDED</t>
  </si>
  <si>
    <t>ESS_DELETED</t>
  </si>
  <si>
    <t>SITE_SURVEY_STARTED</t>
  </si>
  <si>
    <t>SITE_SURVEY_COMPLETE</t>
  </si>
  <si>
    <t>SITE_SURVEY_TIMEOUT</t>
  </si>
  <si>
    <t>SITE_SURVEY_FAILED</t>
  </si>
  <si>
    <t>Interfaces.Physical.Network.WAN.GPON</t>
  </si>
  <si>
    <t>SNR_BELLOW_MINIMUM_THRESHOLD</t>
  </si>
  <si>
    <t>SIGNAL_STRENGTH_BELLOW_MINIMUM_THRESHOLD</t>
  </si>
  <si>
    <t>SIM_CARD_INSERTED</t>
  </si>
  <si>
    <t>SIM_CARD_REMOVED</t>
  </si>
  <si>
    <t>Services.Management.WUI</t>
  </si>
  <si>
    <t>Web-GUI</t>
  </si>
  <si>
    <t>Services.Management.CLI</t>
  </si>
  <si>
    <t>Command Line Interface</t>
  </si>
  <si>
    <t>Services.Local.Firewall.Scheduler</t>
  </si>
  <si>
    <t>Firewall Filter Rule</t>
  </si>
  <si>
    <t>Firewall Scheduler</t>
  </si>
  <si>
    <t>Services.Local.Firewall.Scheduler.Rules.{RuleId}</t>
  </si>
  <si>
    <t>Services.Local.Firewall.Scheduler.Rules</t>
  </si>
  <si>
    <t>Firewall Scheduler Rule</t>
  </si>
  <si>
    <t>Activate</t>
  </si>
  <si>
    <t>Activates the</t>
  </si>
  <si>
    <t>OK</t>
  </si>
  <si>
    <t>Field</t>
  </si>
  <si>
    <t>Type</t>
  </si>
  <si>
    <t>Required</t>
  </si>
  <si>
    <t>Notes</t>
  </si>
  <si>
    <t>Id</t>
  </si>
  <si>
    <t>Username</t>
  </si>
  <si>
    <t>Password</t>
  </si>
  <si>
    <t>Optional</t>
  </si>
  <si>
    <t>Rights</t>
  </si>
  <si>
    <t>RW</t>
  </si>
  <si>
    <t>W</t>
  </si>
  <si>
    <t>String</t>
  </si>
  <si>
    <t>Enabled</t>
  </si>
  <si>
    <t>Boolean</t>
  </si>
  <si>
    <t>RoleId</t>
  </si>
  <si>
    <t>Limit</t>
  </si>
  <si>
    <t>Integer</t>
  </si>
  <si>
    <t>Offset</t>
  </si>
  <si>
    <t>R</t>
  </si>
  <si>
    <t>Hash.Fingerprint</t>
  </si>
  <si>
    <t>Hash.Type</t>
  </si>
  <si>
    <t>Locale</t>
  </si>
  <si>
    <t>ServiceId</t>
  </si>
  <si>
    <t>AllowedZones</t>
  </si>
  <si>
    <t>RulesList</t>
  </si>
  <si>
    <t>Status</t>
  </si>
  <si>
    <t>IPInterfacesList</t>
  </si>
  <si>
    <t>NetworkMode</t>
  </si>
  <si>
    <t>Protocol</t>
  </si>
  <si>
    <t>QueryTimeInterval</t>
  </si>
  <si>
    <t>MaximumStreams</t>
  </si>
  <si>
    <t>InboundInterface</t>
  </si>
  <si>
    <t>Status.State</t>
  </si>
  <si>
    <t>Status.ActiveGroups</t>
  </si>
  <si>
    <t>Statistics.IGMPPackets.Queries.Sent</t>
  </si>
  <si>
    <t>Statistics.IGMPPackets.Queries.Received</t>
  </si>
  <si>
    <t>Statistics.IGMPPackets.Join.Received</t>
  </si>
  <si>
    <t>Statistics.IGMPPackets.Leave.Received</t>
  </si>
  <si>
    <t>Interfaces</t>
  </si>
  <si>
    <t>Registrar.Address</t>
  </si>
  <si>
    <t>Registrar.Port</t>
  </si>
  <si>
    <t>InboundProxy.Address</t>
  </si>
  <si>
    <t>InboundProxy.Port</t>
  </si>
  <si>
    <t>OutboundProxy.Address</t>
  </si>
  <si>
    <t>OutboundProxy.Port</t>
  </si>
  <si>
    <t>Priority</t>
  </si>
  <si>
    <t>Packetization</t>
  </si>
  <si>
    <t>URI</t>
  </si>
  <si>
    <t>Realm</t>
  </si>
  <si>
    <t>Address</t>
  </si>
  <si>
    <t>TransportProtocol</t>
  </si>
  <si>
    <t>Interface</t>
  </si>
  <si>
    <t>Timestamp</t>
  </si>
  <si>
    <t>Statistics.Throughput.Minimum</t>
  </si>
  <si>
    <t>Statistics.Throughput.Average</t>
  </si>
  <si>
    <t>Statistics.Throughput.Maximum</t>
  </si>
  <si>
    <t>Statistics.TransferedData</t>
  </si>
  <si>
    <t>Statistics.Duration</t>
  </si>
  <si>
    <t>Server</t>
  </si>
  <si>
    <t>Query.Name</t>
  </si>
  <si>
    <t>Query.Type</t>
  </si>
  <si>
    <t>AnswersList</t>
  </si>
  <si>
    <t>Count</t>
  </si>
  <si>
    <t>Size</t>
  </si>
  <si>
    <t>Fragment</t>
  </si>
  <si>
    <t>TimeToLive</t>
  </si>
  <si>
    <t>Statistics.Latency.Minimum</t>
  </si>
  <si>
    <t>Statistics.Latency.Average</t>
  </si>
  <si>
    <t>Statistics.Latency.Maximum</t>
  </si>
  <si>
    <t>Statistics.Jitter.Minimum</t>
  </si>
  <si>
    <t>Statistics.Jitter.Average</t>
  </si>
  <si>
    <t>Statistics.Jitter.Maximum</t>
  </si>
  <si>
    <t>Statistics.PacketLoss</t>
  </si>
  <si>
    <t>Float</t>
  </si>
  <si>
    <t>Statistics.Hops</t>
  </si>
  <si>
    <t>Port</t>
  </si>
  <si>
    <t>Statistics.Packets.Transmitted</t>
  </si>
  <si>
    <t>Statistics.Packets.Received</t>
  </si>
  <si>
    <t>Statistics.Bytes.Transmitted</t>
  </si>
  <si>
    <t>Statistics.Bytes.Received</t>
  </si>
  <si>
    <t>InterfacesList</t>
  </si>
  <si>
    <t>IP</t>
  </si>
  <si>
    <t>MAC</t>
  </si>
  <si>
    <t>Expires</t>
  </si>
  <si>
    <t>Range.Start</t>
  </si>
  <si>
    <t>Range.End</t>
  </si>
  <si>
    <t>Conditional</t>
  </si>
  <si>
    <t>Condition.Option</t>
  </si>
  <si>
    <t>Condition.Type</t>
  </si>
  <si>
    <t>Condition.Value</t>
  </si>
  <si>
    <t>ProviderId</t>
  </si>
  <si>
    <t>RenewInterval</t>
  </si>
  <si>
    <t>AdvertisePublicAddress</t>
  </si>
  <si>
    <t>URL</t>
  </si>
  <si>
    <t>Domain</t>
  </si>
  <si>
    <t>ForwardingMode</t>
  </si>
  <si>
    <t>ProfileId</t>
  </si>
  <si>
    <t>Logging</t>
  </si>
  <si>
    <t>IP.Source</t>
  </si>
  <si>
    <t>IP.Destination</t>
  </si>
  <si>
    <t>MAC.Source</t>
  </si>
  <si>
    <t>MAC.Destination</t>
  </si>
  <si>
    <t>Port.Source</t>
  </si>
  <si>
    <t>Port.Destination</t>
  </si>
  <si>
    <t>Interface.Source</t>
  </si>
  <si>
    <t>Interface.Destination</t>
  </si>
  <si>
    <t>Statistics.Hits</t>
  </si>
  <si>
    <t>Isolate</t>
  </si>
  <si>
    <t>Subnet</t>
  </si>
  <si>
    <t>Template</t>
  </si>
  <si>
    <t>Port.External</t>
  </si>
  <si>
    <t>Port.Internal</t>
  </si>
  <si>
    <t>Protocol.TCP</t>
  </si>
  <si>
    <t>Protocol.UDP</t>
  </si>
  <si>
    <t>Version</t>
  </si>
  <si>
    <t>Mode</t>
  </si>
  <si>
    <t>Chains</t>
  </si>
  <si>
    <t>Days.Monday</t>
  </si>
  <si>
    <t>Days.Tuesday</t>
  </si>
  <si>
    <t>Days.Wednesday</t>
  </si>
  <si>
    <t>Days.Thursday</t>
  </si>
  <si>
    <t>Days.Friday</t>
  </si>
  <si>
    <t>Days.Saturday</t>
  </si>
  <si>
    <t>Days.Sunday</t>
  </si>
  <si>
    <t>Time.Start</t>
  </si>
  <si>
    <t>Time.End</t>
  </si>
  <si>
    <t>Hostname</t>
  </si>
  <si>
    <t>Media.Audio</t>
  </si>
  <si>
    <t>Media.Video</t>
  </si>
  <si>
    <t>Media.Images</t>
  </si>
  <si>
    <t>Volume</t>
  </si>
  <si>
    <t>Statistics.Files.Total</t>
  </si>
  <si>
    <t>Statistics.Files.Audio</t>
  </si>
  <si>
    <t>Statistics.Files.Video</t>
  </si>
  <si>
    <t>Statistics.Files.Images</t>
  </si>
  <si>
    <t>Statistics.Files</t>
  </si>
  <si>
    <t>Statistics.Folders</t>
  </si>
  <si>
    <t>Tag.DSCP</t>
  </si>
  <si>
    <t>Tag.P-Bit</t>
  </si>
  <si>
    <t>Tag.WMM</t>
  </si>
  <si>
    <t>Remote.Address</t>
  </si>
  <si>
    <t>Interfaces.Outbound</t>
  </si>
  <si>
    <t>Interfaces.Inbound</t>
  </si>
  <si>
    <t>Statistics.Frames.Transmitted</t>
  </si>
  <si>
    <t>Statistics.Frames.Received</t>
  </si>
  <si>
    <t>Remote.Port</t>
  </si>
  <si>
    <t>Remote.Username</t>
  </si>
  <si>
    <t>Remote.Password</t>
  </si>
  <si>
    <t>Remote.Authentication</t>
  </si>
  <si>
    <t>Server.Port</t>
  </si>
  <si>
    <t>Server.Authentication</t>
  </si>
  <si>
    <t>Server.MTU</t>
  </si>
  <si>
    <t>Server.MaxClients</t>
  </si>
  <si>
    <t>Remote.Protocol</t>
  </si>
  <si>
    <t>Server.Protocol</t>
  </si>
  <si>
    <t>Server.Fragment</t>
  </si>
  <si>
    <t>BSSsList</t>
  </si>
  <si>
    <t>Timer</t>
  </si>
  <si>
    <t>PIN</t>
  </si>
  <si>
    <t>Protocols.Telnet</t>
  </si>
  <si>
    <t>Protocols.SSH</t>
  </si>
  <si>
    <t>Authentication.MaximumAllowedUsers</t>
  </si>
  <si>
    <t>Authentication.Timeout</t>
  </si>
  <si>
    <t>PeriodicInform.Enabled</t>
  </si>
  <si>
    <t>PeriodicInform.Interval</t>
  </si>
  <si>
    <t>ModemInstallationCode</t>
  </si>
  <si>
    <t>Authentication</t>
  </si>
  <si>
    <t>Statistics.RequestsCount</t>
  </si>
  <si>
    <t>Statistics.LastRequest</t>
  </si>
  <si>
    <t>SignatureAlgorithm</t>
  </si>
  <si>
    <t>RSA</t>
  </si>
  <si>
    <t>Encoding</t>
  </si>
  <si>
    <t>Country</t>
  </si>
  <si>
    <t>CommonName</t>
  </si>
  <si>
    <t>Organization</t>
  </si>
  <si>
    <t>CA</t>
  </si>
  <si>
    <t>Duration</t>
  </si>
  <si>
    <t>Keys.Public</t>
  </si>
  <si>
    <t>Keys.Private</t>
  </si>
  <si>
    <t>Valid.From</t>
  </si>
  <si>
    <t>Valid.To</t>
  </si>
  <si>
    <t>Hash</t>
  </si>
  <si>
    <t>Timestamp.Installed</t>
  </si>
  <si>
    <t>Timestamp.LastUsed</t>
  </si>
  <si>
    <t>Protocols.HTTP</t>
  </si>
  <si>
    <t>Protocols.HTTPS</t>
  </si>
  <si>
    <t>IPv4.Protocol</t>
  </si>
  <si>
    <t>IPv4.Address</t>
  </si>
  <si>
    <t>IPv4.NetworkMask</t>
  </si>
  <si>
    <t>IPv4.Broadcast</t>
  </si>
  <si>
    <t>IPv6.Protocol</t>
  </si>
  <si>
    <t>IPv6.LinkLocalAddress</t>
  </si>
  <si>
    <t>IPv6.GlobalAddress</t>
  </si>
  <si>
    <t>IPv6.Prefix</t>
  </si>
  <si>
    <t>PhysicalInterface</t>
  </si>
  <si>
    <t>Statistics.Dropped.Transmitted</t>
  </si>
  <si>
    <t>Statistics.Dropped.Received</t>
  </si>
  <si>
    <t>Statistics.Errors.Transmitted</t>
  </si>
  <si>
    <t>Statistics.Errors.Received</t>
  </si>
  <si>
    <t>Statistics.Collisions</t>
  </si>
  <si>
    <t>EnergyEfficientEthernet</t>
  </si>
  <si>
    <t>AutoNegotiation</t>
  </si>
  <si>
    <t>Duplex</t>
  </si>
  <si>
    <t>Status.Protocol</t>
  </si>
  <si>
    <t>Status.Duplex</t>
  </si>
  <si>
    <t>Status.Uptime</t>
  </si>
  <si>
    <t>Capabilities</t>
  </si>
  <si>
    <t>Band</t>
  </si>
  <si>
    <t>Bandwidth.20</t>
  </si>
  <si>
    <t>Bandwidth.40</t>
  </si>
  <si>
    <t>Channels.Preferred</t>
  </si>
  <si>
    <t>Channels.List.34</t>
  </si>
  <si>
    <t>Channels.List.36</t>
  </si>
  <si>
    <t>Channels.List.38</t>
  </si>
  <si>
    <t>Channels.List.40</t>
  </si>
  <si>
    <t>Channels.Selection.Mode</t>
  </si>
  <si>
    <t>Channels.Selection.Timer</t>
  </si>
  <si>
    <t>Standard.802.11n</t>
  </si>
  <si>
    <t>Standard.802.11ac</t>
  </si>
  <si>
    <t>Status.Channel</t>
  </si>
  <si>
    <t>Status.Bandwidth</t>
  </si>
  <si>
    <t>Status.Bytes.Transmitted</t>
  </si>
  <si>
    <t>Status.Bytes.Received</t>
  </si>
  <si>
    <t>Status.Packets.Transmitted</t>
  </si>
  <si>
    <t>Status.Packets.Received</t>
  </si>
  <si>
    <t>Status.StationsCount</t>
  </si>
  <si>
    <t>Broadcast</t>
  </si>
  <si>
    <t>BSSID</t>
  </si>
  <si>
    <t>SSID</t>
  </si>
  <si>
    <t>SecurityKey</t>
  </si>
  <si>
    <t>SecurityMode</t>
  </si>
  <si>
    <t>Encryption</t>
  </si>
  <si>
    <t>Statistics.StationsCount</t>
  </si>
  <si>
    <t>Status.Idle</t>
  </si>
  <si>
    <t>Status.MCS</t>
  </si>
  <si>
    <t>Status.PhysicalRate</t>
  </si>
  <si>
    <t>Status.ReceivedSignalStrength</t>
  </si>
  <si>
    <t>Status.GuardInterval</t>
  </si>
  <si>
    <t>Status.SpatialStreams</t>
  </si>
  <si>
    <t>Status.Standard</t>
  </si>
  <si>
    <t>BSSs</t>
  </si>
  <si>
    <t>Statistics.Channels</t>
  </si>
  <si>
    <t>Status.SyncSpeed.Downstream</t>
  </si>
  <si>
    <t>Status.SyncSpeed.Upstream</t>
  </si>
  <si>
    <t>Status.SignalNoiseRatio</t>
  </si>
  <si>
    <t>Mode.4G</t>
  </si>
  <si>
    <t>Mode.3G</t>
  </si>
  <si>
    <t>Mode.2G</t>
  </si>
  <si>
    <t>Standards.4G.LTEAdvanced</t>
  </si>
  <si>
    <t>Standards.4G.LTE</t>
  </si>
  <si>
    <t>Standards.3G.HSPA+</t>
  </si>
  <si>
    <t>Standards.3G.HSUPA</t>
  </si>
  <si>
    <t>Standards.3G.HSDPA</t>
  </si>
  <si>
    <t>Standards.3G.UMTS</t>
  </si>
  <si>
    <t>Standards.2G.EDGE</t>
  </si>
  <si>
    <t>Standards.2G.GPRS</t>
  </si>
  <si>
    <t>Standards.2G.GSM</t>
  </si>
  <si>
    <t>Status.Carrier</t>
  </si>
  <si>
    <t>Status.Mode</t>
  </si>
  <si>
    <t>Status.Grade</t>
  </si>
  <si>
    <t>Status.ReferenceSignalReceivedQuality</t>
  </si>
  <si>
    <t>Status.ReferenceSignalReceivedPower</t>
  </si>
  <si>
    <t>Status.ReceivedSignalStrengthIndicator</t>
  </si>
  <si>
    <t>RemainingUnlockAttempts</t>
  </si>
  <si>
    <t>PhoneNumber</t>
  </si>
  <si>
    <t>IMEI</t>
  </si>
  <si>
    <t>PIN.Current</t>
  </si>
  <si>
    <t>PIN.New</t>
  </si>
  <si>
    <t>PUK</t>
  </si>
  <si>
    <t>Statistics.ConnectedDevicesCount</t>
  </si>
  <si>
    <t>Signaling</t>
  </si>
  <si>
    <t>Actions.Click.Object</t>
  </si>
  <si>
    <t>Actions.Click.Method</t>
  </si>
  <si>
    <t>Actions.Press.Object</t>
  </si>
  <si>
    <t>Actions.Press.Method</t>
  </si>
  <si>
    <t>Actions.Press.Arguments</t>
  </si>
  <si>
    <t>Statistics.Click</t>
  </si>
  <si>
    <t>Statistics.Press</t>
  </si>
  <si>
    <t>ActiveImageId</t>
  </si>
  <si>
    <t>InstallTimestamp</t>
  </si>
  <si>
    <t>Source.Address</t>
  </si>
  <si>
    <t>Source.Port</t>
  </si>
  <si>
    <t>Source.Protocol</t>
  </si>
  <si>
    <t>Source.Username</t>
  </si>
  <si>
    <t>Source.Password</t>
  </si>
  <si>
    <t>Variant</t>
  </si>
  <si>
    <t>ReleaseDate</t>
  </si>
  <si>
    <t>DownloadTimestamp</t>
  </si>
  <si>
    <t>ProductClass</t>
  </si>
  <si>
    <t>FriendlyName</t>
  </si>
  <si>
    <t>Manufacturer</t>
  </si>
  <si>
    <t>Model</t>
  </si>
  <si>
    <t>CasingColour</t>
  </si>
  <si>
    <t>SerialNumber</t>
  </si>
  <si>
    <t>Carrier</t>
  </si>
  <si>
    <t>Colour</t>
  </si>
  <si>
    <t>Brightness</t>
  </si>
  <si>
    <t>MaximumEvents</t>
  </si>
  <si>
    <t>LevelFilter</t>
  </si>
  <si>
    <t>Level</t>
  </si>
  <si>
    <t>Source</t>
  </si>
  <si>
    <t>CPU.Usage</t>
  </si>
  <si>
    <t>CPU.Load.1m</t>
  </si>
  <si>
    <t>CPU.Load.5m</t>
  </si>
  <si>
    <t>CPU.Load.15m</t>
  </si>
  <si>
    <t>Memory.Total</t>
  </si>
  <si>
    <t>Memory.Free</t>
  </si>
  <si>
    <t>Memory.Usage</t>
  </si>
  <si>
    <t>Swap.Total</t>
  </si>
  <si>
    <t>Swap.Free</t>
  </si>
  <si>
    <t>Swap.Usage</t>
  </si>
  <si>
    <t>Storage.Total</t>
  </si>
  <si>
    <t>Storage.Free</t>
  </si>
  <si>
    <t>Storage.Usage</t>
  </si>
  <si>
    <t>Uptime</t>
  </si>
  <si>
    <t>AutoSave.Enabled</t>
  </si>
  <si>
    <t>AutoSave.Interval</t>
  </si>
  <si>
    <t>RunningId</t>
  </si>
  <si>
    <t>StartupId</t>
  </si>
  <si>
    <t>FactoryDefaultId</t>
  </si>
  <si>
    <t>unique identifier.</t>
  </si>
  <si>
    <t>administrative status.</t>
  </si>
  <si>
    <t>operational status.</t>
  </si>
  <si>
    <t>username.</t>
  </si>
  <si>
    <t>description.</t>
  </si>
  <si>
    <t>type.</t>
  </si>
  <si>
    <t>protocol.</t>
  </si>
  <si>
    <t>priority.</t>
  </si>
  <si>
    <t>realm.</t>
  </si>
  <si>
    <t>address.</t>
  </si>
  <si>
    <t>interface.</t>
  </si>
  <si>
    <t>timestamp.</t>
  </si>
  <si>
    <t>count.</t>
  </si>
  <si>
    <t>password.</t>
  </si>
  <si>
    <t>password hash fingerprint.</t>
  </si>
  <si>
    <t>password hash type.</t>
  </si>
  <si>
    <t>language/locale.</t>
  </si>
  <si>
    <t>IP address.</t>
  </si>
  <si>
    <t>MAC address.</t>
  </si>
  <si>
    <t>domain name.</t>
  </si>
  <si>
    <t>source IP address.</t>
  </si>
  <si>
    <t>destination IP address.</t>
  </si>
  <si>
    <t>source MAD address.</t>
  </si>
  <si>
    <t>destination MAC address.</t>
  </si>
  <si>
    <t>source transport port.</t>
  </si>
  <si>
    <t>destination transport port.</t>
  </si>
  <si>
    <t>source IP interface.</t>
  </si>
  <si>
    <t>destination IP interfaces.</t>
  </si>
  <si>
    <t>PIN code.</t>
  </si>
  <si>
    <t>country.</t>
  </si>
  <si>
    <t>encoding type.</t>
  </si>
  <si>
    <t>duplex mode.</t>
  </si>
  <si>
    <t>PUK code.</t>
  </si>
  <si>
    <t>current PIN code.</t>
  </si>
  <si>
    <t>new PIN code.</t>
  </si>
  <si>
    <t>model name.</t>
  </si>
  <si>
    <t>casing colour.</t>
  </si>
  <si>
    <t>serial number.</t>
  </si>
  <si>
    <t>brightness level.</t>
  </si>
  <si>
    <t>maximum number of returned entries.</t>
  </si>
  <si>
    <t>registrar server address.</t>
  </si>
  <si>
    <t>registrar server port.</t>
  </si>
  <si>
    <t>inbound proxy server address.</t>
  </si>
  <si>
    <t>inbound proxy server port.</t>
  </si>
  <si>
    <t>outbound proxy server address.</t>
  </si>
  <si>
    <t>outbound proxy server port.</t>
  </si>
  <si>
    <t>Unique Resource Identifier (URI).</t>
  </si>
  <si>
    <t>transport protocol.</t>
  </si>
  <si>
    <t>traffic direction.</t>
  </si>
  <si>
    <t>traffic concurrent streams.</t>
  </si>
  <si>
    <t>server address.</t>
  </si>
  <si>
    <t>minimum observed throughput.</t>
  </si>
  <si>
    <t>average observed throughput.</t>
  </si>
  <si>
    <t>maximum observed throughput.</t>
  </si>
  <si>
    <t>transfered data.</t>
  </si>
  <si>
    <t>duration.</t>
  </si>
  <si>
    <t>query name.</t>
  </si>
  <si>
    <t>query type.</t>
  </si>
  <si>
    <t>packet count.</t>
  </si>
  <si>
    <t>packet size.</t>
  </si>
  <si>
    <t>packet fragmentation flag.</t>
  </si>
  <si>
    <t>packet maximum time to live.</t>
  </si>
  <si>
    <t>minimum observed latency.</t>
  </si>
  <si>
    <t>average observed latency.</t>
  </si>
  <si>
    <t>maximum observed latency.</t>
  </si>
  <si>
    <t>minimum observed jitter.</t>
  </si>
  <si>
    <t>average observed jitter.</t>
  </si>
  <si>
    <t>maximum observed jitter.</t>
  </si>
  <si>
    <t>packet loss.</t>
  </si>
  <si>
    <t>number of traversed routers or hops.</t>
  </si>
  <si>
    <t>port.</t>
  </si>
  <si>
    <t>list of network interfaces.</t>
  </si>
  <si>
    <t>remaining expiration time.</t>
  </si>
  <si>
    <t>port range start.</t>
  </si>
  <si>
    <t>port range end.</t>
  </si>
  <si>
    <t>URL.</t>
  </si>
  <si>
    <t>traffic forwarding mode.</t>
  </si>
  <si>
    <t>Id of the linked provider.</t>
  </si>
  <si>
    <t>Id of the linked profile.</t>
  </si>
  <si>
    <t>Id of the linked role.</t>
  </si>
  <si>
    <t>Id of the linked service.</t>
  </si>
  <si>
    <t>list of entries.</t>
  </si>
  <si>
    <t>allowed network zones.</t>
  </si>
  <si>
    <t>rule list.</t>
  </si>
  <si>
    <t>list of linked IP interfaces.</t>
  </si>
  <si>
    <t>query time interval.</t>
  </si>
  <si>
    <t>inbound interface.</t>
  </si>
  <si>
    <t>list of linked interfaces.</t>
  </si>
  <si>
    <t>network mode.</t>
  </si>
  <si>
    <t>maximum number of concurrent streams.</t>
  </si>
  <si>
    <t>active groups list.</t>
  </si>
  <si>
    <t>transmitted packets count.</t>
  </si>
  <si>
    <t>received packets count.</t>
  </si>
  <si>
    <t>transmitted bytes count.</t>
  </si>
  <si>
    <t>received bytes count.</t>
  </si>
  <si>
    <t>option.</t>
  </si>
  <si>
    <t>value.</t>
  </si>
  <si>
    <t>advertised public address.</t>
  </si>
  <si>
    <t>renew interval.</t>
  </si>
  <si>
    <t>Logging flag.</t>
  </si>
  <si>
    <t>isolate traffic flag.</t>
  </si>
  <si>
    <t>network subnet.</t>
  </si>
  <si>
    <t>template.</t>
  </si>
  <si>
    <t>external port.</t>
  </si>
  <si>
    <t>internal port.</t>
  </si>
  <si>
    <t>version.</t>
  </si>
  <si>
    <t>mode.</t>
  </si>
  <si>
    <t>chain list.</t>
  </si>
  <si>
    <t>hostname.</t>
  </si>
  <si>
    <t>volume.</t>
  </si>
  <si>
    <t>total files count.</t>
  </si>
  <si>
    <t>audio files count.</t>
  </si>
  <si>
    <t>video files count.</t>
  </si>
  <si>
    <t>image files count.</t>
  </si>
  <si>
    <t>files count.</t>
  </si>
  <si>
    <t>folders count.</t>
  </si>
  <si>
    <t>remote address.</t>
  </si>
  <si>
    <t>outbound interface.</t>
  </si>
  <si>
    <t>transmitted frames count.</t>
  </si>
  <si>
    <t>received frames count.</t>
  </si>
  <si>
    <t>remote server port.</t>
  </si>
  <si>
    <t>remote server username.</t>
  </si>
  <si>
    <t>remote server password.</t>
  </si>
  <si>
    <t>remote server protocol.</t>
  </si>
  <si>
    <t>periodic inform administrative status flag.</t>
  </si>
  <si>
    <t>periodic inform time interval.</t>
  </si>
  <si>
    <t>Model Instalation Code (MIC).</t>
  </si>
  <si>
    <t>signature algorithm.</t>
  </si>
  <si>
    <t>instalation timestamp.</t>
  </si>
  <si>
    <t>last time used timestamp.</t>
  </si>
  <si>
    <t>IPv4 address.</t>
  </si>
  <si>
    <t>IPv4 network mask.</t>
  </si>
  <si>
    <t>IPv4 broadbcast.</t>
  </si>
  <si>
    <t>IPv4 negotiation protocol.</t>
  </si>
  <si>
    <t>IPv6 negotiation protocol.</t>
  </si>
  <si>
    <t>IPv6 Link Local address.</t>
  </si>
  <si>
    <t>IPv6 Global address.</t>
  </si>
  <si>
    <t>IPv6 network prefix.</t>
  </si>
  <si>
    <t>linked physical interface.</t>
  </si>
  <si>
    <t>frame collisions count.</t>
  </si>
  <si>
    <t>received frame errors count.</t>
  </si>
  <si>
    <t>transmitted frame errors count.</t>
  </si>
  <si>
    <t>auto-negotation administrative status.</t>
  </si>
  <si>
    <t>Energy Efficient Ethernet (EEE) administrative status.</t>
  </si>
  <si>
    <t>protocol in use.</t>
  </si>
  <si>
    <t>duplex mode in use.</t>
  </si>
  <si>
    <t>system uptime.</t>
  </si>
  <si>
    <t>BSSID.</t>
  </si>
  <si>
    <t>SSID.</t>
  </si>
  <si>
    <t>security key.</t>
  </si>
  <si>
    <t>security mode.</t>
  </si>
  <si>
    <t>encryption mode.</t>
  </si>
  <si>
    <t>list of linked BSSs.</t>
  </si>
  <si>
    <t>phone number.</t>
  </si>
  <si>
    <t>IMEI.</t>
  </si>
  <si>
    <t>source address.</t>
  </si>
  <si>
    <t>source port.</t>
  </si>
  <si>
    <t>source protocol.</t>
  </si>
  <si>
    <t>source username.</t>
  </si>
  <si>
    <t>source password.</t>
  </si>
  <si>
    <t>variant.</t>
  </si>
  <si>
    <t>product class.</t>
  </si>
  <si>
    <t>friendly name.</t>
  </si>
  <si>
    <t>manufacturer or vendor.</t>
  </si>
  <si>
    <t>colour.</t>
  </si>
  <si>
    <t>carrier or service provider.</t>
  </si>
  <si>
    <t>CPU usage.</t>
  </si>
  <si>
    <t>CPU Load average (1m).</t>
  </si>
  <si>
    <t>CPU Load average (5m).</t>
  </si>
  <si>
    <t>CPU Load average (15m).</t>
  </si>
  <si>
    <t>ammount of total memory (RAM).</t>
  </si>
  <si>
    <t>ammount of free memory (RAM).</t>
  </si>
  <si>
    <t>percentage of memory in use (RAM).</t>
  </si>
  <si>
    <t>ammount of total SWAP memory.</t>
  </si>
  <si>
    <t>ammount of free SWAP memory.</t>
  </si>
  <si>
    <t>percentage of SWAP memory in use.</t>
  </si>
  <si>
    <t>ammount of total persistent storage.</t>
  </si>
  <si>
    <t>ammount of free persistent storage.</t>
  </si>
  <si>
    <t>uptime.</t>
  </si>
  <si>
    <t>percentage of persistent storage in use.</t>
  </si>
  <si>
    <t>download timestamp.</t>
  </si>
  <si>
    <t>release date.</t>
  </si>
  <si>
    <t>autosave administrative status.</t>
  </si>
  <si>
    <t>autosave time interval.</t>
  </si>
  <si>
    <t>list start offset.</t>
  </si>
  <si>
    <t>sent queries count.</t>
  </si>
  <si>
    <t>received queries count.</t>
  </si>
  <si>
    <t>leave group received packets count.</t>
  </si>
  <si>
    <t>join group received packets count.</t>
  </si>
  <si>
    <t>packetization time interval.</t>
  </si>
  <si>
    <t>query answers list.</t>
  </si>
  <si>
    <t>conditional assigning administrative status flag.</t>
  </si>
  <si>
    <t>hits count.</t>
  </si>
  <si>
    <t>apply to TCP flag.</t>
  </si>
  <si>
    <t>apply to UDP flag.</t>
  </si>
  <si>
    <t>apply to Monday flag.</t>
  </si>
  <si>
    <t>apply to Tuesday flag.</t>
  </si>
  <si>
    <t>apply to Wednesday flag.</t>
  </si>
  <si>
    <t>apply to Thursday flag.</t>
  </si>
  <si>
    <t>apply to Friday flag.</t>
  </si>
  <si>
    <t>apply to Saturday flag.</t>
  </si>
  <si>
    <t>apply to Sunday flag.</t>
  </si>
  <si>
    <t>start time.</t>
  </si>
  <si>
    <t>end time.</t>
  </si>
  <si>
    <t>enable audio media type flag.</t>
  </si>
  <si>
    <t>enable video media type flag.</t>
  </si>
  <si>
    <t>enable images media type flag.</t>
  </si>
  <si>
    <t>DSCP value to tag on traffic.</t>
  </si>
  <si>
    <t>P-Bit value to tag on traffic.</t>
  </si>
  <si>
    <t>WMM value to tag on traffic.</t>
  </si>
  <si>
    <t>authentication type.</t>
  </si>
  <si>
    <t>Maximum Transmit Unit (MTU).</t>
  </si>
  <si>
    <t>maximum number of concurrent connected clients.</t>
  </si>
  <si>
    <t>allow packet fragmentation flag.</t>
  </si>
  <si>
    <t>timeout counter duration.</t>
  </si>
  <si>
    <t>enable Telnet protocol flag.</t>
  </si>
  <si>
    <t>enable SSH protocol flag.</t>
  </si>
  <si>
    <t>maximum allowed number of concurrent connections.</t>
  </si>
  <si>
    <t>session timeout timer.</t>
  </si>
  <si>
    <t>total num of ACS requests.</t>
  </si>
  <si>
    <t>CWMP (TR-069) Client ACS</t>
  </si>
  <si>
    <t>CWMP (TR-069) Client Connection Request</t>
  </si>
  <si>
    <t>organization</t>
  </si>
  <si>
    <t>common name.</t>
  </si>
  <si>
    <t>RSA.</t>
  </si>
  <si>
    <t>public key.</t>
  </si>
  <si>
    <t>private key.</t>
  </si>
  <si>
    <t>valid from timestamp.</t>
  </si>
  <si>
    <t>valid till timestamp.</t>
  </si>
  <si>
    <t>Authority (CA).</t>
  </si>
  <si>
    <t>hash.</t>
  </si>
  <si>
    <t>enable HTTP protocol flag.</t>
  </si>
  <si>
    <t>enable HTTPS protocol flag.</t>
  </si>
  <si>
    <t>transmitted dropped frames count.</t>
  </si>
  <si>
    <t>received dropped frames count.</t>
  </si>
  <si>
    <t>factory configuration id.</t>
  </si>
  <si>
    <t>startup configuration id.</t>
  </si>
  <si>
    <t>running configuration id.</t>
  </si>
  <si>
    <t>connected devices count.</t>
  </si>
  <si>
    <t>level or severity.</t>
  </si>
  <si>
    <t>source component.</t>
  </si>
  <si>
    <t>load after download flag.</t>
  </si>
  <si>
    <t>click count.</t>
  </si>
  <si>
    <t>press count.</t>
  </si>
  <si>
    <t>stored events buffer size.</t>
  </si>
  <si>
    <t>register events level filter.</t>
  </si>
  <si>
    <t>enable 802.11n standard flag.</t>
  </si>
  <si>
    <t>enable 802.11ac standard flag.</t>
  </si>
  <si>
    <t>active channel.</t>
  </si>
  <si>
    <t>active bandwidth.</t>
  </si>
  <si>
    <t>connected stations count.</t>
  </si>
  <si>
    <t>current transmit physical rate.</t>
  </si>
  <si>
    <t>current received signal strength (RSSI).</t>
  </si>
  <si>
    <t>current guard interval.</t>
  </si>
  <si>
    <t>current MIMO spatial streams.</t>
  </si>
  <si>
    <t>current standard.</t>
  </si>
  <si>
    <t>current MCS.</t>
  </si>
  <si>
    <t>idle time.</t>
  </si>
  <si>
    <t>current downstream sync speed.</t>
  </si>
  <si>
    <t>current upstream sync speed.</t>
  </si>
  <si>
    <t>current mode.</t>
  </si>
  <si>
    <t>current Signal to Noise Ratio (SNR).</t>
  </si>
  <si>
    <t>enable 4G mode flag.</t>
  </si>
  <si>
    <t>enable 3G mode flag.</t>
  </si>
  <si>
    <t>enable 2G mode flag.</t>
  </si>
  <si>
    <t>enable LTE Advanced standard flag.</t>
  </si>
  <si>
    <t>enable LTE standard flag.</t>
  </si>
  <si>
    <t>enable HSPA+ standard flag.</t>
  </si>
  <si>
    <t>enable HSUPA standard flag.</t>
  </si>
  <si>
    <t>enable HSDPA standard flag.</t>
  </si>
  <si>
    <t>enable UMTS flag.</t>
  </si>
  <si>
    <t>enable EDGE flag.</t>
  </si>
  <si>
    <t>enable GPRS flag.</t>
  </si>
  <si>
    <t>enable GSM flag.</t>
  </si>
  <si>
    <t>current connected carrier.</t>
  </si>
  <si>
    <t>current Reference Signal Received Quality (RSRQ).</t>
  </si>
  <si>
    <t>current Reference Signal Received Power (RSRP).</t>
  </si>
  <si>
    <t>current Received Signal Strength Indicator (RSSI).</t>
  </si>
  <si>
    <t>click linked object.</t>
  </si>
  <si>
    <t>click linked object method.</t>
  </si>
  <si>
    <t>press linked object.</t>
  </si>
  <si>
    <t>press linked object method.</t>
  </si>
  <si>
    <t>press linked object arguments.</t>
  </si>
  <si>
    <t>remaining number of unlock attempts.</t>
  </si>
  <si>
    <t>current grade.</t>
  </si>
  <si>
    <t>Id currently running.</t>
  </si>
  <si>
    <t>band.</t>
  </si>
  <si>
    <t>enable 20 MHz flag.</t>
  </si>
  <si>
    <t>enable 40 MHz flag.</t>
  </si>
  <si>
    <t>preferred channels (applicable to ACS).</t>
  </si>
  <si>
    <t>enable channel 34 flag.</t>
  </si>
  <si>
    <t>enable channel 36 flag.</t>
  </si>
  <si>
    <t>enable channel 38 flag.</t>
  </si>
  <si>
    <t>enable channel 40 flag.</t>
  </si>
  <si>
    <t>channel selection mode.</t>
  </si>
  <si>
    <t>automatic channel selection mode timer.</t>
  </si>
  <si>
    <t>supported MIMO streams.</t>
  </si>
  <si>
    <t>enable broadcast SSID flag.</t>
  </si>
  <si>
    <t>active channels.</t>
  </si>
  <si>
    <t>signaling mode.</t>
  </si>
  <si>
    <t>Actions.Click.Arguments</t>
  </si>
  <si>
    <t>Default Value</t>
  </si>
  <si>
    <t>Possible Values</t>
  </si>
  <si>
    <t>Format</t>
  </si>
  <si>
    <t>click linked object arguments.</t>
  </si>
  <si>
    <t>null</t>
  </si>
  <si>
    <t>true</t>
  </si>
  <si>
    <t>"true" or "false"</t>
  </si>
  <si>
    <t>Integer starting at 0</t>
  </si>
  <si>
    <t>0</t>
  </si>
  <si>
    <t>"0" to fetch all entries or positive integer</t>
  </si>
  <si>
    <t>"MD5", "SHA-256" or "SHA-512"</t>
  </si>
  <si>
    <t>valid object</t>
  </si>
  <si>
    <t>1 up to 64 chars</t>
  </si>
  <si>
    <t>any string with length from 1 up to 64 chars</t>
  </si>
  <si>
    <t>"null" or valid JSON object</t>
  </si>
  <si>
    <t>valid object procedure</t>
  </si>
  <si>
    <t>&gt;= 0</t>
  </si>
  <si>
    <t>"null" or any string with length from 1 up to 64 chars</t>
  </si>
  <si>
    <t>any string with length from 3 up to 64 chars</t>
  </si>
  <si>
    <t>valid "User.Accounts.Roles.{RoleId}" object</t>
  </si>
  <si>
    <t>Parameters</t>
  </si>
  <si>
    <t>{
  "ButtonId": "System.Buttons.0"
}</t>
  </si>
  <si>
    <t>Diagnostic</t>
  </si>
  <si>
    <t>Ethernet Switch</t>
  </si>
  <si>
    <t>Wi-Fi</t>
  </si>
  <si>
    <t>a new</t>
  </si>
  <si>
    <t>is added</t>
  </si>
  <si>
    <t>is deleted</t>
  </si>
  <si>
    <t>an existing</t>
  </si>
  <si>
    <t>a</t>
  </si>
  <si>
    <t>BSS is added</t>
  </si>
  <si>
    <t>BSS is deleted</t>
  </si>
  <si>
    <t>ESS is added</t>
  </si>
  <si>
    <t>ESS is deleted</t>
  </si>
  <si>
    <t>the</t>
  </si>
  <si>
    <t>an</t>
  </si>
  <si>
    <t>Host is added</t>
  </si>
  <si>
    <t>Host is deleted</t>
  </si>
  <si>
    <t>Lease is added</t>
  </si>
  <si>
    <t>Lease is deleted</t>
  </si>
  <si>
    <t>Lease is renewed</t>
  </si>
  <si>
    <t>Multicast Group expires</t>
  </si>
  <si>
    <t>Multicast Group is joined</t>
  </si>
  <si>
    <t>Multicast Group is left</t>
  </si>
  <si>
    <t>maximum number of concurrent streams is reached</t>
  </si>
  <si>
    <t>Extension registration expires</t>
  </si>
  <si>
    <t>Extension registration fails</t>
  </si>
  <si>
    <t>Test is complete</t>
  </si>
  <si>
    <t>Test fails</t>
  </si>
  <si>
    <t>a queued</t>
  </si>
  <si>
    <t>Test times out</t>
  </si>
  <si>
    <t>Pool is added</t>
  </si>
  <si>
    <t>Pool is deleted</t>
  </si>
  <si>
    <t>Profile is added</t>
  </si>
  <si>
    <t>Profile is deleted</t>
  </si>
  <si>
    <t>Rule is added</t>
  </si>
  <si>
    <t>Rule is deleted</t>
  </si>
  <si>
    <t>Domain is added</t>
  </si>
  <si>
    <t>Domain is deleted</t>
  </si>
  <si>
    <t>Filter Rule is added</t>
  </si>
  <si>
    <t>Filter Rule is deleted</t>
  </si>
  <si>
    <t>Forwarder (Server) is added</t>
  </si>
  <si>
    <t>Forwarder (Server) is deleted</t>
  </si>
  <si>
    <t>Image download is complete</t>
  </si>
  <si>
    <t>Image Download fails</t>
  </si>
  <si>
    <t>Image Download times out</t>
  </si>
  <si>
    <t>Chain is added</t>
  </si>
  <si>
    <t>Chain is deleted</t>
  </si>
  <si>
    <t>NAT Rule (Port-Mapping) is added</t>
  </si>
  <si>
    <t>NAT Rule (Port-Mapping) is deleted</t>
  </si>
  <si>
    <t>Network Share is added</t>
  </si>
  <si>
    <t>Network Share is deleted</t>
  </si>
  <si>
    <t>Station is connected</t>
  </si>
  <si>
    <t>Station is disconnected</t>
  </si>
  <si>
    <t>connects</t>
  </si>
  <si>
    <t>disconnects</t>
  </si>
  <si>
    <t>Pairing process starts</t>
  </si>
  <si>
    <t>Pairing processes is complete</t>
  </si>
  <si>
    <t>Connection Request is performed</t>
  </si>
  <si>
    <t>Periodic Inform is sent</t>
  </si>
  <si>
    <t>Site Survey is complete</t>
  </si>
  <si>
    <t>Site Survey fails</t>
  </si>
  <si>
    <t>Site Survey times out</t>
  </si>
  <si>
    <t>Site Survey has started</t>
  </si>
  <si>
    <t>signal strength is bellowed the minimum set threshold</t>
  </si>
  <si>
    <t>SIM Card is inserted</t>
  </si>
  <si>
    <t>SIM Card is removed</t>
  </si>
  <si>
    <t>is pressed</t>
  </si>
  <si>
    <t>is clicked</t>
  </si>
  <si>
    <t>Boot process completes</t>
  </si>
  <si>
    <t>Boot process completes (after cold reboot)</t>
  </si>
  <si>
    <t>Boot process completes (after warm reboot)</t>
  </si>
  <si>
    <t>Configuration Download fails</t>
  </si>
  <si>
    <t>Configuration Download is complete</t>
  </si>
  <si>
    <t>Configuration Download has timed out</t>
  </si>
  <si>
    <t>Configuration has failed to load</t>
  </si>
  <si>
    <t>Configuration has been loaded</t>
  </si>
  <si>
    <t>CPU Usage has reached the maximum pre-defined threshold</t>
  </si>
  <si>
    <t>CPU Load has reached the maximum pre-defined threshold</t>
  </si>
  <si>
    <t>SWAP_USAGE_MAXIMUM_THRESHOLD_REACHED</t>
  </si>
  <si>
    <t>STORAGE_USAGE_MAXIMUM_THRESHOLD_REACHED</t>
  </si>
  <si>
    <t>MEMORY_USAGE_MAXIMUM_THRESHOLD_REACHED</t>
  </si>
  <si>
    <t>CPU_USAGE_MAXIMUM_THRESHOLD_REACHED</t>
  </si>
  <si>
    <t>CPU_LOAD_MAXIMUM_THRESHOLD_REACHED</t>
  </si>
  <si>
    <t>Memory Usage has reached the maximum pre-defined threshold</t>
  </si>
  <si>
    <t>Storage Usage has reached the maximum pre-defined threshold</t>
  </si>
  <si>
    <t>SWAP Usage has reached the maximum pre-defined threshold</t>
  </si>
  <si>
    <t>OPERATION_ALREADY_IN_PROGRESS</t>
  </si>
  <si>
    <t>ACTIVATION_COMPLETE</t>
  </si>
  <si>
    <t>ACTIVATION_TIMEOUT</t>
  </si>
  <si>
    <t>ACTIVATION_FAILED</t>
  </si>
  <si>
    <t>Activation process is complete</t>
  </si>
  <si>
    <t>Activation process times-out</t>
  </si>
  <si>
    <t>Activation process fails</t>
  </si>
  <si>
    <t>ACTIVATION_UNAUTHORIZED</t>
  </si>
  <si>
    <t>Activation process fails due to incorrect credentials</t>
  </si>
  <si>
    <t>PAIRING_STOPPED</t>
  </si>
  <si>
    <t>Pairing process is stopped</t>
  </si>
  <si>
    <t>Pairing process times out</t>
  </si>
  <si>
    <t>Services.Local.Wi-Fi.Scheduler.Timer.Rules</t>
  </si>
  <si>
    <t>Services.Local.Wi-Fi.Scheduler.Timer.Rules.{RuleId}</t>
  </si>
  <si>
    <t>Wi-Fi Scheduler Timer Rule</t>
  </si>
  <si>
    <t>Status.Time.Elapsed</t>
  </si>
  <si>
    <t>Status.Time.Remaining</t>
  </si>
  <si>
    <t>remaining expire time.</t>
  </si>
  <si>
    <t>elapsed time.</t>
  </si>
  <si>
    <t>Services.Local.Wi-Fi.Scheduler.ACL</t>
  </si>
  <si>
    <t>Services.Local.Wi-Fi.Scheduler.ACL.Rules</t>
  </si>
  <si>
    <t>Services.Local.Wi-Fi.Scheduler.ACL.Rules.{RuleId}</t>
  </si>
  <si>
    <t>Wi-Fi Scheduler ACL</t>
  </si>
  <si>
    <t>Wi-Fi Scheduler ACL Rule</t>
  </si>
  <si>
    <t>ACL_DISABLED</t>
  </si>
  <si>
    <t>ACL_ENABLED</t>
  </si>
  <si>
    <t>ACL_MODIFIED</t>
  </si>
  <si>
    <t>ACL_RULE_ADDED</t>
  </si>
  <si>
    <t>ACL_RULE_DELETED</t>
  </si>
  <si>
    <t>ACL_RULE_MODIFIED</t>
  </si>
  <si>
    <t>TIMER_RULE_ADDED</t>
  </si>
  <si>
    <t>TIMER_RULE_DELETED</t>
  </si>
  <si>
    <t>TIMER_RULE_MODIFIED</t>
  </si>
  <si>
    <t>ACL Rule is added</t>
  </si>
  <si>
    <t>ACL Rule is deleted</t>
  </si>
  <si>
    <t>Timer Rule is added</t>
  </si>
  <si>
    <t>Timer Rule is deleted</t>
  </si>
  <si>
    <t>Timer Rule expires</t>
  </si>
  <si>
    <t>Timer Rule is about to expire</t>
  </si>
  <si>
    <t>ExpireWarning</t>
  </si>
  <si>
    <t>time interval at which an "about to expire" event will be triggered before expiring</t>
  </si>
  <si>
    <t>Wi-Fi MAC Address ACL Rule</t>
  </si>
  <si>
    <t>Services.Local.HostManager</t>
  </si>
  <si>
    <t>Services.Local.HostManager.Hosts</t>
  </si>
  <si>
    <t>Services.Local.HostManager.Hosts.{HostId}</t>
  </si>
  <si>
    <t>HostManager</t>
  </si>
  <si>
    <t>HostManager Host</t>
  </si>
  <si>
    <t>History</t>
  </si>
  <si>
    <t>Statistics.Devices.Online</t>
  </si>
  <si>
    <t>Statistics.Devices.Offline</t>
  </si>
  <si>
    <t>keep track of offline devices flag.</t>
  </si>
  <si>
    <t>online devices count.</t>
  </si>
  <si>
    <t>offline devices count.</t>
  </si>
  <si>
    <t>Address.MAC</t>
  </si>
  <si>
    <t>Statistics.Devices.Total</t>
  </si>
  <si>
    <t>Statistics.Interfaces.{InterfaceId}.Online</t>
  </si>
  <si>
    <t>Statistics.Interfaces.{InterfaceId}.Offline</t>
  </si>
  <si>
    <t>Statistics.Interfaces.{InterfaceId}.Total</t>
  </si>
  <si>
    <t>total devices count.</t>
  </si>
  <si>
    <t>offline devices count (on specified interface).</t>
  </si>
  <si>
    <t>online devices count (on specified interface).</t>
  </si>
  <si>
    <t>total devices count (on specified interface).</t>
  </si>
  <si>
    <t>Interfaces.Physical.Data.USB</t>
  </si>
  <si>
    <t>Interfaces.Physical.Data.USB.Ports.{PortId}</t>
  </si>
  <si>
    <t>Interfaces.Physical.Data.USB.Ports</t>
  </si>
  <si>
    <t>USB Port</t>
  </si>
  <si>
    <t>USB Interface</t>
  </si>
  <si>
    <t>Interfaces.Physical.Data.USB.Ports.{PortId}.Devices</t>
  </si>
  <si>
    <t>USB Device</t>
  </si>
  <si>
    <t>Interfaces.Physical.Data.USB.Ports.{PortId}.Devices.{DeviceId}</t>
  </si>
  <si>
    <t>Status.Speed</t>
  </si>
  <si>
    <t>Statistics.Devices</t>
  </si>
  <si>
    <t>Device.Protocol</t>
  </si>
  <si>
    <t>Product.VendorId</t>
  </si>
  <si>
    <t>Product.Class</t>
  </si>
  <si>
    <t>Product.Manufacturer</t>
  </si>
  <si>
    <t>Product.SerialNumber</t>
  </si>
  <si>
    <t>USB.Version</t>
  </si>
  <si>
    <t>USB.Rate</t>
  </si>
  <si>
    <t>sync speed.</t>
  </si>
  <si>
    <t>number on bus.</t>
  </si>
  <si>
    <t>speed.</t>
  </si>
  <si>
    <t>version specification with which the device complies. Example: "1.1".</t>
  </si>
  <si>
    <t>product serial number.</t>
  </si>
  <si>
    <t>product manufacturer.</t>
  </si>
  <si>
    <t>product class descriptor.</t>
  </si>
  <si>
    <t>vendor identifier (assigned by USB-IF).</t>
  </si>
  <si>
    <t>protocol code (assigned by USB-IF).</t>
  </si>
  <si>
    <t>version or release number.</t>
  </si>
  <si>
    <t>subclass code (assigned by USB-IF).</t>
  </si>
  <si>
    <t>class code as assigned by USB-IF.</t>
  </si>
  <si>
    <t>OPERATION_ILLEGAL</t>
  </si>
  <si>
    <t>Status.Beamforming</t>
  </si>
  <si>
    <t>beamforming operational status.</t>
  </si>
  <si>
    <t>QoS Prioritization (Boost Device)</t>
  </si>
  <si>
    <t>Services.Local.QoS.Prioritization</t>
  </si>
  <si>
    <t>Host</t>
  </si>
  <si>
    <t>device MAC Address</t>
  </si>
  <si>
    <t>EXPIRED</t>
  </si>
  <si>
    <t>ABOUT_TO_EXPIRE</t>
  </si>
  <si>
    <t>expires</t>
  </si>
  <si>
    <t>is about to expire</t>
  </si>
  <si>
    <t>Status.Time.Connected</t>
  </si>
  <si>
    <t>Status.Time.Stamp</t>
  </si>
  <si>
    <t>Status.Time.Idle</t>
  </si>
  <si>
    <t>time elapsed since connected.</t>
  </si>
  <si>
    <t>timestamp when connected.</t>
  </si>
  <si>
    <t>Address.IP.v6.LinkLocal</t>
  </si>
  <si>
    <t>Address.IP.v6.Global</t>
  </si>
  <si>
    <t>Address.IP.v4</t>
  </si>
  <si>
    <t>MAC.Host</t>
  </si>
  <si>
    <t>MAC.Transmitter</t>
  </si>
  <si>
    <t>MAC address of the host.</t>
  </si>
  <si>
    <t>MAC address of the transmitter (e.g.: extender).</t>
  </si>
  <si>
    <t>Services.Local.Wi-Fi.ACL.Profiles</t>
  </si>
  <si>
    <t>Services.Local.Wi-Fi.ACL.Profiles.{ProfileId}</t>
  </si>
  <si>
    <t>Services.Local.Wi-Fi.ACL.Profiles.{ProfileId}.Rules.{RuleId}</t>
  </si>
  <si>
    <t>Services.Local.Wi-Fi.ACL.Profiles.{ProfileId}.Rules</t>
  </si>
  <si>
    <t>Wi-Fi MAC Address ACL Profile</t>
  </si>
  <si>
    <t>ServiceSetId</t>
  </si>
  <si>
    <t>BSS or ESS Id.</t>
  </si>
  <si>
    <t>the existing configuration</t>
  </si>
  <si>
    <t>Notify</t>
  </si>
  <si>
    <t>notification flag.</t>
  </si>
  <si>
    <t>STATION_ALLOWED</t>
  </si>
  <si>
    <t>STATION_BLOCKED</t>
  </si>
  <si>
    <t>Station has been allowed to establish a connection</t>
  </si>
  <si>
    <t>Station has been blocked or prevented from establishing a connection</t>
  </si>
  <si>
    <t>Interfaces.Physical.Network.LAN.Wi-Fi.ESSs</t>
  </si>
  <si>
    <t>Interfaces.Physical.Network.LAN.Wi-Fi.ESSs.{ESSId}</t>
  </si>
  <si>
    <t>Capabilities.Beamforming</t>
  </si>
  <si>
    <t>support for beamforming flag.</t>
  </si>
  <si>
    <t>Remote.Hash.Fingerprint</t>
  </si>
  <si>
    <t>Remote.Hash.Type</t>
  </si>
  <si>
    <t>Source.Hash.Fingerprint</t>
  </si>
  <si>
    <t>Source.Hash.Type</t>
  </si>
  <si>
    <t>source password hash fingerprint.</t>
  </si>
  <si>
    <t>source password hash type.</t>
  </si>
  <si>
    <t>WPS</t>
  </si>
  <si>
    <t>Instance</t>
  </si>
  <si>
    <t>Physical Wi-Fi button.</t>
  </si>
  <si>
    <t>Physical WPS button.</t>
  </si>
  <si>
    <t>IMSI</t>
  </si>
  <si>
    <t>International Mobile Subscriber Identity (IMSI).</t>
  </si>
  <si>
    <t>Release</t>
  </si>
  <si>
    <t>Services.Local.DHCP.Client.v4</t>
  </si>
  <si>
    <t>Services.Local.DHCP.Client.v4.{ClientId}</t>
  </si>
  <si>
    <t>DHCPv4 Client</t>
  </si>
  <si>
    <t>Forces the client</t>
  </si>
  <si>
    <t xml:space="preserve"> to release its lease.</t>
  </si>
  <si>
    <t>PreferredAddress</t>
  </si>
  <si>
    <t>preferred address.</t>
  </si>
  <si>
    <t>Status.Lease.Address</t>
  </si>
  <si>
    <t>active lease address.</t>
  </si>
  <si>
    <t>Status.Lease.Expires</t>
  </si>
  <si>
    <t>Status.Lease.Duration</t>
  </si>
  <si>
    <t>Statistics.Packets.Sent.Discover</t>
  </si>
  <si>
    <t>Statistics.Packets.Sent.Request</t>
  </si>
  <si>
    <t>Statistics.Packets.Received.Offer</t>
  </si>
  <si>
    <t>Statistics.Packets.Received.Ack</t>
  </si>
  <si>
    <t>Statistics.Packets.Received.Nak</t>
  </si>
  <si>
    <t>time till lease expires.</t>
  </si>
  <si>
    <t>lease time duration.</t>
  </si>
  <si>
    <t>DHCPDiscover sent packets count.</t>
  </si>
  <si>
    <t>DHCPRequest sent packets count.</t>
  </si>
  <si>
    <t>DHCPOffer received packets count.</t>
  </si>
  <si>
    <t>DHCPAck received packets count.</t>
  </si>
  <si>
    <t>DHCPNak received packets count.</t>
  </si>
  <si>
    <t>LEASE_EXPIRED</t>
  </si>
  <si>
    <t>LEASE_ACQUIRED</t>
  </si>
  <si>
    <t>Lease is acquired</t>
  </si>
  <si>
    <t>Lease expires</t>
  </si>
  <si>
    <t>Services.Local.DHCP.Client.v4.{ClientId}.Options.Rx</t>
  </si>
  <si>
    <t>Services.Local.DHCP.Client.v4.{ClientId}.Options.Tx</t>
  </si>
  <si>
    <t>Services.Local.DHCP.Client.v4.{ClientId}.Options.Tx.{OptionId}</t>
  </si>
  <si>
    <t>Services.Local.DHCP.Client.v4.{ClientId}.Options.Rx.{OptionId}</t>
  </si>
  <si>
    <t>DHCPv4 Client Transmit Option</t>
  </si>
  <si>
    <t>DHCPv4 Client Request Option</t>
  </si>
  <si>
    <t>Value</t>
  </si>
  <si>
    <t>Services.Local.PPP.Client</t>
  </si>
  <si>
    <t>Services.Local.PPP.Client.{ClientId}</t>
  </si>
  <si>
    <t>PPP Client</t>
  </si>
  <si>
    <t>SESSION_ESTABLISHED</t>
  </si>
  <si>
    <t>SESSION_EXPIRED</t>
  </si>
  <si>
    <t>SESSION_TERMINATED</t>
  </si>
  <si>
    <t>session has been established</t>
  </si>
  <si>
    <t>session has been terminated</t>
  </si>
  <si>
    <t>session has expired</t>
  </si>
  <si>
    <t>Statistics.Interfaces.Interfaces.Physical.Network.LAN.EthernetSwitch.Online</t>
  </si>
  <si>
    <t>Statistics.Interfaces.Interfaces.Physical.Network.LAN.EthernetSwitch.Offline</t>
  </si>
  <si>
    <t>Statistics.Interfaces.Interfaces.Physical.Network.LAN.EthernetSwitch.Total</t>
  </si>
  <si>
    <t>Statistics.Interfaces.Interfaces.Physical.Data.USB.Online</t>
  </si>
  <si>
    <t>Statistics.Interfaces.Interfaces.Physical.Data.USB.Offline</t>
  </si>
  <si>
    <t>Statistics.Interfaces.Interfaces.Physical.Data.USB.Total</t>
  </si>
  <si>
    <t>ethernet switch offline devices count.</t>
  </si>
  <si>
    <t>ethernet switch total devices count.</t>
  </si>
  <si>
    <t>ethernet switch online devices count.</t>
  </si>
  <si>
    <t>wi-fi offline devices count.</t>
  </si>
  <si>
    <t>wi-fi online devices count.</t>
  </si>
  <si>
    <t>wi-ifi total devices count.</t>
  </si>
  <si>
    <t>usb connected devices count.</t>
  </si>
  <si>
    <t>usb disconnected (inactive) devices count.</t>
  </si>
  <si>
    <t>usb total devices count.</t>
  </si>
  <si>
    <t>Statistics.Interfaces.Interfaces.Physical.Data.LAN.Wi-Fi.Offline</t>
  </si>
  <si>
    <t>Statistics.Interfaces.Interfaces.Physical.Data.LAN.Wi-Fi.Online</t>
  </si>
  <si>
    <t>Statistics.Interfaces.Interfaces.Physical.Data.LAN.Wi-Fi.Total</t>
  </si>
  <si>
    <t>Device.Number</t>
  </si>
  <si>
    <t>Device.Class</t>
  </si>
  <si>
    <t>Device.SubClass</t>
  </si>
  <si>
    <t>Device.Version</t>
  </si>
  <si>
    <t>device version.</t>
  </si>
  <si>
    <t>ARGUMENT_VALUE_NOT_SUPPORTED</t>
  </si>
  <si>
    <t>Services.Broadband.Voice</t>
  </si>
  <si>
    <t>Broadband Voice Service</t>
  </si>
  <si>
    <t>{
  "List": [
    {
      "Id": "0",
      "Name": "Wi-Fi",
      "Enabled": true,
      "Actions": {
        "Click": {
          "Object": "Interfaces.Physical.Network.LAN.Wi-Fi.Radios.24GHz",
          "Method": "Set",
          "Arguments": {
            "Enabled": false
          }
        },
        "Press": {
          "Object": "Services.Local.Wi-Fi.WPS.Pairing",
          "Method": "Start",
          "Arguments": null
        }
      },
      "Statistics": {
        "Click": 0,
        "Press": 0
      }
    }
  ],
  "Limit": 10,
  "Offset": 0
}</t>
  </si>
  <si>
    <t>{
  "Id": "0",
  "Name": "Wi-Fi",
  "Enabled": true,
  "Actions": {
    "Click": {
      "Object": "Interfaces.Physical.Network.LAN.Wi-Fi.Radios.24GHz",
      "Method": "Set",
      "Arguments": "{\"Enabled\":false}"
    },
    "Press": {
      "Object": "Services.Local.Wi-Fi.WPS.Pairing",
      "Method": "Start",
      "Arguments": "{}"
    }
  },
  "Statistics": {
    "Click": 0,
    "Press": 0
  }
}</t>
  </si>
  <si>
    <t>{
  "Id": "0",
  "Name": "Wi-Fi",
  "Enabled": true,
  "Actions": {
    "Click": {
      "Object": "Interfaces.Physical.Network.LAN.Wi-Fi.Radios.24GHz",
      "Method": "Set",
      "Arguments": "{\"Enabled\":false}"
    },
    "Press": {
      "Object": "Services.Local.Wi-Fi.WPS.Pairing",
      "Method": "Start",
      "Arguments": "{}"
    }
  }
}</t>
  </si>
  <si>
    <t>Protocol.IP</t>
  </si>
  <si>
    <t>Protocol.Transport</t>
  </si>
  <si>
    <t>Traffic.Direction</t>
  </si>
  <si>
    <t>Traffic.Streams</t>
  </si>
  <si>
    <t>Traffic.DSCP</t>
  </si>
  <si>
    <t>Layer 3 protocol to be used.</t>
  </si>
  <si>
    <t>DSCP value to be tagged on packets.</t>
  </si>
  <si>
    <t>Dynamic DNS Hostname</t>
  </si>
  <si>
    <t>Services.Local.DNS.Dynamic.Providers.{ProviderId}.Hostnames</t>
  </si>
  <si>
    <t>Services.Local.DNS.Dynamic.Providers.{ProviderId}.Hostnames.{HostnameId}</t>
  </si>
  <si>
    <t>FQDN</t>
  </si>
  <si>
    <t>Type.A</t>
  </si>
  <si>
    <t>Type.AAAA</t>
  </si>
  <si>
    <t>Fully Qualified Domain Name (FQDN).</t>
  </si>
  <si>
    <t>update IPv4 address enable flag.</t>
  </si>
  <si>
    <t>update IPv6 address enable flag.</t>
  </si>
  <si>
    <t>HOSTNAME_ADDED</t>
  </si>
  <si>
    <t>HOSTNAME_MODIFIED</t>
  </si>
  <si>
    <t>HOSTNAME_DELETED</t>
  </si>
  <si>
    <t>HOSTNAME_UPDATE_PERIODIC</t>
  </si>
  <si>
    <t>HOSTNAME_UPDATE_IP_CHANGE</t>
  </si>
  <si>
    <t>HOSTNAME_UPDATE_FAILED</t>
  </si>
  <si>
    <t>Hostname is updated due to IP change</t>
  </si>
  <si>
    <t>Hostname is added</t>
  </si>
  <si>
    <t>Hostname is deleted</t>
  </si>
  <si>
    <t>Hostname updated failed</t>
  </si>
  <si>
    <t>Some fields flag as "Required" no longer have a "Default Value". This is only applicable to optional fields.</t>
  </si>
  <si>
    <t>The "System.Firmware.Images" object has been updated to support "Add"ing a new Firmware from the Filesystem.
- Possible values for the "Source.Protocol" field have been updated to "HTTP", "HTTPS", "FTP", "FS" (look internaly on the File System).
- Field "Source.Port" is now optional with the following default values: 80 (HTTP), 443 (HTTPS), 21 (FTP) and Not Applicable (FS).</t>
  </si>
  <si>
    <t>Updated ToC with MobileApp User.Roles instance Ids.</t>
  </si>
  <si>
    <t>Removed extra spaces between each API version on the Change-Log sheet in order to make it parseable.</t>
  </si>
  <si>
    <t>Included "Layer" column on the "ToC" field for sorting purposes.</t>
  </si>
  <si>
    <t>Services.Local.Wi-Fi.Scheduler.Timer</t>
  </si>
  <si>
    <t>RULE_EXPIRED</t>
  </si>
  <si>
    <t>RULE_ABOUT_TO_EXPIRE</t>
  </si>
  <si>
    <t>Wi-Fi Scheduler Timer</t>
  </si>
  <si>
    <t>Services.Diagnostics.Wi-Fi.SiteSurveys</t>
  </si>
  <si>
    <t>Services.Diagnostics.Wi-Fi.SiteSurveys.{SurveyId}</t>
  </si>
  <si>
    <t>CLIENT_AUTHENTICATION_FAILED</t>
  </si>
  <si>
    <t>is disconnected from a device</t>
  </si>
  <si>
    <t>is connected to a device</t>
  </si>
  <si>
    <t>client authentication fails due to absent or invalid credentials</t>
  </si>
  <si>
    <t>Statistics.Bans.Temporary</t>
  </si>
  <si>
    <t>Statistics.Bans.Permanent</t>
  </si>
  <si>
    <t>Statistics.Bans.Total</t>
  </si>
  <si>
    <t>Statistics.Filters.Active</t>
  </si>
  <si>
    <t>Statistics.Filters.Inactive</t>
  </si>
  <si>
    <t>Statistics.Filters.Total</t>
  </si>
  <si>
    <t>temporary banned clients count.</t>
  </si>
  <si>
    <t>permanently banned clients count.</t>
  </si>
  <si>
    <t>total number of banned clients.</t>
  </si>
  <si>
    <t>active filters count.</t>
  </si>
  <si>
    <t>inactive filters count.</t>
  </si>
  <si>
    <t>total number of filters.</t>
  </si>
  <si>
    <t>Events</t>
  </si>
  <si>
    <t>Ports.TCP</t>
  </si>
  <si>
    <t>Ports.UDP</t>
  </si>
  <si>
    <t>Temporary.Enabled</t>
  </si>
  <si>
    <t>Temporary.AllowedFailedAttempts</t>
  </si>
  <si>
    <t>Temporary.FindTime</t>
  </si>
  <si>
    <t>Temporary.BanTime</t>
  </si>
  <si>
    <t>Permanent.Enabled</t>
  </si>
  <si>
    <t>Permanent.AllowedTemporaryBans</t>
  </si>
  <si>
    <t>Permanent.FindTime</t>
  </si>
  <si>
    <t>list of events to listen.</t>
  </si>
  <si>
    <t>permanent ban administrative state flag</t>
  </si>
  <si>
    <t>list of TCP ports applicable for the ban.</t>
  </si>
  <si>
    <t>list of UDP ports applicable for the ban.</t>
  </si>
  <si>
    <t>temporary ban administrative state flag.</t>
  </si>
  <si>
    <t>temporary ban number of allowed failed authentication attempts threshold.</t>
  </si>
  <si>
    <t>temporary ban lookup time interval.</t>
  </si>
  <si>
    <t>permanent ban lookup time interval.</t>
  </si>
  <si>
    <t>temporary ban time.</t>
  </si>
  <si>
    <t>permanent ban number of allowed temporary bans threshold.</t>
  </si>
  <si>
    <t>BAN_PERMANENT_ADDED</t>
  </si>
  <si>
    <t>BAN_PERMANENT_REMOVED</t>
  </si>
  <si>
    <t>BAN_TEMPORARY_ADDED</t>
  </si>
  <si>
    <t>BAN_TEMPORARY_REMOVED</t>
  </si>
  <si>
    <t>client is added to the permanent ban list.</t>
  </si>
  <si>
    <t>client is removed from the permanent ban list.</t>
  </si>
  <si>
    <t>client is added to the temporary ban list.</t>
  </si>
  <si>
    <t>client is removed from the temporary ban list.</t>
  </si>
  <si>
    <t>Services.Management.RemoteAdapter</t>
  </si>
  <si>
    <t>Services.Management.RemoteAdapter.ACLs</t>
  </si>
  <si>
    <t>Services.Management.RemoteAdapter.ACLs.{ACLId}</t>
  </si>
  <si>
    <t>Services.Management.RemoteAdapter.Monitor</t>
  </si>
  <si>
    <t>Services.Management.RemoteAdapter.Monitor.Filters</t>
  </si>
  <si>
    <t>Services.Management.RemoteAdapter.Monitor.Filters.AccessPermission</t>
  </si>
  <si>
    <t>Services.Management.RemoteAdapter.Monitor.Filters.IP</t>
  </si>
  <si>
    <t>Services.Management.RemoteAdapter.Monitor.Filters.Method</t>
  </si>
  <si>
    <t>Services.Management.RemoteAdapter.Monitor.Filters.NetworkZone</t>
  </si>
  <si>
    <t>Services.Management.RemoteAdapter.Monitor.Filters.ResourceValidity</t>
  </si>
  <si>
    <t>Services.Management.RemoteAdapter.Protocols.HTTP</t>
  </si>
  <si>
    <t>Services.Management.RemoteAdapter.Protocols.MQTT</t>
  </si>
  <si>
    <t>User.Certificates</t>
  </si>
  <si>
    <t>User.Certificates.{CertificateId}</t>
  </si>
  <si>
    <t>RemoteAdapter</t>
  </si>
  <si>
    <t>RemoteAdapter ACL</t>
  </si>
  <si>
    <t>RemoteAdapter Monitor Mode</t>
  </si>
  <si>
    <t>RemoteAdapter Monitor Mode Filter</t>
  </si>
  <si>
    <t>RemoteAdapter Monitor Mode Access Permission Filter</t>
  </si>
  <si>
    <t>RemoteAdapter Monitor Mode IP Filter</t>
  </si>
  <si>
    <t>RemoteAdapter Monitor Mode Method Filter</t>
  </si>
  <si>
    <t>RemoteAdapter Monitor Mode Network Zone Filter</t>
  </si>
  <si>
    <t>RemoteAdapter Monitor Mode Resource Validity Filter</t>
  </si>
  <si>
    <t>RemoteAdapter HTTP Interface</t>
  </si>
  <si>
    <t>RemoteAdapter MQTT Interface</t>
  </si>
  <si>
    <t>User Certificate</t>
  </si>
  <si>
    <t>Services.Management.RemoteAdapter.Sessions</t>
  </si>
  <si>
    <t>Services.Management.RemoteAdapter.Sessions.{SessionId}</t>
  </si>
  <si>
    <t>RemoteAdapter Session</t>
  </si>
  <si>
    <t>Flush</t>
  </si>
  <si>
    <t>Flushes (deletes all)</t>
  </si>
  <si>
    <t>Watchdog</t>
  </si>
  <si>
    <t>RequestTimeout</t>
  </si>
  <si>
    <t>AllowedCertificates</t>
  </si>
  <si>
    <t>Statistics.Methods.Call</t>
  </si>
  <si>
    <t>Statistics.Methods.List</t>
  </si>
  <si>
    <t>Statistics.Methods.Send</t>
  </si>
  <si>
    <t>Statistics.Methods.Listen</t>
  </si>
  <si>
    <t>Statistics.Methods.Add</t>
  </si>
  <si>
    <t>Statistics.Methods.Remove</t>
  </si>
  <si>
    <t>Statistics.Methods.Total</t>
  </si>
  <si>
    <t>Statistics.Messages.Valid</t>
  </si>
  <si>
    <t>Statistics.Messages.Invalid</t>
  </si>
  <si>
    <t>Statistics.Messages.Total</t>
  </si>
  <si>
    <t>Statistics.Resources.Authorized</t>
  </si>
  <si>
    <t>Statistics.Resources.Unauthorized</t>
  </si>
  <si>
    <t>Statistics.Resources.Total</t>
  </si>
  <si>
    <t>Statistics.Clients.Active</t>
  </si>
  <si>
    <t>Statistics.Clients.Inactive</t>
  </si>
  <si>
    <t>Statistics.Clients.Total</t>
  </si>
  <si>
    <t>auto-recovery service administrative state.</t>
  </si>
  <si>
    <t>uBus request wait time before raising a timeout error.</t>
  </si>
  <si>
    <t>maximum number of client certificates.</t>
  </si>
  <si>
    <t>ubus call requests statistics count.</t>
  </si>
  <si>
    <t>ubus list requests statistics count.</t>
  </si>
  <si>
    <t>ubus send requests statistics count.</t>
  </si>
  <si>
    <t>ubus listen requests statistics count.</t>
  </si>
  <si>
    <t>ubus add requests statistics count.</t>
  </si>
  <si>
    <t>ubus remove requests statistics count.</t>
  </si>
  <si>
    <t>ubus total requests statistics count.</t>
  </si>
  <si>
    <t>valid message body requests statistics count.</t>
  </si>
  <si>
    <t>invalid message body requests statistics count.</t>
  </si>
  <si>
    <t>total message body requests statistics count.</t>
  </si>
  <si>
    <t>authorized (by ACL) resoure access requests statistics count.</t>
  </si>
  <si>
    <t>unauthorized (by ACL) resource access requests statistics count.</t>
  </si>
  <si>
    <t>resource access requests statistics count.</t>
  </si>
  <si>
    <t>active clients statistics count.</t>
  </si>
  <si>
    <t>inactive clients statistics count.</t>
  </si>
  <si>
    <t>total clients statistics count.</t>
  </si>
  <si>
    <t>NetworkZone</t>
  </si>
  <si>
    <t>area of effect.</t>
  </si>
  <si>
    <t>Filters.Active</t>
  </si>
  <si>
    <t>Filters.Inactive</t>
  </si>
  <si>
    <t>Filters.Total</t>
  </si>
  <si>
    <t>Access</t>
  </si>
  <si>
    <t>access mode.</t>
  </si>
  <si>
    <t>Method</t>
  </si>
  <si>
    <t>method.</t>
  </si>
  <si>
    <t>Zone</t>
  </si>
  <si>
    <t>resource type.</t>
  </si>
  <si>
    <t>Protocol.1.1</t>
  </si>
  <si>
    <t>Protocol.2</t>
  </si>
  <si>
    <t>protocol v1.1 administrative state flag.</t>
  </si>
  <si>
    <t>protocol v2 administrative state flag.</t>
  </si>
  <si>
    <t>Topic</t>
  </si>
  <si>
    <t>Protocol.3.1.1</t>
  </si>
  <si>
    <t>Protocol.5.0</t>
  </si>
  <si>
    <t>Transport.TCP</t>
  </si>
  <si>
    <t>Transport.UDP</t>
  </si>
  <si>
    <t>KeepAlive</t>
  </si>
  <si>
    <t>topic which to listen to requests</t>
  </si>
  <si>
    <t>protocol v3.1.1 administrative state flag.</t>
  </si>
  <si>
    <t>protocol v5.0 administrative state flag.</t>
  </si>
  <si>
    <t>TCP transport protocol administrative state flag.</t>
  </si>
  <si>
    <t>UDP transport protocol administrative state flag.</t>
  </si>
  <si>
    <t>connection keep alive time interval.</t>
  </si>
  <si>
    <t>SessionToken</t>
  </si>
  <si>
    <t>Client.IP</t>
  </si>
  <si>
    <t>Client.Hostname</t>
  </si>
  <si>
    <t>Status.Expires</t>
  </si>
  <si>
    <t>Status.Timestamp</t>
  </si>
  <si>
    <t>communication session token.</t>
  </si>
  <si>
    <t>client IP address.</t>
  </si>
  <si>
    <t>client hostname.</t>
  </si>
  <si>
    <t>expires timer.</t>
  </si>
  <si>
    <t>CONFIGURATION_CHANGED</t>
  </si>
  <si>
    <t>CRASHED</t>
  </si>
  <si>
    <t>INVALID_RESOURCE_ACCESS_ATTEMPT</t>
  </si>
  <si>
    <t>MONITOR_MODE_STARTED</t>
  </si>
  <si>
    <t>MONITOR_MODE_STOPPED</t>
  </si>
  <si>
    <t>STARTED</t>
  </si>
  <si>
    <t>STOPPED</t>
  </si>
  <si>
    <t>UNAUTHORIZED_ACCESS_BLOCKED</t>
  </si>
  <si>
    <t>WATCHDOG_RECOVERY</t>
  </si>
  <si>
    <t>configuration is changed</t>
  </si>
  <si>
    <t>crashes</t>
  </si>
  <si>
    <t>receives a client request to an invalid resource</t>
  </si>
  <si>
    <t>monitor mode starts</t>
  </si>
  <si>
    <t>starts</t>
  </si>
  <si>
    <t>monitor mode stops</t>
  </si>
  <si>
    <t>stops</t>
  </si>
  <si>
    <t>receives a client request to a protected resource which was blocked by an ACL</t>
  </si>
  <si>
    <t>watchdog automatically restarts the service</t>
  </si>
  <si>
    <t>REVOKED</t>
  </si>
  <si>
    <t>is revoked</t>
  </si>
  <si>
    <t>Services.Local.Firewall.IDS</t>
  </si>
  <si>
    <t>Micro-Service</t>
  </si>
  <si>
    <t>IPC Bus</t>
  </si>
  <si>
    <t>IPC Bus / Remote Protocol Adapter</t>
  </si>
  <si>
    <t>A well-formed request to an authorized resource was performed, and the receiver was able to compute the response within the allowed time-window.</t>
  </si>
  <si>
    <t>OBJECT_NOT_FOUND</t>
  </si>
  <si>
    <t>Unable to process the request because 'prpl.Dummy' is not a valid object.</t>
  </si>
  <si>
    <t>A call to a non-existing object was performed, therefore it was not possible to process the request.</t>
  </si>
  <si>
    <t>A call to a valid object but non-existing procedure was performed, therefore it was not possible to process the request.</t>
  </si>
  <si>
    <t>ARGUMENT_NOT_FOUND</t>
  </si>
  <si>
    <t>Unable to process the request because 'Enabled' is not a valid argument.</t>
  </si>
  <si>
    <t>A call to a valid object and procedure was performed, however an unrecognized argument was provided, therefore it was not possible to process the request.</t>
  </si>
  <si>
    <t>ARGUMENT_REQUIRED_MISSING</t>
  </si>
  <si>
    <t>Unable to process the request because the 'Enabled' field was not provided.</t>
  </si>
  <si>
    <t>A call to a valid object and procedure was performed, however a required argument was not provided, therefore it was not possible to process the request.</t>
  </si>
  <si>
    <t>ARGUMENT_DATA_TYPE_MISMATCH</t>
  </si>
  <si>
    <t>Unable to process the request because the value provided on the ‘Enabled’ field is not a valid Boolean.</t>
  </si>
  <si>
    <t>A call attempt to a valid object and procedure was performed, however an argument value was provided with an unexpected data type, therefore it was not possible to process the request.</t>
  </si>
  <si>
    <t>Unable to process the request because ‘Red’ is not a value supported by the ‘Colour’ field.</t>
  </si>
  <si>
    <t>A call attempt to a valid object and procedure was performed, however a non-supported argument value was provided, therefore it was not possible to process the request.</t>
  </si>
  <si>
    <t>Unable to process the request because there is a duplicate operation currently in progress.</t>
  </si>
  <si>
    <t>A well-formed request to an authorized resource was performed, however the operation could not be completed, as the required resource was temporarily locked by a different request in progress.</t>
  </si>
  <si>
    <t>Unable to process the request because the 'Stop' procedure can only be invoked after the 'Start' method has been called.</t>
  </si>
  <si>
    <t>A well-formed request to an authorized resource was performed, however the operation could not be completed, as it was invoked in the incorrect system state or order.</t>
  </si>
  <si>
    <t>OPERATION_PERMISSION_DENIED</t>
  </si>
  <si>
    <t>Unable to process the request because user ‘Admin’ does not have access privileges to invoke the ‘Set’ procedure on object ‘prpl.Dummy’.</t>
  </si>
  <si>
    <t>A well-formed request was performed however, the client did not meet the security conditions required to access the protected resource, therefore it is not possible to process the request.</t>
  </si>
  <si>
    <t>OPERATION_TIMEOUT</t>
  </si>
  <si>
    <t>The operation has been aborted because the service did not respond within the expected 5 seconds time-frame.</t>
  </si>
  <si>
    <t>A well-formed request was performed however, it was not possible to process the response within the allowed time-frame.</t>
  </si>
  <si>
    <t>OPERATION_ERROR</t>
  </si>
  <si>
    <t>Unable to process the request because there is a configuration error.</t>
  </si>
  <si>
    <t>A well-formed request was performed however, it was not possible to process the request due to an unknown internal error.</t>
  </si>
  <si>
    <t>Reason</t>
  </si>
  <si>
    <t>Raised By</t>
  </si>
  <si>
    <t>METHOD_NOT_FOUND</t>
  </si>
  <si>
    <t>Unable to process the request because 'Set' is not a valid method</t>
  </si>
  <si>
    <t>EXTENSION_REGISTRATION_SUCCESSFUL</t>
  </si>
  <si>
    <t>CLIENT_AUTHENTICATION_SUCCESSFUL</t>
  </si>
  <si>
    <t>Services.Local.Firewall.IDS.Filters</t>
  </si>
  <si>
    <t>Services.Local.Firewall.IDS.Filters.{FilterId}</t>
  </si>
  <si>
    <t>Services.Local.Firewall.IDS.Filters.{FilterId}.Clients</t>
  </si>
  <si>
    <t>Services.Local.Firewall.IDS.Filters.{FilterId}.Clients.{ClientId}</t>
  </si>
  <si>
    <t>Intrusion Detection System Service</t>
  </si>
  <si>
    <t>Intrusion Detection System Filter</t>
  </si>
  <si>
    <t>Intrusion Detection System Filtered Client</t>
  </si>
  <si>
    <t>client performs a SUCCESSFUL authentication</t>
  </si>
  <si>
    <t>Issuer.CommonName</t>
  </si>
  <si>
    <t>Issuer.Organization</t>
  </si>
  <si>
    <t>Issuer.Country</t>
  </si>
  <si>
    <t>Subject.CommonName</t>
  </si>
  <si>
    <t>Subject.Organization</t>
  </si>
  <si>
    <t>Subject.Country</t>
  </si>
  <si>
    <t>PublicKey.Encoding</t>
  </si>
  <si>
    <t>PublicKey.Type</t>
  </si>
  <si>
    <t>PublicKey.Hash</t>
  </si>
  <si>
    <t>issuer organization</t>
  </si>
  <si>
    <t>issuer country</t>
  </si>
  <si>
    <t>subject organization</t>
  </si>
  <si>
    <t>subject country</t>
  </si>
  <si>
    <t>issuer common name</t>
  </si>
  <si>
    <t>subject common name</t>
  </si>
  <si>
    <t>public key encoding</t>
  </si>
  <si>
    <t>public key type</t>
  </si>
  <si>
    <t>public key hash</t>
  </si>
  <si>
    <t>same value as Id</t>
  </si>
  <si>
    <t>{
  "AccountId": "User.Accounts.2",
  "RoleId": "User.Roles.CLI:Admin"
}</t>
  </si>
  <si>
    <t>Services.Management.RemoteAdapter.Pairing</t>
  </si>
  <si>
    <t>RemoteAdapter Pairing</t>
  </si>
  <si>
    <t>name (alias).</t>
  </si>
  <si>
    <t>lc-CC (lc = language code, CC = country code)</t>
  </si>
  <si>
    <t>any ISO-639-1 language code and any ISO-3166-Alpha-2 country code</t>
  </si>
  <si>
    <t>same locale as defined on User.Profile</t>
  </si>
  <si>
    <t>{
  "Id": "Admin",
  "Name": "Administrator",
  "Enabled": true,
  "Username": "Admin",
  "Password": "prplFoundation",
  "Hash": {
    "Fingerprint": "21232f297a57a5a743894a0e4a801fc3",
    "Type": "MD5",
    "Salt": "t4eds1"
  },
  "Description": "Home-Gateway administrator.",
  "RoleId": "User.Roles.Root",
  "Locale": "en-GB"
}</t>
  </si>
  <si>
    <t>{
  "List": [
    {
      "Id": "Admin",
      "Enabled": true,
      "Name": "Administrator",
      "Username": "Admin",
      "Hash": {
        "Fingerprint": "21232f297a57a5a743894a0e4a801fc3",
        "Type": "MD5",
        "Salt": "t4eds1"
      },
      "Description": "Home-Gateway administrator.",
      "RoleId": "User.Roles.Root",
      "Locale": "en-GB"
    }
  ],
  "Limit": 10,
  "Offset": 0
}</t>
  </si>
  <si>
    <t>{
  "Id": "Admin",
  "Enabled": true,
  "Name": "Administrator",
  "Username": "Admin",
  "Hash": {
    "Fingerprint": "21232f297a57a5a743894a0e4a801fc3",
    "Type": "MD5",
    "Salt": "t4eds1"
  },
  "Description": "Home-Gateway administrator.",
  "RoleId": "User.Roles.Root",
  "Locale": "en-GB"
}</t>
  </si>
  <si>
    <t>{
  "Name": "Administrator",
  "Enabled": true,
  "Password": "prplFoundation",
  "Hash": {
    "Fingerprint": "21232f297a57a5a743894a0e4a801fc3",
    "Type": "MD5",
    "Salt": "t4eds1"
  },
  "Description": "Home-Gateway administrator.",
  "RoleId": "User.Roles.Root",
  "Locale": "en-GB"
}</t>
  </si>
  <si>
    <t>Hash.Salt</t>
  </si>
  <si>
    <t>automatically generated 8 bytes salt</t>
  </si>
  <si>
    <t>password hash salt sufix.</t>
  </si>
  <si>
    <t>Authenticate</t>
  </si>
  <si>
    <t>Validates the</t>
  </si>
  <si>
    <t xml:space="preserve"> credentials.</t>
  </si>
  <si>
    <t>Services.Management.LCM.ExecutionEnvironments</t>
  </si>
  <si>
    <t>Services.Management.LCM.ExecutionEnvironments.{ExecutionEnvironmentId}</t>
  </si>
  <si>
    <t>Services.Management.LCM.ExecutionEnvironments.{ExecutionEnvironmentId}.Packages</t>
  </si>
  <si>
    <t>Services.Management.LCM.ExecutionEnvironments.{ExecutionEnvironmentId}.Packages.{PackageId}</t>
  </si>
  <si>
    <t>Services.Management.LCM</t>
  </si>
  <si>
    <t>LCM</t>
  </si>
  <si>
    <t>LCM Execution Environment</t>
  </si>
  <si>
    <t>LCM Package</t>
  </si>
  <si>
    <t>Filters.Name</t>
  </si>
  <si>
    <t>Filters.Enabled</t>
  </si>
  <si>
    <t>Filters.Version</t>
  </si>
  <si>
    <t>Filters.Vendor</t>
  </si>
  <si>
    <t>Filters.Type</t>
  </si>
  <si>
    <t>Filters.Status</t>
  </si>
  <si>
    <t>name filter.</t>
  </si>
  <si>
    <t>version filter.</t>
  </si>
  <si>
    <t>vendor filter.</t>
  </si>
  <si>
    <t>type filter.</t>
  </si>
  <si>
    <t>operational status filter.</t>
  </si>
  <si>
    <t>administrative status filter.</t>
  </si>
  <si>
    <t>Vendor</t>
  </si>
  <si>
    <t>Resources.Memory.Total</t>
  </si>
  <si>
    <t>Resources.Memory.Free</t>
  </si>
  <si>
    <t>Resources.Memory.Usage</t>
  </si>
  <si>
    <t>Resources.Storage.Total</t>
  </si>
  <si>
    <t>Resources.Storage.Free</t>
  </si>
  <si>
    <t>Resources.Storage.Usage</t>
  </si>
  <si>
    <t>vendor name.</t>
  </si>
  <si>
    <t>total available memory.</t>
  </si>
  <si>
    <t>free memory.</t>
  </si>
  <si>
    <t>memory usage ratio.</t>
  </si>
  <si>
    <t>total persistent storage memory.</t>
  </si>
  <si>
    <t>free persistent store memory.</t>
  </si>
  <si>
    <t>persistent memory storage usage.</t>
  </si>
  <si>
    <t>authentication username.</t>
  </si>
  <si>
    <t>authentication password.</t>
  </si>
  <si>
    <t>Filters.Id</t>
  </si>
  <si>
    <t>Filters.License</t>
  </si>
  <si>
    <t>Filters.Architecture</t>
  </si>
  <si>
    <t>id filter.</t>
  </si>
  <si>
    <t>license filter.</t>
  </si>
  <si>
    <t>architecture filter.</t>
  </si>
  <si>
    <t>Source.FileSystem</t>
  </si>
  <si>
    <t>Source.URL</t>
  </si>
  <si>
    <t>Section</t>
  </si>
  <si>
    <t>Dependencies</t>
  </si>
  <si>
    <t>License</t>
  </si>
  <si>
    <t>Architecture</t>
  </si>
  <si>
    <t>Install.Timestamp</t>
  </si>
  <si>
    <t>Install.Size</t>
  </si>
  <si>
    <t>source location in local file system.</t>
  </si>
  <si>
    <t>source remote/download URL.</t>
  </si>
  <si>
    <t>section.</t>
  </si>
  <si>
    <t>libraries dependencies list.</t>
  </si>
  <si>
    <t>license type.</t>
  </si>
  <si>
    <t>size.</t>
  </si>
  <si>
    <t>cpu architecture.</t>
  </si>
  <si>
    <t>EXECUTION_ENVIRONMENT_ADDED</t>
  </si>
  <si>
    <t>EXECUTION_ENVIRONMENT_DELETED</t>
  </si>
  <si>
    <t>EXECUTION_ENVIRONMENT_MODIFIED</t>
  </si>
  <si>
    <t>EXECUTION_ENVIRONMENT_ENABLED</t>
  </si>
  <si>
    <t>EXECUTION_ENVIRONMENT_DISABLED</t>
  </si>
  <si>
    <t>PACKAGE_DOWNLOAD_COMPLETE</t>
  </si>
  <si>
    <t>PACKAGE_DOWNLOAD_FAILED</t>
  </si>
  <si>
    <t>PACKAGE_INSTALL_COMPLETE</t>
  </si>
  <si>
    <t>PACKAGE_INSTALL_FAILED</t>
  </si>
  <si>
    <t>PACKAGE_ENABLED</t>
  </si>
  <si>
    <t>PACKAGE_DISABLED</t>
  </si>
  <si>
    <t>PACKAGE_MODIFIED</t>
  </si>
  <si>
    <t>PACKAGE_DELETE_COMPLETE</t>
  </si>
  <si>
    <t>PACKAGE_DELETE_FAILED</t>
  </si>
  <si>
    <t>execution environment is added</t>
  </si>
  <si>
    <t>execution environment is deleted</t>
  </si>
  <si>
    <t>package download is completed</t>
  </si>
  <si>
    <t>package download has failed</t>
  </si>
  <si>
    <t>package installation is completed</t>
  </si>
  <si>
    <t>package installation fails</t>
  </si>
  <si>
    <t>package removal is completed</t>
  </si>
  <si>
    <t>package removal fails</t>
  </si>
  <si>
    <t>SHA-512</t>
  </si>
  <si>
    <t>Extension registration is successful</t>
  </si>
  <si>
    <t>ACL is disabled. This does not necessarily result from a configuration change of the administrative state field, but rather when it becomes operationally inactive or fails to start</t>
  </si>
  <si>
    <t>ACL is enabled. This does not necessarily result from a configuration change of the administrative state field, but rather when it becomes operationally active</t>
  </si>
  <si>
    <t>ALG is disabled. This does not necessarily result from a configuration change of the administrative state field, but rather when it becomes operationally inactive or fails to start</t>
  </si>
  <si>
    <t>ALG is enabled. This does not necessarily result from a configuration change of the administrative state field, but rather when it becomes operationally active</t>
  </si>
  <si>
    <t>BSS is disabled. This does not necessarily result from a configuration change of the administrative state field, but rather when it becomes operationally inactive or fails to start</t>
  </si>
  <si>
    <t>BSS is enabled. This does not necessarily result from a configuration change of the administrative state field, but rather when it becomes operationally active</t>
  </si>
  <si>
    <t>is disabled. This does not necessarily result from a configuration change of the administrative state field, but rather when it becomes operationally inactive or fails to start</t>
  </si>
  <si>
    <t>DMZ service is disabled. This does not necessarily result from a configuration change of the administrative state field, but rather when it becomes operationally inactive or fails to start</t>
  </si>
  <si>
    <t>DMZ service is enabled. This does not necessarily result from a configuration change of the administrative state field, but rather when it becomes operationally active</t>
  </si>
  <si>
    <t>is enabled. This does not necessarily result from a configuration change of the administrative state field, but rather when it becomes operationally active</t>
  </si>
  <si>
    <t>ESS is disabled. This does not necessarily result from a configuration change of the administrative state field, but rather when it becomes operationally inactive or fails to start</t>
  </si>
  <si>
    <t>ESS is enabled. This does not necessarily result from a configuration change of the administrative state field, but rather when it becomes operationally active</t>
  </si>
  <si>
    <t>execution environment is disabled. This does not necessarily result from a configuration change of the administrative state field, but rather when it becomes operationally inactive or fails to start</t>
  </si>
  <si>
    <t>execution environment is enabled. This does not necessarily result from a configuration change of the administrative state field, but rather when it becomes operationally active</t>
  </si>
  <si>
    <t>package is disabled. This does not necessarily result from a configuration change of the administrative state field, but rather when it becomes operationally inactive or fails to start</t>
  </si>
  <si>
    <t>package is enabled. This does not necessarily result from a configuration change of the administrative state field, but rather when it becomes operationally active</t>
  </si>
  <si>
    <t>Port is disabled. This does not necessarily result from a configuration change of the administrative state field, but rather when it becomes operationally inactive or fails to start</t>
  </si>
  <si>
    <t>Port is enabled. This does not necessarily result from a configuration change of the administrative state field, but rather when it becomes operationally active</t>
  </si>
  <si>
    <t>Provider is disabled. This does not necessarily result from a configuration change of the administrative state field, but rather when it becomes operationally inactive or fails to start</t>
  </si>
  <si>
    <t>Provider is enabled. This does not necessarily result from a configuration change of the administrative state field, but rather when it becomes operationally active</t>
  </si>
  <si>
    <t>Radio is disabled. This does not necessarily result from a configuration change of the administrative state field, but rather when it becomes operationally inactive or fails to start</t>
  </si>
  <si>
    <t>Radio is enabled. This does not necessarily result from a configuration change of the administrative state field, but rather when it becomes operationally active</t>
  </si>
  <si>
    <t>Suffix</t>
  </si>
  <si>
    <t>Hostname is updated periodically</t>
  </si>
  <si>
    <t>Image Installation is complete</t>
  </si>
  <si>
    <t>Image Installation fails</t>
  </si>
  <si>
    <t>Line SNR is below the minimum set threshold</t>
  </si>
  <si>
    <t>Source.Credentials.Password</t>
  </si>
  <si>
    <t>Source.Credentials.Username</t>
  </si>
  <si>
    <t>ACL is modified. Updating the administrative state should also result in the event being triggered</t>
  </si>
  <si>
    <t>ACL Rule is modified. Updating the administrative state should also result in the event being triggered</t>
  </si>
  <si>
    <t>ALG configuration is modified. Updating the administrative state should also result in the event being triggered</t>
  </si>
  <si>
    <t>BSS configuration is modified. Updating the administrative state should also result in the event being triggered</t>
  </si>
  <si>
    <t>Chain configuration is modified. Updating the administrative state should also result in the event being triggered</t>
  </si>
  <si>
    <t>DMZ service configuration is modified. Updating the administrative state should also result in the event being triggered</t>
  </si>
  <si>
    <t>Domain is modified. Updating the administrative state should also result in the event being triggered</t>
  </si>
  <si>
    <t>ESS configuration is modified. Updating the administrative state should also result in the event being triggered</t>
  </si>
  <si>
    <t>execution environment configuration is modified. Updating the administrative state should also result in the event being triggered</t>
  </si>
  <si>
    <t>Filter Rule is modified. Updating the administrative state should also result in the event being triggered</t>
  </si>
  <si>
    <t>Forwarder (Server) is modified. Updating the administrative state should also result in the event being triggered</t>
  </si>
  <si>
    <t>Host is modified. Updating the administrative state should also result in the event being triggered</t>
  </si>
  <si>
    <t>Hostname is modified. Updating the administrative state should also result in the event being triggered</t>
  </si>
  <si>
    <t>is modified. Updating the administrative state should also result in the event being triggered</t>
  </si>
  <si>
    <t>NAT Rule (Port-Mapping) configuration is modified. Updating the administrative state should also result in the event being triggered</t>
  </si>
  <si>
    <t>package configuration is modified. Updating the administrative state should also result in the event being triggered</t>
  </si>
  <si>
    <t>Pool is modified. Updating the administrative state should also result in the event being triggered</t>
  </si>
  <si>
    <t>Profile configuration is modified. Updating the administrative state should also result in the event being triggered</t>
  </si>
  <si>
    <t>Provider configuration is modified. Updating the administrative state should also result in the event being triggered</t>
  </si>
  <si>
    <t>Radio configuration is modified. Updating the administrative state should also result in the event being triggered</t>
  </si>
  <si>
    <t>Rule configuration is modified. Updating the administrative state should also result in the event being triggered</t>
  </si>
  <si>
    <t>Network Share configuration is modified. Updating the administrative state should also result in the event being triggered</t>
  </si>
  <si>
    <t>Timer Rule is modified. Updating the administrative state should also result in the event being triggered</t>
  </si>
  <si>
    <t>Install</t>
  </si>
  <si>
    <t>Update</t>
  </si>
  <si>
    <t>Installs a new</t>
  </si>
  <si>
    <t>Updates the specified</t>
  </si>
  <si>
    <t>Source.Resource</t>
  </si>
  <si>
    <t>source resource.</t>
  </si>
  <si>
    <t>UUID</t>
  </si>
  <si>
    <t>Filters.UUID</t>
  </si>
  <si>
    <t>universal unique identifier</t>
  </si>
  <si>
    <t>universal unique identifier filter.</t>
  </si>
  <si>
    <t>Request Body (Sample)</t>
  </si>
  <si>
    <t>Response Body (Parameters)</t>
  </si>
  <si>
    <t>Response Body (Sample)</t>
  </si>
  <si>
    <t>Product.Id</t>
  </si>
  <si>
    <t>product identifier (assigned by the manufacturer).</t>
  </si>
  <si>
    <t>Returns the version of the</t>
  </si>
  <si>
    <t xml:space="preserve"> service.</t>
  </si>
  <si>
    <t>API</t>
  </si>
  <si>
    <t>prpl HL-API specification version.</t>
  </si>
  <si>
    <t>Deletes the</t>
  </si>
  <si>
    <t>Retrieves the status and configuration parameters in regards to the</t>
  </si>
  <si>
    <t>Loads the</t>
  </si>
  <si>
    <t>Resets the statistics counters of the</t>
  </si>
  <si>
    <t>Modifies the status and configuration parameters of the</t>
  </si>
  <si>
    <t>Triggers an automatic channel selection on the</t>
  </si>
  <si>
    <t>HL-API</t>
  </si>
  <si>
    <t>uBus</t>
  </si>
  <si>
    <t>BLOBMSG_TYPE_BOOL</t>
  </si>
  <si>
    <t>BLOBMSG_TYPE_STRING</t>
  </si>
  <si>
    <t>BLOBMSG_TYPE_INT16</t>
  </si>
  <si>
    <t>IPv4Address</t>
  </si>
  <si>
    <t>IPv6Address</t>
  </si>
  <si>
    <t>BLOBMSG_TYPE_ARRAY</t>
  </si>
  <si>
    <t>MACAddress</t>
  </si>
  <si>
    <t>Enum</t>
  </si>
  <si>
    <t>IPAddress</t>
  </si>
  <si>
    <t>IPv6Prefix</t>
  </si>
  <si>
    <t>Package</t>
  </si>
  <si>
    <t>Parameter</t>
  </si>
  <si>
    <t>IDS</t>
  </si>
  <si>
    <t>DDNS</t>
  </si>
  <si>
    <t>MDNS</t>
  </si>
  <si>
    <t>Version 3.5.2 (2018-04-25)</t>
  </si>
  <si>
    <t>Version 3.5.1 (2018-04-17)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</si>
</sst>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</font>
    <font>
      <sz val="11"/>
      <color theme="1" tint="4.9989318521683403E-2"/>
      <name val="Calibri Light"/>
      <family val="2"/>
      <scheme val="major"/>
    </font>
    <font>
      <sz val="11"/>
      <color theme="1"/>
      <name val="Calibri Light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4" borderId="1">
      <alignment horizontal="center" vertical="center"/>
    </xf>
  </cellStyleXfs>
  <cellXfs count="10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Alignmen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49" fontId="3" fillId="0" borderId="1" xfId="0" applyNumberFormat="1" applyFont="1" applyFill="1" applyBorder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3" fillId="0" borderId="1" xfId="0" quotePrefix="1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0" borderId="1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3" fillId="0" borderId="3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/>
    <xf numFmtId="0" fontId="3" fillId="0" borderId="9" xfId="0" applyFont="1" applyBorder="1"/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/>
    <xf numFmtId="0" fontId="3" fillId="0" borderId="3" xfId="0" applyFont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3" xfId="0" applyFont="1" applyFill="1" applyBorder="1" applyAlignment="1"/>
    <xf numFmtId="0" fontId="3" fillId="0" borderId="3" xfId="0" applyFont="1" applyFill="1" applyBorder="1"/>
    <xf numFmtId="0" fontId="4" fillId="2" borderId="5" xfId="0" applyFont="1" applyFill="1" applyBorder="1" applyAlignment="1"/>
    <xf numFmtId="0" fontId="4" fillId="2" borderId="5" xfId="0" applyFont="1" applyFill="1" applyBorder="1" applyAlignment="1">
      <alignment horizontal="left"/>
    </xf>
    <xf numFmtId="49" fontId="4" fillId="2" borderId="5" xfId="0" applyNumberFormat="1" applyFont="1" applyFill="1" applyBorder="1" applyAlignment="1"/>
    <xf numFmtId="0" fontId="4" fillId="2" borderId="6" xfId="0" applyFont="1" applyFill="1" applyBorder="1" applyAlignment="1"/>
    <xf numFmtId="0" fontId="3" fillId="0" borderId="2" xfId="0" applyFont="1" applyBorder="1"/>
    <xf numFmtId="0" fontId="3" fillId="0" borderId="2" xfId="0" applyFont="1" applyFill="1" applyBorder="1"/>
    <xf numFmtId="0" fontId="0" fillId="0" borderId="3" xfId="0" applyBorder="1"/>
    <xf numFmtId="0" fontId="3" fillId="0" borderId="7" xfId="0" applyFont="1" applyFill="1" applyBorder="1"/>
    <xf numFmtId="0" fontId="4" fillId="2" borderId="5" xfId="0" applyFont="1" applyFill="1" applyBorder="1"/>
    <xf numFmtId="0" fontId="3" fillId="0" borderId="8" xfId="0" applyFont="1" applyBorder="1"/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7" xfId="0" applyFont="1" applyBorder="1"/>
    <xf numFmtId="0" fontId="4" fillId="2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right" vertical="center"/>
    </xf>
    <xf numFmtId="0" fontId="3" fillId="0" borderId="8" xfId="0" applyFont="1" applyFill="1" applyBorder="1"/>
    <xf numFmtId="0" fontId="3" fillId="0" borderId="9" xfId="0" applyFont="1" applyFill="1" applyBorder="1"/>
    <xf numFmtId="0" fontId="3" fillId="0" borderId="3" xfId="0" applyFont="1" applyFill="1" applyBorder="1" applyAlignment="1">
      <alignment wrapText="1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2" xfId="0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Out of Scope" xfId="55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numFmt numFmtId="30" formatCode="@"/>
      <fill>
        <patternFill patternType="solid">
          <fgColor indexed="64"/>
          <bgColor rgb="FF7030A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rgb="FF7030A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D9D9D9"/>
      <color rgb="FFC6EFCE"/>
      <color rgb="FF9C6500"/>
      <color rgb="FF9C0006"/>
      <color rgb="FFFFEB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_OBJECTS_TABLE" displayName="_OBJECTS_TABLE" ref="A1:I10" totalsRowShown="0" headerRowDxfId="104" dataDxfId="102" headerRowBorderDxfId="103" tableBorderDxfId="101" totalsRowBorderDxfId="100">
  <autoFilter ref="A1:I10"/>
  <tableColumns count="9">
    <tableColumn id="4" name="Layer" dataDxfId="99">
      <calculatedColumnFormula>VLOOKUP(C2,_RESOURCE_MAP[],3,FALSE)</calculatedColumnFormula>
    </tableColumn>
    <tableColumn id="5" name="Package" dataDxfId="98">
      <calculatedColumnFormula>IFERROR(VLOOKUP(C2,_PACKAGES_MAP[],3,FALSE),"-")</calculatedColumnFormula>
    </tableColumn>
    <tableColumn id="6" name="Object" dataDxfId="97"/>
    <tableColumn id="7" name="Method" dataDxfId="96"/>
    <tableColumn id="8" name="Request Body (Sample)" dataDxfId="95"/>
    <tableColumn id="9" name="Response Body (Parameters)" dataDxfId="94"/>
    <tableColumn id="10" name="Response Body (Sample)" dataDxfId="93">
      <calculatedColumnFormula>CONCATENATE("{
  ""Header"": {
    ""Name"": """,'Response Codes'!$B$2,"""
  }",IF(F2="-","
}",CONCATENATE(",
  ""Body"": ",SUBSTITUTE(F2,"
","
  "),"
}")))</calculatedColumnFormula>
    </tableColumn>
    <tableColumn id="11" name="Resource" dataDxfId="92">
      <calculatedColumnFormula>VLOOKUP(C2,_RESOURCE_MAP[],2,FALSE)</calculatedColumnFormula>
    </tableColumn>
    <tableColumn id="12" name="Description" dataDxfId="91">
      <calculatedColumnFormula>CONCATENATE(VLOOKUP(D2,_METHODS_DESCRIPTION_MAP[],2,FALSE),IF(RIGHT(C2,1)="}"," specified "," "),H2,VLOOKUP(D2,_METHODS_DESCRIPTION_MAP[],3,FALSE))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_RESPONSE_CODES_TABLE" displayName="_RESPONSE_CODES_TABLE" ref="A1:E13" totalsRowShown="0" headerRowDxfId="16" dataDxfId="14" headerRowBorderDxfId="15" tableBorderDxfId="13" totalsRowBorderDxfId="12">
  <autoFilter ref="A1:E13"/>
  <tableColumns count="5">
    <tableColumn id="1" name="Raised By" dataDxfId="11"/>
    <tableColumn id="2" name="Name" dataDxfId="10"/>
    <tableColumn id="3" name="Reason" dataDxfId="9"/>
    <tableColumn id="4" name="Sample" dataDxfId="8">
      <calculatedColumnFormula>CONCATENATE("{
  ""Header"": {
    ""Name"": """,B2,"""",IF(C2="-","",CONCATENATE(",","
    ""Description"": """,C2,"""")),"
  }",IF(B2="OK",",
  ""Body"": {
    ""Id"": 0,
    ""Name"": ""Guest""
  }",""),"
}")</calculatedColumnFormula>
    </tableColumn>
    <tableColumn id="5" name="Description" dataDxfId="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5" name="_EVENTS_DESCRIPTION_MAP" displayName="_EVENTS_DESCRIPTION_MAP" ref="A1:C173" totalsRowShown="0" dataDxfId="5" headerRowBorderDxfId="6" tableBorderDxfId="4" totalsRowBorderDxfId="3">
  <autoFilter ref="A1:C173"/>
  <tableColumns count="3">
    <tableColumn id="1" name="Event" dataDxfId="2"/>
    <tableColumn id="2" name="Prefix" dataDxfId="1"/>
    <tableColumn id="3" name="Suffix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_FIELDS_TABLE" displayName="_FIELDS_TABLE" ref="A1:N57" totalsRowShown="0" headerRowDxfId="90" dataDxfId="88" headerRowBorderDxfId="89" tableBorderDxfId="87">
  <autoFilter ref="A1:N57"/>
  <tableColumns count="14">
    <tableColumn id="4" name="Layer" dataDxfId="86">
      <calculatedColumnFormula>VLOOKUP(C2,_RESOURCE_MAP[],3,FALSE)</calculatedColumnFormula>
    </tableColumn>
    <tableColumn id="5" name="Package" dataDxfId="85">
      <calculatedColumnFormula>IFERROR(VLOOKUP(C2,_PACKAGES_MAP[],3,FALSE),"-")</calculatedColumnFormula>
    </tableColumn>
    <tableColumn id="6" name="Object" dataDxfId="84"/>
    <tableColumn id="7" name="Method" dataDxfId="83"/>
    <tableColumn id="8" name="Parameter" dataDxfId="82"/>
    <tableColumn id="9" name="Resource" dataDxfId="81">
      <calculatedColumnFormula>VLOOKUP(C2,_RESOURCE_MAP[],2,FALSE)</calculatedColumnFormula>
    </tableColumn>
    <tableColumn id="10" name="Description" dataDxfId="80">
      <calculatedColumnFormula>CONCATENATE(F2," ",VLOOKUP(E2,_FIELDS_DESCRIPTION_MAP[],2,FALSE))</calculatedColumnFormula>
    </tableColumn>
    <tableColumn id="11" name="Type" dataDxfId="79"/>
    <tableColumn id="12" name="Rights" dataDxfId="78"/>
    <tableColumn id="13" name="Required" dataDxfId="77"/>
    <tableColumn id="14" name="Default Value" dataDxfId="76"/>
    <tableColumn id="15" name="Possible Values" dataDxfId="75"/>
    <tableColumn id="16" name="Format" dataDxfId="74"/>
    <tableColumn id="17" name="Notes" dataDxfId="73">
      <calculatedColumnFormula>IF(AND(K2="-",L2="-",M2="-"),"-",CONCATENATE(IF(K2="-","",CONCATENATE("Default Value is """,K2,""". ")),IF(L2="-","",CONCATENATE("Possible values are ",L2,". ")),IF(M2="-","",CONCATENATE("Format is ",M2,"."))))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2" name="_RESOURCE_MAP" displayName="_RESOURCE_MAP" ref="A1:C196" totalsRowShown="0" headerRowBorderDxfId="72" tableBorderDxfId="71" totalsRowBorderDxfId="70">
  <autoFilter ref="A1:C196"/>
  <tableColumns count="3">
    <tableColumn id="1" name="Object" dataDxfId="69"/>
    <tableColumn id="2" name="Resource" dataDxfId="68"/>
    <tableColumn id="3" name="Layer" dataDxfId="6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3" name="_METHODS_DESCRIPTION_MAP" displayName="_METHODS_DESCRIPTION_MAP" ref="A1:C24" totalsRowShown="0" headerRowDxfId="66" headerRowBorderDxfId="65" tableBorderDxfId="64" totalsRowBorderDxfId="63">
  <autoFilter ref="A1:C24"/>
  <tableColumns count="3">
    <tableColumn id="1" name="Procedure" dataDxfId="62"/>
    <tableColumn id="2" name="Prefix" dataDxfId="61"/>
    <tableColumn id="3" name="Sufix" dataDxfId="6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_PACKAGES_MAP" displayName="_PACKAGES_MAP" ref="A1:C19" totalsRowShown="0" headerRowBorderDxfId="59" tableBorderDxfId="58" totalsRowBorderDxfId="57">
  <autoFilter ref="A1:C19"/>
  <sortState ref="A2:C19">
    <sortCondition ref="B2:B19"/>
    <sortCondition ref="A2:A19"/>
  </sortState>
  <tableColumns count="3">
    <tableColumn id="1" name="Object" dataDxfId="56"/>
    <tableColumn id="2" name="Layer" dataDxfId="55">
      <calculatedColumnFormula>VLOOKUP(A2,_RESOURCE_MAP[],3,FALSE)</calculatedColumnFormula>
    </tableColumn>
    <tableColumn id="3" name="Package" dataDxfId="5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4" name="_FIELDS_DESCRIPTION_MAP" displayName="_FIELDS_DESCRIPTION_MAP" ref="A1:B481" totalsRowShown="0" headerRowDxfId="53" headerRowBorderDxfId="52" tableBorderDxfId="51" totalsRowBorderDxfId="50">
  <autoFilter ref="A1:B481"/>
  <tableColumns count="2">
    <tableColumn id="1" name="Field" dataDxfId="49"/>
    <tableColumn id="2" name="Description" dataDxfId="4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_DATA_TYPES_TABLE" displayName="_DATA_TYPES_TABLE" ref="A1:B14" totalsRowShown="0" headerRowDxfId="47" headerRowBorderDxfId="46" tableBorderDxfId="45" totalsRowBorderDxfId="44">
  <autoFilter ref="A1:B14"/>
  <tableColumns count="2">
    <tableColumn id="1" name="HL-API" dataDxfId="43"/>
    <tableColumn id="2" name="uBus" dataDxfId="4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_EVENTS_TABLE" displayName="_EVENTS_TABLE" ref="A1:L6" totalsRowShown="0" headerRowDxfId="41" dataDxfId="39" headerRowBorderDxfId="40" tableBorderDxfId="38" totalsRowBorderDxfId="37">
  <autoFilter ref="A1:L6"/>
  <tableColumns count="12">
    <tableColumn id="4" name="Layer" dataDxfId="36">
      <calculatedColumnFormula>VLOOKUP(C2,_RESOURCE_MAP[],3,FALSE)</calculatedColumnFormula>
    </tableColumn>
    <tableColumn id="5" name="Package" dataDxfId="35">
      <calculatedColumnFormula>IFERROR(VLOOKUP(C2,_PACKAGES_MAP[],3,FALSE),"-")</calculatedColumnFormula>
    </tableColumn>
    <tableColumn id="6" name="Object" dataDxfId="34"/>
    <tableColumn id="7" name="Resource" dataDxfId="33">
      <calculatedColumnFormula>VLOOKUP(C2,_RESOURCE_MAP[],2,FALSE)</calculatedColumnFormula>
    </tableColumn>
    <tableColumn id="8" name="Code" dataDxfId="32">
      <calculatedColumnFormula>IF(C2&lt;&gt;C1,1,E1+1)</calculatedColumnFormula>
    </tableColumn>
    <tableColumn id="9" name="Prefix" dataDxfId="31">
      <calculatedColumnFormula>CONCATENATE(SUBSTITUTE(UPPER(C2),".","_"),"_")</calculatedColumnFormula>
    </tableColumn>
    <tableColumn id="10" name="Event" dataDxfId="30"/>
    <tableColumn id="11" name="Name" dataDxfId="29">
      <calculatedColumnFormula>CONCATENATE(F2,G2)</calculatedColumnFormula>
    </tableColumn>
    <tableColumn id="12" name="Reason" dataDxfId="28"/>
    <tableColumn id="13" name="Parameters" dataDxfId="27"/>
    <tableColumn id="14" name="Sample" dataDxfId="26">
      <calculatedColumnFormula>CONCATENATE("{
  ""Header"": {
    ""Code"": ",E2,",
    ""Name"": """,H2,"""",IF(I2="-","",CONCATENATE(",
    ""Reason"": """, LEFT(I2, SEARCH(",",I2,1)-1),"""")),"
  }",IF(J2="-","
}",CONCATENATE(",
  ""Body"": ",SUBSTITUTE(J2,"
","
  "),"
}")))</calculatedColumnFormula>
    </tableColumn>
    <tableColumn id="15" name="Description" dataDxfId="25">
      <calculatedColumnFormula>CONCATENATE("Raised when ",VLOOKUP(G2,_EVENTS_DESCRIPTION_MAP[],2,FALSE)," ",D2," ",VLOOKUP(G2,_EVENTS_DESCRIPTION_MAP[],3,FALSE),".")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_ToC_TABLE" displayName="_ToC_TABLE" ref="A1:D3" totalsRowShown="0" headerRowDxfId="24" headerRowBorderDxfId="23" tableBorderDxfId="22" totalsRowBorderDxfId="21">
  <autoFilter ref="A1:D3"/>
  <tableColumns count="4">
    <tableColumn id="4" name="Layer" dataDxfId="20">
      <calculatedColumnFormula>VLOOKUP(B2,_RESOURCE_MAP[],3,FALSE)</calculatedColumnFormula>
    </tableColumn>
    <tableColumn id="5" name="Object" dataDxfId="19"/>
    <tableColumn id="6" name="Instance" dataDxfId="18"/>
    <tableColumn id="7" name="Description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2:C9"/>
  <sheetViews>
    <sheetView showGridLines="0" tabSelected="1" zoomScale="70" zoomScaleNormal="70" workbookViewId="0"/>
  </sheetViews>
  <sheetFormatPr defaultColWidth="8.81640625" defaultRowHeight="14.5" x14ac:dyDescent="0.35"/>
  <cols>
    <col min="1" max="1" width="4.1796875" style="15" customWidth="1"/>
    <col min="2" max="2" width="3" style="16" customWidth="1"/>
    <col min="3" max="3" width="110.453125" style="17" customWidth="1"/>
    <col min="4" max="16384" width="8.81640625" style="15"/>
  </cols>
  <sheetData>
    <row r="2" spans="2:3" x14ac:dyDescent="0.35">
      <c r="B2" s="94" t="s">
        <v>1785</v>
      </c>
      <c r="C2" s="95"/>
    </row>
    <row r="3" spans="2:3" x14ac:dyDescent="0.35">
      <c r="B3" s="96">
        <v>1</v>
      </c>
      <c r="C3" s="97" t="s">
        <v>1349</v>
      </c>
    </row>
    <row r="4" spans="2:3" x14ac:dyDescent="0.35">
      <c r="B4" s="96">
        <v>2</v>
      </c>
      <c r="C4" s="97" t="s">
        <v>1350</v>
      </c>
    </row>
    <row r="5" spans="2:3" x14ac:dyDescent="0.35">
      <c r="B5" s="96">
        <v>3</v>
      </c>
      <c r="C5" s="97" t="s">
        <v>1351</v>
      </c>
    </row>
    <row r="6" spans="2:3" x14ac:dyDescent="0.35">
      <c r="B6" s="98"/>
      <c r="C6" s="99"/>
    </row>
    <row r="7" spans="2:3" x14ac:dyDescent="0.35">
      <c r="B7" s="94" t="s">
        <v>1786</v>
      </c>
      <c r="C7" s="95"/>
    </row>
    <row r="8" spans="2:3" x14ac:dyDescent="0.35">
      <c r="B8" s="96">
        <v>1</v>
      </c>
      <c r="C8" s="97" t="s">
        <v>1347</v>
      </c>
    </row>
    <row r="9" spans="2:3" ht="58" x14ac:dyDescent="0.35">
      <c r="B9" s="96">
        <v>2</v>
      </c>
      <c r="C9" s="97" t="s">
        <v>1348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autoPageBreaks="0"/>
  </sheetPr>
  <dimension ref="A1:D3"/>
  <sheetViews>
    <sheetView showGridLines="0" zoomScale="70" zoomScaleNormal="70" workbookViewId="0"/>
  </sheetViews>
  <sheetFormatPr defaultColWidth="8.81640625" defaultRowHeight="14.5" x14ac:dyDescent="0.35"/>
  <cols>
    <col min="1" max="1" width="7.6328125" style="5" customWidth="1"/>
    <col min="2" max="2" width="69.7265625" bestFit="1" customWidth="1"/>
    <col min="3" max="3" width="18.81640625" bestFit="1" customWidth="1"/>
    <col min="4" max="4" width="61.453125" bestFit="1" customWidth="1"/>
  </cols>
  <sheetData>
    <row r="1" spans="1:4" x14ac:dyDescent="0.35">
      <c r="A1" s="45" t="s">
        <v>54</v>
      </c>
      <c r="B1" s="63" t="s">
        <v>0</v>
      </c>
      <c r="C1" s="63" t="s">
        <v>1243</v>
      </c>
      <c r="D1" s="39" t="s">
        <v>3</v>
      </c>
    </row>
    <row r="2" spans="1:4" x14ac:dyDescent="0.35">
      <c r="A2" s="30">
        <f>VLOOKUP(B2,_RESOURCE_MAP[],3,FALSE)</f>
        <v>4</v>
      </c>
      <c r="B2" s="20" t="s">
        <v>246</v>
      </c>
      <c r="C2" s="23" t="s">
        <v>1021</v>
      </c>
      <c r="D2" s="37" t="s">
        <v>1244</v>
      </c>
    </row>
    <row r="3" spans="1:4" x14ac:dyDescent="0.35">
      <c r="A3" s="30">
        <f>VLOOKUP(B3,_RESOURCE_MAP[],3,FALSE)</f>
        <v>4</v>
      </c>
      <c r="B3" s="52" t="s">
        <v>246</v>
      </c>
      <c r="C3" s="64" t="s">
        <v>1242</v>
      </c>
      <c r="D3" s="40" t="s">
        <v>1245</v>
      </c>
    </row>
  </sheetData>
  <sortState ref="A2:G38">
    <sortCondition ref="A2:A38"/>
    <sortCondition ref="B2:B38"/>
    <sortCondition ref="C2:C38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autoPageBreaks="0"/>
  </sheetPr>
  <dimension ref="A1:E13"/>
  <sheetViews>
    <sheetView showGridLines="0" zoomScale="70" zoomScaleNormal="70" workbookViewId="0"/>
  </sheetViews>
  <sheetFormatPr defaultColWidth="8.81640625" defaultRowHeight="14.5" x14ac:dyDescent="0.35"/>
  <cols>
    <col min="1" max="1" width="32.81640625" customWidth="1"/>
    <col min="2" max="2" width="41" style="7" bestFit="1" customWidth="1"/>
    <col min="3" max="3" width="68.26953125" style="7" hidden="1" customWidth="1"/>
    <col min="4" max="4" width="85.453125" style="7" customWidth="1"/>
    <col min="5" max="5" width="78.81640625" style="11" customWidth="1"/>
  </cols>
  <sheetData>
    <row r="1" spans="1:5" x14ac:dyDescent="0.35">
      <c r="A1" s="69" t="s">
        <v>1561</v>
      </c>
      <c r="B1" s="47" t="s">
        <v>249</v>
      </c>
      <c r="C1" s="47" t="s">
        <v>1560</v>
      </c>
      <c r="D1" s="47" t="s">
        <v>260</v>
      </c>
      <c r="E1" s="48" t="s">
        <v>3</v>
      </c>
    </row>
    <row r="2" spans="1:5" x14ac:dyDescent="0.35">
      <c r="A2" s="67" t="s">
        <v>1528</v>
      </c>
      <c r="B2" s="28" t="s">
        <v>375</v>
      </c>
      <c r="C2" s="28" t="s">
        <v>1</v>
      </c>
      <c r="D2" s="28" t="str">
        <f t="shared" ref="D2:D13" si="0">CONCATENATE("{
  ""Header"": {
    ""Name"": """,B2,"""",IF(C2="-","",CONCATENATE(",","
    ""Description"": """,C2,"""")),"
  }",IF(B2="OK",",
  ""Body"": {
    ""Id"": 0,
    ""Name"": ""Guest""
  }",""),"
}")</f>
        <v>{
  "Header": {
    "Name": "OK"
  },
  "Body": {
    "Id": 0,
    "Name": "Guest"
  }
}</v>
      </c>
      <c r="E2" s="68" t="s">
        <v>1531</v>
      </c>
    </row>
    <row r="3" spans="1:5" x14ac:dyDescent="0.35">
      <c r="A3" s="67" t="s">
        <v>1529</v>
      </c>
      <c r="B3" s="28" t="s">
        <v>1532</v>
      </c>
      <c r="C3" s="28" t="s">
        <v>1533</v>
      </c>
      <c r="D3" s="28" t="str">
        <f t="shared" si="0"/>
        <v>{
  "Header": {
    "Name": "OBJECT_NOT_FOUND",
    "Description": "Unable to process the request because 'prpl.Dummy' is not a valid object."
  }
}</v>
      </c>
      <c r="E3" s="68" t="s">
        <v>1534</v>
      </c>
    </row>
    <row r="4" spans="1:5" x14ac:dyDescent="0.35">
      <c r="A4" s="67" t="s">
        <v>1529</v>
      </c>
      <c r="B4" s="28" t="s">
        <v>1562</v>
      </c>
      <c r="C4" s="28" t="s">
        <v>1563</v>
      </c>
      <c r="D4" s="28" t="str">
        <f t="shared" si="0"/>
        <v>{
  "Header": {
    "Name": "METHOD_NOT_FOUND",
    "Description": "Unable to process the request because 'Set' is not a valid method"
  }
}</v>
      </c>
      <c r="E4" s="68" t="s">
        <v>1535</v>
      </c>
    </row>
    <row r="5" spans="1:5" x14ac:dyDescent="0.35">
      <c r="A5" s="67" t="s">
        <v>1528</v>
      </c>
      <c r="B5" s="28" t="s">
        <v>1536</v>
      </c>
      <c r="C5" s="31" t="s">
        <v>1537</v>
      </c>
      <c r="D5" s="28" t="str">
        <f t="shared" si="0"/>
        <v>{
  "Header": {
    "Name": "ARGUMENT_NOT_FOUND",
    "Description": "Unable to process the request because 'Enabled' is not a valid argument."
  }
}</v>
      </c>
      <c r="E5" s="68" t="s">
        <v>1538</v>
      </c>
    </row>
    <row r="6" spans="1:5" x14ac:dyDescent="0.35">
      <c r="A6" s="67" t="s">
        <v>1528</v>
      </c>
      <c r="B6" s="28" t="s">
        <v>1539</v>
      </c>
      <c r="C6" s="28" t="s">
        <v>1540</v>
      </c>
      <c r="D6" s="28" t="str">
        <f t="shared" si="0"/>
        <v>{
  "Header": {
    "Name": "ARGUMENT_REQUIRED_MISSING",
    "Description": "Unable to process the request because the 'Enabled' field was not provided."
  }
}</v>
      </c>
      <c r="E6" s="68" t="s">
        <v>1541</v>
      </c>
    </row>
    <row r="7" spans="1:5" x14ac:dyDescent="0.35">
      <c r="A7" s="67" t="s">
        <v>1528</v>
      </c>
      <c r="B7" s="28" t="s">
        <v>1542</v>
      </c>
      <c r="C7" s="28" t="s">
        <v>1543</v>
      </c>
      <c r="D7" s="28" t="str">
        <f t="shared" si="0"/>
        <v>{
  "Header": {
    "Name": "ARGUMENT_DATA_TYPE_MISMATCH",
    "Description": "Unable to process the request because the value provided on the ‘Enabled’ field is not a valid Boolean."
  }
}</v>
      </c>
      <c r="E7" s="68" t="s">
        <v>1544</v>
      </c>
    </row>
    <row r="8" spans="1:5" x14ac:dyDescent="0.35">
      <c r="A8" s="67" t="s">
        <v>1528</v>
      </c>
      <c r="B8" s="28" t="s">
        <v>1315</v>
      </c>
      <c r="C8" s="28" t="s">
        <v>1545</v>
      </c>
      <c r="D8" s="28" t="str">
        <f t="shared" si="0"/>
        <v>{
  "Header": {
    "Name": "ARGUMENT_VALUE_NOT_SUPPORTED",
    "Description": "Unable to process the request because ‘Red’ is not a value supported by the ‘Colour’ field."
  }
}</v>
      </c>
      <c r="E8" s="68" t="s">
        <v>1546</v>
      </c>
    </row>
    <row r="9" spans="1:5" x14ac:dyDescent="0.35">
      <c r="A9" s="67" t="s">
        <v>1528</v>
      </c>
      <c r="B9" s="28" t="s">
        <v>1104</v>
      </c>
      <c r="C9" s="28" t="s">
        <v>1547</v>
      </c>
      <c r="D9" s="28" t="str">
        <f t="shared" si="0"/>
        <v>{
  "Header": {
    "Name": "OPERATION_ALREADY_IN_PROGRESS",
    "Description": "Unable to process the request because there is a duplicate operation currently in progress."
  }
}</v>
      </c>
      <c r="E9" s="68" t="s">
        <v>1548</v>
      </c>
    </row>
    <row r="10" spans="1:5" x14ac:dyDescent="0.35">
      <c r="A10" s="67" t="s">
        <v>1528</v>
      </c>
      <c r="B10" s="28" t="s">
        <v>1195</v>
      </c>
      <c r="C10" s="28" t="s">
        <v>1549</v>
      </c>
      <c r="D10" s="28" t="str">
        <f t="shared" si="0"/>
        <v>{
  "Header": {
    "Name": "OPERATION_ILLEGAL",
    "Description": "Unable to process the request because the 'Stop' procedure can only be invoked after the 'Start' method has been called."
  }
}</v>
      </c>
      <c r="E10" s="68" t="s">
        <v>1550</v>
      </c>
    </row>
    <row r="11" spans="1:5" x14ac:dyDescent="0.35">
      <c r="A11" s="67" t="s">
        <v>1530</v>
      </c>
      <c r="B11" s="28" t="s">
        <v>1551</v>
      </c>
      <c r="C11" s="28" t="s">
        <v>1552</v>
      </c>
      <c r="D11" s="28" t="str">
        <f t="shared" si="0"/>
        <v>{
  "Header": {
    "Name": "OPERATION_PERMISSION_DENIED",
    "Description": "Unable to process the request because user ‘Admin’ does not have access privileges to invoke the ‘Set’ procedure on object ‘prpl.Dummy’."
  }
}</v>
      </c>
      <c r="E11" s="68" t="s">
        <v>1553</v>
      </c>
    </row>
    <row r="12" spans="1:5" x14ac:dyDescent="0.35">
      <c r="A12" s="67" t="s">
        <v>1528</v>
      </c>
      <c r="B12" s="28" t="s">
        <v>1554</v>
      </c>
      <c r="C12" s="28" t="s">
        <v>1555</v>
      </c>
      <c r="D12" s="28" t="str">
        <f t="shared" si="0"/>
        <v>{
  "Header": {
    "Name": "OPERATION_TIMEOUT",
    "Description": "The operation has been aborted because the service did not respond within the expected 5 seconds time-frame."
  }
}</v>
      </c>
      <c r="E12" s="68" t="s">
        <v>1556</v>
      </c>
    </row>
    <row r="13" spans="1:5" x14ac:dyDescent="0.35">
      <c r="A13" s="70" t="s">
        <v>1528</v>
      </c>
      <c r="B13" s="66" t="s">
        <v>1557</v>
      </c>
      <c r="C13" s="66" t="s">
        <v>1558</v>
      </c>
      <c r="D13" s="66" t="str">
        <f t="shared" si="0"/>
        <v>{
  "Header": {
    "Name": "OPERATION_ERROR",
    "Description": "Unable to process the request because there is a configuration error."
  }
}</v>
      </c>
      <c r="E13" s="71" t="s">
        <v>1559</v>
      </c>
    </row>
  </sheetData>
  <sortState ref="B2:E11">
    <sortCondition ref="B3:B8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73"/>
  <sheetViews>
    <sheetView showGridLines="0" zoomScale="70" zoomScaleNormal="70" workbookViewId="0"/>
  </sheetViews>
  <sheetFormatPr defaultColWidth="8.81640625" defaultRowHeight="14.5" x14ac:dyDescent="0.35"/>
  <cols>
    <col min="1" max="1" width="41.81640625" customWidth="1"/>
    <col min="2" max="2" width="11.453125" bestFit="1" customWidth="1"/>
    <col min="3" max="3" width="59.453125" style="36" bestFit="1" customWidth="1"/>
  </cols>
  <sheetData>
    <row r="1" spans="1:3" x14ac:dyDescent="0.35">
      <c r="A1" s="69" t="s">
        <v>255</v>
      </c>
      <c r="B1" s="83" t="s">
        <v>58</v>
      </c>
      <c r="C1" s="84" t="s">
        <v>1713</v>
      </c>
    </row>
    <row r="2" spans="1:3" x14ac:dyDescent="0.35">
      <c r="A2" s="67" t="s">
        <v>1203</v>
      </c>
      <c r="B2" s="22" t="s">
        <v>1031</v>
      </c>
      <c r="C2" s="90" t="s">
        <v>1205</v>
      </c>
    </row>
    <row r="3" spans="1:3" x14ac:dyDescent="0.35">
      <c r="A3" s="41" t="s">
        <v>1128</v>
      </c>
      <c r="B3" s="22" t="s">
        <v>1031</v>
      </c>
      <c r="C3" s="90" t="s">
        <v>1691</v>
      </c>
    </row>
    <row r="4" spans="1:3" x14ac:dyDescent="0.35">
      <c r="A4" s="41" t="s">
        <v>1129</v>
      </c>
      <c r="B4" s="22" t="s">
        <v>1031</v>
      </c>
      <c r="C4" s="90" t="s">
        <v>1692</v>
      </c>
    </row>
    <row r="5" spans="1:3" x14ac:dyDescent="0.35">
      <c r="A5" s="41" t="s">
        <v>1130</v>
      </c>
      <c r="B5" s="22" t="s">
        <v>1031</v>
      </c>
      <c r="C5" s="90" t="s">
        <v>1720</v>
      </c>
    </row>
    <row r="6" spans="1:3" x14ac:dyDescent="0.35">
      <c r="A6" s="41" t="s">
        <v>1131</v>
      </c>
      <c r="B6" s="22" t="s">
        <v>1031</v>
      </c>
      <c r="C6" s="90" t="s">
        <v>1137</v>
      </c>
    </row>
    <row r="7" spans="1:3" x14ac:dyDescent="0.35">
      <c r="A7" s="41" t="s">
        <v>1132</v>
      </c>
      <c r="B7" s="22" t="s">
        <v>1031</v>
      </c>
      <c r="C7" s="90" t="s">
        <v>1138</v>
      </c>
    </row>
    <row r="8" spans="1:3" x14ac:dyDescent="0.35">
      <c r="A8" s="41" t="s">
        <v>1133</v>
      </c>
      <c r="B8" s="22" t="s">
        <v>1031</v>
      </c>
      <c r="C8" s="90" t="s">
        <v>1721</v>
      </c>
    </row>
    <row r="9" spans="1:3" x14ac:dyDescent="0.35">
      <c r="A9" s="67" t="s">
        <v>1105</v>
      </c>
      <c r="B9" s="22" t="s">
        <v>1031</v>
      </c>
      <c r="C9" s="90" t="s">
        <v>1108</v>
      </c>
    </row>
    <row r="10" spans="1:3" x14ac:dyDescent="0.35">
      <c r="A10" s="67" t="s">
        <v>1107</v>
      </c>
      <c r="B10" s="22" t="s">
        <v>1031</v>
      </c>
      <c r="C10" s="90" t="s">
        <v>1110</v>
      </c>
    </row>
    <row r="11" spans="1:3" x14ac:dyDescent="0.35">
      <c r="A11" s="67" t="s">
        <v>1106</v>
      </c>
      <c r="B11" s="22" t="s">
        <v>1031</v>
      </c>
      <c r="C11" s="90" t="s">
        <v>1109</v>
      </c>
    </row>
    <row r="12" spans="1:3" x14ac:dyDescent="0.35">
      <c r="A12" s="67" t="s">
        <v>1111</v>
      </c>
      <c r="B12" s="22" t="s">
        <v>1031</v>
      </c>
      <c r="C12" s="90" t="s">
        <v>1112</v>
      </c>
    </row>
    <row r="13" spans="1:3" x14ac:dyDescent="0.35">
      <c r="A13" s="67" t="s">
        <v>257</v>
      </c>
      <c r="B13" s="22" t="s">
        <v>1022</v>
      </c>
      <c r="C13" s="90" t="s">
        <v>1023</v>
      </c>
    </row>
    <row r="14" spans="1:3" x14ac:dyDescent="0.35">
      <c r="A14" s="67" t="s">
        <v>321</v>
      </c>
      <c r="B14" s="22" t="s">
        <v>1025</v>
      </c>
      <c r="C14" s="90" t="s">
        <v>1693</v>
      </c>
    </row>
    <row r="15" spans="1:3" x14ac:dyDescent="0.35">
      <c r="A15" s="67" t="s">
        <v>320</v>
      </c>
      <c r="B15" s="22" t="s">
        <v>1025</v>
      </c>
      <c r="C15" s="90" t="s">
        <v>1694</v>
      </c>
    </row>
    <row r="16" spans="1:3" x14ac:dyDescent="0.35">
      <c r="A16" s="67" t="s">
        <v>322</v>
      </c>
      <c r="B16" s="22" t="s">
        <v>1025</v>
      </c>
      <c r="C16" s="90" t="s">
        <v>1722</v>
      </c>
    </row>
    <row r="17" spans="1:3" x14ac:dyDescent="0.35">
      <c r="A17" s="41" t="s">
        <v>1394</v>
      </c>
      <c r="B17" s="21" t="s">
        <v>1026</v>
      </c>
      <c r="C17" s="49" t="s">
        <v>1398</v>
      </c>
    </row>
    <row r="18" spans="1:3" x14ac:dyDescent="0.35">
      <c r="A18" s="41" t="s">
        <v>1395</v>
      </c>
      <c r="B18" s="21" t="s">
        <v>1026</v>
      </c>
      <c r="C18" s="49" t="s">
        <v>1399</v>
      </c>
    </row>
    <row r="19" spans="1:3" x14ac:dyDescent="0.35">
      <c r="A19" s="41" t="s">
        <v>1396</v>
      </c>
      <c r="B19" s="21" t="s">
        <v>1026</v>
      </c>
      <c r="C19" s="49" t="s">
        <v>1400</v>
      </c>
    </row>
    <row r="20" spans="1:3" x14ac:dyDescent="0.35">
      <c r="A20" s="41" t="s">
        <v>1397</v>
      </c>
      <c r="B20" s="21" t="s">
        <v>1026</v>
      </c>
      <c r="C20" s="49" t="s">
        <v>1401</v>
      </c>
    </row>
    <row r="21" spans="1:3" x14ac:dyDescent="0.35">
      <c r="A21" s="67" t="s">
        <v>284</v>
      </c>
      <c r="B21" s="22" t="s">
        <v>1031</v>
      </c>
      <c r="C21" s="90" t="s">
        <v>1086</v>
      </c>
    </row>
    <row r="22" spans="1:3" x14ac:dyDescent="0.35">
      <c r="A22" s="67" t="s">
        <v>350</v>
      </c>
      <c r="B22" s="22" t="s">
        <v>1022</v>
      </c>
      <c r="C22" s="90" t="s">
        <v>1027</v>
      </c>
    </row>
    <row r="23" spans="1:3" x14ac:dyDescent="0.35">
      <c r="A23" s="67" t="s">
        <v>351</v>
      </c>
      <c r="B23" s="22" t="s">
        <v>1025</v>
      </c>
      <c r="C23" s="90" t="s">
        <v>1028</v>
      </c>
    </row>
    <row r="24" spans="1:3" x14ac:dyDescent="0.35">
      <c r="A24" s="67" t="s">
        <v>343</v>
      </c>
      <c r="B24" s="22" t="s">
        <v>1025</v>
      </c>
      <c r="C24" s="90" t="s">
        <v>1695</v>
      </c>
    </row>
    <row r="25" spans="1:3" x14ac:dyDescent="0.35">
      <c r="A25" s="67" t="s">
        <v>342</v>
      </c>
      <c r="B25" s="22" t="s">
        <v>1025</v>
      </c>
      <c r="C25" s="90" t="s">
        <v>1696</v>
      </c>
    </row>
    <row r="26" spans="1:3" x14ac:dyDescent="0.35">
      <c r="A26" s="67" t="s">
        <v>344</v>
      </c>
      <c r="B26" s="22" t="s">
        <v>1025</v>
      </c>
      <c r="C26" s="90" t="s">
        <v>1723</v>
      </c>
    </row>
    <row r="27" spans="1:3" x14ac:dyDescent="0.35">
      <c r="A27" s="67" t="s">
        <v>308</v>
      </c>
      <c r="B27" s="22" t="s">
        <v>1022</v>
      </c>
      <c r="C27" s="90" t="s">
        <v>1063</v>
      </c>
    </row>
    <row r="28" spans="1:3" x14ac:dyDescent="0.35">
      <c r="A28" s="67" t="s">
        <v>310</v>
      </c>
      <c r="B28" s="22" t="s">
        <v>1025</v>
      </c>
      <c r="C28" s="90" t="s">
        <v>1064</v>
      </c>
    </row>
    <row r="29" spans="1:3" x14ac:dyDescent="0.35">
      <c r="A29" s="67" t="s">
        <v>309</v>
      </c>
      <c r="B29" s="22" t="s">
        <v>1025</v>
      </c>
      <c r="C29" s="90" t="s">
        <v>1724</v>
      </c>
    </row>
    <row r="30" spans="1:3" x14ac:dyDescent="0.35">
      <c r="A30" s="67" t="s">
        <v>292</v>
      </c>
      <c r="B30" s="22" t="s">
        <v>1026</v>
      </c>
      <c r="C30" s="90" t="s">
        <v>1085</v>
      </c>
    </row>
    <row r="31" spans="1:3" x14ac:dyDescent="0.35">
      <c r="A31" s="41" t="s">
        <v>1358</v>
      </c>
      <c r="B31" s="22" t="s">
        <v>1026</v>
      </c>
      <c r="C31" s="90" t="s">
        <v>1361</v>
      </c>
    </row>
    <row r="32" spans="1:3" x14ac:dyDescent="0.35">
      <c r="A32" s="41" t="s">
        <v>1565</v>
      </c>
      <c r="B32" s="22" t="s">
        <v>1026</v>
      </c>
      <c r="C32" s="90" t="s">
        <v>1573</v>
      </c>
    </row>
    <row r="33" spans="1:3" x14ac:dyDescent="0.35">
      <c r="A33" s="67" t="s">
        <v>1507</v>
      </c>
      <c r="B33" s="22" t="s">
        <v>1031</v>
      </c>
      <c r="C33" s="90" t="s">
        <v>1516</v>
      </c>
    </row>
    <row r="34" spans="1:3" x14ac:dyDescent="0.35">
      <c r="A34" s="67" t="s">
        <v>287</v>
      </c>
      <c r="B34" s="22" t="s">
        <v>1022</v>
      </c>
      <c r="C34" s="90" t="s">
        <v>1090</v>
      </c>
    </row>
    <row r="35" spans="1:3" x14ac:dyDescent="0.35">
      <c r="A35" s="67" t="s">
        <v>288</v>
      </c>
      <c r="B35" s="22" t="s">
        <v>1022</v>
      </c>
      <c r="C35" s="90" t="s">
        <v>1089</v>
      </c>
    </row>
    <row r="36" spans="1:3" x14ac:dyDescent="0.35">
      <c r="A36" s="67" t="s">
        <v>289</v>
      </c>
      <c r="B36" s="22" t="s">
        <v>1022</v>
      </c>
      <c r="C36" s="90" t="s">
        <v>1091</v>
      </c>
    </row>
    <row r="37" spans="1:3" x14ac:dyDescent="0.35">
      <c r="A37" s="67" t="s">
        <v>290</v>
      </c>
      <c r="B37" s="22" t="s">
        <v>1022</v>
      </c>
      <c r="C37" s="90" t="s">
        <v>1093</v>
      </c>
    </row>
    <row r="38" spans="1:3" x14ac:dyDescent="0.35">
      <c r="A38" s="67" t="s">
        <v>291</v>
      </c>
      <c r="B38" s="22" t="s">
        <v>1022</v>
      </c>
      <c r="C38" s="90" t="s">
        <v>1092</v>
      </c>
    </row>
    <row r="39" spans="1:3" x14ac:dyDescent="0.35">
      <c r="A39" s="67" t="s">
        <v>329</v>
      </c>
      <c r="B39" s="22" t="s">
        <v>1026</v>
      </c>
      <c r="C39" s="90" t="s">
        <v>1071</v>
      </c>
    </row>
    <row r="40" spans="1:3" x14ac:dyDescent="0.35">
      <c r="A40" s="67" t="s">
        <v>335</v>
      </c>
      <c r="B40" s="22" t="s">
        <v>1022</v>
      </c>
      <c r="C40" s="90" t="s">
        <v>1075</v>
      </c>
    </row>
    <row r="41" spans="1:3" x14ac:dyDescent="0.35">
      <c r="A41" s="41" t="s">
        <v>1100</v>
      </c>
      <c r="B41" s="22" t="s">
        <v>1031</v>
      </c>
      <c r="C41" s="90" t="s">
        <v>1095</v>
      </c>
    </row>
    <row r="42" spans="1:3" x14ac:dyDescent="0.35">
      <c r="A42" s="41" t="s">
        <v>1099</v>
      </c>
      <c r="B42" s="22" t="s">
        <v>1031</v>
      </c>
      <c r="C42" s="90" t="s">
        <v>1094</v>
      </c>
    </row>
    <row r="43" spans="1:3" x14ac:dyDescent="0.35">
      <c r="A43" s="67" t="s">
        <v>1508</v>
      </c>
      <c r="B43" s="22" t="s">
        <v>1031</v>
      </c>
      <c r="C43" s="90" t="s">
        <v>1517</v>
      </c>
    </row>
    <row r="44" spans="1:3" x14ac:dyDescent="0.35">
      <c r="A44" s="67" t="s">
        <v>258</v>
      </c>
      <c r="B44" s="22" t="s">
        <v>1025</v>
      </c>
      <c r="C44" s="90" t="s">
        <v>1024</v>
      </c>
    </row>
    <row r="45" spans="1:3" x14ac:dyDescent="0.35">
      <c r="A45" s="67" t="s">
        <v>293</v>
      </c>
      <c r="B45" s="22" t="s">
        <v>1031</v>
      </c>
      <c r="C45" s="90" t="s">
        <v>1360</v>
      </c>
    </row>
    <row r="46" spans="1:3" x14ac:dyDescent="0.35">
      <c r="A46" s="67" t="s">
        <v>294</v>
      </c>
      <c r="B46" s="22" t="s">
        <v>1031</v>
      </c>
      <c r="C46" s="90" t="s">
        <v>1359</v>
      </c>
    </row>
    <row r="47" spans="1:3" x14ac:dyDescent="0.35">
      <c r="A47" s="67" t="s">
        <v>262</v>
      </c>
      <c r="B47" s="22" t="s">
        <v>1025</v>
      </c>
      <c r="C47" s="90" t="s">
        <v>1697</v>
      </c>
    </row>
    <row r="48" spans="1:3" x14ac:dyDescent="0.35">
      <c r="A48" s="67" t="s">
        <v>330</v>
      </c>
      <c r="B48" s="22" t="s">
        <v>1026</v>
      </c>
      <c r="C48" s="90" t="s">
        <v>1072</v>
      </c>
    </row>
    <row r="49" spans="1:3" x14ac:dyDescent="0.35">
      <c r="A49" s="67" t="s">
        <v>318</v>
      </c>
      <c r="B49" s="22" t="s">
        <v>1031</v>
      </c>
      <c r="C49" s="90" t="s">
        <v>1698</v>
      </c>
    </row>
    <row r="50" spans="1:3" x14ac:dyDescent="0.35">
      <c r="A50" s="67" t="s">
        <v>317</v>
      </c>
      <c r="B50" s="22" t="s">
        <v>1031</v>
      </c>
      <c r="C50" s="90" t="s">
        <v>1699</v>
      </c>
    </row>
    <row r="51" spans="1:3" x14ac:dyDescent="0.35">
      <c r="A51" s="67" t="s">
        <v>319</v>
      </c>
      <c r="B51" s="22" t="s">
        <v>1031</v>
      </c>
      <c r="C51" s="90" t="s">
        <v>1725</v>
      </c>
    </row>
    <row r="52" spans="1:3" x14ac:dyDescent="0.35">
      <c r="A52" s="67" t="s">
        <v>299</v>
      </c>
      <c r="B52" s="22" t="s">
        <v>1022</v>
      </c>
      <c r="C52" s="90" t="s">
        <v>1054</v>
      </c>
    </row>
    <row r="53" spans="1:3" x14ac:dyDescent="0.35">
      <c r="A53" s="67" t="s">
        <v>300</v>
      </c>
      <c r="B53" s="22" t="s">
        <v>1025</v>
      </c>
      <c r="C53" s="90" t="s">
        <v>1055</v>
      </c>
    </row>
    <row r="54" spans="1:3" x14ac:dyDescent="0.35">
      <c r="A54" s="67" t="s">
        <v>301</v>
      </c>
      <c r="B54" s="22" t="s">
        <v>1025</v>
      </c>
      <c r="C54" s="90" t="s">
        <v>1726</v>
      </c>
    </row>
    <row r="55" spans="1:3" x14ac:dyDescent="0.35">
      <c r="A55" s="67" t="s">
        <v>261</v>
      </c>
      <c r="B55" s="22" t="s">
        <v>1025</v>
      </c>
      <c r="C55" s="90" t="s">
        <v>1700</v>
      </c>
    </row>
    <row r="56" spans="1:3" x14ac:dyDescent="0.35">
      <c r="A56" s="67" t="s">
        <v>352</v>
      </c>
      <c r="B56" s="22" t="s">
        <v>1022</v>
      </c>
      <c r="C56" s="90" t="s">
        <v>1029</v>
      </c>
    </row>
    <row r="57" spans="1:3" x14ac:dyDescent="0.35">
      <c r="A57" s="67" t="s">
        <v>353</v>
      </c>
      <c r="B57" s="22" t="s">
        <v>1025</v>
      </c>
      <c r="C57" s="90" t="s">
        <v>1030</v>
      </c>
    </row>
    <row r="58" spans="1:3" x14ac:dyDescent="0.35">
      <c r="A58" s="67" t="s">
        <v>348</v>
      </c>
      <c r="B58" s="22" t="s">
        <v>1025</v>
      </c>
      <c r="C58" s="90" t="s">
        <v>1701</v>
      </c>
    </row>
    <row r="59" spans="1:3" x14ac:dyDescent="0.35">
      <c r="A59" s="67" t="s">
        <v>347</v>
      </c>
      <c r="B59" s="22" t="s">
        <v>1025</v>
      </c>
      <c r="C59" s="90" t="s">
        <v>1702</v>
      </c>
    </row>
    <row r="60" spans="1:3" x14ac:dyDescent="0.35">
      <c r="A60" s="67" t="s">
        <v>349</v>
      </c>
      <c r="B60" s="22" t="s">
        <v>1025</v>
      </c>
      <c r="C60" s="90" t="s">
        <v>1727</v>
      </c>
    </row>
    <row r="61" spans="1:3" x14ac:dyDescent="0.35">
      <c r="A61" s="67" t="s">
        <v>1667</v>
      </c>
      <c r="B61" s="22" t="s">
        <v>1022</v>
      </c>
      <c r="C61" s="90" t="s">
        <v>1681</v>
      </c>
    </row>
    <row r="62" spans="1:3" x14ac:dyDescent="0.35">
      <c r="A62" s="67" t="s">
        <v>1668</v>
      </c>
      <c r="B62" s="22" t="s">
        <v>1025</v>
      </c>
      <c r="C62" s="90" t="s">
        <v>1682</v>
      </c>
    </row>
    <row r="63" spans="1:3" x14ac:dyDescent="0.35">
      <c r="A63" s="67" t="s">
        <v>1671</v>
      </c>
      <c r="B63" s="22" t="s">
        <v>1025</v>
      </c>
      <c r="C63" s="90" t="s">
        <v>1703</v>
      </c>
    </row>
    <row r="64" spans="1:3" x14ac:dyDescent="0.35">
      <c r="A64" s="67" t="s">
        <v>1670</v>
      </c>
      <c r="B64" s="22" t="s">
        <v>1025</v>
      </c>
      <c r="C64" s="90" t="s">
        <v>1704</v>
      </c>
    </row>
    <row r="65" spans="1:3" x14ac:dyDescent="0.35">
      <c r="A65" s="67" t="s">
        <v>1669</v>
      </c>
      <c r="B65" s="22" t="s">
        <v>1025</v>
      </c>
      <c r="C65" s="90" t="s">
        <v>1728</v>
      </c>
    </row>
    <row r="66" spans="1:3" x14ac:dyDescent="0.35">
      <c r="A66" s="67" t="s">
        <v>1202</v>
      </c>
      <c r="B66" s="22" t="s">
        <v>1031</v>
      </c>
      <c r="C66" s="90" t="s">
        <v>1204</v>
      </c>
    </row>
    <row r="67" spans="1:3" x14ac:dyDescent="0.35">
      <c r="A67" s="67" t="s">
        <v>266</v>
      </c>
      <c r="B67" s="22" t="s">
        <v>1026</v>
      </c>
      <c r="C67" s="90" t="s">
        <v>1042</v>
      </c>
    </row>
    <row r="68" spans="1:3" x14ac:dyDescent="0.35">
      <c r="A68" s="67" t="s">
        <v>265</v>
      </c>
      <c r="B68" s="22" t="s">
        <v>1026</v>
      </c>
      <c r="C68" s="90" t="s">
        <v>1043</v>
      </c>
    </row>
    <row r="69" spans="1:3" x14ac:dyDescent="0.35">
      <c r="A69" s="67" t="s">
        <v>1564</v>
      </c>
      <c r="B69" s="22" t="s">
        <v>1026</v>
      </c>
      <c r="C69" s="90" t="s">
        <v>1690</v>
      </c>
    </row>
    <row r="70" spans="1:3" x14ac:dyDescent="0.35">
      <c r="A70" s="67" t="s">
        <v>323</v>
      </c>
      <c r="B70" s="22" t="s">
        <v>1022</v>
      </c>
      <c r="C70" s="90" t="s">
        <v>1056</v>
      </c>
    </row>
    <row r="71" spans="1:3" x14ac:dyDescent="0.35">
      <c r="A71" s="67" t="s">
        <v>324</v>
      </c>
      <c r="B71" s="22" t="s">
        <v>1025</v>
      </c>
      <c r="C71" s="90" t="s">
        <v>1057</v>
      </c>
    </row>
    <row r="72" spans="1:3" x14ac:dyDescent="0.35">
      <c r="A72" s="67" t="s">
        <v>325</v>
      </c>
      <c r="B72" s="22" t="s">
        <v>1025</v>
      </c>
      <c r="C72" s="90" t="s">
        <v>1729</v>
      </c>
    </row>
    <row r="73" spans="1:3" x14ac:dyDescent="0.35">
      <c r="A73" s="67" t="s">
        <v>305</v>
      </c>
      <c r="B73" s="22" t="s">
        <v>1022</v>
      </c>
      <c r="C73" s="90" t="s">
        <v>1058</v>
      </c>
    </row>
    <row r="74" spans="1:3" x14ac:dyDescent="0.35">
      <c r="A74" s="67" t="s">
        <v>307</v>
      </c>
      <c r="B74" s="22" t="s">
        <v>1025</v>
      </c>
      <c r="C74" s="90" t="s">
        <v>1730</v>
      </c>
    </row>
    <row r="75" spans="1:3" x14ac:dyDescent="0.35">
      <c r="A75" s="67" t="s">
        <v>306</v>
      </c>
      <c r="B75" s="22" t="s">
        <v>1025</v>
      </c>
      <c r="C75" s="90" t="s">
        <v>1059</v>
      </c>
    </row>
    <row r="76" spans="1:3" x14ac:dyDescent="0.35">
      <c r="A76" s="67" t="s">
        <v>297</v>
      </c>
      <c r="B76" s="22" t="s">
        <v>1032</v>
      </c>
      <c r="C76" s="90" t="s">
        <v>1038</v>
      </c>
    </row>
    <row r="77" spans="1:3" x14ac:dyDescent="0.35">
      <c r="A77" s="67" t="s">
        <v>263</v>
      </c>
      <c r="B77" s="22" t="s">
        <v>1032</v>
      </c>
      <c r="C77" s="90" t="s">
        <v>1039</v>
      </c>
    </row>
    <row r="78" spans="1:3" x14ac:dyDescent="0.35">
      <c r="A78" s="67" t="s">
        <v>264</v>
      </c>
      <c r="B78" s="22" t="s">
        <v>1032</v>
      </c>
      <c r="C78" s="90" t="s">
        <v>1040</v>
      </c>
    </row>
    <row r="79" spans="1:3" x14ac:dyDescent="0.35">
      <c r="A79" s="67" t="s">
        <v>302</v>
      </c>
      <c r="B79" s="22" t="s">
        <v>1022</v>
      </c>
      <c r="C79" s="90" t="s">
        <v>1033</v>
      </c>
    </row>
    <row r="80" spans="1:3" x14ac:dyDescent="0.35">
      <c r="A80" s="67" t="s">
        <v>304</v>
      </c>
      <c r="B80" s="22" t="s">
        <v>1025</v>
      </c>
      <c r="C80" s="90" t="s">
        <v>1034</v>
      </c>
    </row>
    <row r="81" spans="1:3" x14ac:dyDescent="0.35">
      <c r="A81" s="67" t="s">
        <v>303</v>
      </c>
      <c r="B81" s="22" t="s">
        <v>1025</v>
      </c>
      <c r="C81" s="90" t="s">
        <v>1731</v>
      </c>
    </row>
    <row r="82" spans="1:3" x14ac:dyDescent="0.35">
      <c r="A82" s="67" t="s">
        <v>1337</v>
      </c>
      <c r="B82" s="22" t="s">
        <v>1026</v>
      </c>
      <c r="C82" s="90" t="s">
        <v>1344</v>
      </c>
    </row>
    <row r="83" spans="1:3" x14ac:dyDescent="0.35">
      <c r="A83" s="67" t="s">
        <v>1339</v>
      </c>
      <c r="B83" s="22" t="s">
        <v>1026</v>
      </c>
      <c r="C83" s="90" t="s">
        <v>1345</v>
      </c>
    </row>
    <row r="84" spans="1:3" x14ac:dyDescent="0.35">
      <c r="A84" s="67" t="s">
        <v>1338</v>
      </c>
      <c r="B84" s="22" t="s">
        <v>1026</v>
      </c>
      <c r="C84" s="90" t="s">
        <v>1732</v>
      </c>
    </row>
    <row r="85" spans="1:3" x14ac:dyDescent="0.35">
      <c r="A85" s="67" t="s">
        <v>1342</v>
      </c>
      <c r="B85" s="22" t="s">
        <v>1026</v>
      </c>
      <c r="C85" s="90" t="s">
        <v>1346</v>
      </c>
    </row>
    <row r="86" spans="1:3" x14ac:dyDescent="0.35">
      <c r="A86" s="67" t="s">
        <v>1341</v>
      </c>
      <c r="B86" s="22" t="s">
        <v>1026</v>
      </c>
      <c r="C86" s="90" t="s">
        <v>1343</v>
      </c>
    </row>
    <row r="87" spans="1:3" x14ac:dyDescent="0.35">
      <c r="A87" s="67" t="s">
        <v>1340</v>
      </c>
      <c r="B87" s="22" t="s">
        <v>1026</v>
      </c>
      <c r="C87" s="90" t="s">
        <v>1714</v>
      </c>
    </row>
    <row r="88" spans="1:3" x14ac:dyDescent="0.35">
      <c r="A88" s="67" t="s">
        <v>279</v>
      </c>
      <c r="B88" s="22" t="s">
        <v>1022</v>
      </c>
      <c r="C88" s="90" t="s">
        <v>1060</v>
      </c>
    </row>
    <row r="89" spans="1:3" x14ac:dyDescent="0.35">
      <c r="A89" s="67" t="s">
        <v>280</v>
      </c>
      <c r="B89" s="22" t="s">
        <v>1022</v>
      </c>
      <c r="C89" s="90" t="s">
        <v>1061</v>
      </c>
    </row>
    <row r="90" spans="1:3" x14ac:dyDescent="0.35">
      <c r="A90" s="67" t="s">
        <v>281</v>
      </c>
      <c r="B90" s="22" t="s">
        <v>1022</v>
      </c>
      <c r="C90" s="90" t="s">
        <v>1062</v>
      </c>
    </row>
    <row r="91" spans="1:3" x14ac:dyDescent="0.35">
      <c r="A91" s="67" t="s">
        <v>282</v>
      </c>
      <c r="B91" s="22" t="s">
        <v>1022</v>
      </c>
      <c r="C91" s="90" t="s">
        <v>1715</v>
      </c>
    </row>
    <row r="92" spans="1:3" x14ac:dyDescent="0.35">
      <c r="A92" s="67" t="s">
        <v>283</v>
      </c>
      <c r="B92" s="22" t="s">
        <v>1022</v>
      </c>
      <c r="C92" s="90" t="s">
        <v>1716</v>
      </c>
    </row>
    <row r="93" spans="1:3" x14ac:dyDescent="0.35">
      <c r="A93" s="67" t="s">
        <v>1509</v>
      </c>
      <c r="B93" s="22" t="s">
        <v>1031</v>
      </c>
      <c r="C93" s="90" t="s">
        <v>1518</v>
      </c>
    </row>
    <row r="94" spans="1:3" x14ac:dyDescent="0.35">
      <c r="A94" s="67" t="s">
        <v>1273</v>
      </c>
      <c r="B94" s="22" t="s">
        <v>1026</v>
      </c>
      <c r="C94" s="90" t="s">
        <v>1274</v>
      </c>
    </row>
    <row r="95" spans="1:3" x14ac:dyDescent="0.35">
      <c r="A95" s="67" t="s">
        <v>267</v>
      </c>
      <c r="B95" s="22" t="s">
        <v>1022</v>
      </c>
      <c r="C95" s="90" t="s">
        <v>1035</v>
      </c>
    </row>
    <row r="96" spans="1:3" x14ac:dyDescent="0.35">
      <c r="A96" s="67" t="s">
        <v>268</v>
      </c>
      <c r="B96" s="22" t="s">
        <v>1025</v>
      </c>
      <c r="C96" s="90" t="s">
        <v>1036</v>
      </c>
    </row>
    <row r="97" spans="1:3" x14ac:dyDescent="0.35">
      <c r="A97" s="67" t="s">
        <v>1272</v>
      </c>
      <c r="B97" s="22" t="s">
        <v>1026</v>
      </c>
      <c r="C97" s="90" t="s">
        <v>1275</v>
      </c>
    </row>
    <row r="98" spans="1:3" x14ac:dyDescent="0.35">
      <c r="A98" s="67" t="s">
        <v>269</v>
      </c>
      <c r="B98" s="22" t="s">
        <v>1025</v>
      </c>
      <c r="C98" s="90" t="s">
        <v>1037</v>
      </c>
    </row>
    <row r="99" spans="1:3" x14ac:dyDescent="0.35">
      <c r="A99" s="41" t="s">
        <v>1098</v>
      </c>
      <c r="B99" s="22" t="s">
        <v>1031</v>
      </c>
      <c r="C99" s="90" t="s">
        <v>1101</v>
      </c>
    </row>
    <row r="100" spans="1:3" x14ac:dyDescent="0.35">
      <c r="A100" s="67" t="s">
        <v>259</v>
      </c>
      <c r="B100" s="22" t="s">
        <v>1025</v>
      </c>
      <c r="C100" s="90" t="s">
        <v>1733</v>
      </c>
    </row>
    <row r="101" spans="1:3" x14ac:dyDescent="0.35">
      <c r="A101" s="67" t="s">
        <v>1510</v>
      </c>
      <c r="B101" s="22" t="s">
        <v>1031</v>
      </c>
      <c r="C101" s="90" t="s">
        <v>1519</v>
      </c>
    </row>
    <row r="102" spans="1:3" x14ac:dyDescent="0.35">
      <c r="A102" s="67" t="s">
        <v>1511</v>
      </c>
      <c r="B102" s="22" t="s">
        <v>1031</v>
      </c>
      <c r="C102" s="90" t="s">
        <v>1521</v>
      </c>
    </row>
    <row r="103" spans="1:3" x14ac:dyDescent="0.35">
      <c r="A103" s="67" t="s">
        <v>314</v>
      </c>
      <c r="B103" s="22" t="s">
        <v>1022</v>
      </c>
      <c r="C103" s="90" t="s">
        <v>1065</v>
      </c>
    </row>
    <row r="104" spans="1:3" x14ac:dyDescent="0.35">
      <c r="A104" s="67" t="s">
        <v>316</v>
      </c>
      <c r="B104" s="22" t="s">
        <v>1025</v>
      </c>
      <c r="C104" s="90" t="s">
        <v>1066</v>
      </c>
    </row>
    <row r="105" spans="1:3" x14ac:dyDescent="0.35">
      <c r="A105" s="67" t="s">
        <v>315</v>
      </c>
      <c r="B105" s="22" t="s">
        <v>1025</v>
      </c>
      <c r="C105" s="90" t="s">
        <v>1734</v>
      </c>
    </row>
    <row r="106" spans="1:3" x14ac:dyDescent="0.35">
      <c r="A106" s="67" t="s">
        <v>1679</v>
      </c>
      <c r="B106" s="22" t="s">
        <v>1026</v>
      </c>
      <c r="C106" s="90" t="s">
        <v>1687</v>
      </c>
    </row>
    <row r="107" spans="1:3" x14ac:dyDescent="0.35">
      <c r="A107" s="67" t="s">
        <v>1680</v>
      </c>
      <c r="B107" s="22" t="s">
        <v>1026</v>
      </c>
      <c r="C107" s="90" t="s">
        <v>1688</v>
      </c>
    </row>
    <row r="108" spans="1:3" x14ac:dyDescent="0.35">
      <c r="A108" s="67" t="s">
        <v>1677</v>
      </c>
      <c r="B108" s="22" t="s">
        <v>1026</v>
      </c>
      <c r="C108" s="90" t="s">
        <v>1705</v>
      </c>
    </row>
    <row r="109" spans="1:3" x14ac:dyDescent="0.35">
      <c r="A109" s="67" t="s">
        <v>1672</v>
      </c>
      <c r="B109" s="22" t="s">
        <v>1026</v>
      </c>
      <c r="C109" s="90" t="s">
        <v>1683</v>
      </c>
    </row>
    <row r="110" spans="1:3" x14ac:dyDescent="0.35">
      <c r="A110" s="67" t="s">
        <v>1673</v>
      </c>
      <c r="B110" s="22" t="s">
        <v>1026</v>
      </c>
      <c r="C110" s="90" t="s">
        <v>1684</v>
      </c>
    </row>
    <row r="111" spans="1:3" x14ac:dyDescent="0.35">
      <c r="A111" s="67" t="s">
        <v>1676</v>
      </c>
      <c r="B111" s="22" t="s">
        <v>1026</v>
      </c>
      <c r="C111" s="91" t="s">
        <v>1706</v>
      </c>
    </row>
    <row r="112" spans="1:3" x14ac:dyDescent="0.35">
      <c r="A112" s="67" t="s">
        <v>1674</v>
      </c>
      <c r="B112" s="22" t="s">
        <v>1026</v>
      </c>
      <c r="C112" s="90" t="s">
        <v>1685</v>
      </c>
    </row>
    <row r="113" spans="1:3" x14ac:dyDescent="0.35">
      <c r="A113" s="67" t="s">
        <v>1675</v>
      </c>
      <c r="B113" s="22" t="s">
        <v>1026</v>
      </c>
      <c r="C113" s="90" t="s">
        <v>1686</v>
      </c>
    </row>
    <row r="114" spans="1:3" x14ac:dyDescent="0.35">
      <c r="A114" s="67" t="s">
        <v>1678</v>
      </c>
      <c r="B114" s="22" t="s">
        <v>1026</v>
      </c>
      <c r="C114" s="90" t="s">
        <v>1735</v>
      </c>
    </row>
    <row r="115" spans="1:3" x14ac:dyDescent="0.35">
      <c r="A115" s="67" t="s">
        <v>333</v>
      </c>
      <c r="B115" s="22" t="s">
        <v>1031</v>
      </c>
      <c r="C115" s="90" t="s">
        <v>1074</v>
      </c>
    </row>
    <row r="116" spans="1:3" x14ac:dyDescent="0.35">
      <c r="A116" s="67" t="s">
        <v>332</v>
      </c>
      <c r="B116" s="22" t="s">
        <v>1031</v>
      </c>
      <c r="C116" s="90" t="s">
        <v>1073</v>
      </c>
    </row>
    <row r="117" spans="1:3" x14ac:dyDescent="0.35">
      <c r="A117" s="67" t="s">
        <v>1113</v>
      </c>
      <c r="B117" s="22" t="s">
        <v>1031</v>
      </c>
      <c r="C117" s="90" t="s">
        <v>1114</v>
      </c>
    </row>
    <row r="118" spans="1:3" x14ac:dyDescent="0.35">
      <c r="A118" s="67" t="s">
        <v>334</v>
      </c>
      <c r="B118" s="22" t="s">
        <v>1031</v>
      </c>
      <c r="C118" s="90" t="s">
        <v>1115</v>
      </c>
    </row>
    <row r="119" spans="1:3" x14ac:dyDescent="0.35">
      <c r="A119" s="67" t="s">
        <v>336</v>
      </c>
      <c r="B119" s="22" t="s">
        <v>1026</v>
      </c>
      <c r="C119" s="90" t="s">
        <v>1076</v>
      </c>
    </row>
    <row r="120" spans="1:3" x14ac:dyDescent="0.35">
      <c r="A120" s="67" t="s">
        <v>270</v>
      </c>
      <c r="B120" s="22" t="s">
        <v>1022</v>
      </c>
      <c r="C120" s="90" t="s">
        <v>1048</v>
      </c>
    </row>
    <row r="121" spans="1:3" x14ac:dyDescent="0.35">
      <c r="A121" s="67" t="s">
        <v>271</v>
      </c>
      <c r="B121" s="22" t="s">
        <v>1025</v>
      </c>
      <c r="C121" s="90" t="s">
        <v>1049</v>
      </c>
    </row>
    <row r="122" spans="1:3" x14ac:dyDescent="0.35">
      <c r="A122" s="67" t="s">
        <v>272</v>
      </c>
      <c r="B122" s="22" t="s">
        <v>1025</v>
      </c>
      <c r="C122" s="90" t="s">
        <v>1736</v>
      </c>
    </row>
    <row r="123" spans="1:3" x14ac:dyDescent="0.35">
      <c r="A123" s="67" t="s">
        <v>296</v>
      </c>
      <c r="B123" s="22" t="s">
        <v>1026</v>
      </c>
      <c r="C123" s="90" t="s">
        <v>1707</v>
      </c>
    </row>
    <row r="124" spans="1:3" x14ac:dyDescent="0.35">
      <c r="A124" s="67" t="s">
        <v>295</v>
      </c>
      <c r="B124" s="22" t="s">
        <v>1026</v>
      </c>
      <c r="C124" s="90" t="s">
        <v>1708</v>
      </c>
    </row>
    <row r="125" spans="1:3" x14ac:dyDescent="0.35">
      <c r="A125" s="67" t="s">
        <v>254</v>
      </c>
      <c r="B125" s="22" t="s">
        <v>1026</v>
      </c>
      <c r="C125" s="90" t="s">
        <v>1084</v>
      </c>
    </row>
    <row r="126" spans="1:3" x14ac:dyDescent="0.35">
      <c r="A126" s="67" t="s">
        <v>326</v>
      </c>
      <c r="B126" s="22" t="s">
        <v>1022</v>
      </c>
      <c r="C126" s="90" t="s">
        <v>1050</v>
      </c>
    </row>
    <row r="127" spans="1:3" x14ac:dyDescent="0.35">
      <c r="A127" s="67" t="s">
        <v>327</v>
      </c>
      <c r="B127" s="22" t="s">
        <v>1025</v>
      </c>
      <c r="C127" s="90" t="s">
        <v>1051</v>
      </c>
    </row>
    <row r="128" spans="1:3" x14ac:dyDescent="0.35">
      <c r="A128" s="67" t="s">
        <v>328</v>
      </c>
      <c r="B128" s="22" t="s">
        <v>1025</v>
      </c>
      <c r="C128" s="90" t="s">
        <v>1737</v>
      </c>
    </row>
    <row r="129" spans="1:3" x14ac:dyDescent="0.35">
      <c r="A129" s="67" t="s">
        <v>275</v>
      </c>
      <c r="B129" s="22" t="s">
        <v>1025</v>
      </c>
      <c r="C129" s="90" t="s">
        <v>1709</v>
      </c>
    </row>
    <row r="130" spans="1:3" x14ac:dyDescent="0.35">
      <c r="A130" s="67" t="s">
        <v>273</v>
      </c>
      <c r="B130" s="22" t="s">
        <v>1025</v>
      </c>
      <c r="C130" s="90" t="s">
        <v>1710</v>
      </c>
    </row>
    <row r="131" spans="1:3" x14ac:dyDescent="0.35">
      <c r="A131" s="67" t="s">
        <v>274</v>
      </c>
      <c r="B131" s="22" t="s">
        <v>1025</v>
      </c>
      <c r="C131" s="90" t="s">
        <v>1738</v>
      </c>
    </row>
    <row r="132" spans="1:3" x14ac:dyDescent="0.35">
      <c r="A132" s="67" t="s">
        <v>340</v>
      </c>
      <c r="B132" s="22" t="s">
        <v>1026</v>
      </c>
      <c r="C132" s="90" t="s">
        <v>1711</v>
      </c>
    </row>
    <row r="133" spans="1:3" x14ac:dyDescent="0.35">
      <c r="A133" s="67" t="s">
        <v>339</v>
      </c>
      <c r="B133" s="22" t="s">
        <v>1026</v>
      </c>
      <c r="C133" s="90" t="s">
        <v>1712</v>
      </c>
    </row>
    <row r="134" spans="1:3" x14ac:dyDescent="0.35">
      <c r="A134" s="67" t="s">
        <v>341</v>
      </c>
      <c r="B134" s="22" t="s">
        <v>1026</v>
      </c>
      <c r="C134" s="90" t="s">
        <v>1739</v>
      </c>
    </row>
    <row r="135" spans="1:3" x14ac:dyDescent="0.35">
      <c r="A135" s="67" t="s">
        <v>285</v>
      </c>
      <c r="B135" s="22" t="s">
        <v>1031</v>
      </c>
      <c r="C135" s="90" t="s">
        <v>1087</v>
      </c>
    </row>
    <row r="136" spans="1:3" x14ac:dyDescent="0.35">
      <c r="A136" s="67" t="s">
        <v>286</v>
      </c>
      <c r="B136" s="22" t="s">
        <v>1031</v>
      </c>
      <c r="C136" s="90" t="s">
        <v>1088</v>
      </c>
    </row>
    <row r="137" spans="1:3" x14ac:dyDescent="0.35">
      <c r="A137" s="67" t="s">
        <v>1525</v>
      </c>
      <c r="B137" s="22" t="s">
        <v>1025</v>
      </c>
      <c r="C137" s="90" t="s">
        <v>1526</v>
      </c>
    </row>
    <row r="138" spans="1:3" x14ac:dyDescent="0.35">
      <c r="A138" s="41" t="s">
        <v>1354</v>
      </c>
      <c r="B138" s="22" t="s">
        <v>1031</v>
      </c>
      <c r="C138" s="90" t="s">
        <v>1142</v>
      </c>
    </row>
    <row r="139" spans="1:3" x14ac:dyDescent="0.35">
      <c r="A139" s="67" t="s">
        <v>311</v>
      </c>
      <c r="B139" s="22" t="s">
        <v>1022</v>
      </c>
      <c r="C139" s="90" t="s">
        <v>1052</v>
      </c>
    </row>
    <row r="140" spans="1:3" x14ac:dyDescent="0.35">
      <c r="A140" s="67" t="s">
        <v>312</v>
      </c>
      <c r="B140" s="22" t="s">
        <v>1025</v>
      </c>
      <c r="C140" s="90" t="s">
        <v>1053</v>
      </c>
    </row>
    <row r="141" spans="1:3" s="1" customFormat="1" x14ac:dyDescent="0.35">
      <c r="A141" s="41" t="s">
        <v>1353</v>
      </c>
      <c r="B141" s="22" t="s">
        <v>1031</v>
      </c>
      <c r="C141" s="90" t="s">
        <v>1141</v>
      </c>
    </row>
    <row r="142" spans="1:3" s="1" customFormat="1" x14ac:dyDescent="0.35">
      <c r="A142" s="67" t="s">
        <v>313</v>
      </c>
      <c r="B142" s="22" t="s">
        <v>1025</v>
      </c>
      <c r="C142" s="90" t="s">
        <v>1740</v>
      </c>
    </row>
    <row r="143" spans="1:3" s="1" customFormat="1" x14ac:dyDescent="0.35">
      <c r="A143" s="67" t="s">
        <v>1286</v>
      </c>
      <c r="B143" s="22" t="s">
        <v>1031</v>
      </c>
      <c r="C143" s="90" t="s">
        <v>1289</v>
      </c>
    </row>
    <row r="144" spans="1:3" s="1" customFormat="1" x14ac:dyDescent="0.35">
      <c r="A144" s="67" t="s">
        <v>1287</v>
      </c>
      <c r="B144" s="22" t="s">
        <v>1031</v>
      </c>
      <c r="C144" s="90" t="s">
        <v>1291</v>
      </c>
    </row>
    <row r="145" spans="1:3" x14ac:dyDescent="0.35">
      <c r="A145" s="67" t="s">
        <v>1288</v>
      </c>
      <c r="B145" s="22" t="s">
        <v>1031</v>
      </c>
      <c r="C145" s="90" t="s">
        <v>1290</v>
      </c>
    </row>
    <row r="146" spans="1:3" x14ac:dyDescent="0.35">
      <c r="A146" s="67" t="s">
        <v>277</v>
      </c>
      <c r="B146" s="22" t="s">
        <v>1022</v>
      </c>
      <c r="C146" s="90" t="s">
        <v>1067</v>
      </c>
    </row>
    <row r="147" spans="1:3" x14ac:dyDescent="0.35">
      <c r="A147" s="67" t="s">
        <v>276</v>
      </c>
      <c r="B147" s="22" t="s">
        <v>1025</v>
      </c>
      <c r="C147" s="90" t="s">
        <v>1068</v>
      </c>
    </row>
    <row r="148" spans="1:3" x14ac:dyDescent="0.35">
      <c r="A148" s="67" t="s">
        <v>278</v>
      </c>
      <c r="B148" s="22" t="s">
        <v>1025</v>
      </c>
      <c r="C148" s="90" t="s">
        <v>1741</v>
      </c>
    </row>
    <row r="149" spans="1:3" x14ac:dyDescent="0.35">
      <c r="A149" s="67" t="s">
        <v>360</v>
      </c>
      <c r="B149" s="22" t="s">
        <v>1031</v>
      </c>
      <c r="C149" s="90" t="s">
        <v>1081</v>
      </c>
    </row>
    <row r="150" spans="1:3" x14ac:dyDescent="0.35">
      <c r="A150" s="67" t="s">
        <v>361</v>
      </c>
      <c r="B150" s="22" t="s">
        <v>1031</v>
      </c>
      <c r="C150" s="90" t="s">
        <v>1082</v>
      </c>
    </row>
    <row r="151" spans="1:3" x14ac:dyDescent="0.35">
      <c r="A151" s="67" t="s">
        <v>362</v>
      </c>
      <c r="B151" s="22" t="s">
        <v>1031</v>
      </c>
      <c r="C151" s="90" t="s">
        <v>1083</v>
      </c>
    </row>
    <row r="152" spans="1:3" x14ac:dyDescent="0.35">
      <c r="A152" s="67" t="s">
        <v>355</v>
      </c>
      <c r="B152" s="22" t="s">
        <v>1026</v>
      </c>
      <c r="C152" s="90" t="s">
        <v>1077</v>
      </c>
    </row>
    <row r="153" spans="1:3" x14ac:dyDescent="0.35">
      <c r="A153" s="67" t="s">
        <v>357</v>
      </c>
      <c r="B153" s="22" t="s">
        <v>1026</v>
      </c>
      <c r="C153" s="90" t="s">
        <v>1078</v>
      </c>
    </row>
    <row r="154" spans="1:3" x14ac:dyDescent="0.35">
      <c r="A154" s="67" t="s">
        <v>354</v>
      </c>
      <c r="B154" s="22" t="s">
        <v>1026</v>
      </c>
      <c r="C154" s="90" t="s">
        <v>1080</v>
      </c>
    </row>
    <row r="155" spans="1:3" x14ac:dyDescent="0.35">
      <c r="A155" s="67" t="s">
        <v>356</v>
      </c>
      <c r="B155" s="22" t="s">
        <v>1026</v>
      </c>
      <c r="C155" s="90" t="s">
        <v>1079</v>
      </c>
    </row>
    <row r="156" spans="1:3" x14ac:dyDescent="0.35">
      <c r="A156" s="67" t="s">
        <v>359</v>
      </c>
      <c r="B156" s="22" t="s">
        <v>1031</v>
      </c>
      <c r="C156" s="90" t="s">
        <v>1717</v>
      </c>
    </row>
    <row r="157" spans="1:3" x14ac:dyDescent="0.35">
      <c r="A157" s="67" t="s">
        <v>1512</v>
      </c>
      <c r="B157" s="22" t="s">
        <v>1031</v>
      </c>
      <c r="C157" s="90" t="s">
        <v>1520</v>
      </c>
    </row>
    <row r="158" spans="1:3" x14ac:dyDescent="0.35">
      <c r="A158" s="67" t="s">
        <v>1228</v>
      </c>
      <c r="B158" s="22" t="s">
        <v>1022</v>
      </c>
      <c r="C158" s="90" t="s">
        <v>1230</v>
      </c>
    </row>
    <row r="159" spans="1:3" x14ac:dyDescent="0.35">
      <c r="A159" s="67" t="s">
        <v>1229</v>
      </c>
      <c r="B159" s="22" t="s">
        <v>1025</v>
      </c>
      <c r="C159" s="90" t="s">
        <v>1231</v>
      </c>
    </row>
    <row r="160" spans="1:3" x14ac:dyDescent="0.35">
      <c r="A160" s="67" t="s">
        <v>345</v>
      </c>
      <c r="B160" s="22" t="s">
        <v>1026</v>
      </c>
      <c r="C160" s="90" t="s">
        <v>1069</v>
      </c>
    </row>
    <row r="161" spans="1:3" x14ac:dyDescent="0.35">
      <c r="A161" s="67" t="s">
        <v>346</v>
      </c>
      <c r="B161" s="22" t="s">
        <v>1026</v>
      </c>
      <c r="C161" s="90" t="s">
        <v>1070</v>
      </c>
    </row>
    <row r="162" spans="1:3" x14ac:dyDescent="0.35">
      <c r="A162" s="67" t="s">
        <v>1513</v>
      </c>
      <c r="B162" s="22" t="s">
        <v>1031</v>
      </c>
      <c r="C162" s="90" t="s">
        <v>1522</v>
      </c>
    </row>
    <row r="163" spans="1:3" x14ac:dyDescent="0.35">
      <c r="A163" s="41" t="s">
        <v>1097</v>
      </c>
      <c r="B163" s="22" t="s">
        <v>1031</v>
      </c>
      <c r="C163" s="90" t="s">
        <v>1102</v>
      </c>
    </row>
    <row r="164" spans="1:3" x14ac:dyDescent="0.35">
      <c r="A164" s="67" t="s">
        <v>298</v>
      </c>
      <c r="B164" s="22" t="s">
        <v>1031</v>
      </c>
      <c r="C164" s="90" t="s">
        <v>1041</v>
      </c>
    </row>
    <row r="165" spans="1:3" x14ac:dyDescent="0.35">
      <c r="A165" s="41" t="s">
        <v>1096</v>
      </c>
      <c r="B165" s="22" t="s">
        <v>1031</v>
      </c>
      <c r="C165" s="90" t="s">
        <v>1103</v>
      </c>
    </row>
    <row r="166" spans="1:3" x14ac:dyDescent="0.35">
      <c r="A166" s="67" t="s">
        <v>251</v>
      </c>
      <c r="B166" s="22" t="s">
        <v>1046</v>
      </c>
      <c r="C166" s="90" t="s">
        <v>1044</v>
      </c>
    </row>
    <row r="167" spans="1:3" x14ac:dyDescent="0.35">
      <c r="A167" s="67" t="s">
        <v>252</v>
      </c>
      <c r="B167" s="22" t="s">
        <v>1046</v>
      </c>
      <c r="C167" s="90" t="s">
        <v>1045</v>
      </c>
    </row>
    <row r="168" spans="1:3" x14ac:dyDescent="0.35">
      <c r="A168" s="67" t="s">
        <v>253</v>
      </c>
      <c r="B168" s="22" t="s">
        <v>1046</v>
      </c>
      <c r="C168" s="90" t="s">
        <v>1047</v>
      </c>
    </row>
    <row r="169" spans="1:3" x14ac:dyDescent="0.35">
      <c r="A169" s="41" t="s">
        <v>1134</v>
      </c>
      <c r="B169" s="22" t="s">
        <v>1031</v>
      </c>
      <c r="C169" s="90" t="s">
        <v>1139</v>
      </c>
    </row>
    <row r="170" spans="1:3" x14ac:dyDescent="0.35">
      <c r="A170" s="41" t="s">
        <v>1135</v>
      </c>
      <c r="B170" s="22" t="s">
        <v>1031</v>
      </c>
      <c r="C170" s="90" t="s">
        <v>1140</v>
      </c>
    </row>
    <row r="171" spans="1:3" x14ac:dyDescent="0.35">
      <c r="A171" s="41" t="s">
        <v>1136</v>
      </c>
      <c r="B171" s="22" t="s">
        <v>1031</v>
      </c>
      <c r="C171" s="90" t="s">
        <v>1742</v>
      </c>
    </row>
    <row r="172" spans="1:3" x14ac:dyDescent="0.35">
      <c r="A172" s="67" t="s">
        <v>1514</v>
      </c>
      <c r="B172" s="22" t="s">
        <v>1031</v>
      </c>
      <c r="C172" s="90" t="s">
        <v>1523</v>
      </c>
    </row>
    <row r="173" spans="1:3" x14ac:dyDescent="0.35">
      <c r="A173" s="70" t="s">
        <v>1515</v>
      </c>
      <c r="B173" s="85" t="s">
        <v>1031</v>
      </c>
      <c r="C173" s="92" t="s">
        <v>1524</v>
      </c>
    </row>
  </sheetData>
  <sortState ref="A2:C173">
    <sortCondition ref="A2:A173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14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7.6328125" style="6" customWidth="1"/>
    <col min="2" max="2" width="10.08984375" style="86" customWidth="1"/>
    <col min="3" max="3" width="64" style="1" customWidth="1"/>
    <col min="4" max="4" width="13.08984375" style="1" customWidth="1"/>
    <col min="5" max="5" width="52.54296875" style="33" customWidth="1"/>
    <col min="6" max="6" width="35.1796875" style="33" hidden="1" customWidth="1"/>
    <col min="7" max="7" width="66.54296875" style="10" customWidth="1"/>
    <col min="8" max="8" width="23.7265625" style="1" hidden="1" customWidth="1"/>
    <col min="9" max="9" width="72.7265625" style="1" customWidth="1"/>
    <col min="10" max="16384" width="8.81640625" style="1"/>
  </cols>
  <sheetData>
    <row r="1" spans="1:9" x14ac:dyDescent="0.35">
      <c r="A1" s="51" t="s">
        <v>54</v>
      </c>
      <c r="B1" s="50" t="s">
        <v>1780</v>
      </c>
      <c r="C1" s="47" t="s">
        <v>0</v>
      </c>
      <c r="D1" s="47" t="s">
        <v>1478</v>
      </c>
      <c r="E1" s="47" t="s">
        <v>1753</v>
      </c>
      <c r="F1" s="47" t="s">
        <v>1754</v>
      </c>
      <c r="G1" s="47" t="s">
        <v>1755</v>
      </c>
      <c r="H1" s="47" t="s">
        <v>56</v>
      </c>
      <c r="I1" s="48" t="s">
        <v>3</v>
      </c>
    </row>
    <row r="2" spans="1:9" s="3" customFormat="1" x14ac:dyDescent="0.35">
      <c r="A2" s="19">
        <f>VLOOKUP(C2,_RESOURCE_MAP[],3,FALSE)</f>
        <v>1</v>
      </c>
      <c r="B2" s="18" t="str">
        <f>IFERROR(VLOOKUP(C2,_PACKAGES_MAP[],3,FALSE),"-")</f>
        <v>-</v>
      </c>
      <c r="C2" s="20" t="s">
        <v>4</v>
      </c>
      <c r="D2" s="20" t="s">
        <v>19</v>
      </c>
      <c r="E2" s="20" t="s">
        <v>1600</v>
      </c>
      <c r="F2" s="20" t="s">
        <v>53</v>
      </c>
      <c r="G2" s="20" t="str">
        <f>CONCATENATE("{
  ""Header"": {
    ""Name"": """,'Response Codes'!$B$2,"""
  }",IF(F2="-","
}",CONCATENATE(",
  ""Body"": ",SUBSTITUTE(F2,"
","
  "),"
}")))</f>
        <v>{
  "Header": {
    "Name": "OK"
  },
  "Body": { 
    "Id": "Admin"
  }
}</v>
      </c>
      <c r="H2" s="20" t="str">
        <f>VLOOKUP(C2,_RESOURCE_MAP[],2,FALSE)</f>
        <v>User Account</v>
      </c>
      <c r="I2" s="49" t="str">
        <f>CONCATENATE(VLOOKUP(D2,_METHODS_DESCRIPTION_MAP[],2,FALSE),IF(RIGHT(C2,1)="}"," specified "," "),H2,VLOOKUP(D2,_METHODS_DESCRIPTION_MAP[],3,FALSE))</f>
        <v>Adds a new User Account.</v>
      </c>
    </row>
    <row r="3" spans="1:9" s="3" customFormat="1" x14ac:dyDescent="0.35">
      <c r="A3" s="19">
        <f>VLOOKUP(C3,_RESOURCE_MAP[],3,FALSE)</f>
        <v>1</v>
      </c>
      <c r="B3" s="18" t="str">
        <f>IFERROR(VLOOKUP(C3,_PACKAGES_MAP[],3,FALSE),"-")</f>
        <v>-</v>
      </c>
      <c r="C3" s="20" t="s">
        <v>4</v>
      </c>
      <c r="D3" s="20" t="s">
        <v>20</v>
      </c>
      <c r="E3" s="20" t="s">
        <v>52</v>
      </c>
      <c r="F3" s="20" t="s">
        <v>1601</v>
      </c>
      <c r="G3" s="20" t="str">
        <f>CONCATENATE("{
  ""Header"": {
    ""Name"": """,'Response Codes'!$B$2,"""
  }",IF(F3="-","
}",CONCATENATE(",
  ""Body"": ",SUBSTITUTE(F3,"
","
  "),"
}")))</f>
        <v>{
  "Header": {
    "Name": "OK"
  },
  "Body": {
    "List": [
      {
        "Id": "Admin",
        "Enabled": true,
        "Name": "Administrator",
        "Username": "Admin",
        "Hash": {
          "Fingerprint": "21232f297a57a5a743894a0e4a801fc3",
          "Type": "MD5",
          "Salt": "t4eds1"
        },
        "Description": "Home-Gateway administrator.",
        "RoleId": "User.Roles.Root",
        "Locale": "en-GB"
      }
    ],
    "Limit": 10,
    "Offset": 0
  }
}</v>
      </c>
      <c r="H3" s="20" t="str">
        <f>VLOOKUP(C3,_RESOURCE_MAP[],2,FALSE)</f>
        <v>User Account</v>
      </c>
      <c r="I3" s="49" t="str">
        <f>CONCATENATE(VLOOKUP(D3,_METHODS_DESCRIPTION_MAP[],2,FALSE),IF(RIGHT(C3,1)="}"," specified "," "),H3,VLOOKUP(D3,_METHODS_DESCRIPTION_MAP[],3,FALSE))</f>
        <v>Retrieves a list of User Accounts.</v>
      </c>
    </row>
    <row r="4" spans="1:9" s="3" customFormat="1" x14ac:dyDescent="0.35">
      <c r="A4" s="19">
        <f>VLOOKUP(C4,_RESOURCE_MAP[],3,FALSE)</f>
        <v>1</v>
      </c>
      <c r="B4" s="18" t="str">
        <f>IFERROR(VLOOKUP(C4,_PACKAGES_MAP[],3,FALSE),"-")</f>
        <v>-</v>
      </c>
      <c r="C4" s="20" t="s">
        <v>5</v>
      </c>
      <c r="D4" s="20" t="s">
        <v>23</v>
      </c>
      <c r="E4" s="20" t="s">
        <v>1</v>
      </c>
      <c r="F4" s="20" t="s">
        <v>1</v>
      </c>
      <c r="G4" s="20" t="str">
        <f>CONCATENATE("{
  ""Header"": {
    ""Name"": """,'Response Codes'!$B$2,"""
  }",IF(F4="-","
}",CONCATENATE(",
  ""Body"": ",SUBSTITUTE(F4,"
","
  "),"
}")))</f>
        <v>{
  "Header": {
    "Name": "OK"
  }
}</v>
      </c>
      <c r="H4" s="20" t="str">
        <f>VLOOKUP(C4,_RESOURCE_MAP[],2,FALSE)</f>
        <v>User Account</v>
      </c>
      <c r="I4" s="49" t="str">
        <f>CONCATENATE(VLOOKUP(D4,_METHODS_DESCRIPTION_MAP[],2,FALSE),IF(RIGHT(C4,1)="}"," specified "," "),H4,VLOOKUP(D4,_METHODS_DESCRIPTION_MAP[],3,FALSE))</f>
        <v>Deletes the specified User Account.</v>
      </c>
    </row>
    <row r="5" spans="1:9" s="3" customFormat="1" x14ac:dyDescent="0.35">
      <c r="A5" s="19">
        <f>VLOOKUP(C5,_RESOURCE_MAP[],3,FALSE)</f>
        <v>1</v>
      </c>
      <c r="B5" s="18" t="str">
        <f>IFERROR(VLOOKUP(C5,_PACKAGES_MAP[],3,FALSE),"-")</f>
        <v>-</v>
      </c>
      <c r="C5" s="20" t="s">
        <v>5</v>
      </c>
      <c r="D5" s="20" t="s">
        <v>22</v>
      </c>
      <c r="E5" s="20" t="s">
        <v>1</v>
      </c>
      <c r="F5" s="20" t="s">
        <v>1602</v>
      </c>
      <c r="G5" s="20" t="str">
        <f>CONCATENATE("{
  ""Header"": {
    ""Name"": """,'Response Codes'!$B$2,"""
  }",IF(F5="-","
}",CONCATENATE(",
  ""Body"": ",SUBSTITUTE(F5,"
","
  "),"
}")))</f>
        <v>{
  "Header": {
    "Name": "OK"
  },
  "Body": {
    "Id": "Admin",
    "Enabled": true,
    "Name": "Administrator",
    "Username": "Admin",
    "Hash": {
      "Fingerprint": "21232f297a57a5a743894a0e4a801fc3",
      "Type": "MD5",
      "Salt": "t4eds1"
    },
    "Description": "Home-Gateway administrator.",
    "RoleId": "User.Roles.Root",
    "Locale": "en-GB"
  }
}</v>
      </c>
      <c r="H5" s="20" t="str">
        <f>VLOOKUP(C5,_RESOURCE_MAP[],2,FALSE)</f>
        <v>User Account</v>
      </c>
      <c r="I5" s="49" t="str">
        <f>CONCATENATE(VLOOKUP(D5,_METHODS_DESCRIPTION_MAP[],2,FALSE),IF(RIGHT(C5,1)="}"," specified "," "),H5,VLOOKUP(D5,_METHODS_DESCRIPTION_MAP[],3,FALSE))</f>
        <v>Retrieves the status and configuration parameters in regards to the specified User Account.</v>
      </c>
    </row>
    <row r="6" spans="1:9" s="3" customFormat="1" x14ac:dyDescent="0.35">
      <c r="A6" s="19">
        <f>VLOOKUP(C6,_RESOURCE_MAP[],3,FALSE)</f>
        <v>1</v>
      </c>
      <c r="B6" s="18" t="str">
        <f>IFERROR(VLOOKUP(C6,_PACKAGES_MAP[],3,FALSE),"-")</f>
        <v>-</v>
      </c>
      <c r="C6" s="20" t="s">
        <v>5</v>
      </c>
      <c r="D6" s="20" t="s">
        <v>21</v>
      </c>
      <c r="E6" s="20" t="s">
        <v>1603</v>
      </c>
      <c r="F6" s="20" t="s">
        <v>1</v>
      </c>
      <c r="G6" s="20" t="str">
        <f>CONCATENATE("{
  ""Header"": {
    ""Name"": """,'Response Codes'!$B$2,"""
  }",IF(F6="-","
}",CONCATENATE(",
  ""Body"": ",SUBSTITUTE(F6,"
","
  "),"
}")))</f>
        <v>{
  "Header": {
    "Name": "OK"
  }
}</v>
      </c>
      <c r="H6" s="20" t="str">
        <f>VLOOKUP(C6,_RESOURCE_MAP[],2,FALSE)</f>
        <v>User Account</v>
      </c>
      <c r="I6" s="49" t="str">
        <f>CONCATENATE(VLOOKUP(D6,_METHODS_DESCRIPTION_MAP[],2,FALSE),IF(RIGHT(C6,1)="}"," specified "," "),H6,VLOOKUP(D6,_METHODS_DESCRIPTION_MAP[],3,FALSE))</f>
        <v>Modifies the status and configuration parameters of the specified User Account.</v>
      </c>
    </row>
    <row r="7" spans="1:9" s="3" customFormat="1" x14ac:dyDescent="0.35">
      <c r="A7" s="19">
        <f>VLOOKUP(C7,_RESOURCE_MAP[],3,FALSE)</f>
        <v>4</v>
      </c>
      <c r="B7" s="18" t="str">
        <f>IFERROR(VLOOKUP(C7,_PACKAGES_MAP[],3,FALSE),"-")</f>
        <v>-</v>
      </c>
      <c r="C7" s="20" t="s">
        <v>245</v>
      </c>
      <c r="D7" s="20" t="s">
        <v>20</v>
      </c>
      <c r="E7" s="20" t="s">
        <v>52</v>
      </c>
      <c r="F7" s="20" t="s">
        <v>1318</v>
      </c>
      <c r="G7" s="20" t="str">
        <f>CONCATENATE("{
  ""Header"": {
    ""Name"": """,'Response Codes'!$B$2,"""
  }",IF(F7="-","
}",CONCATENATE(",
  ""Body"": ",SUBSTITUTE(F7,"
","
  "),"
}")))</f>
        <v>{
  "Header": {
    "Name": "OK"
  },
  "Body": {
    "List": [
      {
        "Id": "0",
        "Name": "Wi-Fi",
        "Enabled": true,
        "Actions": {
          "Click": {
            "Object": "Interfaces.Physical.Network.LAN.Wi-Fi.Radios.24GHz",
            "Method": "Set",
            "Arguments": {
              "Enabled": false
            }
          },
          "Press": {
            "Object": "Services.Local.Wi-Fi.WPS.Pairing",
            "Method": "Start",
            "Arguments": null
          }
        },
        "Statistics": {
          "Click": 0,
          "Press": 0
        }
      }
    ],
    "Limit": 10,
    "Offset": 0
  }
}</v>
      </c>
      <c r="H7" s="20" t="str">
        <f>VLOOKUP(C7,_RESOURCE_MAP[],2,FALSE)</f>
        <v>Button</v>
      </c>
      <c r="I7" s="49" t="str">
        <f>CONCATENATE(VLOOKUP(D7,_METHODS_DESCRIPTION_MAP[],2,FALSE),IF(RIGHT(C7,1)="}"," specified "," "),H7,VLOOKUP(D7,_METHODS_DESCRIPTION_MAP[],3,FALSE))</f>
        <v>Retrieves a list of Buttons.</v>
      </c>
    </row>
    <row r="8" spans="1:9" s="3" customFormat="1" x14ac:dyDescent="0.35">
      <c r="A8" s="19">
        <f>VLOOKUP(C8,_RESOURCE_MAP[],3,FALSE)</f>
        <v>4</v>
      </c>
      <c r="B8" s="18" t="str">
        <f>IFERROR(VLOOKUP(C8,_PACKAGES_MAP[],3,FALSE),"-")</f>
        <v>-</v>
      </c>
      <c r="C8" s="20" t="s">
        <v>246</v>
      </c>
      <c r="D8" s="20" t="s">
        <v>22</v>
      </c>
      <c r="E8" s="20" t="s">
        <v>1</v>
      </c>
      <c r="F8" s="20" t="s">
        <v>1319</v>
      </c>
      <c r="G8" s="20" t="str">
        <f>CONCATENATE("{
  ""Header"": {
    ""Name"": """,'Response Codes'!$B$2,"""
  }",IF(F8="-","
}",CONCATENATE(",
  ""Body"": ",SUBSTITUTE(F8,"
","
  "),"
}")))</f>
        <v>{
  "Header": {
    "Name": "OK"
  },
  "Body": {
    "Id": "0",
    "Name": "Wi-Fi",
    "Enabled": true,
    "Actions": {
      "Click": {
        "Object": "Interfaces.Physical.Network.LAN.Wi-Fi.Radios.24GHz",
        "Method": "Set",
        "Arguments": "{\"Enabled\":false}"
      },
      "Press": {
        "Object": "Services.Local.Wi-Fi.WPS.Pairing",
        "Method": "Start",
        "Arguments": "{}"
      }
    },
    "Statistics": {
      "Click": 0,
      "Press": 0
    }
  }
}</v>
      </c>
      <c r="H8" s="20" t="str">
        <f>VLOOKUP(C8,_RESOURCE_MAP[],2,FALSE)</f>
        <v>Button</v>
      </c>
      <c r="I8" s="49" t="str">
        <f>CONCATENATE(VLOOKUP(D8,_METHODS_DESCRIPTION_MAP[],2,FALSE),IF(RIGHT(C8,1)="}"," specified "," "),H8,VLOOKUP(D8,_METHODS_DESCRIPTION_MAP[],3,FALSE))</f>
        <v>Retrieves the status and configuration parameters in regards to the specified Button.</v>
      </c>
    </row>
    <row r="9" spans="1:9" s="3" customFormat="1" x14ac:dyDescent="0.35">
      <c r="A9" s="19">
        <f>VLOOKUP(C9,_RESOURCE_MAP[],3,FALSE)</f>
        <v>4</v>
      </c>
      <c r="B9" s="18" t="str">
        <f>IFERROR(VLOOKUP(C9,_PACKAGES_MAP[],3,FALSE),"-")</f>
        <v>-</v>
      </c>
      <c r="C9" s="20" t="s">
        <v>246</v>
      </c>
      <c r="D9" s="20" t="s">
        <v>87</v>
      </c>
      <c r="E9" s="20" t="s">
        <v>1</v>
      </c>
      <c r="F9" s="20" t="s">
        <v>1</v>
      </c>
      <c r="G9" s="20" t="str">
        <f>CONCATENATE("{
  ""Header"": {
    ""Name"": """,'Response Codes'!$B$2,"""
  }",IF(F9="-","
}",CONCATENATE(",
  ""Body"": ",SUBSTITUTE(F9,"
","
  "),"
}")))</f>
        <v>{
  "Header": {
    "Name": "OK"
  }
}</v>
      </c>
      <c r="H9" s="20" t="str">
        <f>VLOOKUP(C9,_RESOURCE_MAP[],2,FALSE)</f>
        <v>Button</v>
      </c>
      <c r="I9" s="49" t="str">
        <f>CONCATENATE(VLOOKUP(D9,_METHODS_DESCRIPTION_MAP[],2,FALSE),IF(RIGHT(C9,1)="}"," specified "," "),H9,VLOOKUP(D9,_METHODS_DESCRIPTION_MAP[],3,FALSE))</f>
        <v>Resets the statistics counters of the specified Button.</v>
      </c>
    </row>
    <row r="10" spans="1:9" s="3" customFormat="1" x14ac:dyDescent="0.35">
      <c r="A10" s="19">
        <f>VLOOKUP(C10,_RESOURCE_MAP[],3,FALSE)</f>
        <v>4</v>
      </c>
      <c r="B10" s="18" t="str">
        <f>IFERROR(VLOOKUP(C10,_PACKAGES_MAP[],3,FALSE),"-")</f>
        <v>-</v>
      </c>
      <c r="C10" s="20" t="s">
        <v>246</v>
      </c>
      <c r="D10" s="20" t="s">
        <v>21</v>
      </c>
      <c r="E10" s="20" t="s">
        <v>1320</v>
      </c>
      <c r="F10" s="20" t="s">
        <v>1</v>
      </c>
      <c r="G10" s="20" t="str">
        <f>CONCATENATE("{
  ""Header"": {
    ""Name"": """,'Response Codes'!$B$2,"""
  }",IF(F10="-","
}",CONCATENATE(",
  ""Body"": ",SUBSTITUTE(F10,"
","
  "),"
}")))</f>
        <v>{
  "Header": {
    "Name": "OK"
  }
}</v>
      </c>
      <c r="H10" s="20" t="str">
        <f>VLOOKUP(C10,_RESOURCE_MAP[],2,FALSE)</f>
        <v>Button</v>
      </c>
      <c r="I10" s="49" t="str">
        <f>CONCATENATE(VLOOKUP(D10,_METHODS_DESCRIPTION_MAP[],2,FALSE),IF(RIGHT(C10,1)="}"," specified "," "),H10,VLOOKUP(D10,_METHODS_DESCRIPTION_MAP[],3,FALSE))</f>
        <v>Modifies the status and configuration parameters of the specified Button.</v>
      </c>
    </row>
    <row r="11" spans="1:9" x14ac:dyDescent="0.35">
      <c r="C11" s="2"/>
      <c r="D11" s="2"/>
      <c r="E11" s="32"/>
      <c r="F11" s="32"/>
      <c r="G11" s="9"/>
    </row>
    <row r="12" spans="1:9" x14ac:dyDescent="0.35">
      <c r="C12" s="2"/>
      <c r="D12" s="2"/>
      <c r="E12" s="32"/>
      <c r="F12" s="32"/>
      <c r="G12" s="9"/>
    </row>
    <row r="13" spans="1:9" x14ac:dyDescent="0.35">
      <c r="C13" s="2"/>
      <c r="D13" s="2"/>
      <c r="E13" s="32"/>
      <c r="F13" s="32"/>
      <c r="G13" s="9"/>
    </row>
    <row r="14" spans="1:9" x14ac:dyDescent="0.35">
      <c r="C14" s="2"/>
      <c r="D14" s="2"/>
      <c r="E14" s="32"/>
      <c r="F14" s="32"/>
      <c r="G14" s="9"/>
    </row>
  </sheetData>
  <sortState ref="A2:M422">
    <sortCondition ref="A2:A422"/>
    <sortCondition ref="C2:C422"/>
    <sortCondition ref="D2:D42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N63"/>
  <sheetViews>
    <sheetView showGridLines="0" zoomScale="70" zoomScaleNormal="70" workbookViewId="0">
      <pane ySplit="1" topLeftCell="A23" activePane="bottomLeft" state="frozen"/>
      <selection pane="bottomLeft"/>
    </sheetView>
  </sheetViews>
  <sheetFormatPr defaultColWidth="8.81640625" defaultRowHeight="14.5" x14ac:dyDescent="0.35"/>
  <cols>
    <col min="1" max="1" width="7.6328125" style="12" customWidth="1"/>
    <col min="2" max="2" width="10.08984375" style="13" customWidth="1"/>
    <col min="3" max="3" width="43.81640625" customWidth="1"/>
    <col min="4" max="4" width="11.36328125" customWidth="1"/>
    <col min="5" max="5" width="33.1796875" customWidth="1"/>
    <col min="6" max="6" width="11" hidden="1" customWidth="1"/>
    <col min="7" max="7" width="41.81640625" style="7" customWidth="1"/>
    <col min="8" max="8" width="14" customWidth="1"/>
    <col min="9" max="9" width="8.453125" customWidth="1"/>
    <col min="10" max="10" width="10.90625" customWidth="1"/>
    <col min="11" max="11" width="26.54296875" style="8" customWidth="1"/>
    <col min="12" max="12" width="38.90625" style="8" customWidth="1"/>
    <col min="13" max="13" width="39.6328125" style="8" customWidth="1"/>
    <col min="14" max="14" width="81.453125" customWidth="1"/>
  </cols>
  <sheetData>
    <row r="1" spans="1:14" s="1" customFormat="1" x14ac:dyDescent="0.35">
      <c r="A1" s="45" t="s">
        <v>54</v>
      </c>
      <c r="B1" s="38" t="s">
        <v>1780</v>
      </c>
      <c r="C1" s="55" t="s">
        <v>0</v>
      </c>
      <c r="D1" s="55" t="s">
        <v>1478</v>
      </c>
      <c r="E1" s="55" t="s">
        <v>1781</v>
      </c>
      <c r="F1" s="55" t="s">
        <v>56</v>
      </c>
      <c r="G1" s="56" t="s">
        <v>3</v>
      </c>
      <c r="H1" s="55" t="s">
        <v>377</v>
      </c>
      <c r="I1" s="55" t="s">
        <v>384</v>
      </c>
      <c r="J1" s="55" t="s">
        <v>378</v>
      </c>
      <c r="K1" s="57" t="s">
        <v>997</v>
      </c>
      <c r="L1" s="57" t="s">
        <v>998</v>
      </c>
      <c r="M1" s="57" t="s">
        <v>999</v>
      </c>
      <c r="N1" s="58" t="s">
        <v>379</v>
      </c>
    </row>
    <row r="2" spans="1:14" s="1" customFormat="1" x14ac:dyDescent="0.35">
      <c r="A2" s="26">
        <f>VLOOKUP(C2,_RESOURCE_MAP[],3,FALSE)</f>
        <v>1</v>
      </c>
      <c r="B2" s="18" t="str">
        <f>IFERROR(VLOOKUP(C2,_PACKAGES_MAP[],3,FALSE),"-")</f>
        <v>-</v>
      </c>
      <c r="C2" s="25" t="s">
        <v>4</v>
      </c>
      <c r="D2" s="25" t="s">
        <v>19</v>
      </c>
      <c r="E2" s="25" t="s">
        <v>3</v>
      </c>
      <c r="F2" s="25" t="str">
        <f>VLOOKUP(C2,_RESOURCE_MAP[],2,FALSE)</f>
        <v>User Account</v>
      </c>
      <c r="G2" s="34" t="str">
        <f>CONCATENATE(F2," ",VLOOKUP(E2,_FIELDS_DESCRIPTION_MAP[],2,FALSE))</f>
        <v>User Account description.</v>
      </c>
      <c r="H2" s="25" t="s">
        <v>387</v>
      </c>
      <c r="I2" s="25" t="s">
        <v>386</v>
      </c>
      <c r="J2" s="25" t="s">
        <v>383</v>
      </c>
      <c r="K2" s="27" t="s">
        <v>1001</v>
      </c>
      <c r="L2" s="27" t="s">
        <v>1014</v>
      </c>
      <c r="M2" s="27" t="s">
        <v>1</v>
      </c>
      <c r="N2" s="53" t="str">
        <f t="shared" ref="N2:N34" si="0">IF(AND(K2="-",L2="-",M2="-"),"-",CONCATENATE(IF(K2="-","",CONCATENATE("Default Value is """,K2,""". ")),IF(L2="-","",CONCATENATE("Possible values are ",L2,". ")),IF(M2="-","",CONCATENATE("Format is ",M2,"."))))</f>
        <v xml:space="preserve">Default Value is "null". Possible values are "null" or any string with length from 1 up to 64 chars. </v>
      </c>
    </row>
    <row r="3" spans="1:14" s="1" customFormat="1" x14ac:dyDescent="0.35">
      <c r="A3" s="26">
        <f>VLOOKUP(C3,_RESOURCE_MAP[],3,FALSE)</f>
        <v>1</v>
      </c>
      <c r="B3" s="18" t="str">
        <f>IFERROR(VLOOKUP(C3,_PACKAGES_MAP[],3,FALSE),"-")</f>
        <v>-</v>
      </c>
      <c r="C3" s="25" t="s">
        <v>4</v>
      </c>
      <c r="D3" s="25" t="s">
        <v>19</v>
      </c>
      <c r="E3" s="25" t="s">
        <v>388</v>
      </c>
      <c r="F3" s="25" t="str">
        <f>VLOOKUP(C3,_RESOURCE_MAP[],2,FALSE)</f>
        <v>User Account</v>
      </c>
      <c r="G3" s="34" t="str">
        <f>CONCATENATE(F3," ",VLOOKUP(E3,_FIELDS_DESCRIPTION_MAP[],2,FALSE))</f>
        <v>User Account administrative status.</v>
      </c>
      <c r="H3" s="25" t="s">
        <v>389</v>
      </c>
      <c r="I3" s="25" t="s">
        <v>386</v>
      </c>
      <c r="J3" s="25" t="s">
        <v>383</v>
      </c>
      <c r="K3" s="27" t="s">
        <v>1002</v>
      </c>
      <c r="L3" s="27" t="s">
        <v>1003</v>
      </c>
      <c r="M3" s="27" t="s">
        <v>1</v>
      </c>
      <c r="N3" s="53" t="str">
        <f t="shared" si="0"/>
        <v xml:space="preserve">Default Value is "true". Possible values are "true" or "false". </v>
      </c>
    </row>
    <row r="4" spans="1:14" s="1" customFormat="1" x14ac:dyDescent="0.35">
      <c r="A4" s="26">
        <f>VLOOKUP(C4,_RESOURCE_MAP[],3,FALSE)</f>
        <v>1</v>
      </c>
      <c r="B4" s="18" t="str">
        <f>IFERROR(VLOOKUP(C4,_PACKAGES_MAP[],3,FALSE),"-")</f>
        <v>-</v>
      </c>
      <c r="C4" s="25" t="s">
        <v>4</v>
      </c>
      <c r="D4" s="25" t="s">
        <v>19</v>
      </c>
      <c r="E4" s="25" t="s">
        <v>395</v>
      </c>
      <c r="F4" s="25" t="str">
        <f>VLOOKUP(C4,_RESOURCE_MAP[],2,FALSE)</f>
        <v>User Account</v>
      </c>
      <c r="G4" s="34" t="str">
        <f>CONCATENATE(F4," ",VLOOKUP(E4,_FIELDS_DESCRIPTION_MAP[],2,FALSE))</f>
        <v>User Account password hash fingerprint.</v>
      </c>
      <c r="H4" s="25" t="s">
        <v>387</v>
      </c>
      <c r="I4" s="25" t="s">
        <v>386</v>
      </c>
      <c r="J4" s="25" t="s">
        <v>383</v>
      </c>
      <c r="K4" s="27" t="s">
        <v>1</v>
      </c>
      <c r="L4" s="27" t="s">
        <v>1</v>
      </c>
      <c r="M4" s="27" t="s">
        <v>1</v>
      </c>
      <c r="N4" s="53" t="str">
        <f t="shared" si="0"/>
        <v>-</v>
      </c>
    </row>
    <row r="5" spans="1:14" s="1" customFormat="1" x14ac:dyDescent="0.35">
      <c r="A5" s="26">
        <f>VLOOKUP(C5,_RESOURCE_MAP[],3,FALSE)</f>
        <v>1</v>
      </c>
      <c r="B5" s="18" t="str">
        <f>IFERROR(VLOOKUP(C5,_PACKAGES_MAP[],3,FALSE),"-")</f>
        <v>-</v>
      </c>
      <c r="C5" s="25" t="s">
        <v>4</v>
      </c>
      <c r="D5" s="25" t="s">
        <v>19</v>
      </c>
      <c r="E5" s="25" t="s">
        <v>1604</v>
      </c>
      <c r="F5" s="25" t="str">
        <f>VLOOKUP(C5,_RESOURCE_MAP[],2,FALSE)</f>
        <v>User Account</v>
      </c>
      <c r="G5" s="34" t="str">
        <f>CONCATENATE(F5," ",VLOOKUP(E5,_FIELDS_DESCRIPTION_MAP[],2,FALSE))</f>
        <v>User Account password hash salt sufix.</v>
      </c>
      <c r="H5" s="25" t="s">
        <v>387</v>
      </c>
      <c r="I5" s="25" t="s">
        <v>386</v>
      </c>
      <c r="J5" s="25" t="s">
        <v>383</v>
      </c>
      <c r="K5" s="27" t="s">
        <v>1605</v>
      </c>
      <c r="L5" s="27" t="s">
        <v>1014</v>
      </c>
      <c r="M5" s="27" t="s">
        <v>1</v>
      </c>
      <c r="N5" s="53" t="str">
        <f t="shared" si="0"/>
        <v xml:space="preserve">Default Value is "automatically generated 8 bytes salt". Possible values are "null" or any string with length from 1 up to 64 chars. </v>
      </c>
    </row>
    <row r="6" spans="1:14" s="1" customFormat="1" x14ac:dyDescent="0.35">
      <c r="A6" s="26">
        <f>VLOOKUP(C6,_RESOURCE_MAP[],3,FALSE)</f>
        <v>1</v>
      </c>
      <c r="B6" s="18" t="str">
        <f>IFERROR(VLOOKUP(C6,_PACKAGES_MAP[],3,FALSE),"-")</f>
        <v>-</v>
      </c>
      <c r="C6" s="25" t="s">
        <v>4</v>
      </c>
      <c r="D6" s="25" t="s">
        <v>19</v>
      </c>
      <c r="E6" s="25" t="s">
        <v>396</v>
      </c>
      <c r="F6" s="25" t="str">
        <f>VLOOKUP(C6,_RESOURCE_MAP[],2,FALSE)</f>
        <v>User Account</v>
      </c>
      <c r="G6" s="34" t="str">
        <f>CONCATENATE(F6," ",VLOOKUP(E6,_FIELDS_DESCRIPTION_MAP[],2,FALSE))</f>
        <v>User Account password hash type.</v>
      </c>
      <c r="H6" s="25" t="s">
        <v>387</v>
      </c>
      <c r="I6" s="25" t="s">
        <v>386</v>
      </c>
      <c r="J6" s="25" t="s">
        <v>383</v>
      </c>
      <c r="K6" s="27" t="s">
        <v>1689</v>
      </c>
      <c r="L6" s="27" t="s">
        <v>1007</v>
      </c>
      <c r="M6" s="27" t="s">
        <v>1</v>
      </c>
      <c r="N6" s="53" t="str">
        <f t="shared" si="0"/>
        <v xml:space="preserve">Default Value is "SHA-512". Possible values are "MD5", "SHA-256" or "SHA-512". </v>
      </c>
    </row>
    <row r="7" spans="1:14" s="1" customFormat="1" x14ac:dyDescent="0.35">
      <c r="A7" s="26">
        <f>VLOOKUP(C7,_RESOURCE_MAP[],3,FALSE)</f>
        <v>1</v>
      </c>
      <c r="B7" s="18" t="str">
        <f>IFERROR(VLOOKUP(C7,_PACKAGES_MAP[],3,FALSE),"-")</f>
        <v>-</v>
      </c>
      <c r="C7" s="25" t="s">
        <v>4</v>
      </c>
      <c r="D7" s="25" t="s">
        <v>19</v>
      </c>
      <c r="E7" s="25" t="s">
        <v>380</v>
      </c>
      <c r="F7" s="25" t="str">
        <f>VLOOKUP(C7,_RESOURCE_MAP[],2,FALSE)</f>
        <v>User Account</v>
      </c>
      <c r="G7" s="34" t="str">
        <f>CONCATENATE(F7," ",VLOOKUP(E7,_FIELDS_DESCRIPTION_MAP[],2,FALSE))</f>
        <v>User Account unique identifier.</v>
      </c>
      <c r="H7" s="25" t="s">
        <v>387</v>
      </c>
      <c r="I7" s="25" t="s">
        <v>385</v>
      </c>
      <c r="J7" s="25" t="s">
        <v>383</v>
      </c>
      <c r="K7" s="27" t="s">
        <v>1004</v>
      </c>
      <c r="L7" s="27" t="s">
        <v>1010</v>
      </c>
      <c r="M7" s="27" t="s">
        <v>1009</v>
      </c>
      <c r="N7" s="53" t="str">
        <f t="shared" si="0"/>
        <v>Default Value is "Integer starting at 0". Possible values are any string with length from 1 up to 64 chars. Format is 1 up to 64 chars.</v>
      </c>
    </row>
    <row r="8" spans="1:14" s="1" customFormat="1" x14ac:dyDescent="0.35">
      <c r="A8" s="26">
        <f>VLOOKUP(C8,_RESOURCE_MAP[],3,FALSE)</f>
        <v>1</v>
      </c>
      <c r="B8" s="18" t="str">
        <f>IFERROR(VLOOKUP(C8,_PACKAGES_MAP[],3,FALSE),"-")</f>
        <v>-</v>
      </c>
      <c r="C8" s="25" t="s">
        <v>4</v>
      </c>
      <c r="D8" s="25" t="s">
        <v>19</v>
      </c>
      <c r="E8" s="25" t="s">
        <v>397</v>
      </c>
      <c r="F8" s="25" t="str">
        <f>VLOOKUP(C8,_RESOURCE_MAP[],2,FALSE)</f>
        <v>User Account</v>
      </c>
      <c r="G8" s="34" t="str">
        <f>CONCATENATE(F8," ",VLOOKUP(E8,_FIELDS_DESCRIPTION_MAP[],2,FALSE))</f>
        <v>User Account language/locale.</v>
      </c>
      <c r="H8" s="25" t="s">
        <v>387</v>
      </c>
      <c r="I8" s="25" t="s">
        <v>386</v>
      </c>
      <c r="J8" s="25" t="s">
        <v>383</v>
      </c>
      <c r="K8" s="27" t="s">
        <v>1599</v>
      </c>
      <c r="L8" s="27" t="s">
        <v>1598</v>
      </c>
      <c r="M8" s="27" t="s">
        <v>1597</v>
      </c>
      <c r="N8" s="53" t="str">
        <f t="shared" si="0"/>
        <v>Default Value is "same locale as defined on User.Profile". Possible values are any ISO-639-1 language code and any ISO-3166-Alpha-2 country code. Format is lc-CC (lc = language code, CC = country code).</v>
      </c>
    </row>
    <row r="9" spans="1:14" s="1" customFormat="1" x14ac:dyDescent="0.35">
      <c r="A9" s="26">
        <f>VLOOKUP(C9,_RESOURCE_MAP[],3,FALSE)</f>
        <v>1</v>
      </c>
      <c r="B9" s="18" t="str">
        <f>IFERROR(VLOOKUP(C9,_PACKAGES_MAP[],3,FALSE),"-")</f>
        <v>-</v>
      </c>
      <c r="C9" s="25" t="s">
        <v>4</v>
      </c>
      <c r="D9" s="25" t="s">
        <v>19</v>
      </c>
      <c r="E9" s="25" t="s">
        <v>249</v>
      </c>
      <c r="F9" s="25" t="str">
        <f>VLOOKUP(C9,_RESOURCE_MAP[],2,FALSE)</f>
        <v>User Account</v>
      </c>
      <c r="G9" s="34" t="str">
        <f>CONCATENATE(F9," ",VLOOKUP(E9,_FIELDS_DESCRIPTION_MAP[],2,FALSE))</f>
        <v>User Account name (alias).</v>
      </c>
      <c r="H9" s="25" t="s">
        <v>387</v>
      </c>
      <c r="I9" s="25" t="s">
        <v>386</v>
      </c>
      <c r="J9" s="25" t="s">
        <v>383</v>
      </c>
      <c r="K9" s="27" t="s">
        <v>1592</v>
      </c>
      <c r="L9" s="27" t="s">
        <v>1010</v>
      </c>
      <c r="M9" s="27" t="s">
        <v>1</v>
      </c>
      <c r="N9" s="53" t="str">
        <f t="shared" si="0"/>
        <v xml:space="preserve">Default Value is "same value as Id". Possible values are any string with length from 1 up to 64 chars. </v>
      </c>
    </row>
    <row r="10" spans="1:14" s="1" customFormat="1" x14ac:dyDescent="0.35">
      <c r="A10" s="26">
        <f>VLOOKUP(C10,_RESOURCE_MAP[],3,FALSE)</f>
        <v>1</v>
      </c>
      <c r="B10" s="18" t="str">
        <f>IFERROR(VLOOKUP(C10,_PACKAGES_MAP[],3,FALSE),"-")</f>
        <v>-</v>
      </c>
      <c r="C10" s="25" t="s">
        <v>4</v>
      </c>
      <c r="D10" s="25" t="s">
        <v>19</v>
      </c>
      <c r="E10" s="25" t="s">
        <v>382</v>
      </c>
      <c r="F10" s="25" t="str">
        <f>VLOOKUP(C10,_RESOURCE_MAP[],2,FALSE)</f>
        <v>User Account</v>
      </c>
      <c r="G10" s="34" t="str">
        <f>CONCATENATE(F10," ",VLOOKUP(E10,_FIELDS_DESCRIPTION_MAP[],2,FALSE))</f>
        <v>User Account password.</v>
      </c>
      <c r="H10" s="25" t="s">
        <v>387</v>
      </c>
      <c r="I10" s="25" t="s">
        <v>386</v>
      </c>
      <c r="J10" s="25" t="s">
        <v>383</v>
      </c>
      <c r="K10" s="27" t="s">
        <v>1</v>
      </c>
      <c r="L10" s="27" t="s">
        <v>1015</v>
      </c>
      <c r="M10" s="27" t="s">
        <v>1</v>
      </c>
      <c r="N10" s="53" t="str">
        <f t="shared" si="0"/>
        <v xml:space="preserve">Possible values are any string with length from 3 up to 64 chars. </v>
      </c>
    </row>
    <row r="11" spans="1:14" s="1" customFormat="1" x14ac:dyDescent="0.35">
      <c r="A11" s="26">
        <f>VLOOKUP(C11,_RESOURCE_MAP[],3,FALSE)</f>
        <v>1</v>
      </c>
      <c r="B11" s="18" t="str">
        <f>IFERROR(VLOOKUP(C11,_PACKAGES_MAP[],3,FALSE),"-")</f>
        <v>-</v>
      </c>
      <c r="C11" s="25" t="s">
        <v>4</v>
      </c>
      <c r="D11" s="25" t="s">
        <v>19</v>
      </c>
      <c r="E11" s="25" t="s">
        <v>390</v>
      </c>
      <c r="F11" s="25" t="str">
        <f>VLOOKUP(C11,_RESOURCE_MAP[],2,FALSE)</f>
        <v>User Account</v>
      </c>
      <c r="G11" s="34" t="str">
        <f>CONCATENATE(F11," ",VLOOKUP(E11,_FIELDS_DESCRIPTION_MAP[],2,FALSE))</f>
        <v>User Account Id of the linked role.</v>
      </c>
      <c r="H11" s="25" t="s">
        <v>387</v>
      </c>
      <c r="I11" s="25" t="s">
        <v>386</v>
      </c>
      <c r="J11" s="25" t="s">
        <v>378</v>
      </c>
      <c r="K11" s="27" t="s">
        <v>1</v>
      </c>
      <c r="L11" s="27" t="s">
        <v>1016</v>
      </c>
      <c r="M11" s="27" t="s">
        <v>1</v>
      </c>
      <c r="N11" s="53" t="str">
        <f t="shared" si="0"/>
        <v xml:space="preserve">Possible values are valid "User.Accounts.Roles.{RoleId}" object. </v>
      </c>
    </row>
    <row r="12" spans="1:14" s="1" customFormat="1" x14ac:dyDescent="0.35">
      <c r="A12" s="26">
        <f>VLOOKUP(C12,_RESOURCE_MAP[],3,FALSE)</f>
        <v>1</v>
      </c>
      <c r="B12" s="18" t="str">
        <f>IFERROR(VLOOKUP(C12,_PACKAGES_MAP[],3,FALSE),"-")</f>
        <v>-</v>
      </c>
      <c r="C12" s="25" t="s">
        <v>4</v>
      </c>
      <c r="D12" s="25" t="s">
        <v>19</v>
      </c>
      <c r="E12" s="25" t="s">
        <v>381</v>
      </c>
      <c r="F12" s="25" t="str">
        <f>VLOOKUP(C12,_RESOURCE_MAP[],2,FALSE)</f>
        <v>User Account</v>
      </c>
      <c r="G12" s="34" t="str">
        <f>CONCATENATE(F12," ",VLOOKUP(E12,_FIELDS_DESCRIPTION_MAP[],2,FALSE))</f>
        <v>User Account username.</v>
      </c>
      <c r="H12" s="25" t="s">
        <v>387</v>
      </c>
      <c r="I12" s="25" t="s">
        <v>386</v>
      </c>
      <c r="J12" s="25" t="s">
        <v>378</v>
      </c>
      <c r="K12" s="27" t="s">
        <v>1</v>
      </c>
      <c r="L12" s="27" t="s">
        <v>1010</v>
      </c>
      <c r="M12" s="27" t="s">
        <v>1</v>
      </c>
      <c r="N12" s="53" t="str">
        <f t="shared" si="0"/>
        <v xml:space="preserve">Possible values are any string with length from 1 up to 64 chars. </v>
      </c>
    </row>
    <row r="13" spans="1:14" s="1" customFormat="1" x14ac:dyDescent="0.35">
      <c r="A13" s="26">
        <f>VLOOKUP(C13,_RESOURCE_MAP[],3,FALSE)</f>
        <v>1</v>
      </c>
      <c r="B13" s="18" t="str">
        <f>IFERROR(VLOOKUP(C13,_PACKAGES_MAP[],3,FALSE),"-")</f>
        <v>-</v>
      </c>
      <c r="C13" s="25" t="s">
        <v>4</v>
      </c>
      <c r="D13" s="25" t="s">
        <v>20</v>
      </c>
      <c r="E13" s="25" t="s">
        <v>391</v>
      </c>
      <c r="F13" s="25" t="str">
        <f>VLOOKUP(C13,_RESOURCE_MAP[],2,FALSE)</f>
        <v>User Account</v>
      </c>
      <c r="G13" s="34" t="str">
        <f>CONCATENATE(F13," ",VLOOKUP(E13,_FIELDS_DESCRIPTION_MAP[],2,FALSE))</f>
        <v>User Account maximum number of returned entries.</v>
      </c>
      <c r="H13" s="25" t="s">
        <v>392</v>
      </c>
      <c r="I13" s="25" t="s">
        <v>385</v>
      </c>
      <c r="J13" s="25" t="s">
        <v>383</v>
      </c>
      <c r="K13" s="27" t="s">
        <v>1005</v>
      </c>
      <c r="L13" s="27" t="s">
        <v>1006</v>
      </c>
      <c r="M13" s="27" t="s">
        <v>1</v>
      </c>
      <c r="N13" s="53" t="str">
        <f t="shared" si="0"/>
        <v xml:space="preserve">Default Value is "0". Possible values are "0" to fetch all entries or positive integer. </v>
      </c>
    </row>
    <row r="14" spans="1:14" s="1" customFormat="1" x14ac:dyDescent="0.35">
      <c r="A14" s="26">
        <f>VLOOKUP(C14,_RESOURCE_MAP[],3,FALSE)</f>
        <v>1</v>
      </c>
      <c r="B14" s="18" t="str">
        <f>IFERROR(VLOOKUP(C14,_PACKAGES_MAP[],3,FALSE),"-")</f>
        <v>-</v>
      </c>
      <c r="C14" s="25" t="s">
        <v>4</v>
      </c>
      <c r="D14" s="25" t="s">
        <v>20</v>
      </c>
      <c r="E14" s="25" t="s">
        <v>20</v>
      </c>
      <c r="F14" s="25" t="str">
        <f>VLOOKUP(C14,_RESOURCE_MAP[],2,FALSE)</f>
        <v>User Account</v>
      </c>
      <c r="G14" s="34" t="str">
        <f>CONCATENATE(F14," ",VLOOKUP(E14,_FIELDS_DESCRIPTION_MAP[],2,FALSE))</f>
        <v>User Account list of entries.</v>
      </c>
      <c r="H14" s="25" t="s">
        <v>20</v>
      </c>
      <c r="I14" s="25" t="s">
        <v>394</v>
      </c>
      <c r="J14" s="25" t="s">
        <v>1</v>
      </c>
      <c r="K14" s="27" t="s">
        <v>1</v>
      </c>
      <c r="L14" s="27" t="s">
        <v>1</v>
      </c>
      <c r="M14" s="27" t="s">
        <v>1</v>
      </c>
      <c r="N14" s="53" t="str">
        <f t="shared" si="0"/>
        <v>-</v>
      </c>
    </row>
    <row r="15" spans="1:14" s="1" customFormat="1" x14ac:dyDescent="0.35">
      <c r="A15" s="26">
        <f>VLOOKUP(C15,_RESOURCE_MAP[],3,FALSE)</f>
        <v>1</v>
      </c>
      <c r="B15" s="18" t="str">
        <f>IFERROR(VLOOKUP(C15,_PACKAGES_MAP[],3,FALSE),"-")</f>
        <v>-</v>
      </c>
      <c r="C15" s="25" t="s">
        <v>4</v>
      </c>
      <c r="D15" s="25" t="s">
        <v>20</v>
      </c>
      <c r="E15" s="25" t="s">
        <v>393</v>
      </c>
      <c r="F15" s="25" t="str">
        <f>VLOOKUP(C15,_RESOURCE_MAP[],2,FALSE)</f>
        <v>User Account</v>
      </c>
      <c r="G15" s="34" t="str">
        <f>CONCATENATE(F15," ",VLOOKUP(E15,_FIELDS_DESCRIPTION_MAP[],2,FALSE))</f>
        <v>User Account list start offset.</v>
      </c>
      <c r="H15" s="25" t="s">
        <v>392</v>
      </c>
      <c r="I15" s="25" t="s">
        <v>385</v>
      </c>
      <c r="J15" s="25" t="s">
        <v>383</v>
      </c>
      <c r="K15" s="27" t="s">
        <v>1005</v>
      </c>
      <c r="L15" s="27" t="s">
        <v>1006</v>
      </c>
      <c r="M15" s="27" t="s">
        <v>1</v>
      </c>
      <c r="N15" s="53" t="str">
        <f t="shared" si="0"/>
        <v xml:space="preserve">Default Value is "0". Possible values are "0" to fetch all entries or positive integer. </v>
      </c>
    </row>
    <row r="16" spans="1:14" s="1" customFormat="1" x14ac:dyDescent="0.35">
      <c r="A16" s="26">
        <f>VLOOKUP(C16,_RESOURCE_MAP[],3,FALSE)</f>
        <v>1</v>
      </c>
      <c r="B16" s="18" t="str">
        <f>IFERROR(VLOOKUP(C16,_PACKAGES_MAP[],3,FALSE),"-")</f>
        <v>-</v>
      </c>
      <c r="C16" s="25" t="s">
        <v>5</v>
      </c>
      <c r="D16" s="25" t="s">
        <v>22</v>
      </c>
      <c r="E16" s="25" t="s">
        <v>3</v>
      </c>
      <c r="F16" s="25" t="str">
        <f>VLOOKUP(C16,_RESOURCE_MAP[],2,FALSE)</f>
        <v>User Account</v>
      </c>
      <c r="G16" s="34" t="str">
        <f>CONCATENATE(F16," ",VLOOKUP(E16,_FIELDS_DESCRIPTION_MAP[],2,FALSE))</f>
        <v>User Account description.</v>
      </c>
      <c r="H16" s="25" t="s">
        <v>387</v>
      </c>
      <c r="I16" s="25" t="s">
        <v>394</v>
      </c>
      <c r="J16" s="25" t="s">
        <v>1</v>
      </c>
      <c r="K16" s="27" t="s">
        <v>1</v>
      </c>
      <c r="L16" s="27" t="s">
        <v>1014</v>
      </c>
      <c r="M16" s="27" t="s">
        <v>1</v>
      </c>
      <c r="N16" s="53" t="str">
        <f t="shared" si="0"/>
        <v xml:space="preserve">Possible values are "null" or any string with length from 1 up to 64 chars. </v>
      </c>
    </row>
    <row r="17" spans="1:14" s="1" customFormat="1" x14ac:dyDescent="0.35">
      <c r="A17" s="26">
        <f>VLOOKUP(C17,_RESOURCE_MAP[],3,FALSE)</f>
        <v>1</v>
      </c>
      <c r="B17" s="18" t="str">
        <f>IFERROR(VLOOKUP(C17,_PACKAGES_MAP[],3,FALSE),"-")</f>
        <v>-</v>
      </c>
      <c r="C17" s="25" t="s">
        <v>5</v>
      </c>
      <c r="D17" s="25" t="s">
        <v>22</v>
      </c>
      <c r="E17" s="25" t="s">
        <v>388</v>
      </c>
      <c r="F17" s="25" t="str">
        <f>VLOOKUP(C17,_RESOURCE_MAP[],2,FALSE)</f>
        <v>User Account</v>
      </c>
      <c r="G17" s="34" t="str">
        <f>CONCATENATE(F17," ",VLOOKUP(E17,_FIELDS_DESCRIPTION_MAP[],2,FALSE))</f>
        <v>User Account administrative status.</v>
      </c>
      <c r="H17" s="25" t="s">
        <v>389</v>
      </c>
      <c r="I17" s="25" t="s">
        <v>394</v>
      </c>
      <c r="J17" s="25" t="s">
        <v>1</v>
      </c>
      <c r="K17" s="27" t="s">
        <v>1</v>
      </c>
      <c r="L17" s="27" t="s">
        <v>1003</v>
      </c>
      <c r="M17" s="27" t="s">
        <v>1</v>
      </c>
      <c r="N17" s="53" t="str">
        <f t="shared" si="0"/>
        <v xml:space="preserve">Possible values are "true" or "false". </v>
      </c>
    </row>
    <row r="18" spans="1:14" s="1" customFormat="1" x14ac:dyDescent="0.35">
      <c r="A18" s="26">
        <f>VLOOKUP(C18,_RESOURCE_MAP[],3,FALSE)</f>
        <v>1</v>
      </c>
      <c r="B18" s="18" t="str">
        <f>IFERROR(VLOOKUP(C18,_PACKAGES_MAP[],3,FALSE),"-")</f>
        <v>-</v>
      </c>
      <c r="C18" s="25" t="s">
        <v>5</v>
      </c>
      <c r="D18" s="25" t="s">
        <v>22</v>
      </c>
      <c r="E18" s="25" t="s">
        <v>395</v>
      </c>
      <c r="F18" s="25" t="str">
        <f>VLOOKUP(C18,_RESOURCE_MAP[],2,FALSE)</f>
        <v>User Account</v>
      </c>
      <c r="G18" s="34" t="str">
        <f>CONCATENATE(F18," ",VLOOKUP(E18,_FIELDS_DESCRIPTION_MAP[],2,FALSE))</f>
        <v>User Account password hash fingerprint.</v>
      </c>
      <c r="H18" s="25" t="s">
        <v>387</v>
      </c>
      <c r="I18" s="25" t="s">
        <v>394</v>
      </c>
      <c r="J18" s="25" t="s">
        <v>1</v>
      </c>
      <c r="K18" s="27" t="s">
        <v>1</v>
      </c>
      <c r="L18" s="27" t="s">
        <v>1</v>
      </c>
      <c r="M18" s="27" t="s">
        <v>1</v>
      </c>
      <c r="N18" s="53" t="str">
        <f t="shared" si="0"/>
        <v>-</v>
      </c>
    </row>
    <row r="19" spans="1:14" s="1" customFormat="1" x14ac:dyDescent="0.35">
      <c r="A19" s="26">
        <f>VLOOKUP(C19,_RESOURCE_MAP[],3,FALSE)</f>
        <v>1</v>
      </c>
      <c r="B19" s="18" t="str">
        <f>IFERROR(VLOOKUP(C19,_PACKAGES_MAP[],3,FALSE),"-")</f>
        <v>-</v>
      </c>
      <c r="C19" s="25" t="s">
        <v>5</v>
      </c>
      <c r="D19" s="25" t="s">
        <v>22</v>
      </c>
      <c r="E19" s="25" t="s">
        <v>1604</v>
      </c>
      <c r="F19" s="25" t="str">
        <f>VLOOKUP(C19,_RESOURCE_MAP[],2,FALSE)</f>
        <v>User Account</v>
      </c>
      <c r="G19" s="34" t="str">
        <f>CONCATENATE(F19," ",VLOOKUP(E19,_FIELDS_DESCRIPTION_MAP[],2,FALSE))</f>
        <v>User Account password hash salt sufix.</v>
      </c>
      <c r="H19" s="25" t="s">
        <v>387</v>
      </c>
      <c r="I19" s="25" t="s">
        <v>394</v>
      </c>
      <c r="J19" s="25" t="s">
        <v>1</v>
      </c>
      <c r="K19" s="27" t="s">
        <v>1</v>
      </c>
      <c r="L19" s="27" t="s">
        <v>1014</v>
      </c>
      <c r="M19" s="27" t="s">
        <v>1</v>
      </c>
      <c r="N19" s="53" t="str">
        <f t="shared" si="0"/>
        <v xml:space="preserve">Possible values are "null" or any string with length from 1 up to 64 chars. </v>
      </c>
    </row>
    <row r="20" spans="1:14" s="1" customFormat="1" x14ac:dyDescent="0.35">
      <c r="A20" s="26">
        <f>VLOOKUP(C20,_RESOURCE_MAP[],3,FALSE)</f>
        <v>1</v>
      </c>
      <c r="B20" s="18" t="str">
        <f>IFERROR(VLOOKUP(C20,_PACKAGES_MAP[],3,FALSE),"-")</f>
        <v>-</v>
      </c>
      <c r="C20" s="25" t="s">
        <v>5</v>
      </c>
      <c r="D20" s="25" t="s">
        <v>22</v>
      </c>
      <c r="E20" s="25" t="s">
        <v>396</v>
      </c>
      <c r="F20" s="25" t="str">
        <f>VLOOKUP(C20,_RESOURCE_MAP[],2,FALSE)</f>
        <v>User Account</v>
      </c>
      <c r="G20" s="34" t="str">
        <f>CONCATENATE(F20," ",VLOOKUP(E20,_FIELDS_DESCRIPTION_MAP[],2,FALSE))</f>
        <v>User Account password hash type.</v>
      </c>
      <c r="H20" s="25" t="s">
        <v>387</v>
      </c>
      <c r="I20" s="25" t="s">
        <v>394</v>
      </c>
      <c r="J20" s="25" t="s">
        <v>1</v>
      </c>
      <c r="K20" s="27" t="s">
        <v>1</v>
      </c>
      <c r="L20" s="27" t="s">
        <v>1007</v>
      </c>
      <c r="M20" s="27" t="s">
        <v>1</v>
      </c>
      <c r="N20" s="53" t="str">
        <f t="shared" si="0"/>
        <v xml:space="preserve">Possible values are "MD5", "SHA-256" or "SHA-512". </v>
      </c>
    </row>
    <row r="21" spans="1:14" s="1" customFormat="1" x14ac:dyDescent="0.35">
      <c r="A21" s="26">
        <f>VLOOKUP(C21,_RESOURCE_MAP[],3,FALSE)</f>
        <v>1</v>
      </c>
      <c r="B21" s="18" t="str">
        <f>IFERROR(VLOOKUP(C21,_PACKAGES_MAP[],3,FALSE),"-")</f>
        <v>-</v>
      </c>
      <c r="C21" s="25" t="s">
        <v>5</v>
      </c>
      <c r="D21" s="25" t="s">
        <v>22</v>
      </c>
      <c r="E21" s="25" t="s">
        <v>380</v>
      </c>
      <c r="F21" s="25" t="str">
        <f>VLOOKUP(C21,_RESOURCE_MAP[],2,FALSE)</f>
        <v>User Account</v>
      </c>
      <c r="G21" s="34" t="str">
        <f>CONCATENATE(F21," ",VLOOKUP(E21,_FIELDS_DESCRIPTION_MAP[],2,FALSE))</f>
        <v>User Account unique identifier.</v>
      </c>
      <c r="H21" s="25" t="s">
        <v>387</v>
      </c>
      <c r="I21" s="25" t="s">
        <v>394</v>
      </c>
      <c r="J21" s="25" t="s">
        <v>1</v>
      </c>
      <c r="K21" s="27" t="s">
        <v>1</v>
      </c>
      <c r="L21" s="27" t="s">
        <v>1010</v>
      </c>
      <c r="M21" s="27" t="s">
        <v>1009</v>
      </c>
      <c r="N21" s="53" t="str">
        <f t="shared" si="0"/>
        <v>Possible values are any string with length from 1 up to 64 chars. Format is 1 up to 64 chars.</v>
      </c>
    </row>
    <row r="22" spans="1:14" s="1" customFormat="1" x14ac:dyDescent="0.35">
      <c r="A22" s="26">
        <f>VLOOKUP(C22,_RESOURCE_MAP[],3,FALSE)</f>
        <v>1</v>
      </c>
      <c r="B22" s="18" t="str">
        <f>IFERROR(VLOOKUP(C22,_PACKAGES_MAP[],3,FALSE),"-")</f>
        <v>-</v>
      </c>
      <c r="C22" s="25" t="s">
        <v>5</v>
      </c>
      <c r="D22" s="25" t="s">
        <v>22</v>
      </c>
      <c r="E22" s="25" t="s">
        <v>397</v>
      </c>
      <c r="F22" s="25" t="str">
        <f>VLOOKUP(C22,_RESOURCE_MAP[],2,FALSE)</f>
        <v>User Account</v>
      </c>
      <c r="G22" s="34" t="str">
        <f>CONCATENATE(F22," ",VLOOKUP(E22,_FIELDS_DESCRIPTION_MAP[],2,FALSE))</f>
        <v>User Account language/locale.</v>
      </c>
      <c r="H22" s="25" t="s">
        <v>387</v>
      </c>
      <c r="I22" s="25" t="s">
        <v>394</v>
      </c>
      <c r="J22" s="25" t="s">
        <v>1</v>
      </c>
      <c r="K22" s="27" t="s">
        <v>1</v>
      </c>
      <c r="L22" s="27" t="s">
        <v>1598</v>
      </c>
      <c r="M22" s="27" t="s">
        <v>1597</v>
      </c>
      <c r="N22" s="53" t="str">
        <f t="shared" si="0"/>
        <v>Possible values are any ISO-639-1 language code and any ISO-3166-Alpha-2 country code. Format is lc-CC (lc = language code, CC = country code).</v>
      </c>
    </row>
    <row r="23" spans="1:14" s="1" customFormat="1" x14ac:dyDescent="0.35">
      <c r="A23" s="26">
        <f>VLOOKUP(C23,_RESOURCE_MAP[],3,FALSE)</f>
        <v>1</v>
      </c>
      <c r="B23" s="18" t="str">
        <f>IFERROR(VLOOKUP(C23,_PACKAGES_MAP[],3,FALSE),"-")</f>
        <v>-</v>
      </c>
      <c r="C23" s="25" t="s">
        <v>5</v>
      </c>
      <c r="D23" s="25" t="s">
        <v>22</v>
      </c>
      <c r="E23" s="25" t="s">
        <v>249</v>
      </c>
      <c r="F23" s="25" t="str">
        <f>VLOOKUP(C23,_RESOURCE_MAP[],2,FALSE)</f>
        <v>User Account</v>
      </c>
      <c r="G23" s="34" t="str">
        <f>CONCATENATE(F23," ",VLOOKUP(E23,_FIELDS_DESCRIPTION_MAP[],2,FALSE))</f>
        <v>User Account name (alias).</v>
      </c>
      <c r="H23" s="25" t="s">
        <v>387</v>
      </c>
      <c r="I23" s="25" t="s">
        <v>394</v>
      </c>
      <c r="J23" s="25" t="s">
        <v>1</v>
      </c>
      <c r="K23" s="27" t="s">
        <v>1</v>
      </c>
      <c r="L23" s="27" t="s">
        <v>1010</v>
      </c>
      <c r="M23" s="27" t="s">
        <v>1</v>
      </c>
      <c r="N23" s="53" t="str">
        <f t="shared" si="0"/>
        <v xml:space="preserve">Possible values are any string with length from 1 up to 64 chars. </v>
      </c>
    </row>
    <row r="24" spans="1:14" s="1" customFormat="1" x14ac:dyDescent="0.35">
      <c r="A24" s="26">
        <f>VLOOKUP(C24,_RESOURCE_MAP[],3,FALSE)</f>
        <v>1</v>
      </c>
      <c r="B24" s="18" t="str">
        <f>IFERROR(VLOOKUP(C24,_PACKAGES_MAP[],3,FALSE),"-")</f>
        <v>-</v>
      </c>
      <c r="C24" s="25" t="s">
        <v>5</v>
      </c>
      <c r="D24" s="25" t="s">
        <v>22</v>
      </c>
      <c r="E24" s="25" t="s">
        <v>390</v>
      </c>
      <c r="F24" s="25" t="str">
        <f>VLOOKUP(C24,_RESOURCE_MAP[],2,FALSE)</f>
        <v>User Account</v>
      </c>
      <c r="G24" s="34" t="str">
        <f>CONCATENATE(F24," ",VLOOKUP(E24,_FIELDS_DESCRIPTION_MAP[],2,FALSE))</f>
        <v>User Account Id of the linked role.</v>
      </c>
      <c r="H24" s="25" t="s">
        <v>387</v>
      </c>
      <c r="I24" s="25" t="s">
        <v>394</v>
      </c>
      <c r="J24" s="25" t="s">
        <v>1</v>
      </c>
      <c r="K24" s="27" t="s">
        <v>1</v>
      </c>
      <c r="L24" s="27" t="s">
        <v>1016</v>
      </c>
      <c r="M24" s="27" t="s">
        <v>1</v>
      </c>
      <c r="N24" s="53" t="str">
        <f t="shared" si="0"/>
        <v xml:space="preserve">Possible values are valid "User.Accounts.Roles.{RoleId}" object. </v>
      </c>
    </row>
    <row r="25" spans="1:14" s="1" customFormat="1" x14ac:dyDescent="0.35">
      <c r="A25" s="26">
        <f>VLOOKUP(C25,_RESOURCE_MAP[],3,FALSE)</f>
        <v>1</v>
      </c>
      <c r="B25" s="18" t="str">
        <f>IFERROR(VLOOKUP(C25,_PACKAGES_MAP[],3,FALSE),"-")</f>
        <v>-</v>
      </c>
      <c r="C25" s="25" t="s">
        <v>5</v>
      </c>
      <c r="D25" s="25" t="s">
        <v>22</v>
      </c>
      <c r="E25" s="25" t="s">
        <v>381</v>
      </c>
      <c r="F25" s="25" t="str">
        <f>VLOOKUP(C25,_RESOURCE_MAP[],2,FALSE)</f>
        <v>User Account</v>
      </c>
      <c r="G25" s="34" t="str">
        <f>CONCATENATE(F25," ",VLOOKUP(E25,_FIELDS_DESCRIPTION_MAP[],2,FALSE))</f>
        <v>User Account username.</v>
      </c>
      <c r="H25" s="25" t="s">
        <v>387</v>
      </c>
      <c r="I25" s="25" t="s">
        <v>394</v>
      </c>
      <c r="J25" s="25" t="s">
        <v>1</v>
      </c>
      <c r="K25" s="27" t="s">
        <v>1</v>
      </c>
      <c r="L25" s="27" t="s">
        <v>1010</v>
      </c>
      <c r="M25" s="27" t="s">
        <v>1</v>
      </c>
      <c r="N25" s="53" t="str">
        <f t="shared" si="0"/>
        <v xml:space="preserve">Possible values are any string with length from 1 up to 64 chars. </v>
      </c>
    </row>
    <row r="26" spans="1:14" s="1" customFormat="1" x14ac:dyDescent="0.35">
      <c r="A26" s="26">
        <f>VLOOKUP(C26,_RESOURCE_MAP[],3,FALSE)</f>
        <v>1</v>
      </c>
      <c r="B26" s="18" t="str">
        <f>IFERROR(VLOOKUP(C26,_PACKAGES_MAP[],3,FALSE),"-")</f>
        <v>-</v>
      </c>
      <c r="C26" s="25" t="s">
        <v>5</v>
      </c>
      <c r="D26" s="25" t="s">
        <v>21</v>
      </c>
      <c r="E26" s="25" t="s">
        <v>3</v>
      </c>
      <c r="F26" s="25" t="str">
        <f>VLOOKUP(C26,_RESOURCE_MAP[],2,FALSE)</f>
        <v>User Account</v>
      </c>
      <c r="G26" s="34" t="str">
        <f>CONCATENATE(F26," ",VLOOKUP(E26,_FIELDS_DESCRIPTION_MAP[],2,FALSE))</f>
        <v>User Account description.</v>
      </c>
      <c r="H26" s="25" t="s">
        <v>387</v>
      </c>
      <c r="I26" s="25" t="s">
        <v>386</v>
      </c>
      <c r="J26" s="25" t="s">
        <v>383</v>
      </c>
      <c r="K26" s="27" t="s">
        <v>1225</v>
      </c>
      <c r="L26" s="27" t="s">
        <v>1014</v>
      </c>
      <c r="M26" s="27" t="s">
        <v>1</v>
      </c>
      <c r="N26" s="53" t="str">
        <f t="shared" si="0"/>
        <v xml:space="preserve">Default Value is "the existing configuration". Possible values are "null" or any string with length from 1 up to 64 chars. </v>
      </c>
    </row>
    <row r="27" spans="1:14" s="1" customFormat="1" x14ac:dyDescent="0.35">
      <c r="A27" s="26">
        <f>VLOOKUP(C27,_RESOURCE_MAP[],3,FALSE)</f>
        <v>1</v>
      </c>
      <c r="B27" s="18" t="str">
        <f>IFERROR(VLOOKUP(C27,_PACKAGES_MAP[],3,FALSE),"-")</f>
        <v>-</v>
      </c>
      <c r="C27" s="25" t="s">
        <v>5</v>
      </c>
      <c r="D27" s="25" t="s">
        <v>21</v>
      </c>
      <c r="E27" s="25" t="s">
        <v>388</v>
      </c>
      <c r="F27" s="25" t="str">
        <f>VLOOKUP(C27,_RESOURCE_MAP[],2,FALSE)</f>
        <v>User Account</v>
      </c>
      <c r="G27" s="34" t="str">
        <f>CONCATENATE(F27," ",VLOOKUP(E27,_FIELDS_DESCRIPTION_MAP[],2,FALSE))</f>
        <v>User Account administrative status.</v>
      </c>
      <c r="H27" s="25" t="s">
        <v>389</v>
      </c>
      <c r="I27" s="25" t="s">
        <v>386</v>
      </c>
      <c r="J27" s="25" t="s">
        <v>383</v>
      </c>
      <c r="K27" s="27" t="s">
        <v>1225</v>
      </c>
      <c r="L27" s="27" t="s">
        <v>1003</v>
      </c>
      <c r="M27" s="27" t="s">
        <v>1</v>
      </c>
      <c r="N27" s="53" t="str">
        <f t="shared" si="0"/>
        <v xml:space="preserve">Default Value is "the existing configuration". Possible values are "true" or "false". </v>
      </c>
    </row>
    <row r="28" spans="1:14" s="1" customFormat="1" x14ac:dyDescent="0.35">
      <c r="A28" s="26">
        <f>VLOOKUP(C28,_RESOURCE_MAP[],3,FALSE)</f>
        <v>1</v>
      </c>
      <c r="B28" s="18" t="str">
        <f>IFERROR(VLOOKUP(C28,_PACKAGES_MAP[],3,FALSE),"-")</f>
        <v>-</v>
      </c>
      <c r="C28" s="25" t="s">
        <v>5</v>
      </c>
      <c r="D28" s="25" t="s">
        <v>21</v>
      </c>
      <c r="E28" s="25" t="s">
        <v>395</v>
      </c>
      <c r="F28" s="25" t="str">
        <f>VLOOKUP(C28,_RESOURCE_MAP[],2,FALSE)</f>
        <v>User Account</v>
      </c>
      <c r="G28" s="34" t="str">
        <f>CONCATENATE(F28," ",VLOOKUP(E28,_FIELDS_DESCRIPTION_MAP[],2,FALSE))</f>
        <v>User Account password hash fingerprint.</v>
      </c>
      <c r="H28" s="25" t="s">
        <v>387</v>
      </c>
      <c r="I28" s="25" t="s">
        <v>386</v>
      </c>
      <c r="J28" s="25" t="s">
        <v>383</v>
      </c>
      <c r="K28" s="27" t="s">
        <v>1225</v>
      </c>
      <c r="L28" s="27" t="s">
        <v>1</v>
      </c>
      <c r="M28" s="27" t="s">
        <v>1</v>
      </c>
      <c r="N28" s="53" t="str">
        <f t="shared" si="0"/>
        <v xml:space="preserve">Default Value is "the existing configuration". </v>
      </c>
    </row>
    <row r="29" spans="1:14" s="1" customFormat="1" x14ac:dyDescent="0.35">
      <c r="A29" s="26">
        <f>VLOOKUP(C29,_RESOURCE_MAP[],3,FALSE)</f>
        <v>1</v>
      </c>
      <c r="B29" s="18" t="str">
        <f>IFERROR(VLOOKUP(C29,_PACKAGES_MAP[],3,FALSE),"-")</f>
        <v>-</v>
      </c>
      <c r="C29" s="25" t="s">
        <v>5</v>
      </c>
      <c r="D29" s="25" t="s">
        <v>21</v>
      </c>
      <c r="E29" s="25" t="s">
        <v>1604</v>
      </c>
      <c r="F29" s="25" t="str">
        <f>VLOOKUP(C29,_RESOURCE_MAP[],2,FALSE)</f>
        <v>User Account</v>
      </c>
      <c r="G29" s="34" t="str">
        <f>CONCATENATE(F29," ",VLOOKUP(E29,_FIELDS_DESCRIPTION_MAP[],2,FALSE))</f>
        <v>User Account password hash salt sufix.</v>
      </c>
      <c r="H29" s="25" t="s">
        <v>387</v>
      </c>
      <c r="I29" s="25" t="s">
        <v>386</v>
      </c>
      <c r="J29" s="25" t="s">
        <v>383</v>
      </c>
      <c r="K29" s="27" t="s">
        <v>1225</v>
      </c>
      <c r="L29" s="27" t="s">
        <v>1014</v>
      </c>
      <c r="M29" s="27" t="s">
        <v>1</v>
      </c>
      <c r="N29" s="53" t="str">
        <f t="shared" si="0"/>
        <v xml:space="preserve">Default Value is "the existing configuration". Possible values are "null" or any string with length from 1 up to 64 chars. </v>
      </c>
    </row>
    <row r="30" spans="1:14" s="1" customFormat="1" x14ac:dyDescent="0.35">
      <c r="A30" s="26">
        <f>VLOOKUP(C30,_RESOURCE_MAP[],3,FALSE)</f>
        <v>1</v>
      </c>
      <c r="B30" s="18" t="str">
        <f>IFERROR(VLOOKUP(C30,_PACKAGES_MAP[],3,FALSE),"-")</f>
        <v>-</v>
      </c>
      <c r="C30" s="25" t="s">
        <v>5</v>
      </c>
      <c r="D30" s="25" t="s">
        <v>21</v>
      </c>
      <c r="E30" s="25" t="s">
        <v>396</v>
      </c>
      <c r="F30" s="25" t="str">
        <f>VLOOKUP(C30,_RESOURCE_MAP[],2,FALSE)</f>
        <v>User Account</v>
      </c>
      <c r="G30" s="34" t="str">
        <f>CONCATENATE(F30," ",VLOOKUP(E30,_FIELDS_DESCRIPTION_MAP[],2,FALSE))</f>
        <v>User Account password hash type.</v>
      </c>
      <c r="H30" s="25" t="s">
        <v>387</v>
      </c>
      <c r="I30" s="25" t="s">
        <v>386</v>
      </c>
      <c r="J30" s="25" t="s">
        <v>383</v>
      </c>
      <c r="K30" s="27" t="s">
        <v>1225</v>
      </c>
      <c r="L30" s="27" t="s">
        <v>1007</v>
      </c>
      <c r="M30" s="27" t="s">
        <v>1</v>
      </c>
      <c r="N30" s="53" t="str">
        <f t="shared" si="0"/>
        <v xml:space="preserve">Default Value is "the existing configuration". Possible values are "MD5", "SHA-256" or "SHA-512". </v>
      </c>
    </row>
    <row r="31" spans="1:14" s="1" customFormat="1" x14ac:dyDescent="0.35">
      <c r="A31" s="26">
        <f>VLOOKUP(C31,_RESOURCE_MAP[],3,FALSE)</f>
        <v>1</v>
      </c>
      <c r="B31" s="18" t="str">
        <f>IFERROR(VLOOKUP(C31,_PACKAGES_MAP[],3,FALSE),"-")</f>
        <v>-</v>
      </c>
      <c r="C31" s="25" t="s">
        <v>5</v>
      </c>
      <c r="D31" s="25" t="s">
        <v>21</v>
      </c>
      <c r="E31" s="25" t="s">
        <v>397</v>
      </c>
      <c r="F31" s="25" t="str">
        <f>VLOOKUP(C31,_RESOURCE_MAP[],2,FALSE)</f>
        <v>User Account</v>
      </c>
      <c r="G31" s="34" t="str">
        <f>CONCATENATE(F31," ",VLOOKUP(E31,_FIELDS_DESCRIPTION_MAP[],2,FALSE))</f>
        <v>User Account language/locale.</v>
      </c>
      <c r="H31" s="25" t="s">
        <v>387</v>
      </c>
      <c r="I31" s="25" t="s">
        <v>386</v>
      </c>
      <c r="J31" s="25" t="s">
        <v>383</v>
      </c>
      <c r="K31" s="27" t="s">
        <v>1225</v>
      </c>
      <c r="L31" s="27" t="s">
        <v>1598</v>
      </c>
      <c r="M31" s="27" t="s">
        <v>1597</v>
      </c>
      <c r="N31" s="53" t="str">
        <f t="shared" si="0"/>
        <v>Default Value is "the existing configuration". Possible values are any ISO-639-1 language code and any ISO-3166-Alpha-2 country code. Format is lc-CC (lc = language code, CC = country code).</v>
      </c>
    </row>
    <row r="32" spans="1:14" s="1" customFormat="1" x14ac:dyDescent="0.35">
      <c r="A32" s="26">
        <f>VLOOKUP(C32,_RESOURCE_MAP[],3,FALSE)</f>
        <v>1</v>
      </c>
      <c r="B32" s="18" t="str">
        <f>IFERROR(VLOOKUP(C32,_PACKAGES_MAP[],3,FALSE),"-")</f>
        <v>-</v>
      </c>
      <c r="C32" s="25" t="s">
        <v>5</v>
      </c>
      <c r="D32" s="25" t="s">
        <v>21</v>
      </c>
      <c r="E32" s="25" t="s">
        <v>249</v>
      </c>
      <c r="F32" s="25" t="str">
        <f>VLOOKUP(C32,_RESOURCE_MAP[],2,FALSE)</f>
        <v>User Account</v>
      </c>
      <c r="G32" s="34" t="str">
        <f>CONCATENATE(F32," ",VLOOKUP(E32,_FIELDS_DESCRIPTION_MAP[],2,FALSE))</f>
        <v>User Account name (alias).</v>
      </c>
      <c r="H32" s="25" t="s">
        <v>387</v>
      </c>
      <c r="I32" s="25" t="s">
        <v>386</v>
      </c>
      <c r="J32" s="25" t="s">
        <v>383</v>
      </c>
      <c r="K32" s="27" t="s">
        <v>1225</v>
      </c>
      <c r="L32" s="27" t="s">
        <v>1010</v>
      </c>
      <c r="M32" s="27" t="s">
        <v>1</v>
      </c>
      <c r="N32" s="53" t="str">
        <f t="shared" si="0"/>
        <v xml:space="preserve">Default Value is "the existing configuration". Possible values are any string with length from 1 up to 64 chars. </v>
      </c>
    </row>
    <row r="33" spans="1:14" s="1" customFormat="1" x14ac:dyDescent="0.35">
      <c r="A33" s="26">
        <f>VLOOKUP(C33,_RESOURCE_MAP[],3,FALSE)</f>
        <v>1</v>
      </c>
      <c r="B33" s="18" t="str">
        <f>IFERROR(VLOOKUP(C33,_PACKAGES_MAP[],3,FALSE),"-")</f>
        <v>-</v>
      </c>
      <c r="C33" s="25" t="s">
        <v>5</v>
      </c>
      <c r="D33" s="25" t="s">
        <v>21</v>
      </c>
      <c r="E33" s="25" t="s">
        <v>382</v>
      </c>
      <c r="F33" s="25" t="str">
        <f>VLOOKUP(C33,_RESOURCE_MAP[],2,FALSE)</f>
        <v>User Account</v>
      </c>
      <c r="G33" s="34" t="str">
        <f>CONCATENATE(F33," ",VLOOKUP(E33,_FIELDS_DESCRIPTION_MAP[],2,FALSE))</f>
        <v>User Account password.</v>
      </c>
      <c r="H33" s="25" t="s">
        <v>387</v>
      </c>
      <c r="I33" s="25" t="s">
        <v>386</v>
      </c>
      <c r="J33" s="25" t="s">
        <v>383</v>
      </c>
      <c r="K33" s="27" t="s">
        <v>1225</v>
      </c>
      <c r="L33" s="27" t="s">
        <v>1015</v>
      </c>
      <c r="M33" s="27" t="s">
        <v>1</v>
      </c>
      <c r="N33" s="53" t="str">
        <f t="shared" si="0"/>
        <v xml:space="preserve">Default Value is "the existing configuration". Possible values are any string with length from 3 up to 64 chars. </v>
      </c>
    </row>
    <row r="34" spans="1:14" s="1" customFormat="1" x14ac:dyDescent="0.35">
      <c r="A34" s="26">
        <f>VLOOKUP(C34,_RESOURCE_MAP[],3,FALSE)</f>
        <v>1</v>
      </c>
      <c r="B34" s="18" t="str">
        <f>IFERROR(VLOOKUP(C34,_PACKAGES_MAP[],3,FALSE),"-")</f>
        <v>-</v>
      </c>
      <c r="C34" s="25" t="s">
        <v>5</v>
      </c>
      <c r="D34" s="25" t="s">
        <v>21</v>
      </c>
      <c r="E34" s="25" t="s">
        <v>390</v>
      </c>
      <c r="F34" s="25" t="str">
        <f>VLOOKUP(C34,_RESOURCE_MAP[],2,FALSE)</f>
        <v>User Account</v>
      </c>
      <c r="G34" s="34" t="str">
        <f>CONCATENATE(F34," ",VLOOKUP(E34,_FIELDS_DESCRIPTION_MAP[],2,FALSE))</f>
        <v>User Account Id of the linked role.</v>
      </c>
      <c r="H34" s="25" t="s">
        <v>387</v>
      </c>
      <c r="I34" s="25" t="s">
        <v>386</v>
      </c>
      <c r="J34" s="25" t="s">
        <v>383</v>
      </c>
      <c r="K34" s="27" t="s">
        <v>1225</v>
      </c>
      <c r="L34" s="27" t="s">
        <v>1016</v>
      </c>
      <c r="M34" s="27" t="s">
        <v>1</v>
      </c>
      <c r="N34" s="53" t="str">
        <f t="shared" si="0"/>
        <v xml:space="preserve">Default Value is "the existing configuration". Possible values are valid "User.Accounts.Roles.{RoleId}" object. </v>
      </c>
    </row>
    <row r="35" spans="1:14" s="1" customFormat="1" x14ac:dyDescent="0.35">
      <c r="A35" s="26">
        <f>VLOOKUP(C35,_RESOURCE_MAP[],3,FALSE)</f>
        <v>4</v>
      </c>
      <c r="B35" s="18" t="str">
        <f>IFERROR(VLOOKUP(C35,_PACKAGES_MAP[],3,FALSE),"-")</f>
        <v>-</v>
      </c>
      <c r="C35" s="25" t="s">
        <v>245</v>
      </c>
      <c r="D35" s="25" t="s">
        <v>20</v>
      </c>
      <c r="E35" s="25" t="s">
        <v>391</v>
      </c>
      <c r="F35" s="25" t="str">
        <f>VLOOKUP(C35,_RESOURCE_MAP[],2,FALSE)</f>
        <v>Button</v>
      </c>
      <c r="G35" s="34" t="str">
        <f>CONCATENATE(F35," ",VLOOKUP(E35,_FIELDS_DESCRIPTION_MAP[],2,FALSE))</f>
        <v>Button maximum number of returned entries.</v>
      </c>
      <c r="H35" s="25" t="s">
        <v>392</v>
      </c>
      <c r="I35" s="25" t="s">
        <v>385</v>
      </c>
      <c r="J35" s="25" t="s">
        <v>383</v>
      </c>
      <c r="K35" s="27" t="s">
        <v>1005</v>
      </c>
      <c r="L35" s="27" t="s">
        <v>1006</v>
      </c>
      <c r="M35" s="27" t="s">
        <v>1</v>
      </c>
      <c r="N35" s="37" t="str">
        <f t="shared" ref="N35:N48" si="1">IF(AND(K35="-",L35="-",M35="-"),"-",CONCATENATE(IF(K35="-","",CONCATENATE("Default Value is """,K35,""". ")),IF(L35="-","",CONCATENATE("Possible values are ",L35,". ")),IF(M35="-","",CONCATENATE("Format is ",M35,"."))))</f>
        <v xml:space="preserve">Default Value is "0". Possible values are "0" to fetch all entries or positive integer. </v>
      </c>
    </row>
    <row r="36" spans="1:14" s="1" customFormat="1" x14ac:dyDescent="0.35">
      <c r="A36" s="26">
        <f>VLOOKUP(C36,_RESOURCE_MAP[],3,FALSE)</f>
        <v>4</v>
      </c>
      <c r="B36" s="18" t="str">
        <f>IFERROR(VLOOKUP(C36,_PACKAGES_MAP[],3,FALSE),"-")</f>
        <v>-</v>
      </c>
      <c r="C36" s="25" t="s">
        <v>245</v>
      </c>
      <c r="D36" s="25" t="s">
        <v>20</v>
      </c>
      <c r="E36" s="25" t="s">
        <v>20</v>
      </c>
      <c r="F36" s="25" t="str">
        <f>VLOOKUP(C36,_RESOURCE_MAP[],2,FALSE)</f>
        <v>Button</v>
      </c>
      <c r="G36" s="34" t="str">
        <f>CONCATENATE(F36," ",VLOOKUP(E36,_FIELDS_DESCRIPTION_MAP[],2,FALSE))</f>
        <v>Button list of entries.</v>
      </c>
      <c r="H36" s="25" t="s">
        <v>20</v>
      </c>
      <c r="I36" s="25" t="s">
        <v>394</v>
      </c>
      <c r="J36" s="25" t="s">
        <v>1</v>
      </c>
      <c r="K36" s="27" t="s">
        <v>1</v>
      </c>
      <c r="L36" s="27" t="s">
        <v>1</v>
      </c>
      <c r="M36" s="27" t="s">
        <v>1</v>
      </c>
      <c r="N36" s="37" t="str">
        <f t="shared" si="1"/>
        <v>-</v>
      </c>
    </row>
    <row r="37" spans="1:14" s="1" customFormat="1" x14ac:dyDescent="0.35">
      <c r="A37" s="26">
        <f>VLOOKUP(C37,_RESOURCE_MAP[],3,FALSE)</f>
        <v>4</v>
      </c>
      <c r="B37" s="18" t="str">
        <f>IFERROR(VLOOKUP(C37,_PACKAGES_MAP[],3,FALSE),"-")</f>
        <v>-</v>
      </c>
      <c r="C37" s="25" t="s">
        <v>245</v>
      </c>
      <c r="D37" s="25" t="s">
        <v>20</v>
      </c>
      <c r="E37" s="25" t="s">
        <v>393</v>
      </c>
      <c r="F37" s="25" t="str">
        <f>VLOOKUP(C37,_RESOURCE_MAP[],2,FALSE)</f>
        <v>Button</v>
      </c>
      <c r="G37" s="34" t="str">
        <f>CONCATENATE(F37," ",VLOOKUP(E37,_FIELDS_DESCRIPTION_MAP[],2,FALSE))</f>
        <v>Button list start offset.</v>
      </c>
      <c r="H37" s="25" t="s">
        <v>392</v>
      </c>
      <c r="I37" s="25" t="s">
        <v>385</v>
      </c>
      <c r="J37" s="25" t="s">
        <v>383</v>
      </c>
      <c r="K37" s="27" t="s">
        <v>1005</v>
      </c>
      <c r="L37" s="27" t="s">
        <v>1006</v>
      </c>
      <c r="M37" s="27" t="s">
        <v>1</v>
      </c>
      <c r="N37" s="37" t="str">
        <f t="shared" si="1"/>
        <v xml:space="preserve">Default Value is "0". Possible values are "0" to fetch all entries or positive integer. </v>
      </c>
    </row>
    <row r="38" spans="1:14" s="1" customFormat="1" x14ac:dyDescent="0.35">
      <c r="A38" s="26">
        <f>VLOOKUP(C38,_RESOURCE_MAP[],3,FALSE)</f>
        <v>4</v>
      </c>
      <c r="B38" s="18" t="str">
        <f>IFERROR(VLOOKUP(C38,_PACKAGES_MAP[],3,FALSE),"-")</f>
        <v>-</v>
      </c>
      <c r="C38" s="25" t="s">
        <v>246</v>
      </c>
      <c r="D38" s="25" t="s">
        <v>22</v>
      </c>
      <c r="E38" s="25" t="s">
        <v>996</v>
      </c>
      <c r="F38" s="25" t="str">
        <f>VLOOKUP(C38,_RESOURCE_MAP[],2,FALSE)</f>
        <v>Button</v>
      </c>
      <c r="G38" s="34" t="str">
        <f>CONCATENATE(F38," ",VLOOKUP(E38,_FIELDS_DESCRIPTION_MAP[],2,FALSE))</f>
        <v>Button click linked object arguments.</v>
      </c>
      <c r="H38" s="25" t="s">
        <v>387</v>
      </c>
      <c r="I38" s="25" t="s">
        <v>394</v>
      </c>
      <c r="J38" s="25" t="s">
        <v>1</v>
      </c>
      <c r="K38" s="27" t="s">
        <v>1</v>
      </c>
      <c r="L38" s="27" t="s">
        <v>1011</v>
      </c>
      <c r="M38" s="27" t="s">
        <v>1</v>
      </c>
      <c r="N38" s="37" t="str">
        <f t="shared" si="1"/>
        <v xml:space="preserve">Possible values are "null" or valid JSON object. </v>
      </c>
    </row>
    <row r="39" spans="1:14" s="1" customFormat="1" x14ac:dyDescent="0.35">
      <c r="A39" s="26">
        <f>VLOOKUP(C39,_RESOURCE_MAP[],3,FALSE)</f>
        <v>4</v>
      </c>
      <c r="B39" s="18" t="str">
        <f>IFERROR(VLOOKUP(C39,_PACKAGES_MAP[],3,FALSE),"-")</f>
        <v>-</v>
      </c>
      <c r="C39" s="25" t="s">
        <v>246</v>
      </c>
      <c r="D39" s="25" t="s">
        <v>22</v>
      </c>
      <c r="E39" s="25" t="s">
        <v>648</v>
      </c>
      <c r="F39" s="25" t="str">
        <f>VLOOKUP(C39,_RESOURCE_MAP[],2,FALSE)</f>
        <v>Button</v>
      </c>
      <c r="G39" s="34" t="str">
        <f>CONCATENATE(F39," ",VLOOKUP(E39,_FIELDS_DESCRIPTION_MAP[],2,FALSE))</f>
        <v>Button click linked object method.</v>
      </c>
      <c r="H39" s="25" t="s">
        <v>387</v>
      </c>
      <c r="I39" s="25" t="s">
        <v>394</v>
      </c>
      <c r="J39" s="25" t="s">
        <v>1</v>
      </c>
      <c r="K39" s="27" t="s">
        <v>1</v>
      </c>
      <c r="L39" s="27" t="s">
        <v>1012</v>
      </c>
      <c r="M39" s="27" t="s">
        <v>1</v>
      </c>
      <c r="N39" s="37" t="str">
        <f t="shared" si="1"/>
        <v xml:space="preserve">Possible values are valid object procedure. </v>
      </c>
    </row>
    <row r="40" spans="1:14" s="1" customFormat="1" x14ac:dyDescent="0.35">
      <c r="A40" s="26">
        <f>VLOOKUP(C40,_RESOURCE_MAP[],3,FALSE)</f>
        <v>4</v>
      </c>
      <c r="B40" s="18" t="str">
        <f>IFERROR(VLOOKUP(C40,_PACKAGES_MAP[],3,FALSE),"-")</f>
        <v>-</v>
      </c>
      <c r="C40" s="25" t="s">
        <v>246</v>
      </c>
      <c r="D40" s="25" t="s">
        <v>22</v>
      </c>
      <c r="E40" s="25" t="s">
        <v>647</v>
      </c>
      <c r="F40" s="25" t="str">
        <f>VLOOKUP(C40,_RESOURCE_MAP[],2,FALSE)</f>
        <v>Button</v>
      </c>
      <c r="G40" s="34" t="str">
        <f>CONCATENATE(F40," ",VLOOKUP(E40,_FIELDS_DESCRIPTION_MAP[],2,FALSE))</f>
        <v>Button click linked object.</v>
      </c>
      <c r="H40" s="25" t="s">
        <v>387</v>
      </c>
      <c r="I40" s="25" t="s">
        <v>394</v>
      </c>
      <c r="J40" s="25" t="s">
        <v>1</v>
      </c>
      <c r="K40" s="27" t="s">
        <v>1</v>
      </c>
      <c r="L40" s="27" t="s">
        <v>1008</v>
      </c>
      <c r="M40" s="27" t="s">
        <v>1</v>
      </c>
      <c r="N40" s="37" t="str">
        <f t="shared" si="1"/>
        <v xml:space="preserve">Possible values are valid object. </v>
      </c>
    </row>
    <row r="41" spans="1:14" s="1" customFormat="1" x14ac:dyDescent="0.35">
      <c r="A41" s="26">
        <f>VLOOKUP(C41,_RESOURCE_MAP[],3,FALSE)</f>
        <v>4</v>
      </c>
      <c r="B41" s="18" t="str">
        <f>IFERROR(VLOOKUP(C41,_PACKAGES_MAP[],3,FALSE),"-")</f>
        <v>-</v>
      </c>
      <c r="C41" s="25" t="s">
        <v>246</v>
      </c>
      <c r="D41" s="25" t="s">
        <v>22</v>
      </c>
      <c r="E41" s="25" t="s">
        <v>651</v>
      </c>
      <c r="F41" s="25" t="str">
        <f>VLOOKUP(C41,_RESOURCE_MAP[],2,FALSE)</f>
        <v>Button</v>
      </c>
      <c r="G41" s="34" t="str">
        <f>CONCATENATE(F41," ",VLOOKUP(E41,_FIELDS_DESCRIPTION_MAP[],2,FALSE))</f>
        <v>Button press linked object arguments.</v>
      </c>
      <c r="H41" s="25" t="s">
        <v>387</v>
      </c>
      <c r="I41" s="25" t="s">
        <v>394</v>
      </c>
      <c r="J41" s="25" t="s">
        <v>1</v>
      </c>
      <c r="K41" s="27" t="s">
        <v>1</v>
      </c>
      <c r="L41" s="27" t="s">
        <v>1011</v>
      </c>
      <c r="M41" s="27" t="s">
        <v>1</v>
      </c>
      <c r="N41" s="37" t="str">
        <f t="shared" si="1"/>
        <v xml:space="preserve">Possible values are "null" or valid JSON object. </v>
      </c>
    </row>
    <row r="42" spans="1:14" s="1" customFormat="1" x14ac:dyDescent="0.35">
      <c r="A42" s="26">
        <f>VLOOKUP(C42,_RESOURCE_MAP[],3,FALSE)</f>
        <v>4</v>
      </c>
      <c r="B42" s="18" t="str">
        <f>IFERROR(VLOOKUP(C42,_PACKAGES_MAP[],3,FALSE),"-")</f>
        <v>-</v>
      </c>
      <c r="C42" s="25" t="s">
        <v>246</v>
      </c>
      <c r="D42" s="25" t="s">
        <v>22</v>
      </c>
      <c r="E42" s="25" t="s">
        <v>650</v>
      </c>
      <c r="F42" s="25" t="str">
        <f>VLOOKUP(C42,_RESOURCE_MAP[],2,FALSE)</f>
        <v>Button</v>
      </c>
      <c r="G42" s="34" t="str">
        <f>CONCATENATE(F42," ",VLOOKUP(E42,_FIELDS_DESCRIPTION_MAP[],2,FALSE))</f>
        <v>Button press linked object method.</v>
      </c>
      <c r="H42" s="25" t="s">
        <v>387</v>
      </c>
      <c r="I42" s="25" t="s">
        <v>394</v>
      </c>
      <c r="J42" s="25" t="s">
        <v>1</v>
      </c>
      <c r="K42" s="27" t="s">
        <v>1</v>
      </c>
      <c r="L42" s="27" t="s">
        <v>1012</v>
      </c>
      <c r="M42" s="27" t="s">
        <v>1</v>
      </c>
      <c r="N42" s="37" t="str">
        <f t="shared" si="1"/>
        <v xml:space="preserve">Possible values are valid object procedure. </v>
      </c>
    </row>
    <row r="43" spans="1:14" s="1" customFormat="1" x14ac:dyDescent="0.35">
      <c r="A43" s="26">
        <f>VLOOKUP(C43,_RESOURCE_MAP[],3,FALSE)</f>
        <v>4</v>
      </c>
      <c r="B43" s="18" t="str">
        <f>IFERROR(VLOOKUP(C43,_PACKAGES_MAP[],3,FALSE),"-")</f>
        <v>-</v>
      </c>
      <c r="C43" s="25" t="s">
        <v>246</v>
      </c>
      <c r="D43" s="25" t="s">
        <v>22</v>
      </c>
      <c r="E43" s="25" t="s">
        <v>649</v>
      </c>
      <c r="F43" s="25" t="str">
        <f>VLOOKUP(C43,_RESOURCE_MAP[],2,FALSE)</f>
        <v>Button</v>
      </c>
      <c r="G43" s="34" t="str">
        <f>CONCATENATE(F43," ",VLOOKUP(E43,_FIELDS_DESCRIPTION_MAP[],2,FALSE))</f>
        <v>Button press linked object.</v>
      </c>
      <c r="H43" s="25" t="s">
        <v>387</v>
      </c>
      <c r="I43" s="25" t="s">
        <v>394</v>
      </c>
      <c r="J43" s="25" t="s">
        <v>1</v>
      </c>
      <c r="K43" s="27" t="s">
        <v>1</v>
      </c>
      <c r="L43" s="27" t="s">
        <v>1008</v>
      </c>
      <c r="M43" s="27" t="s">
        <v>1</v>
      </c>
      <c r="N43" s="37" t="str">
        <f t="shared" si="1"/>
        <v xml:space="preserve">Possible values are valid object. </v>
      </c>
    </row>
    <row r="44" spans="1:14" s="1" customFormat="1" x14ac:dyDescent="0.35">
      <c r="A44" s="26">
        <f>VLOOKUP(C44,_RESOURCE_MAP[],3,FALSE)</f>
        <v>4</v>
      </c>
      <c r="B44" s="18" t="str">
        <f>IFERROR(VLOOKUP(C44,_PACKAGES_MAP[],3,FALSE),"-")</f>
        <v>-</v>
      </c>
      <c r="C44" s="25" t="s">
        <v>246</v>
      </c>
      <c r="D44" s="25" t="s">
        <v>22</v>
      </c>
      <c r="E44" s="25" t="s">
        <v>388</v>
      </c>
      <c r="F44" s="25" t="str">
        <f>VLOOKUP(C44,_RESOURCE_MAP[],2,FALSE)</f>
        <v>Button</v>
      </c>
      <c r="G44" s="34" t="str">
        <f>CONCATENATE(F44," ",VLOOKUP(E44,_FIELDS_DESCRIPTION_MAP[],2,FALSE))</f>
        <v>Button administrative status.</v>
      </c>
      <c r="H44" s="25" t="s">
        <v>389</v>
      </c>
      <c r="I44" s="25" t="s">
        <v>394</v>
      </c>
      <c r="J44" s="25" t="s">
        <v>1</v>
      </c>
      <c r="K44" s="27" t="s">
        <v>1</v>
      </c>
      <c r="L44" s="27" t="s">
        <v>1003</v>
      </c>
      <c r="M44" s="27" t="s">
        <v>1</v>
      </c>
      <c r="N44" s="37" t="str">
        <f t="shared" si="1"/>
        <v xml:space="preserve">Possible values are "true" or "false". </v>
      </c>
    </row>
    <row r="45" spans="1:14" s="1" customFormat="1" x14ac:dyDescent="0.35">
      <c r="A45" s="26">
        <f>VLOOKUP(C45,_RESOURCE_MAP[],3,FALSE)</f>
        <v>4</v>
      </c>
      <c r="B45" s="18" t="str">
        <f>IFERROR(VLOOKUP(C45,_PACKAGES_MAP[],3,FALSE),"-")</f>
        <v>-</v>
      </c>
      <c r="C45" s="25" t="s">
        <v>246</v>
      </c>
      <c r="D45" s="25" t="s">
        <v>22</v>
      </c>
      <c r="E45" s="25" t="s">
        <v>380</v>
      </c>
      <c r="F45" s="25" t="str">
        <f>VLOOKUP(C45,_RESOURCE_MAP[],2,FALSE)</f>
        <v>Button</v>
      </c>
      <c r="G45" s="34" t="str">
        <f>CONCATENATE(F45," ",VLOOKUP(E45,_FIELDS_DESCRIPTION_MAP[],2,FALSE))</f>
        <v>Button unique identifier.</v>
      </c>
      <c r="H45" s="25" t="s">
        <v>387</v>
      </c>
      <c r="I45" s="25" t="s">
        <v>394</v>
      </c>
      <c r="J45" s="25" t="s">
        <v>1</v>
      </c>
      <c r="K45" s="27" t="s">
        <v>1</v>
      </c>
      <c r="L45" s="27" t="s">
        <v>1010</v>
      </c>
      <c r="M45" s="27" t="s">
        <v>1009</v>
      </c>
      <c r="N45" s="37" t="str">
        <f t="shared" si="1"/>
        <v>Possible values are any string with length from 1 up to 64 chars. Format is 1 up to 64 chars.</v>
      </c>
    </row>
    <row r="46" spans="1:14" s="1" customFormat="1" x14ac:dyDescent="0.35">
      <c r="A46" s="26">
        <f>VLOOKUP(C46,_RESOURCE_MAP[],3,FALSE)</f>
        <v>4</v>
      </c>
      <c r="B46" s="18" t="str">
        <f>IFERROR(VLOOKUP(C46,_PACKAGES_MAP[],3,FALSE),"-")</f>
        <v>-</v>
      </c>
      <c r="C46" s="25" t="s">
        <v>246</v>
      </c>
      <c r="D46" s="25" t="s">
        <v>22</v>
      </c>
      <c r="E46" s="25" t="s">
        <v>249</v>
      </c>
      <c r="F46" s="25" t="str">
        <f>VLOOKUP(C46,_RESOURCE_MAP[],2,FALSE)</f>
        <v>Button</v>
      </c>
      <c r="G46" s="34" t="str">
        <f>CONCATENATE(F46," ",VLOOKUP(E46,_FIELDS_DESCRIPTION_MAP[],2,FALSE))</f>
        <v>Button name (alias).</v>
      </c>
      <c r="H46" s="25" t="s">
        <v>387</v>
      </c>
      <c r="I46" s="25" t="s">
        <v>394</v>
      </c>
      <c r="J46" s="25" t="s">
        <v>1</v>
      </c>
      <c r="K46" s="27" t="s">
        <v>1</v>
      </c>
      <c r="L46" s="27" t="s">
        <v>1010</v>
      </c>
      <c r="M46" s="27" t="s">
        <v>1</v>
      </c>
      <c r="N46" s="37" t="str">
        <f t="shared" si="1"/>
        <v xml:space="preserve">Possible values are any string with length from 1 up to 64 chars. </v>
      </c>
    </row>
    <row r="47" spans="1:14" s="1" customFormat="1" x14ac:dyDescent="0.35">
      <c r="A47" s="26">
        <f>VLOOKUP(C47,_RESOURCE_MAP[],3,FALSE)</f>
        <v>4</v>
      </c>
      <c r="B47" s="18" t="str">
        <f>IFERROR(VLOOKUP(C47,_PACKAGES_MAP[],3,FALSE),"-")</f>
        <v>-</v>
      </c>
      <c r="C47" s="25" t="s">
        <v>246</v>
      </c>
      <c r="D47" s="25" t="s">
        <v>22</v>
      </c>
      <c r="E47" s="25" t="s">
        <v>652</v>
      </c>
      <c r="F47" s="25" t="str">
        <f>VLOOKUP(C47,_RESOURCE_MAP[],2,FALSE)</f>
        <v>Button</v>
      </c>
      <c r="G47" s="34" t="str">
        <f>CONCATENATE(F47," ",VLOOKUP(E47,_FIELDS_DESCRIPTION_MAP[],2,FALSE))</f>
        <v>Button click count.</v>
      </c>
      <c r="H47" s="25" t="s">
        <v>392</v>
      </c>
      <c r="I47" s="25" t="s">
        <v>394</v>
      </c>
      <c r="J47" s="25" t="s">
        <v>1</v>
      </c>
      <c r="K47" s="27" t="s">
        <v>1</v>
      </c>
      <c r="L47" s="27" t="s">
        <v>1013</v>
      </c>
      <c r="M47" s="27" t="s">
        <v>1</v>
      </c>
      <c r="N47" s="37" t="str">
        <f t="shared" si="1"/>
        <v xml:space="preserve">Possible values are &gt;= 0. </v>
      </c>
    </row>
    <row r="48" spans="1:14" s="1" customFormat="1" x14ac:dyDescent="0.35">
      <c r="A48" s="26">
        <f>VLOOKUP(C48,_RESOURCE_MAP[],3,FALSE)</f>
        <v>4</v>
      </c>
      <c r="B48" s="18" t="str">
        <f>IFERROR(VLOOKUP(C48,_PACKAGES_MAP[],3,FALSE),"-")</f>
        <v>-</v>
      </c>
      <c r="C48" s="25" t="s">
        <v>246</v>
      </c>
      <c r="D48" s="25" t="s">
        <v>22</v>
      </c>
      <c r="E48" s="25" t="s">
        <v>653</v>
      </c>
      <c r="F48" s="25" t="str">
        <f>VLOOKUP(C48,_RESOURCE_MAP[],2,FALSE)</f>
        <v>Button</v>
      </c>
      <c r="G48" s="34" t="str">
        <f>CONCATENATE(F48," ",VLOOKUP(E48,_FIELDS_DESCRIPTION_MAP[],2,FALSE))</f>
        <v>Button press count.</v>
      </c>
      <c r="H48" s="25" t="s">
        <v>392</v>
      </c>
      <c r="I48" s="25" t="s">
        <v>394</v>
      </c>
      <c r="J48" s="25" t="s">
        <v>1</v>
      </c>
      <c r="K48" s="27" t="s">
        <v>1</v>
      </c>
      <c r="L48" s="27" t="s">
        <v>1013</v>
      </c>
      <c r="M48" s="27" t="s">
        <v>1</v>
      </c>
      <c r="N48" s="37" t="str">
        <f t="shared" si="1"/>
        <v xml:space="preserve">Possible values are &gt;= 0. </v>
      </c>
    </row>
    <row r="49" spans="1:14" s="1" customFormat="1" x14ac:dyDescent="0.35">
      <c r="A49" s="26">
        <f>VLOOKUP(C49,_RESOURCE_MAP[],3,FALSE)</f>
        <v>4</v>
      </c>
      <c r="B49" s="18" t="str">
        <f>IFERROR(VLOOKUP(C49,_PACKAGES_MAP[],3,FALSE),"-")</f>
        <v>-</v>
      </c>
      <c r="C49" s="25" t="s">
        <v>246</v>
      </c>
      <c r="D49" s="25" t="s">
        <v>21</v>
      </c>
      <c r="E49" s="25" t="s">
        <v>996</v>
      </c>
      <c r="F49" s="25" t="str">
        <f>VLOOKUP(C49,_RESOURCE_MAP[],2,FALSE)</f>
        <v>Button</v>
      </c>
      <c r="G49" s="34" t="str">
        <f>CONCATENATE(F49," ",VLOOKUP(E49,_FIELDS_DESCRIPTION_MAP[],2,FALSE))</f>
        <v>Button click linked object arguments.</v>
      </c>
      <c r="H49" s="25" t="s">
        <v>387</v>
      </c>
      <c r="I49" s="25" t="s">
        <v>386</v>
      </c>
      <c r="J49" s="25" t="s">
        <v>383</v>
      </c>
      <c r="K49" s="27" t="s">
        <v>1225</v>
      </c>
      <c r="L49" s="27" t="s">
        <v>1011</v>
      </c>
      <c r="M49" s="27" t="s">
        <v>1</v>
      </c>
      <c r="N49" s="37" t="str">
        <f t="shared" ref="N49:N57" si="2">IF(AND(K49="-",L49="-",M49="-"),"-",CONCATENATE(IF(K49="-","",CONCATENATE("Default Value is """,K49,""". ")),IF(L49="-","",CONCATENATE("Possible values are ",L49,". ")),IF(M49="-","",CONCATENATE("Format is ",M49,"."))))</f>
        <v xml:space="preserve">Default Value is "the existing configuration". Possible values are "null" or valid JSON object. </v>
      </c>
    </row>
    <row r="50" spans="1:14" s="1" customFormat="1" x14ac:dyDescent="0.35">
      <c r="A50" s="26">
        <f>VLOOKUP(C50,_RESOURCE_MAP[],3,FALSE)</f>
        <v>4</v>
      </c>
      <c r="B50" s="18" t="str">
        <f>IFERROR(VLOOKUP(C50,_PACKAGES_MAP[],3,FALSE),"-")</f>
        <v>-</v>
      </c>
      <c r="C50" s="25" t="s">
        <v>246</v>
      </c>
      <c r="D50" s="25" t="s">
        <v>21</v>
      </c>
      <c r="E50" s="25" t="s">
        <v>648</v>
      </c>
      <c r="F50" s="25" t="str">
        <f>VLOOKUP(C50,_RESOURCE_MAP[],2,FALSE)</f>
        <v>Button</v>
      </c>
      <c r="G50" s="34" t="str">
        <f>CONCATENATE(F50," ",VLOOKUP(E50,_FIELDS_DESCRIPTION_MAP[],2,FALSE))</f>
        <v>Button click linked object method.</v>
      </c>
      <c r="H50" s="25" t="s">
        <v>387</v>
      </c>
      <c r="I50" s="25" t="s">
        <v>386</v>
      </c>
      <c r="J50" s="25" t="s">
        <v>383</v>
      </c>
      <c r="K50" s="27" t="s">
        <v>1225</v>
      </c>
      <c r="L50" s="27" t="s">
        <v>1012</v>
      </c>
      <c r="M50" s="27" t="s">
        <v>1</v>
      </c>
      <c r="N50" s="37" t="str">
        <f t="shared" si="2"/>
        <v xml:space="preserve">Default Value is "the existing configuration". Possible values are valid object procedure. </v>
      </c>
    </row>
    <row r="51" spans="1:14" s="1" customFormat="1" x14ac:dyDescent="0.35">
      <c r="A51" s="26">
        <f>VLOOKUP(C51,_RESOURCE_MAP[],3,FALSE)</f>
        <v>4</v>
      </c>
      <c r="B51" s="18" t="str">
        <f>IFERROR(VLOOKUP(C51,_PACKAGES_MAP[],3,FALSE),"-")</f>
        <v>-</v>
      </c>
      <c r="C51" s="25" t="s">
        <v>246</v>
      </c>
      <c r="D51" s="25" t="s">
        <v>21</v>
      </c>
      <c r="E51" s="25" t="s">
        <v>647</v>
      </c>
      <c r="F51" s="25" t="str">
        <f>VLOOKUP(C51,_RESOURCE_MAP[],2,FALSE)</f>
        <v>Button</v>
      </c>
      <c r="G51" s="34" t="str">
        <f>CONCATENATE(F51," ",VLOOKUP(E51,_FIELDS_DESCRIPTION_MAP[],2,FALSE))</f>
        <v>Button click linked object.</v>
      </c>
      <c r="H51" s="25" t="s">
        <v>387</v>
      </c>
      <c r="I51" s="25" t="s">
        <v>386</v>
      </c>
      <c r="J51" s="25" t="s">
        <v>383</v>
      </c>
      <c r="K51" s="27" t="s">
        <v>1225</v>
      </c>
      <c r="L51" s="27" t="s">
        <v>1008</v>
      </c>
      <c r="M51" s="27" t="s">
        <v>1</v>
      </c>
      <c r="N51" s="37" t="str">
        <f t="shared" si="2"/>
        <v xml:space="preserve">Default Value is "the existing configuration". Possible values are valid object. </v>
      </c>
    </row>
    <row r="52" spans="1:14" s="1" customFormat="1" x14ac:dyDescent="0.35">
      <c r="A52" s="26">
        <f>VLOOKUP(C52,_RESOURCE_MAP[],3,FALSE)</f>
        <v>4</v>
      </c>
      <c r="B52" s="18" t="str">
        <f>IFERROR(VLOOKUP(C52,_PACKAGES_MAP[],3,FALSE),"-")</f>
        <v>-</v>
      </c>
      <c r="C52" s="25" t="s">
        <v>246</v>
      </c>
      <c r="D52" s="25" t="s">
        <v>21</v>
      </c>
      <c r="E52" s="25" t="s">
        <v>651</v>
      </c>
      <c r="F52" s="25" t="str">
        <f>VLOOKUP(C52,_RESOURCE_MAP[],2,FALSE)</f>
        <v>Button</v>
      </c>
      <c r="G52" s="34" t="str">
        <f>CONCATENATE(F52," ",VLOOKUP(E52,_FIELDS_DESCRIPTION_MAP[],2,FALSE))</f>
        <v>Button press linked object arguments.</v>
      </c>
      <c r="H52" s="25" t="s">
        <v>387</v>
      </c>
      <c r="I52" s="25" t="s">
        <v>386</v>
      </c>
      <c r="J52" s="25" t="s">
        <v>383</v>
      </c>
      <c r="K52" s="27" t="s">
        <v>1225</v>
      </c>
      <c r="L52" s="27" t="s">
        <v>1011</v>
      </c>
      <c r="M52" s="27" t="s">
        <v>1</v>
      </c>
      <c r="N52" s="37" t="str">
        <f t="shared" si="2"/>
        <v xml:space="preserve">Default Value is "the existing configuration". Possible values are "null" or valid JSON object. </v>
      </c>
    </row>
    <row r="53" spans="1:14" s="1" customFormat="1" x14ac:dyDescent="0.35">
      <c r="A53" s="26">
        <f>VLOOKUP(C53,_RESOURCE_MAP[],3,FALSE)</f>
        <v>4</v>
      </c>
      <c r="B53" s="18" t="str">
        <f>IFERROR(VLOOKUP(C53,_PACKAGES_MAP[],3,FALSE),"-")</f>
        <v>-</v>
      </c>
      <c r="C53" s="25" t="s">
        <v>246</v>
      </c>
      <c r="D53" s="25" t="s">
        <v>21</v>
      </c>
      <c r="E53" s="25" t="s">
        <v>650</v>
      </c>
      <c r="F53" s="25" t="str">
        <f>VLOOKUP(C53,_RESOURCE_MAP[],2,FALSE)</f>
        <v>Button</v>
      </c>
      <c r="G53" s="34" t="str">
        <f>CONCATENATE(F53," ",VLOOKUP(E53,_FIELDS_DESCRIPTION_MAP[],2,FALSE))</f>
        <v>Button press linked object method.</v>
      </c>
      <c r="H53" s="25" t="s">
        <v>387</v>
      </c>
      <c r="I53" s="25" t="s">
        <v>386</v>
      </c>
      <c r="J53" s="25" t="s">
        <v>383</v>
      </c>
      <c r="K53" s="27" t="s">
        <v>1225</v>
      </c>
      <c r="L53" s="27" t="s">
        <v>1012</v>
      </c>
      <c r="M53" s="27" t="s">
        <v>1</v>
      </c>
      <c r="N53" s="37" t="str">
        <f t="shared" si="2"/>
        <v xml:space="preserve">Default Value is "the existing configuration". Possible values are valid object procedure. </v>
      </c>
    </row>
    <row r="54" spans="1:14" s="1" customFormat="1" x14ac:dyDescent="0.35">
      <c r="A54" s="26">
        <f>VLOOKUP(C54,_RESOURCE_MAP[],3,FALSE)</f>
        <v>4</v>
      </c>
      <c r="B54" s="18" t="str">
        <f>IFERROR(VLOOKUP(C54,_PACKAGES_MAP[],3,FALSE),"-")</f>
        <v>-</v>
      </c>
      <c r="C54" s="25" t="s">
        <v>246</v>
      </c>
      <c r="D54" s="25" t="s">
        <v>21</v>
      </c>
      <c r="E54" s="25" t="s">
        <v>649</v>
      </c>
      <c r="F54" s="25" t="str">
        <f>VLOOKUP(C54,_RESOURCE_MAP[],2,FALSE)</f>
        <v>Button</v>
      </c>
      <c r="G54" s="34" t="str">
        <f>CONCATENATE(F54," ",VLOOKUP(E54,_FIELDS_DESCRIPTION_MAP[],2,FALSE))</f>
        <v>Button press linked object.</v>
      </c>
      <c r="H54" s="25" t="s">
        <v>387</v>
      </c>
      <c r="I54" s="25" t="s">
        <v>386</v>
      </c>
      <c r="J54" s="25" t="s">
        <v>383</v>
      </c>
      <c r="K54" s="27" t="s">
        <v>1225</v>
      </c>
      <c r="L54" s="27" t="s">
        <v>1008</v>
      </c>
      <c r="M54" s="27" t="s">
        <v>1</v>
      </c>
      <c r="N54" s="37" t="str">
        <f t="shared" si="2"/>
        <v xml:space="preserve">Default Value is "the existing configuration". Possible values are valid object. </v>
      </c>
    </row>
    <row r="55" spans="1:14" s="1" customFormat="1" x14ac:dyDescent="0.35">
      <c r="A55" s="26">
        <f>VLOOKUP(C55,_RESOURCE_MAP[],3,FALSE)</f>
        <v>4</v>
      </c>
      <c r="B55" s="18" t="str">
        <f>IFERROR(VLOOKUP(C55,_PACKAGES_MAP[],3,FALSE),"-")</f>
        <v>-</v>
      </c>
      <c r="C55" s="25" t="s">
        <v>246</v>
      </c>
      <c r="D55" s="25" t="s">
        <v>21</v>
      </c>
      <c r="E55" s="25" t="s">
        <v>388</v>
      </c>
      <c r="F55" s="25" t="str">
        <f>VLOOKUP(C55,_RESOURCE_MAP[],2,FALSE)</f>
        <v>Button</v>
      </c>
      <c r="G55" s="34" t="str">
        <f>CONCATENATE(F55," ",VLOOKUP(E55,_FIELDS_DESCRIPTION_MAP[],2,FALSE))</f>
        <v>Button administrative status.</v>
      </c>
      <c r="H55" s="25" t="s">
        <v>389</v>
      </c>
      <c r="I55" s="25" t="s">
        <v>386</v>
      </c>
      <c r="J55" s="25" t="s">
        <v>383</v>
      </c>
      <c r="K55" s="27" t="s">
        <v>1225</v>
      </c>
      <c r="L55" s="27" t="s">
        <v>1003</v>
      </c>
      <c r="M55" s="27" t="s">
        <v>1</v>
      </c>
      <c r="N55" s="37" t="str">
        <f t="shared" si="2"/>
        <v xml:space="preserve">Default Value is "the existing configuration". Possible values are "true" or "false". </v>
      </c>
    </row>
    <row r="56" spans="1:14" s="1" customFormat="1" x14ac:dyDescent="0.35">
      <c r="A56" s="26">
        <f>VLOOKUP(C56,_RESOURCE_MAP[],3,FALSE)</f>
        <v>4</v>
      </c>
      <c r="B56" s="18" t="str">
        <f>IFERROR(VLOOKUP(C56,_PACKAGES_MAP[],3,FALSE),"-")</f>
        <v>-</v>
      </c>
      <c r="C56" s="25" t="s">
        <v>246</v>
      </c>
      <c r="D56" s="25" t="s">
        <v>21</v>
      </c>
      <c r="E56" s="25" t="s">
        <v>380</v>
      </c>
      <c r="F56" s="25" t="str">
        <f>VLOOKUP(C56,_RESOURCE_MAP[],2,FALSE)</f>
        <v>Button</v>
      </c>
      <c r="G56" s="34" t="str">
        <f>CONCATENATE(F56," ",VLOOKUP(E56,_FIELDS_DESCRIPTION_MAP[],2,FALSE))</f>
        <v>Button unique identifier.</v>
      </c>
      <c r="H56" s="25" t="s">
        <v>387</v>
      </c>
      <c r="I56" s="25" t="s">
        <v>386</v>
      </c>
      <c r="J56" s="25" t="s">
        <v>383</v>
      </c>
      <c r="K56" s="27" t="s">
        <v>1225</v>
      </c>
      <c r="L56" s="27" t="s">
        <v>1010</v>
      </c>
      <c r="M56" s="27" t="s">
        <v>1009</v>
      </c>
      <c r="N56" s="37" t="str">
        <f t="shared" si="2"/>
        <v>Default Value is "the existing configuration". Possible values are any string with length from 1 up to 64 chars. Format is 1 up to 64 chars.</v>
      </c>
    </row>
    <row r="57" spans="1:14" s="1" customFormat="1" x14ac:dyDescent="0.35">
      <c r="A57" s="26">
        <f>VLOOKUP(C57,_RESOURCE_MAP[],3,FALSE)</f>
        <v>4</v>
      </c>
      <c r="B57" s="18" t="str">
        <f>IFERROR(VLOOKUP(C57,_PACKAGES_MAP[],3,FALSE),"-")</f>
        <v>-</v>
      </c>
      <c r="C57" s="25" t="s">
        <v>246</v>
      </c>
      <c r="D57" s="25" t="s">
        <v>21</v>
      </c>
      <c r="E57" s="25" t="s">
        <v>249</v>
      </c>
      <c r="F57" s="25" t="str">
        <f>VLOOKUP(C57,_RESOURCE_MAP[],2,FALSE)</f>
        <v>Button</v>
      </c>
      <c r="G57" s="34" t="str">
        <f>CONCATENATE(F57," ",VLOOKUP(E57,_FIELDS_DESCRIPTION_MAP[],2,FALSE))</f>
        <v>Button name (alias).</v>
      </c>
      <c r="H57" s="25" t="s">
        <v>387</v>
      </c>
      <c r="I57" s="25" t="s">
        <v>386</v>
      </c>
      <c r="J57" s="25" t="s">
        <v>383</v>
      </c>
      <c r="K57" s="27" t="s">
        <v>1225</v>
      </c>
      <c r="L57" s="27" t="s">
        <v>1010</v>
      </c>
      <c r="M57" s="27" t="s">
        <v>1</v>
      </c>
      <c r="N57" s="37" t="str">
        <f t="shared" si="2"/>
        <v xml:space="preserve">Default Value is "the existing configuration". Possible values are any string with length from 1 up to 64 chars. </v>
      </c>
    </row>
    <row r="58" spans="1:14" x14ac:dyDescent="0.35">
      <c r="G58" s="35"/>
    </row>
    <row r="59" spans="1:14" x14ac:dyDescent="0.35">
      <c r="G59" s="35"/>
    </row>
    <row r="60" spans="1:14" x14ac:dyDescent="0.35">
      <c r="G60" s="35"/>
    </row>
    <row r="61" spans="1:14" x14ac:dyDescent="0.35">
      <c r="G61" s="35"/>
    </row>
    <row r="62" spans="1:14" x14ac:dyDescent="0.35">
      <c r="G62" s="35"/>
    </row>
    <row r="63" spans="1:14" x14ac:dyDescent="0.35">
      <c r="G63" s="35"/>
    </row>
  </sheetData>
  <sortState ref="A2:Q2039">
    <sortCondition ref="A2:A2039"/>
    <sortCondition ref="C2:C2039"/>
    <sortCondition ref="D2:D2039"/>
    <sortCondition ref="E2:E203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96"/>
  <sheetViews>
    <sheetView showGridLines="0" zoomScale="70" zoomScaleNormal="70" workbookViewId="0"/>
  </sheetViews>
  <sheetFormatPr defaultColWidth="8.81640625" defaultRowHeight="14.5" x14ac:dyDescent="0.35"/>
  <cols>
    <col min="1" max="1" width="71.453125" customWidth="1"/>
    <col min="2" max="2" width="54" bestFit="1" customWidth="1"/>
    <col min="3" max="3" width="7.6328125" customWidth="1"/>
  </cols>
  <sheetData>
    <row r="1" spans="1:3" x14ac:dyDescent="0.35">
      <c r="A1" s="74" t="s">
        <v>0</v>
      </c>
      <c r="B1" s="47" t="s">
        <v>56</v>
      </c>
      <c r="C1" s="76" t="s">
        <v>54</v>
      </c>
    </row>
    <row r="2" spans="1:3" x14ac:dyDescent="0.35">
      <c r="A2" s="41" t="s">
        <v>4</v>
      </c>
      <c r="B2" s="20" t="s">
        <v>62</v>
      </c>
      <c r="C2" s="75">
        <v>1</v>
      </c>
    </row>
    <row r="3" spans="1:3" x14ac:dyDescent="0.35">
      <c r="A3" s="41" t="s">
        <v>5</v>
      </c>
      <c r="B3" s="20" t="s">
        <v>62</v>
      </c>
      <c r="C3" s="75">
        <v>1</v>
      </c>
    </row>
    <row r="4" spans="1:3" x14ac:dyDescent="0.35">
      <c r="A4" s="59" t="s">
        <v>1414</v>
      </c>
      <c r="B4" s="21" t="s">
        <v>1427</v>
      </c>
      <c r="C4" s="75">
        <v>1</v>
      </c>
    </row>
    <row r="5" spans="1:3" x14ac:dyDescent="0.35">
      <c r="A5" s="59" t="s">
        <v>1415</v>
      </c>
      <c r="B5" s="21" t="s">
        <v>1427</v>
      </c>
      <c r="C5" s="75">
        <v>1</v>
      </c>
    </row>
    <row r="6" spans="1:3" x14ac:dyDescent="0.35">
      <c r="A6" s="41" t="s">
        <v>6</v>
      </c>
      <c r="B6" s="21" t="s">
        <v>63</v>
      </c>
      <c r="C6" s="75">
        <v>1</v>
      </c>
    </row>
    <row r="7" spans="1:3" x14ac:dyDescent="0.35">
      <c r="A7" s="41" t="s">
        <v>7</v>
      </c>
      <c r="B7" s="21" t="s">
        <v>64</v>
      </c>
      <c r="C7" s="75">
        <v>1</v>
      </c>
    </row>
    <row r="8" spans="1:3" x14ac:dyDescent="0.35">
      <c r="A8" s="41" t="s">
        <v>8</v>
      </c>
      <c r="B8" s="21" t="s">
        <v>64</v>
      </c>
      <c r="C8" s="75">
        <v>1</v>
      </c>
    </row>
    <row r="9" spans="1:3" x14ac:dyDescent="0.35">
      <c r="A9" s="41" t="s">
        <v>11</v>
      </c>
      <c r="B9" s="21" t="s">
        <v>65</v>
      </c>
      <c r="C9" s="75">
        <v>1</v>
      </c>
    </row>
    <row r="10" spans="1:3" x14ac:dyDescent="0.35">
      <c r="A10" s="41" t="s">
        <v>9</v>
      </c>
      <c r="B10" s="21" t="s">
        <v>65</v>
      </c>
      <c r="C10" s="75">
        <v>1</v>
      </c>
    </row>
    <row r="11" spans="1:3" x14ac:dyDescent="0.35">
      <c r="A11" s="41" t="s">
        <v>10</v>
      </c>
      <c r="B11" s="21" t="s">
        <v>66</v>
      </c>
      <c r="C11" s="75">
        <v>2</v>
      </c>
    </row>
    <row r="12" spans="1:3" x14ac:dyDescent="0.35">
      <c r="A12" s="41" t="s">
        <v>202</v>
      </c>
      <c r="B12" s="21" t="s">
        <v>203</v>
      </c>
      <c r="C12" s="75">
        <v>2</v>
      </c>
    </row>
    <row r="13" spans="1:3" x14ac:dyDescent="0.35">
      <c r="A13" s="41" t="s">
        <v>68</v>
      </c>
      <c r="B13" s="21" t="s">
        <v>69</v>
      </c>
      <c r="C13" s="75">
        <v>2</v>
      </c>
    </row>
    <row r="14" spans="1:3" x14ac:dyDescent="0.35">
      <c r="A14" s="41" t="s">
        <v>198</v>
      </c>
      <c r="B14" s="21" t="s">
        <v>199</v>
      </c>
      <c r="C14" s="75">
        <v>2</v>
      </c>
    </row>
    <row r="15" spans="1:3" x14ac:dyDescent="0.35">
      <c r="A15" s="41" t="s">
        <v>200</v>
      </c>
      <c r="B15" s="21" t="s">
        <v>204</v>
      </c>
      <c r="C15" s="75">
        <v>2</v>
      </c>
    </row>
    <row r="16" spans="1:3" x14ac:dyDescent="0.35">
      <c r="A16" s="41" t="s">
        <v>201</v>
      </c>
      <c r="B16" s="21" t="s">
        <v>205</v>
      </c>
      <c r="C16" s="75">
        <v>2</v>
      </c>
    </row>
    <row r="17" spans="1:3" x14ac:dyDescent="0.35">
      <c r="A17" s="41" t="s">
        <v>1316</v>
      </c>
      <c r="B17" s="21" t="s">
        <v>1317</v>
      </c>
      <c r="C17" s="75">
        <v>2</v>
      </c>
    </row>
    <row r="18" spans="1:3" x14ac:dyDescent="0.35">
      <c r="A18" s="41" t="s">
        <v>12</v>
      </c>
      <c r="B18" s="21" t="s">
        <v>67</v>
      </c>
      <c r="C18" s="75">
        <v>2</v>
      </c>
    </row>
    <row r="19" spans="1:3" x14ac:dyDescent="0.35">
      <c r="A19" s="41" t="s">
        <v>14</v>
      </c>
      <c r="B19" s="21" t="s">
        <v>121</v>
      </c>
      <c r="C19" s="75">
        <v>2</v>
      </c>
    </row>
    <row r="20" spans="1:3" x14ac:dyDescent="0.35">
      <c r="A20" s="41" t="s">
        <v>15</v>
      </c>
      <c r="B20" s="21" t="s">
        <v>121</v>
      </c>
      <c r="C20" s="75">
        <v>2</v>
      </c>
    </row>
    <row r="21" spans="1:3" x14ac:dyDescent="0.35">
      <c r="A21" s="41" t="s">
        <v>13</v>
      </c>
      <c r="B21" s="21" t="s">
        <v>193</v>
      </c>
      <c r="C21" s="75">
        <v>2</v>
      </c>
    </row>
    <row r="22" spans="1:3" x14ac:dyDescent="0.35">
      <c r="A22" s="41" t="s">
        <v>24</v>
      </c>
      <c r="B22" s="21" t="s">
        <v>193</v>
      </c>
      <c r="C22" s="75">
        <v>2</v>
      </c>
    </row>
    <row r="23" spans="1:3" x14ac:dyDescent="0.35">
      <c r="A23" s="59" t="s">
        <v>256</v>
      </c>
      <c r="B23" s="21" t="s">
        <v>1019</v>
      </c>
      <c r="C23" s="75">
        <v>2</v>
      </c>
    </row>
    <row r="24" spans="1:3" x14ac:dyDescent="0.35">
      <c r="A24" s="41" t="s">
        <v>100</v>
      </c>
      <c r="B24" s="21" t="s">
        <v>102</v>
      </c>
      <c r="C24" s="75">
        <v>2</v>
      </c>
    </row>
    <row r="25" spans="1:3" x14ac:dyDescent="0.35">
      <c r="A25" s="41" t="s">
        <v>101</v>
      </c>
      <c r="B25" s="21" t="s">
        <v>102</v>
      </c>
      <c r="C25" s="75">
        <v>2</v>
      </c>
    </row>
    <row r="26" spans="1:3" x14ac:dyDescent="0.35">
      <c r="A26" s="41" t="s">
        <v>103</v>
      </c>
      <c r="B26" s="21" t="s">
        <v>105</v>
      </c>
      <c r="C26" s="75">
        <v>2</v>
      </c>
    </row>
    <row r="27" spans="1:3" x14ac:dyDescent="0.35">
      <c r="A27" s="41" t="s">
        <v>104</v>
      </c>
      <c r="B27" s="21" t="s">
        <v>105</v>
      </c>
      <c r="C27" s="75">
        <v>2</v>
      </c>
    </row>
    <row r="28" spans="1:3" x14ac:dyDescent="0.35">
      <c r="A28" s="41" t="s">
        <v>98</v>
      </c>
      <c r="B28" s="21" t="s">
        <v>97</v>
      </c>
      <c r="C28" s="75">
        <v>2</v>
      </c>
    </row>
    <row r="29" spans="1:3" x14ac:dyDescent="0.35">
      <c r="A29" s="41" t="s">
        <v>99</v>
      </c>
      <c r="B29" s="21" t="s">
        <v>97</v>
      </c>
      <c r="C29" s="75">
        <v>2</v>
      </c>
    </row>
    <row r="30" spans="1:3" x14ac:dyDescent="0.35">
      <c r="A30" s="41" t="s">
        <v>142</v>
      </c>
      <c r="B30" s="21" t="s">
        <v>165</v>
      </c>
      <c r="C30" s="75">
        <v>2</v>
      </c>
    </row>
    <row r="31" spans="1:3" x14ac:dyDescent="0.35">
      <c r="A31" s="41" t="s">
        <v>143</v>
      </c>
      <c r="B31" s="21" t="s">
        <v>165</v>
      </c>
      <c r="C31" s="75">
        <v>2</v>
      </c>
    </row>
    <row r="32" spans="1:3" x14ac:dyDescent="0.35">
      <c r="A32" s="41" t="s">
        <v>1356</v>
      </c>
      <c r="B32" s="21" t="s">
        <v>160</v>
      </c>
      <c r="C32" s="75">
        <v>2</v>
      </c>
    </row>
    <row r="33" spans="1:3" x14ac:dyDescent="0.35">
      <c r="A33" s="41" t="s">
        <v>1357</v>
      </c>
      <c r="B33" s="21" t="s">
        <v>160</v>
      </c>
      <c r="C33" s="75">
        <v>2</v>
      </c>
    </row>
    <row r="34" spans="1:3" x14ac:dyDescent="0.35">
      <c r="A34" s="41" t="s">
        <v>234</v>
      </c>
      <c r="B34" s="21" t="s">
        <v>235</v>
      </c>
      <c r="C34" s="75">
        <v>2</v>
      </c>
    </row>
    <row r="35" spans="1:3" x14ac:dyDescent="0.35">
      <c r="A35" s="41" t="s">
        <v>1249</v>
      </c>
      <c r="B35" s="21" t="s">
        <v>1251</v>
      </c>
      <c r="C35" s="75">
        <v>2</v>
      </c>
    </row>
    <row r="36" spans="1:3" x14ac:dyDescent="0.35">
      <c r="A36" s="41" t="s">
        <v>1250</v>
      </c>
      <c r="B36" s="21" t="s">
        <v>1251</v>
      </c>
      <c r="C36" s="75">
        <v>2</v>
      </c>
    </row>
    <row r="37" spans="1:3" x14ac:dyDescent="0.35">
      <c r="A37" s="41" t="s">
        <v>1276</v>
      </c>
      <c r="B37" s="21" t="s">
        <v>1281</v>
      </c>
      <c r="C37" s="75">
        <v>2</v>
      </c>
    </row>
    <row r="38" spans="1:3" x14ac:dyDescent="0.35">
      <c r="A38" s="41" t="s">
        <v>1279</v>
      </c>
      <c r="B38" s="21" t="s">
        <v>1281</v>
      </c>
      <c r="C38" s="75">
        <v>2</v>
      </c>
    </row>
    <row r="39" spans="1:3" x14ac:dyDescent="0.35">
      <c r="A39" s="41" t="s">
        <v>1277</v>
      </c>
      <c r="B39" s="21" t="s">
        <v>1280</v>
      </c>
      <c r="C39" s="75">
        <v>2</v>
      </c>
    </row>
    <row r="40" spans="1:3" x14ac:dyDescent="0.35">
      <c r="A40" s="41" t="s">
        <v>1278</v>
      </c>
      <c r="B40" s="21" t="s">
        <v>1280</v>
      </c>
      <c r="C40" s="75">
        <v>2</v>
      </c>
    </row>
    <row r="41" spans="1:3" x14ac:dyDescent="0.35">
      <c r="A41" s="41" t="s">
        <v>16</v>
      </c>
      <c r="B41" s="21" t="s">
        <v>106</v>
      </c>
      <c r="C41" s="75">
        <v>2</v>
      </c>
    </row>
    <row r="42" spans="1:3" x14ac:dyDescent="0.35">
      <c r="A42" s="41" t="s">
        <v>25</v>
      </c>
      <c r="B42" s="21" t="s">
        <v>107</v>
      </c>
      <c r="C42" s="75">
        <v>2</v>
      </c>
    </row>
    <row r="43" spans="1:3" x14ac:dyDescent="0.35">
      <c r="A43" s="41" t="s">
        <v>26</v>
      </c>
      <c r="B43" s="21" t="s">
        <v>107</v>
      </c>
      <c r="C43" s="75">
        <v>2</v>
      </c>
    </row>
    <row r="44" spans="1:3" x14ac:dyDescent="0.35">
      <c r="A44" s="41" t="s">
        <v>17</v>
      </c>
      <c r="B44" s="21" t="s">
        <v>108</v>
      </c>
      <c r="C44" s="75">
        <v>2</v>
      </c>
    </row>
    <row r="45" spans="1:3" x14ac:dyDescent="0.35">
      <c r="A45" s="41" t="s">
        <v>18</v>
      </c>
      <c r="B45" s="21" t="s">
        <v>108</v>
      </c>
      <c r="C45" s="75">
        <v>2</v>
      </c>
    </row>
    <row r="46" spans="1:3" x14ac:dyDescent="0.35">
      <c r="A46" s="41" t="s">
        <v>115</v>
      </c>
      <c r="B46" s="21" t="s">
        <v>117</v>
      </c>
      <c r="C46" s="75">
        <v>2</v>
      </c>
    </row>
    <row r="47" spans="1:3" x14ac:dyDescent="0.35">
      <c r="A47" s="41" t="s">
        <v>116</v>
      </c>
      <c r="B47" s="21" t="s">
        <v>117</v>
      </c>
      <c r="C47" s="75">
        <v>2</v>
      </c>
    </row>
    <row r="48" spans="1:3" x14ac:dyDescent="0.35">
      <c r="A48" s="41" t="s">
        <v>194</v>
      </c>
      <c r="B48" s="21" t="s">
        <v>111</v>
      </c>
      <c r="C48" s="75">
        <v>2</v>
      </c>
    </row>
    <row r="49" spans="1:3" x14ac:dyDescent="0.35">
      <c r="A49" s="41" t="s">
        <v>196</v>
      </c>
      <c r="B49" s="21" t="s">
        <v>118</v>
      </c>
      <c r="C49" s="75">
        <v>2</v>
      </c>
    </row>
    <row r="50" spans="1:3" x14ac:dyDescent="0.35">
      <c r="A50" s="41" t="s">
        <v>197</v>
      </c>
      <c r="B50" s="21" t="s">
        <v>118</v>
      </c>
      <c r="C50" s="75">
        <v>2</v>
      </c>
    </row>
    <row r="51" spans="1:3" x14ac:dyDescent="0.35">
      <c r="A51" s="41" t="s">
        <v>1329</v>
      </c>
      <c r="B51" s="21" t="s">
        <v>1328</v>
      </c>
      <c r="C51" s="75">
        <v>2</v>
      </c>
    </row>
    <row r="52" spans="1:3" x14ac:dyDescent="0.35">
      <c r="A52" s="41" t="s">
        <v>1330</v>
      </c>
      <c r="B52" s="21" t="s">
        <v>1328</v>
      </c>
      <c r="C52" s="75">
        <v>2</v>
      </c>
    </row>
    <row r="53" spans="1:3" x14ac:dyDescent="0.35">
      <c r="A53" s="41" t="s">
        <v>195</v>
      </c>
      <c r="B53" s="21" t="s">
        <v>123</v>
      </c>
      <c r="C53" s="75">
        <v>2</v>
      </c>
    </row>
    <row r="54" spans="1:3" x14ac:dyDescent="0.35">
      <c r="A54" s="41" t="s">
        <v>27</v>
      </c>
      <c r="B54" s="21" t="s">
        <v>109</v>
      </c>
      <c r="C54" s="75">
        <v>2</v>
      </c>
    </row>
    <row r="55" spans="1:3" x14ac:dyDescent="0.35">
      <c r="A55" s="41" t="s">
        <v>207</v>
      </c>
      <c r="B55" s="21" t="s">
        <v>208</v>
      </c>
      <c r="C55" s="75">
        <v>2</v>
      </c>
    </row>
    <row r="56" spans="1:3" x14ac:dyDescent="0.35">
      <c r="A56" s="41" t="s">
        <v>209</v>
      </c>
      <c r="B56" s="21" t="s">
        <v>208</v>
      </c>
      <c r="C56" s="75">
        <v>2</v>
      </c>
    </row>
    <row r="57" spans="1:3" x14ac:dyDescent="0.35">
      <c r="A57" s="41" t="s">
        <v>210</v>
      </c>
      <c r="B57" s="21" t="s">
        <v>206</v>
      </c>
      <c r="C57" s="75">
        <v>2</v>
      </c>
    </row>
    <row r="58" spans="1:3" x14ac:dyDescent="0.35">
      <c r="A58" s="41" t="s">
        <v>211</v>
      </c>
      <c r="B58" s="21" t="s">
        <v>206</v>
      </c>
      <c r="C58" s="75">
        <v>2</v>
      </c>
    </row>
    <row r="59" spans="1:3" x14ac:dyDescent="0.35">
      <c r="A59" s="41" t="s">
        <v>28</v>
      </c>
      <c r="B59" s="21" t="s">
        <v>110</v>
      </c>
      <c r="C59" s="75">
        <v>2</v>
      </c>
    </row>
    <row r="60" spans="1:3" x14ac:dyDescent="0.35">
      <c r="A60" s="41" t="s">
        <v>29</v>
      </c>
      <c r="B60" s="21" t="s">
        <v>110</v>
      </c>
      <c r="C60" s="75">
        <v>2</v>
      </c>
    </row>
    <row r="61" spans="1:3" x14ac:dyDescent="0.35">
      <c r="A61" s="41" t="s">
        <v>34</v>
      </c>
      <c r="B61" s="21" t="s">
        <v>119</v>
      </c>
      <c r="C61" s="75">
        <v>2</v>
      </c>
    </row>
    <row r="62" spans="1:3" x14ac:dyDescent="0.35">
      <c r="A62" s="41" t="s">
        <v>212</v>
      </c>
      <c r="B62" s="21" t="s">
        <v>214</v>
      </c>
      <c r="C62" s="75">
        <v>2</v>
      </c>
    </row>
    <row r="63" spans="1:3" x14ac:dyDescent="0.35">
      <c r="A63" s="41" t="s">
        <v>213</v>
      </c>
      <c r="B63" s="21" t="s">
        <v>214</v>
      </c>
      <c r="C63" s="75">
        <v>2</v>
      </c>
    </row>
    <row r="64" spans="1:3" x14ac:dyDescent="0.35">
      <c r="A64" s="41" t="s">
        <v>215</v>
      </c>
      <c r="B64" s="21" t="s">
        <v>368</v>
      </c>
      <c r="C64" s="75">
        <v>2</v>
      </c>
    </row>
    <row r="65" spans="1:3" x14ac:dyDescent="0.35">
      <c r="A65" s="41" t="s">
        <v>216</v>
      </c>
      <c r="B65" s="21" t="s">
        <v>368</v>
      </c>
      <c r="C65" s="75">
        <v>2</v>
      </c>
    </row>
    <row r="66" spans="1:3" x14ac:dyDescent="0.35">
      <c r="A66" s="72" t="s">
        <v>1527</v>
      </c>
      <c r="B66" s="21" t="s">
        <v>1570</v>
      </c>
      <c r="C66" s="75">
        <v>2</v>
      </c>
    </row>
    <row r="67" spans="1:3" x14ac:dyDescent="0.35">
      <c r="A67" s="72" t="s">
        <v>1566</v>
      </c>
      <c r="B67" s="21" t="s">
        <v>1571</v>
      </c>
      <c r="C67" s="75">
        <v>2</v>
      </c>
    </row>
    <row r="68" spans="1:3" x14ac:dyDescent="0.35">
      <c r="A68" s="72" t="s">
        <v>1567</v>
      </c>
      <c r="B68" s="21" t="s">
        <v>1571</v>
      </c>
      <c r="C68" s="75">
        <v>2</v>
      </c>
    </row>
    <row r="69" spans="1:3" x14ac:dyDescent="0.35">
      <c r="A69" s="72" t="s">
        <v>1568</v>
      </c>
      <c r="B69" s="21" t="s">
        <v>1572</v>
      </c>
      <c r="C69" s="75">
        <v>2</v>
      </c>
    </row>
    <row r="70" spans="1:3" x14ac:dyDescent="0.35">
      <c r="A70" s="72" t="s">
        <v>1569</v>
      </c>
      <c r="B70" s="21" t="s">
        <v>1572</v>
      </c>
      <c r="C70" s="75">
        <v>2</v>
      </c>
    </row>
    <row r="71" spans="1:3" x14ac:dyDescent="0.35">
      <c r="A71" s="41" t="s">
        <v>217</v>
      </c>
      <c r="B71" s="21" t="s">
        <v>219</v>
      </c>
      <c r="C71" s="75">
        <v>2</v>
      </c>
    </row>
    <row r="72" spans="1:3" x14ac:dyDescent="0.35">
      <c r="A72" s="41" t="s">
        <v>218</v>
      </c>
      <c r="B72" s="21" t="s">
        <v>219</v>
      </c>
      <c r="C72" s="75">
        <v>2</v>
      </c>
    </row>
    <row r="73" spans="1:3" x14ac:dyDescent="0.35">
      <c r="A73" s="41" t="s">
        <v>39</v>
      </c>
      <c r="B73" s="21" t="s">
        <v>120</v>
      </c>
      <c r="C73" s="75">
        <v>2</v>
      </c>
    </row>
    <row r="74" spans="1:3" x14ac:dyDescent="0.35">
      <c r="A74" s="41" t="s">
        <v>37</v>
      </c>
      <c r="B74" s="21" t="s">
        <v>169</v>
      </c>
      <c r="C74" s="75">
        <v>2</v>
      </c>
    </row>
    <row r="75" spans="1:3" x14ac:dyDescent="0.35">
      <c r="A75" s="41" t="s">
        <v>38</v>
      </c>
      <c r="B75" s="21" t="s">
        <v>169</v>
      </c>
      <c r="C75" s="75">
        <v>2</v>
      </c>
    </row>
    <row r="76" spans="1:3" x14ac:dyDescent="0.35">
      <c r="A76" s="41" t="s">
        <v>166</v>
      </c>
      <c r="B76" s="21" t="s">
        <v>168</v>
      </c>
      <c r="C76" s="75">
        <v>2</v>
      </c>
    </row>
    <row r="77" spans="1:3" x14ac:dyDescent="0.35">
      <c r="A77" s="41" t="s">
        <v>167</v>
      </c>
      <c r="B77" s="21" t="s">
        <v>168</v>
      </c>
      <c r="C77" s="75">
        <v>2</v>
      </c>
    </row>
    <row r="78" spans="1:3" x14ac:dyDescent="0.35">
      <c r="A78" s="41" t="s">
        <v>40</v>
      </c>
      <c r="B78" s="21" t="s">
        <v>122</v>
      </c>
      <c r="C78" s="75">
        <v>2</v>
      </c>
    </row>
    <row r="79" spans="1:3" x14ac:dyDescent="0.35">
      <c r="A79" s="41" t="s">
        <v>35</v>
      </c>
      <c r="B79" s="21" t="s">
        <v>124</v>
      </c>
      <c r="C79" s="75">
        <v>2</v>
      </c>
    </row>
    <row r="80" spans="1:3" x14ac:dyDescent="0.35">
      <c r="A80" s="41" t="s">
        <v>36</v>
      </c>
      <c r="B80" s="21" t="s">
        <v>124</v>
      </c>
      <c r="C80" s="75">
        <v>2</v>
      </c>
    </row>
    <row r="81" spans="1:3" x14ac:dyDescent="0.35">
      <c r="A81" s="41" t="s">
        <v>367</v>
      </c>
      <c r="B81" s="21" t="s">
        <v>369</v>
      </c>
      <c r="C81" s="75">
        <v>2</v>
      </c>
    </row>
    <row r="82" spans="1:3" x14ac:dyDescent="0.35">
      <c r="A82" s="41" t="s">
        <v>371</v>
      </c>
      <c r="B82" s="21" t="s">
        <v>372</v>
      </c>
      <c r="C82" s="75">
        <v>2</v>
      </c>
    </row>
    <row r="83" spans="1:3" x14ac:dyDescent="0.35">
      <c r="A83" s="41" t="s">
        <v>370</v>
      </c>
      <c r="B83" s="21" t="s">
        <v>372</v>
      </c>
      <c r="C83" s="75">
        <v>2</v>
      </c>
    </row>
    <row r="84" spans="1:3" x14ac:dyDescent="0.35">
      <c r="A84" s="41" t="s">
        <v>1146</v>
      </c>
      <c r="B84" s="21" t="s">
        <v>1149</v>
      </c>
      <c r="C84" s="75">
        <v>2</v>
      </c>
    </row>
    <row r="85" spans="1:3" x14ac:dyDescent="0.35">
      <c r="A85" s="41" t="s">
        <v>1147</v>
      </c>
      <c r="B85" s="21" t="s">
        <v>1150</v>
      </c>
      <c r="C85" s="75">
        <v>2</v>
      </c>
    </row>
    <row r="86" spans="1:3" x14ac:dyDescent="0.35">
      <c r="A86" s="41" t="s">
        <v>1148</v>
      </c>
      <c r="B86" s="21" t="s">
        <v>1150</v>
      </c>
      <c r="C86" s="75">
        <v>2</v>
      </c>
    </row>
    <row r="87" spans="1:3" x14ac:dyDescent="0.35">
      <c r="A87" s="41" t="s">
        <v>43</v>
      </c>
      <c r="B87" s="21" t="s">
        <v>145</v>
      </c>
      <c r="C87" s="75">
        <v>2</v>
      </c>
    </row>
    <row r="88" spans="1:3" x14ac:dyDescent="0.35">
      <c r="A88" s="41" t="s">
        <v>42</v>
      </c>
      <c r="B88" s="21" t="s">
        <v>144</v>
      </c>
      <c r="C88" s="75">
        <v>2</v>
      </c>
    </row>
    <row r="89" spans="1:3" x14ac:dyDescent="0.35">
      <c r="A89" s="41" t="s">
        <v>44</v>
      </c>
      <c r="B89" s="21" t="s">
        <v>222</v>
      </c>
      <c r="C89" s="75">
        <v>2</v>
      </c>
    </row>
    <row r="90" spans="1:3" x14ac:dyDescent="0.35">
      <c r="A90" s="41" t="s">
        <v>220</v>
      </c>
      <c r="B90" s="21" t="s">
        <v>223</v>
      </c>
      <c r="C90" s="75">
        <v>2</v>
      </c>
    </row>
    <row r="91" spans="1:3" x14ac:dyDescent="0.35">
      <c r="A91" s="41" t="s">
        <v>221</v>
      </c>
      <c r="B91" s="21" t="s">
        <v>223</v>
      </c>
      <c r="C91" s="75">
        <v>2</v>
      </c>
    </row>
    <row r="92" spans="1:3" x14ac:dyDescent="0.35">
      <c r="A92" s="41" t="s">
        <v>41</v>
      </c>
      <c r="B92" s="21" t="s">
        <v>186</v>
      </c>
      <c r="C92" s="75">
        <v>2</v>
      </c>
    </row>
    <row r="93" spans="1:3" x14ac:dyDescent="0.35">
      <c r="A93" s="41" t="s">
        <v>1283</v>
      </c>
      <c r="B93" s="21" t="s">
        <v>1285</v>
      </c>
      <c r="C93" s="75">
        <v>2</v>
      </c>
    </row>
    <row r="94" spans="1:3" x14ac:dyDescent="0.35">
      <c r="A94" s="41" t="s">
        <v>1284</v>
      </c>
      <c r="B94" s="21" t="s">
        <v>1285</v>
      </c>
      <c r="C94" s="75">
        <v>2</v>
      </c>
    </row>
    <row r="95" spans="1:3" x14ac:dyDescent="0.35">
      <c r="A95" s="41" t="s">
        <v>1199</v>
      </c>
      <c r="B95" s="21" t="s">
        <v>1198</v>
      </c>
      <c r="C95" s="75">
        <v>2</v>
      </c>
    </row>
    <row r="96" spans="1:3" x14ac:dyDescent="0.35">
      <c r="A96" s="41" t="s">
        <v>240</v>
      </c>
      <c r="B96" s="21" t="s">
        <v>244</v>
      </c>
      <c r="C96" s="75">
        <v>2</v>
      </c>
    </row>
    <row r="97" spans="1:3" x14ac:dyDescent="0.35">
      <c r="A97" s="41" t="s">
        <v>241</v>
      </c>
      <c r="B97" s="21" t="s">
        <v>243</v>
      </c>
      <c r="C97" s="75">
        <v>2</v>
      </c>
    </row>
    <row r="98" spans="1:3" x14ac:dyDescent="0.35">
      <c r="A98" s="41" t="s">
        <v>242</v>
      </c>
      <c r="B98" s="21" t="s">
        <v>243</v>
      </c>
      <c r="C98" s="75">
        <v>2</v>
      </c>
    </row>
    <row r="99" spans="1:3" x14ac:dyDescent="0.35">
      <c r="A99" s="41" t="s">
        <v>331</v>
      </c>
      <c r="B99" s="21" t="s">
        <v>248</v>
      </c>
      <c r="C99" s="75">
        <v>2</v>
      </c>
    </row>
    <row r="100" spans="1:3" x14ac:dyDescent="0.35">
      <c r="A100" s="41" t="s">
        <v>180</v>
      </c>
      <c r="B100" s="21" t="s">
        <v>190</v>
      </c>
      <c r="C100" s="75">
        <v>2</v>
      </c>
    </row>
    <row r="101" spans="1:3" x14ac:dyDescent="0.35">
      <c r="A101" s="41" t="s">
        <v>181</v>
      </c>
      <c r="B101" s="21" t="s">
        <v>189</v>
      </c>
      <c r="C101" s="75">
        <v>2</v>
      </c>
    </row>
    <row r="102" spans="1:3" x14ac:dyDescent="0.35">
      <c r="A102" s="41" t="s">
        <v>182</v>
      </c>
      <c r="B102" s="21" t="s">
        <v>191</v>
      </c>
      <c r="C102" s="75">
        <v>2</v>
      </c>
    </row>
    <row r="103" spans="1:3" x14ac:dyDescent="0.35">
      <c r="A103" s="41" t="s">
        <v>183</v>
      </c>
      <c r="B103" s="21" t="s">
        <v>192</v>
      </c>
      <c r="C103" s="75">
        <v>2</v>
      </c>
    </row>
    <row r="104" spans="1:3" x14ac:dyDescent="0.35">
      <c r="A104" s="41" t="s">
        <v>184</v>
      </c>
      <c r="B104" s="21" t="s">
        <v>187</v>
      </c>
      <c r="C104" s="75">
        <v>2</v>
      </c>
    </row>
    <row r="105" spans="1:3" x14ac:dyDescent="0.35">
      <c r="A105" s="41" t="s">
        <v>185</v>
      </c>
      <c r="B105" s="21" t="s">
        <v>188</v>
      </c>
      <c r="C105" s="75">
        <v>2</v>
      </c>
    </row>
    <row r="106" spans="1:3" x14ac:dyDescent="0.35">
      <c r="A106" s="41" t="s">
        <v>237</v>
      </c>
      <c r="B106" s="21" t="s">
        <v>239</v>
      </c>
      <c r="C106" s="75">
        <v>2</v>
      </c>
    </row>
    <row r="107" spans="1:3" x14ac:dyDescent="0.35">
      <c r="A107" s="41" t="s">
        <v>236</v>
      </c>
      <c r="B107" s="21" t="s">
        <v>238</v>
      </c>
      <c r="C107" s="75">
        <v>2</v>
      </c>
    </row>
    <row r="108" spans="1:3" x14ac:dyDescent="0.35">
      <c r="A108" s="41" t="s">
        <v>30</v>
      </c>
      <c r="B108" s="21" t="s">
        <v>157</v>
      </c>
      <c r="C108" s="75">
        <v>2</v>
      </c>
    </row>
    <row r="109" spans="1:3" x14ac:dyDescent="0.35">
      <c r="A109" s="41" t="s">
        <v>1218</v>
      </c>
      <c r="B109" s="21" t="s">
        <v>1222</v>
      </c>
      <c r="C109" s="75">
        <v>2</v>
      </c>
    </row>
    <row r="110" spans="1:3" x14ac:dyDescent="0.35">
      <c r="A110" s="41" t="s">
        <v>1219</v>
      </c>
      <c r="B110" s="21" t="s">
        <v>1222</v>
      </c>
      <c r="C110" s="75">
        <v>2</v>
      </c>
    </row>
    <row r="111" spans="1:3" x14ac:dyDescent="0.35">
      <c r="A111" s="41" t="s">
        <v>1221</v>
      </c>
      <c r="B111" s="21" t="s">
        <v>1145</v>
      </c>
      <c r="C111" s="75">
        <v>2</v>
      </c>
    </row>
    <row r="112" spans="1:3" x14ac:dyDescent="0.35">
      <c r="A112" s="41" t="s">
        <v>1220</v>
      </c>
      <c r="B112" s="21" t="s">
        <v>1145</v>
      </c>
      <c r="C112" s="75">
        <v>2</v>
      </c>
    </row>
    <row r="113" spans="1:3" x14ac:dyDescent="0.35">
      <c r="A113" s="41" t="s">
        <v>31</v>
      </c>
      <c r="B113" s="21" t="s">
        <v>153</v>
      </c>
      <c r="C113" s="75">
        <v>2</v>
      </c>
    </row>
    <row r="114" spans="1:3" x14ac:dyDescent="0.35">
      <c r="A114" s="41" t="s">
        <v>1123</v>
      </c>
      <c r="B114" s="21" t="s">
        <v>1126</v>
      </c>
      <c r="C114" s="75">
        <v>2</v>
      </c>
    </row>
    <row r="115" spans="1:3" x14ac:dyDescent="0.35">
      <c r="A115" s="41" t="s">
        <v>1124</v>
      </c>
      <c r="B115" s="21" t="s">
        <v>1127</v>
      </c>
      <c r="C115" s="75">
        <v>2</v>
      </c>
    </row>
    <row r="116" spans="1:3" x14ac:dyDescent="0.35">
      <c r="A116" s="41" t="s">
        <v>1125</v>
      </c>
      <c r="B116" s="21" t="s">
        <v>1127</v>
      </c>
      <c r="C116" s="75">
        <v>2</v>
      </c>
    </row>
    <row r="117" spans="1:3" x14ac:dyDescent="0.35">
      <c r="A117" s="41" t="s">
        <v>1352</v>
      </c>
      <c r="B117" s="21" t="s">
        <v>1355</v>
      </c>
      <c r="C117" s="75">
        <v>2</v>
      </c>
    </row>
    <row r="118" spans="1:3" x14ac:dyDescent="0.35">
      <c r="A118" s="41" t="s">
        <v>1116</v>
      </c>
      <c r="B118" s="21" t="s">
        <v>1118</v>
      </c>
      <c r="C118" s="75">
        <v>2</v>
      </c>
    </row>
    <row r="119" spans="1:3" x14ac:dyDescent="0.35">
      <c r="A119" s="41" t="s">
        <v>1117</v>
      </c>
      <c r="B119" s="21" t="s">
        <v>1118</v>
      </c>
      <c r="C119" s="75">
        <v>2</v>
      </c>
    </row>
    <row r="120" spans="1:3" s="1" customFormat="1" x14ac:dyDescent="0.35">
      <c r="A120" s="41" t="s">
        <v>32</v>
      </c>
      <c r="B120" s="21" t="s">
        <v>146</v>
      </c>
      <c r="C120" s="75">
        <v>2</v>
      </c>
    </row>
    <row r="121" spans="1:3" s="1" customFormat="1" x14ac:dyDescent="0.35">
      <c r="A121" s="41" t="s">
        <v>149</v>
      </c>
      <c r="B121" s="21" t="s">
        <v>151</v>
      </c>
      <c r="C121" s="75">
        <v>2</v>
      </c>
    </row>
    <row r="122" spans="1:3" s="1" customFormat="1" x14ac:dyDescent="0.35">
      <c r="A122" s="41" t="s">
        <v>33</v>
      </c>
      <c r="B122" s="21" t="s">
        <v>155</v>
      </c>
      <c r="C122" s="75">
        <v>2</v>
      </c>
    </row>
    <row r="123" spans="1:3" s="1" customFormat="1" x14ac:dyDescent="0.35">
      <c r="A123" s="41" t="s">
        <v>365</v>
      </c>
      <c r="B123" s="21" t="s">
        <v>366</v>
      </c>
      <c r="C123" s="75">
        <v>2</v>
      </c>
    </row>
    <row r="124" spans="1:3" x14ac:dyDescent="0.35">
      <c r="A124" s="41" t="s">
        <v>45</v>
      </c>
      <c r="B124" s="21" t="s">
        <v>170</v>
      </c>
      <c r="C124" s="75">
        <v>2</v>
      </c>
    </row>
    <row r="125" spans="1:3" x14ac:dyDescent="0.35">
      <c r="A125" s="41" t="s">
        <v>46</v>
      </c>
      <c r="B125" s="21" t="s">
        <v>916</v>
      </c>
      <c r="C125" s="75">
        <v>2</v>
      </c>
    </row>
    <row r="126" spans="1:3" x14ac:dyDescent="0.35">
      <c r="A126" s="41" t="s">
        <v>171</v>
      </c>
      <c r="B126" s="21" t="s">
        <v>917</v>
      </c>
      <c r="C126" s="75">
        <v>2</v>
      </c>
    </row>
    <row r="127" spans="1:3" x14ac:dyDescent="0.35">
      <c r="A127" s="59" t="s">
        <v>1614</v>
      </c>
      <c r="B127" s="23" t="s">
        <v>1615</v>
      </c>
      <c r="C127" s="37">
        <v>2</v>
      </c>
    </row>
    <row r="128" spans="1:3" x14ac:dyDescent="0.35">
      <c r="A128" s="59" t="s">
        <v>1610</v>
      </c>
      <c r="B128" s="23" t="s">
        <v>1616</v>
      </c>
      <c r="C128" s="37">
        <v>2</v>
      </c>
    </row>
    <row r="129" spans="1:3" x14ac:dyDescent="0.35">
      <c r="A129" s="59" t="s">
        <v>1611</v>
      </c>
      <c r="B129" s="23" t="s">
        <v>1616</v>
      </c>
      <c r="C129" s="37">
        <v>2</v>
      </c>
    </row>
    <row r="130" spans="1:3" x14ac:dyDescent="0.35">
      <c r="A130" s="59" t="s">
        <v>1612</v>
      </c>
      <c r="B130" s="23" t="s">
        <v>1617</v>
      </c>
      <c r="C130" s="37">
        <v>2</v>
      </c>
    </row>
    <row r="131" spans="1:3" x14ac:dyDescent="0.35">
      <c r="A131" s="59" t="s">
        <v>1613</v>
      </c>
      <c r="B131" s="23" t="s">
        <v>1617</v>
      </c>
      <c r="C131" s="37">
        <v>2</v>
      </c>
    </row>
    <row r="132" spans="1:3" x14ac:dyDescent="0.35">
      <c r="A132" s="41" t="s">
        <v>172</v>
      </c>
      <c r="B132" s="21" t="s">
        <v>173</v>
      </c>
      <c r="C132" s="75">
        <v>2</v>
      </c>
    </row>
    <row r="133" spans="1:3" x14ac:dyDescent="0.35">
      <c r="A133" s="41" t="s">
        <v>175</v>
      </c>
      <c r="B133" s="21" t="s">
        <v>174</v>
      </c>
      <c r="C133" s="75">
        <v>2</v>
      </c>
    </row>
    <row r="134" spans="1:3" x14ac:dyDescent="0.35">
      <c r="A134" s="41" t="s">
        <v>178</v>
      </c>
      <c r="B134" s="21" t="s">
        <v>177</v>
      </c>
      <c r="C134" s="75">
        <v>2</v>
      </c>
    </row>
    <row r="135" spans="1:3" x14ac:dyDescent="0.35">
      <c r="A135" s="41" t="s">
        <v>179</v>
      </c>
      <c r="B135" s="21" t="s">
        <v>177</v>
      </c>
      <c r="C135" s="75">
        <v>2</v>
      </c>
    </row>
    <row r="136" spans="1:3" x14ac:dyDescent="0.35">
      <c r="A136" s="59" t="s">
        <v>1402</v>
      </c>
      <c r="B136" s="21" t="s">
        <v>1416</v>
      </c>
      <c r="C136" s="75">
        <v>2</v>
      </c>
    </row>
    <row r="137" spans="1:3" x14ac:dyDescent="0.35">
      <c r="A137" s="59" t="s">
        <v>1403</v>
      </c>
      <c r="B137" s="21" t="s">
        <v>1417</v>
      </c>
      <c r="C137" s="75">
        <v>2</v>
      </c>
    </row>
    <row r="138" spans="1:3" x14ac:dyDescent="0.35">
      <c r="A138" s="59" t="s">
        <v>1404</v>
      </c>
      <c r="B138" s="21" t="s">
        <v>1417</v>
      </c>
      <c r="C138" s="75">
        <v>2</v>
      </c>
    </row>
    <row r="139" spans="1:3" x14ac:dyDescent="0.35">
      <c r="A139" s="59" t="s">
        <v>1405</v>
      </c>
      <c r="B139" s="21" t="s">
        <v>1418</v>
      </c>
      <c r="C139" s="75">
        <v>2</v>
      </c>
    </row>
    <row r="140" spans="1:3" x14ac:dyDescent="0.35">
      <c r="A140" s="59" t="s">
        <v>1406</v>
      </c>
      <c r="B140" s="21" t="s">
        <v>1419</v>
      </c>
      <c r="C140" s="75">
        <v>2</v>
      </c>
    </row>
    <row r="141" spans="1:3" x14ac:dyDescent="0.35">
      <c r="A141" s="59" t="s">
        <v>1407</v>
      </c>
      <c r="B141" s="21" t="s">
        <v>1420</v>
      </c>
      <c r="C141" s="75">
        <v>2</v>
      </c>
    </row>
    <row r="142" spans="1:3" x14ac:dyDescent="0.35">
      <c r="A142" s="59" t="s">
        <v>1408</v>
      </c>
      <c r="B142" s="21" t="s">
        <v>1421</v>
      </c>
      <c r="C142" s="75">
        <v>2</v>
      </c>
    </row>
    <row r="143" spans="1:3" x14ac:dyDescent="0.35">
      <c r="A143" s="59" t="s">
        <v>1409</v>
      </c>
      <c r="B143" s="21" t="s">
        <v>1422</v>
      </c>
      <c r="C143" s="75">
        <v>2</v>
      </c>
    </row>
    <row r="144" spans="1:3" x14ac:dyDescent="0.35">
      <c r="A144" s="59" t="s">
        <v>1410</v>
      </c>
      <c r="B144" s="21" t="s">
        <v>1423</v>
      </c>
      <c r="C144" s="75">
        <v>2</v>
      </c>
    </row>
    <row r="145" spans="1:3" x14ac:dyDescent="0.35">
      <c r="A145" s="59" t="s">
        <v>1411</v>
      </c>
      <c r="B145" s="21" t="s">
        <v>1424</v>
      </c>
      <c r="C145" s="75">
        <v>2</v>
      </c>
    </row>
    <row r="146" spans="1:3" x14ac:dyDescent="0.35">
      <c r="A146" s="72" t="s">
        <v>1594</v>
      </c>
      <c r="B146" s="21" t="s">
        <v>1595</v>
      </c>
      <c r="C146" s="75">
        <v>2</v>
      </c>
    </row>
    <row r="147" spans="1:3" x14ac:dyDescent="0.35">
      <c r="A147" s="59" t="s">
        <v>1412</v>
      </c>
      <c r="B147" s="21" t="s">
        <v>1425</v>
      </c>
      <c r="C147" s="75">
        <v>2</v>
      </c>
    </row>
    <row r="148" spans="1:3" x14ac:dyDescent="0.35">
      <c r="A148" s="59" t="s">
        <v>1413</v>
      </c>
      <c r="B148" s="21" t="s">
        <v>1426</v>
      </c>
      <c r="C148" s="75">
        <v>2</v>
      </c>
    </row>
    <row r="149" spans="1:3" x14ac:dyDescent="0.35">
      <c r="A149" s="59" t="s">
        <v>1428</v>
      </c>
      <c r="B149" s="21" t="s">
        <v>1430</v>
      </c>
      <c r="C149" s="75">
        <v>2</v>
      </c>
    </row>
    <row r="150" spans="1:3" x14ac:dyDescent="0.35">
      <c r="A150" s="59" t="s">
        <v>1429</v>
      </c>
      <c r="B150" s="21" t="s">
        <v>1430</v>
      </c>
      <c r="C150" s="75">
        <v>2</v>
      </c>
    </row>
    <row r="151" spans="1:3" x14ac:dyDescent="0.35">
      <c r="A151" s="41" t="s">
        <v>363</v>
      </c>
      <c r="B151" s="21" t="s">
        <v>364</v>
      </c>
      <c r="C151" s="75">
        <v>2</v>
      </c>
    </row>
    <row r="152" spans="1:3" x14ac:dyDescent="0.35">
      <c r="A152" s="41" t="s">
        <v>85</v>
      </c>
      <c r="B152" s="21" t="s">
        <v>88</v>
      </c>
      <c r="C152" s="75">
        <v>3</v>
      </c>
    </row>
    <row r="153" spans="1:3" x14ac:dyDescent="0.35">
      <c r="A153" s="41" t="s">
        <v>86</v>
      </c>
      <c r="B153" s="21" t="s">
        <v>88</v>
      </c>
      <c r="C153" s="75">
        <v>3</v>
      </c>
    </row>
    <row r="154" spans="1:3" x14ac:dyDescent="0.35">
      <c r="A154" s="41" t="s">
        <v>1166</v>
      </c>
      <c r="B154" s="21" t="s">
        <v>1170</v>
      </c>
      <c r="C154" s="75">
        <v>3</v>
      </c>
    </row>
    <row r="155" spans="1:3" x14ac:dyDescent="0.35">
      <c r="A155" s="41" t="s">
        <v>1168</v>
      </c>
      <c r="B155" s="21" t="s">
        <v>1169</v>
      </c>
      <c r="C155" s="75">
        <v>3</v>
      </c>
    </row>
    <row r="156" spans="1:3" x14ac:dyDescent="0.35">
      <c r="A156" s="41" t="s">
        <v>1167</v>
      </c>
      <c r="B156" s="21" t="s">
        <v>1169</v>
      </c>
      <c r="C156" s="75">
        <v>3</v>
      </c>
    </row>
    <row r="157" spans="1:3" x14ac:dyDescent="0.35">
      <c r="A157" s="41" t="s">
        <v>1171</v>
      </c>
      <c r="B157" s="21" t="s">
        <v>1172</v>
      </c>
      <c r="C157" s="75">
        <v>3</v>
      </c>
    </row>
    <row r="158" spans="1:3" x14ac:dyDescent="0.35">
      <c r="A158" s="41" t="s">
        <v>1173</v>
      </c>
      <c r="B158" s="21" t="s">
        <v>1172</v>
      </c>
      <c r="C158" s="75">
        <v>3</v>
      </c>
    </row>
    <row r="159" spans="1:3" x14ac:dyDescent="0.35">
      <c r="A159" s="59" t="s">
        <v>337</v>
      </c>
      <c r="B159" s="21" t="s">
        <v>1020</v>
      </c>
      <c r="C159" s="75">
        <v>3</v>
      </c>
    </row>
    <row r="160" spans="1:3" x14ac:dyDescent="0.35">
      <c r="A160" s="41" t="s">
        <v>225</v>
      </c>
      <c r="B160" s="21" t="s">
        <v>226</v>
      </c>
      <c r="C160" s="75">
        <v>3</v>
      </c>
    </row>
    <row r="161" spans="1:3" x14ac:dyDescent="0.35">
      <c r="A161" s="41" t="s">
        <v>224</v>
      </c>
      <c r="B161" s="21" t="s">
        <v>226</v>
      </c>
      <c r="C161" s="75">
        <v>3</v>
      </c>
    </row>
    <row r="162" spans="1:3" x14ac:dyDescent="0.35">
      <c r="A162" s="59" t="s">
        <v>338</v>
      </c>
      <c r="B162" s="21" t="s">
        <v>1021</v>
      </c>
      <c r="C162" s="75">
        <v>3</v>
      </c>
    </row>
    <row r="163" spans="1:3" x14ac:dyDescent="0.35">
      <c r="A163" s="41" t="s">
        <v>1232</v>
      </c>
      <c r="B163" s="21" t="s">
        <v>162</v>
      </c>
      <c r="C163" s="75">
        <v>3</v>
      </c>
    </row>
    <row r="164" spans="1:3" x14ac:dyDescent="0.35">
      <c r="A164" s="41" t="s">
        <v>1233</v>
      </c>
      <c r="B164" s="21" t="s">
        <v>162</v>
      </c>
      <c r="C164" s="75">
        <v>3</v>
      </c>
    </row>
    <row r="165" spans="1:3" x14ac:dyDescent="0.35">
      <c r="A165" s="41" t="s">
        <v>70</v>
      </c>
      <c r="B165" s="21" t="s">
        <v>158</v>
      </c>
      <c r="C165" s="75">
        <v>3</v>
      </c>
    </row>
    <row r="166" spans="1:3" x14ac:dyDescent="0.35">
      <c r="A166" s="41" t="s">
        <v>71</v>
      </c>
      <c r="B166" s="21" t="s">
        <v>158</v>
      </c>
      <c r="C166" s="75">
        <v>3</v>
      </c>
    </row>
    <row r="167" spans="1:3" x14ac:dyDescent="0.35">
      <c r="A167" s="41" t="s">
        <v>72</v>
      </c>
      <c r="B167" s="21" t="s">
        <v>161</v>
      </c>
      <c r="C167" s="75">
        <v>3</v>
      </c>
    </row>
    <row r="168" spans="1:3" x14ac:dyDescent="0.35">
      <c r="A168" s="41" t="s">
        <v>73</v>
      </c>
      <c r="B168" s="21" t="s">
        <v>161</v>
      </c>
      <c r="C168" s="75">
        <v>3</v>
      </c>
    </row>
    <row r="169" spans="1:3" x14ac:dyDescent="0.35">
      <c r="A169" s="41" t="s">
        <v>74</v>
      </c>
      <c r="B169" s="21" t="s">
        <v>163</v>
      </c>
      <c r="C169" s="75">
        <v>3</v>
      </c>
    </row>
    <row r="170" spans="1:3" x14ac:dyDescent="0.35">
      <c r="A170" s="41" t="s">
        <v>75</v>
      </c>
      <c r="B170" s="21" t="s">
        <v>163</v>
      </c>
      <c r="C170" s="75">
        <v>3</v>
      </c>
    </row>
    <row r="171" spans="1:3" x14ac:dyDescent="0.35">
      <c r="A171" s="41" t="s">
        <v>76</v>
      </c>
      <c r="B171" s="21" t="s">
        <v>164</v>
      </c>
      <c r="C171" s="75">
        <v>3</v>
      </c>
    </row>
    <row r="172" spans="1:3" x14ac:dyDescent="0.35">
      <c r="A172" s="41" t="s">
        <v>77</v>
      </c>
      <c r="B172" s="21" t="s">
        <v>128</v>
      </c>
      <c r="C172" s="75">
        <v>3</v>
      </c>
    </row>
    <row r="173" spans="1:3" x14ac:dyDescent="0.35">
      <c r="A173" s="41" t="s">
        <v>78</v>
      </c>
      <c r="B173" s="21" t="s">
        <v>129</v>
      </c>
      <c r="C173" s="75">
        <v>3</v>
      </c>
    </row>
    <row r="174" spans="1:3" x14ac:dyDescent="0.35">
      <c r="A174" s="41" t="s">
        <v>358</v>
      </c>
      <c r="B174" s="21" t="s">
        <v>130</v>
      </c>
      <c r="C174" s="75">
        <v>3</v>
      </c>
    </row>
    <row r="175" spans="1:3" x14ac:dyDescent="0.35">
      <c r="A175" s="41" t="s">
        <v>79</v>
      </c>
      <c r="B175" s="21" t="s">
        <v>131</v>
      </c>
      <c r="C175" s="75">
        <v>3</v>
      </c>
    </row>
    <row r="176" spans="1:3" x14ac:dyDescent="0.35">
      <c r="A176" s="41" t="s">
        <v>80</v>
      </c>
      <c r="B176" s="21" t="s">
        <v>132</v>
      </c>
      <c r="C176" s="75">
        <v>3</v>
      </c>
    </row>
    <row r="177" spans="1:3" x14ac:dyDescent="0.35">
      <c r="A177" s="41" t="s">
        <v>81</v>
      </c>
      <c r="B177" s="21" t="s">
        <v>127</v>
      </c>
      <c r="C177" s="75">
        <v>3</v>
      </c>
    </row>
    <row r="178" spans="1:3" x14ac:dyDescent="0.35">
      <c r="A178" s="41" t="s">
        <v>82</v>
      </c>
      <c r="B178" s="21" t="s">
        <v>125</v>
      </c>
      <c r="C178" s="75">
        <v>3</v>
      </c>
    </row>
    <row r="179" spans="1:3" x14ac:dyDescent="0.35">
      <c r="A179" s="41" t="s">
        <v>83</v>
      </c>
      <c r="B179" s="21" t="s">
        <v>126</v>
      </c>
      <c r="C179" s="75">
        <v>3</v>
      </c>
    </row>
    <row r="180" spans="1:3" x14ac:dyDescent="0.35">
      <c r="A180" s="41" t="s">
        <v>84</v>
      </c>
      <c r="B180" s="21" t="s">
        <v>126</v>
      </c>
      <c r="C180" s="75">
        <v>3</v>
      </c>
    </row>
    <row r="181" spans="1:3" x14ac:dyDescent="0.35">
      <c r="A181" s="41" t="s">
        <v>245</v>
      </c>
      <c r="B181" s="25" t="s">
        <v>247</v>
      </c>
      <c r="C181" s="75">
        <v>4</v>
      </c>
    </row>
    <row r="182" spans="1:3" x14ac:dyDescent="0.35">
      <c r="A182" s="41" t="s">
        <v>246</v>
      </c>
      <c r="B182" s="25" t="s">
        <v>247</v>
      </c>
      <c r="C182" s="75">
        <v>4</v>
      </c>
    </row>
    <row r="183" spans="1:3" x14ac:dyDescent="0.35">
      <c r="A183" s="41" t="s">
        <v>47</v>
      </c>
      <c r="B183" s="21" t="s">
        <v>92</v>
      </c>
      <c r="C183" s="75">
        <v>4</v>
      </c>
    </row>
    <row r="184" spans="1:3" x14ac:dyDescent="0.35">
      <c r="A184" s="41" t="s">
        <v>93</v>
      </c>
      <c r="B184" s="21" t="s">
        <v>92</v>
      </c>
      <c r="C184" s="75">
        <v>4</v>
      </c>
    </row>
    <row r="185" spans="1:3" x14ac:dyDescent="0.35">
      <c r="A185" s="41" t="s">
        <v>94</v>
      </c>
      <c r="B185" s="21" t="s">
        <v>92</v>
      </c>
      <c r="C185" s="75">
        <v>4</v>
      </c>
    </row>
    <row r="186" spans="1:3" x14ac:dyDescent="0.35">
      <c r="A186" s="41" t="s">
        <v>48</v>
      </c>
      <c r="B186" s="21" t="s">
        <v>90</v>
      </c>
      <c r="C186" s="75">
        <v>4</v>
      </c>
    </row>
    <row r="187" spans="1:3" x14ac:dyDescent="0.35">
      <c r="A187" s="41" t="s">
        <v>49</v>
      </c>
      <c r="B187" s="21" t="s">
        <v>89</v>
      </c>
      <c r="C187" s="75">
        <v>4</v>
      </c>
    </row>
    <row r="188" spans="1:3" x14ac:dyDescent="0.35">
      <c r="A188" s="41" t="s">
        <v>50</v>
      </c>
      <c r="B188" s="21" t="s">
        <v>89</v>
      </c>
      <c r="C188" s="75">
        <v>4</v>
      </c>
    </row>
    <row r="189" spans="1:3" x14ac:dyDescent="0.35">
      <c r="A189" s="41" t="s">
        <v>227</v>
      </c>
      <c r="B189" s="25" t="s">
        <v>230</v>
      </c>
      <c r="C189" s="75">
        <v>4</v>
      </c>
    </row>
    <row r="190" spans="1:3" x14ac:dyDescent="0.35">
      <c r="A190" s="41" t="s">
        <v>228</v>
      </c>
      <c r="B190" s="25" t="s">
        <v>232</v>
      </c>
      <c r="C190" s="75">
        <v>4</v>
      </c>
    </row>
    <row r="191" spans="1:3" x14ac:dyDescent="0.35">
      <c r="A191" s="41" t="s">
        <v>231</v>
      </c>
      <c r="B191" s="25" t="s">
        <v>232</v>
      </c>
      <c r="C191" s="75">
        <v>4</v>
      </c>
    </row>
    <row r="192" spans="1:3" x14ac:dyDescent="0.35">
      <c r="A192" s="41" t="s">
        <v>51</v>
      </c>
      <c r="B192" s="21" t="s">
        <v>176</v>
      </c>
      <c r="C192" s="75">
        <v>4</v>
      </c>
    </row>
    <row r="193" spans="1:3" x14ac:dyDescent="0.35">
      <c r="A193" s="41" t="s">
        <v>136</v>
      </c>
      <c r="B193" s="21" t="s">
        <v>138</v>
      </c>
      <c r="C193" s="75">
        <v>4</v>
      </c>
    </row>
    <row r="194" spans="1:3" x14ac:dyDescent="0.35">
      <c r="A194" s="41" t="s">
        <v>135</v>
      </c>
      <c r="B194" s="21" t="s">
        <v>139</v>
      </c>
      <c r="C194" s="75">
        <v>4</v>
      </c>
    </row>
    <row r="195" spans="1:3" x14ac:dyDescent="0.35">
      <c r="A195" s="41" t="s">
        <v>137</v>
      </c>
      <c r="B195" s="21" t="s">
        <v>138</v>
      </c>
      <c r="C195" s="75">
        <v>4</v>
      </c>
    </row>
    <row r="196" spans="1:3" x14ac:dyDescent="0.35">
      <c r="A196" s="77" t="s">
        <v>137</v>
      </c>
      <c r="B196" s="78" t="s">
        <v>139</v>
      </c>
      <c r="C196" s="79">
        <v>4</v>
      </c>
    </row>
  </sheetData>
  <sortState ref="A2:C196">
    <sortCondition ref="C2:C196"/>
    <sortCondition ref="A2:A19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4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32.1796875" customWidth="1"/>
    <col min="2" max="2" width="72.1796875" bestFit="1" customWidth="1"/>
    <col min="3" max="3" width="49.453125" bestFit="1" customWidth="1"/>
  </cols>
  <sheetData>
    <row r="1" spans="1:3" x14ac:dyDescent="0.35">
      <c r="A1" s="44" t="s">
        <v>2</v>
      </c>
      <c r="B1" s="63" t="s">
        <v>58</v>
      </c>
      <c r="C1" s="39" t="s">
        <v>59</v>
      </c>
    </row>
    <row r="2" spans="1:3" x14ac:dyDescent="0.35">
      <c r="A2" s="60" t="s">
        <v>373</v>
      </c>
      <c r="B2" s="24" t="s">
        <v>374</v>
      </c>
      <c r="C2" s="54" t="s">
        <v>60</v>
      </c>
    </row>
    <row r="3" spans="1:3" x14ac:dyDescent="0.35">
      <c r="A3" s="59" t="s">
        <v>19</v>
      </c>
      <c r="B3" s="23" t="s">
        <v>55</v>
      </c>
      <c r="C3" s="37" t="s">
        <v>60</v>
      </c>
    </row>
    <row r="4" spans="1:3" x14ac:dyDescent="0.35">
      <c r="A4" s="60" t="s">
        <v>1607</v>
      </c>
      <c r="B4" s="24" t="s">
        <v>1608</v>
      </c>
      <c r="C4" s="54" t="s">
        <v>1609</v>
      </c>
    </row>
    <row r="5" spans="1:3" x14ac:dyDescent="0.35">
      <c r="A5" s="60" t="s">
        <v>140</v>
      </c>
      <c r="B5" s="24" t="s">
        <v>141</v>
      </c>
      <c r="C5" s="54" t="s">
        <v>60</v>
      </c>
    </row>
    <row r="6" spans="1:3" x14ac:dyDescent="0.35">
      <c r="A6" s="60" t="s">
        <v>229</v>
      </c>
      <c r="B6" s="24" t="s">
        <v>233</v>
      </c>
      <c r="C6" s="54" t="s">
        <v>61</v>
      </c>
    </row>
    <row r="7" spans="1:3" x14ac:dyDescent="0.35">
      <c r="A7" s="59" t="s">
        <v>23</v>
      </c>
      <c r="B7" s="23" t="s">
        <v>1762</v>
      </c>
      <c r="C7" s="37" t="s">
        <v>60</v>
      </c>
    </row>
    <row r="8" spans="1:3" x14ac:dyDescent="0.35">
      <c r="A8" s="60" t="s">
        <v>1431</v>
      </c>
      <c r="B8" s="24" t="s">
        <v>1432</v>
      </c>
      <c r="C8" s="54" t="s">
        <v>61</v>
      </c>
    </row>
    <row r="9" spans="1:3" x14ac:dyDescent="0.35">
      <c r="A9" s="60" t="s">
        <v>154</v>
      </c>
      <c r="B9" s="24" t="s">
        <v>156</v>
      </c>
      <c r="C9" s="54" t="s">
        <v>60</v>
      </c>
    </row>
    <row r="10" spans="1:3" x14ac:dyDescent="0.35">
      <c r="A10" s="59" t="s">
        <v>22</v>
      </c>
      <c r="B10" s="23" t="s">
        <v>1763</v>
      </c>
      <c r="C10" s="37" t="s">
        <v>60</v>
      </c>
    </row>
    <row r="11" spans="1:3" x14ac:dyDescent="0.35">
      <c r="A11" s="59" t="s">
        <v>1743</v>
      </c>
      <c r="B11" s="23" t="s">
        <v>1745</v>
      </c>
      <c r="C11" s="37" t="s">
        <v>60</v>
      </c>
    </row>
    <row r="12" spans="1:3" x14ac:dyDescent="0.35">
      <c r="A12" s="59" t="s">
        <v>20</v>
      </c>
      <c r="B12" s="23" t="s">
        <v>57</v>
      </c>
      <c r="C12" s="37" t="s">
        <v>61</v>
      </c>
    </row>
    <row r="13" spans="1:3" x14ac:dyDescent="0.35">
      <c r="A13" s="60" t="s">
        <v>91</v>
      </c>
      <c r="B13" s="24" t="s">
        <v>1764</v>
      </c>
      <c r="C13" s="54" t="s">
        <v>60</v>
      </c>
    </row>
    <row r="14" spans="1:3" x14ac:dyDescent="0.35">
      <c r="A14" s="60" t="s">
        <v>95</v>
      </c>
      <c r="B14" s="24" t="s">
        <v>96</v>
      </c>
      <c r="C14" s="54" t="s">
        <v>60</v>
      </c>
    </row>
    <row r="15" spans="1:3" x14ac:dyDescent="0.35">
      <c r="A15" s="60" t="s">
        <v>1248</v>
      </c>
      <c r="B15" s="24" t="s">
        <v>1252</v>
      </c>
      <c r="C15" s="54" t="s">
        <v>1253</v>
      </c>
    </row>
    <row r="16" spans="1:3" x14ac:dyDescent="0.35">
      <c r="A16" s="60" t="s">
        <v>112</v>
      </c>
      <c r="B16" s="24" t="s">
        <v>113</v>
      </c>
      <c r="C16" s="54" t="s">
        <v>114</v>
      </c>
    </row>
    <row r="17" spans="1:3" x14ac:dyDescent="0.35">
      <c r="A17" s="60" t="s">
        <v>87</v>
      </c>
      <c r="B17" s="24" t="s">
        <v>1765</v>
      </c>
      <c r="C17" s="54" t="s">
        <v>60</v>
      </c>
    </row>
    <row r="18" spans="1:3" x14ac:dyDescent="0.35">
      <c r="A18" s="59" t="s">
        <v>21</v>
      </c>
      <c r="B18" s="23" t="s">
        <v>1766</v>
      </c>
      <c r="C18" s="37" t="s">
        <v>60</v>
      </c>
    </row>
    <row r="19" spans="1:3" x14ac:dyDescent="0.35">
      <c r="A19" s="60" t="s">
        <v>147</v>
      </c>
      <c r="B19" s="24" t="s">
        <v>150</v>
      </c>
      <c r="C19" s="54" t="s">
        <v>60</v>
      </c>
    </row>
    <row r="20" spans="1:3" x14ac:dyDescent="0.35">
      <c r="A20" s="60" t="s">
        <v>148</v>
      </c>
      <c r="B20" s="24" t="s">
        <v>152</v>
      </c>
      <c r="C20" s="54" t="s">
        <v>60</v>
      </c>
    </row>
    <row r="21" spans="1:3" x14ac:dyDescent="0.35">
      <c r="A21" s="60" t="s">
        <v>159</v>
      </c>
      <c r="B21" s="24" t="s">
        <v>1767</v>
      </c>
      <c r="C21" s="54" t="s">
        <v>60</v>
      </c>
    </row>
    <row r="22" spans="1:3" x14ac:dyDescent="0.35">
      <c r="A22" s="60" t="s">
        <v>133</v>
      </c>
      <c r="B22" s="24" t="s">
        <v>134</v>
      </c>
      <c r="C22" s="54" t="s">
        <v>60</v>
      </c>
    </row>
    <row r="23" spans="1:3" x14ac:dyDescent="0.35">
      <c r="A23" s="59" t="s">
        <v>1744</v>
      </c>
      <c r="B23" s="23" t="s">
        <v>1746</v>
      </c>
      <c r="C23" s="37" t="s">
        <v>60</v>
      </c>
    </row>
    <row r="24" spans="1:3" x14ac:dyDescent="0.35">
      <c r="A24" s="62" t="s">
        <v>490</v>
      </c>
      <c r="B24" s="80" t="s">
        <v>1758</v>
      </c>
      <c r="C24" s="81" t="s">
        <v>1759</v>
      </c>
    </row>
  </sheetData>
  <sortState ref="A2:C24">
    <sortCondition ref="A2:A2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0"/>
  <sheetViews>
    <sheetView showGridLines="0" zoomScale="70" zoomScaleNormal="70" workbookViewId="0"/>
  </sheetViews>
  <sheetFormatPr defaultRowHeight="14.5" x14ac:dyDescent="0.35"/>
  <cols>
    <col min="1" max="1" width="80.81640625" customWidth="1"/>
    <col min="2" max="2" width="7.6328125" style="5" customWidth="1"/>
    <col min="3" max="3" width="10.08984375" style="14" customWidth="1"/>
  </cols>
  <sheetData>
    <row r="1" spans="1:3" x14ac:dyDescent="0.35">
      <c r="A1" s="44" t="s">
        <v>0</v>
      </c>
      <c r="B1" s="45" t="s">
        <v>54</v>
      </c>
      <c r="C1" s="46" t="s">
        <v>1780</v>
      </c>
    </row>
    <row r="2" spans="1:3" x14ac:dyDescent="0.35">
      <c r="A2" s="87" t="s">
        <v>194</v>
      </c>
      <c r="B2" s="93">
        <f>VLOOKUP(A2,_RESOURCE_MAP[],3,FALSE)</f>
        <v>2</v>
      </c>
      <c r="C2" s="89" t="s">
        <v>1783</v>
      </c>
    </row>
    <row r="3" spans="1:3" x14ac:dyDescent="0.35">
      <c r="A3" s="87" t="s">
        <v>196</v>
      </c>
      <c r="B3" s="93">
        <f>VLOOKUP(A3,_RESOURCE_MAP[],3,FALSE)</f>
        <v>2</v>
      </c>
      <c r="C3" s="89" t="s">
        <v>1783</v>
      </c>
    </row>
    <row r="4" spans="1:3" x14ac:dyDescent="0.35">
      <c r="A4" s="87" t="s">
        <v>197</v>
      </c>
      <c r="B4" s="93">
        <f>VLOOKUP(A4,_RESOURCE_MAP[],3,FALSE)</f>
        <v>2</v>
      </c>
      <c r="C4" s="89" t="s">
        <v>1783</v>
      </c>
    </row>
    <row r="5" spans="1:3" x14ac:dyDescent="0.35">
      <c r="A5" s="87" t="s">
        <v>1329</v>
      </c>
      <c r="B5" s="93">
        <f>VLOOKUP(A5,_RESOURCE_MAP[],3,FALSE)</f>
        <v>2</v>
      </c>
      <c r="C5" s="89" t="s">
        <v>1783</v>
      </c>
    </row>
    <row r="6" spans="1:3" x14ac:dyDescent="0.35">
      <c r="A6" s="87" t="s">
        <v>1330</v>
      </c>
      <c r="B6" s="93">
        <f>VLOOKUP(A6,_RESOURCE_MAP[],3,FALSE)</f>
        <v>2</v>
      </c>
      <c r="C6" s="89" t="s">
        <v>1783</v>
      </c>
    </row>
    <row r="7" spans="1:3" x14ac:dyDescent="0.35">
      <c r="A7" s="87" t="s">
        <v>195</v>
      </c>
      <c r="B7" s="93">
        <f>VLOOKUP(A7,_RESOURCE_MAP[],3,FALSE)</f>
        <v>2</v>
      </c>
      <c r="C7" s="89" t="s">
        <v>1784</v>
      </c>
    </row>
    <row r="8" spans="1:3" x14ac:dyDescent="0.35">
      <c r="A8" s="87" t="s">
        <v>1527</v>
      </c>
      <c r="B8" s="88">
        <f>VLOOKUP(A8,_RESOURCE_MAP[],3,FALSE)</f>
        <v>2</v>
      </c>
      <c r="C8" s="89" t="s">
        <v>1782</v>
      </c>
    </row>
    <row r="9" spans="1:3" x14ac:dyDescent="0.35">
      <c r="A9" s="87" t="s">
        <v>1566</v>
      </c>
      <c r="B9" s="88">
        <f>VLOOKUP(A9,_RESOURCE_MAP[],3,FALSE)</f>
        <v>2</v>
      </c>
      <c r="C9" s="89" t="s">
        <v>1782</v>
      </c>
    </row>
    <row r="10" spans="1:3" x14ac:dyDescent="0.35">
      <c r="A10" s="87" t="s">
        <v>1567</v>
      </c>
      <c r="B10" s="88">
        <f>VLOOKUP(A10,_RESOURCE_MAP[],3,FALSE)</f>
        <v>2</v>
      </c>
      <c r="C10" s="89" t="s">
        <v>1782</v>
      </c>
    </row>
    <row r="11" spans="1:3" x14ac:dyDescent="0.35">
      <c r="A11" s="87" t="s">
        <v>1568</v>
      </c>
      <c r="B11" s="88">
        <f>VLOOKUP(A11,_RESOURCE_MAP[],3,FALSE)</f>
        <v>2</v>
      </c>
      <c r="C11" s="89" t="s">
        <v>1782</v>
      </c>
    </row>
    <row r="12" spans="1:3" x14ac:dyDescent="0.35">
      <c r="A12" s="87" t="s">
        <v>1569</v>
      </c>
      <c r="B12" s="88">
        <f>VLOOKUP(A12,_RESOURCE_MAP[],3,FALSE)</f>
        <v>2</v>
      </c>
      <c r="C12" s="89" t="s">
        <v>1782</v>
      </c>
    </row>
    <row r="13" spans="1:3" x14ac:dyDescent="0.35">
      <c r="A13" s="41" t="s">
        <v>1614</v>
      </c>
      <c r="B13" s="30">
        <f>VLOOKUP(A13,_RESOURCE_MAP[],3,FALSE)</f>
        <v>2</v>
      </c>
      <c r="C13" s="43" t="s">
        <v>1615</v>
      </c>
    </row>
    <row r="14" spans="1:3" x14ac:dyDescent="0.35">
      <c r="A14" s="42" t="s">
        <v>1610</v>
      </c>
      <c r="B14" s="30">
        <f>VLOOKUP(A14,_RESOURCE_MAP[],3,FALSE)</f>
        <v>2</v>
      </c>
      <c r="C14" s="43" t="s">
        <v>1615</v>
      </c>
    </row>
    <row r="15" spans="1:3" x14ac:dyDescent="0.35">
      <c r="A15" s="42" t="s">
        <v>1611</v>
      </c>
      <c r="B15" s="30">
        <f>VLOOKUP(A15,_RESOURCE_MAP[],3,FALSE)</f>
        <v>2</v>
      </c>
      <c r="C15" s="43" t="s">
        <v>1615</v>
      </c>
    </row>
    <row r="16" spans="1:3" x14ac:dyDescent="0.35">
      <c r="A16" s="42" t="s">
        <v>1612</v>
      </c>
      <c r="B16" s="30">
        <f>VLOOKUP(A16,_RESOURCE_MAP[],3,FALSE)</f>
        <v>2</v>
      </c>
      <c r="C16" s="43" t="s">
        <v>1615</v>
      </c>
    </row>
    <row r="17" spans="1:3" x14ac:dyDescent="0.35">
      <c r="A17" s="42" t="s">
        <v>1613</v>
      </c>
      <c r="B17" s="30">
        <f>VLOOKUP(A17,_RESOURCE_MAP[],3,FALSE)</f>
        <v>2</v>
      </c>
      <c r="C17" s="43" t="s">
        <v>1615</v>
      </c>
    </row>
    <row r="18" spans="1:3" x14ac:dyDescent="0.35">
      <c r="A18" s="87" t="s">
        <v>227</v>
      </c>
      <c r="B18" s="93">
        <f>VLOOKUP(A18,_RESOURCE_MAP[],3,FALSE)</f>
        <v>4</v>
      </c>
      <c r="C18" s="89" t="s">
        <v>230</v>
      </c>
    </row>
    <row r="19" spans="1:3" x14ac:dyDescent="0.35">
      <c r="A19" s="87" t="s">
        <v>228</v>
      </c>
      <c r="B19" s="93">
        <f>VLOOKUP(A19,_RESOURCE_MAP[],3,FALSE)</f>
        <v>4</v>
      </c>
      <c r="C19" s="89" t="s">
        <v>230</v>
      </c>
    </row>
    <row r="20" spans="1:3" x14ac:dyDescent="0.35">
      <c r="B20"/>
      <c r="C20"/>
    </row>
    <row r="21" spans="1:3" x14ac:dyDescent="0.35">
      <c r="B21"/>
      <c r="C21"/>
    </row>
    <row r="22" spans="1:3" x14ac:dyDescent="0.35">
      <c r="B22"/>
      <c r="C22"/>
    </row>
    <row r="23" spans="1:3" x14ac:dyDescent="0.35">
      <c r="B23"/>
      <c r="C23"/>
    </row>
    <row r="24" spans="1:3" x14ac:dyDescent="0.35">
      <c r="B24"/>
      <c r="C24"/>
    </row>
    <row r="25" spans="1:3" x14ac:dyDescent="0.35">
      <c r="B25"/>
      <c r="C25"/>
    </row>
    <row r="26" spans="1:3" x14ac:dyDescent="0.35">
      <c r="B26"/>
      <c r="C26"/>
    </row>
    <row r="27" spans="1:3" x14ac:dyDescent="0.35">
      <c r="B27"/>
      <c r="C27"/>
    </row>
    <row r="28" spans="1:3" x14ac:dyDescent="0.35">
      <c r="B28"/>
      <c r="C28"/>
    </row>
    <row r="29" spans="1:3" x14ac:dyDescent="0.35">
      <c r="B29"/>
      <c r="C29"/>
    </row>
    <row r="30" spans="1:3" x14ac:dyDescent="0.35">
      <c r="B30"/>
      <c r="C30"/>
    </row>
    <row r="31" spans="1:3" x14ac:dyDescent="0.35">
      <c r="B31"/>
      <c r="C31"/>
    </row>
    <row r="32" spans="1:3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autoPageBreaks="0"/>
  </sheetPr>
  <dimension ref="A1:B481"/>
  <sheetViews>
    <sheetView showGridLines="0" zoomScale="70" zoomScaleNormal="70" workbookViewId="0"/>
  </sheetViews>
  <sheetFormatPr defaultColWidth="8.81640625" defaultRowHeight="14.5" x14ac:dyDescent="0.35"/>
  <cols>
    <col min="1" max="1" width="57.90625" customWidth="1"/>
    <col min="2" max="2" width="49.1796875" customWidth="1"/>
  </cols>
  <sheetData>
    <row r="1" spans="1:2" x14ac:dyDescent="0.35">
      <c r="A1" s="44" t="s">
        <v>376</v>
      </c>
      <c r="B1" s="39" t="s">
        <v>3</v>
      </c>
    </row>
    <row r="2" spans="1:2" x14ac:dyDescent="0.35">
      <c r="A2" s="59" t="s">
        <v>1476</v>
      </c>
      <c r="B2" s="37" t="s">
        <v>1477</v>
      </c>
    </row>
    <row r="3" spans="1:2" x14ac:dyDescent="0.35">
      <c r="A3" s="59" t="s">
        <v>996</v>
      </c>
      <c r="B3" s="37" t="s">
        <v>1000</v>
      </c>
    </row>
    <row r="4" spans="1:2" x14ac:dyDescent="0.35">
      <c r="A4" s="59" t="s">
        <v>648</v>
      </c>
      <c r="B4" s="37" t="s">
        <v>975</v>
      </c>
    </row>
    <row r="5" spans="1:2" x14ac:dyDescent="0.35">
      <c r="A5" s="59" t="s">
        <v>647</v>
      </c>
      <c r="B5" s="37" t="s">
        <v>974</v>
      </c>
    </row>
    <row r="6" spans="1:2" x14ac:dyDescent="0.35">
      <c r="A6" s="59" t="s">
        <v>651</v>
      </c>
      <c r="B6" s="37" t="s">
        <v>978</v>
      </c>
    </row>
    <row r="7" spans="1:2" x14ac:dyDescent="0.35">
      <c r="A7" s="59" t="s">
        <v>650</v>
      </c>
      <c r="B7" s="37" t="s">
        <v>977</v>
      </c>
    </row>
    <row r="8" spans="1:2" x14ac:dyDescent="0.35">
      <c r="A8" s="59" t="s">
        <v>649</v>
      </c>
      <c r="B8" s="37" t="s">
        <v>976</v>
      </c>
    </row>
    <row r="9" spans="1:2" x14ac:dyDescent="0.35">
      <c r="A9" s="59" t="s">
        <v>654</v>
      </c>
      <c r="B9" s="37" t="s">
        <v>981</v>
      </c>
    </row>
    <row r="10" spans="1:2" x14ac:dyDescent="0.35">
      <c r="A10" s="59" t="s">
        <v>1760</v>
      </c>
      <c r="B10" s="37" t="s">
        <v>1761</v>
      </c>
    </row>
    <row r="11" spans="1:2" x14ac:dyDescent="0.35">
      <c r="A11" s="59" t="s">
        <v>425</v>
      </c>
      <c r="B11" s="37" t="s">
        <v>705</v>
      </c>
    </row>
    <row r="12" spans="1:2" x14ac:dyDescent="0.35">
      <c r="A12" s="59" t="s">
        <v>1213</v>
      </c>
      <c r="B12" s="37" t="s">
        <v>826</v>
      </c>
    </row>
    <row r="13" spans="1:2" x14ac:dyDescent="0.35">
      <c r="A13" s="59" t="s">
        <v>1212</v>
      </c>
      <c r="B13" s="37" t="s">
        <v>832</v>
      </c>
    </row>
    <row r="14" spans="1:2" x14ac:dyDescent="0.35">
      <c r="A14" s="59" t="s">
        <v>1211</v>
      </c>
      <c r="B14" s="37" t="s">
        <v>831</v>
      </c>
    </row>
    <row r="15" spans="1:2" x14ac:dyDescent="0.35">
      <c r="A15" s="59" t="s">
        <v>1157</v>
      </c>
      <c r="B15" s="37" t="s">
        <v>714</v>
      </c>
    </row>
    <row r="16" spans="1:2" x14ac:dyDescent="0.35">
      <c r="A16" s="59" t="s">
        <v>468</v>
      </c>
      <c r="B16" s="37" t="s">
        <v>793</v>
      </c>
    </row>
    <row r="17" spans="1:2" x14ac:dyDescent="0.35">
      <c r="A17" s="59" t="s">
        <v>1435</v>
      </c>
      <c r="B17" s="37" t="s">
        <v>1454</v>
      </c>
    </row>
    <row r="18" spans="1:2" x14ac:dyDescent="0.35">
      <c r="A18" s="59" t="s">
        <v>399</v>
      </c>
      <c r="B18" s="37" t="s">
        <v>778</v>
      </c>
    </row>
    <row r="19" spans="1:2" x14ac:dyDescent="0.35">
      <c r="A19" s="59" t="s">
        <v>437</v>
      </c>
      <c r="B19" s="37" t="s">
        <v>886</v>
      </c>
    </row>
    <row r="20" spans="1:2" x14ac:dyDescent="0.35">
      <c r="A20" s="59" t="s">
        <v>1657</v>
      </c>
      <c r="B20" s="37" t="s">
        <v>1666</v>
      </c>
    </row>
    <row r="21" spans="1:2" x14ac:dyDescent="0.35">
      <c r="A21" s="59" t="s">
        <v>542</v>
      </c>
      <c r="B21" s="37" t="s">
        <v>906</v>
      </c>
    </row>
    <row r="22" spans="1:2" x14ac:dyDescent="0.35">
      <c r="A22" s="59" t="s">
        <v>537</v>
      </c>
      <c r="B22" s="37" t="s">
        <v>913</v>
      </c>
    </row>
    <row r="23" spans="1:2" x14ac:dyDescent="0.35">
      <c r="A23" s="59" t="s">
        <v>538</v>
      </c>
      <c r="B23" s="37" t="s">
        <v>914</v>
      </c>
    </row>
    <row r="24" spans="1:2" x14ac:dyDescent="0.35">
      <c r="A24" s="59" t="s">
        <v>577</v>
      </c>
      <c r="B24" s="37" t="s">
        <v>838</v>
      </c>
    </row>
    <row r="25" spans="1:2" x14ac:dyDescent="0.35">
      <c r="A25" s="59" t="s">
        <v>691</v>
      </c>
      <c r="B25" s="37" t="s">
        <v>878</v>
      </c>
    </row>
    <row r="26" spans="1:2" x14ac:dyDescent="0.35">
      <c r="A26" s="59" t="s">
        <v>692</v>
      </c>
      <c r="B26" s="37" t="s">
        <v>879</v>
      </c>
    </row>
    <row r="27" spans="1:2" x14ac:dyDescent="0.35">
      <c r="A27" s="59" t="s">
        <v>583</v>
      </c>
      <c r="B27" s="37" t="s">
        <v>982</v>
      </c>
    </row>
    <row r="28" spans="1:2" x14ac:dyDescent="0.35">
      <c r="A28" s="59" t="s">
        <v>584</v>
      </c>
      <c r="B28" s="37" t="s">
        <v>983</v>
      </c>
    </row>
    <row r="29" spans="1:2" x14ac:dyDescent="0.35">
      <c r="A29" s="59" t="s">
        <v>585</v>
      </c>
      <c r="B29" s="37" t="s">
        <v>984</v>
      </c>
    </row>
    <row r="30" spans="1:2" x14ac:dyDescent="0.35">
      <c r="A30" s="59" t="s">
        <v>672</v>
      </c>
      <c r="B30" s="37" t="s">
        <v>734</v>
      </c>
    </row>
    <row r="31" spans="1:2" x14ac:dyDescent="0.35">
      <c r="A31" s="59" t="s">
        <v>602</v>
      </c>
      <c r="B31" s="37" t="s">
        <v>993</v>
      </c>
    </row>
    <row r="32" spans="1:2" x14ac:dyDescent="0.35">
      <c r="A32" s="59" t="s">
        <v>603</v>
      </c>
      <c r="B32" s="37" t="s">
        <v>843</v>
      </c>
    </row>
    <row r="33" spans="1:2" x14ac:dyDescent="0.35">
      <c r="A33" s="59" t="s">
        <v>616</v>
      </c>
      <c r="B33" s="37" t="s">
        <v>848</v>
      </c>
    </row>
    <row r="34" spans="1:2" x14ac:dyDescent="0.35">
      <c r="A34" s="59" t="s">
        <v>532</v>
      </c>
      <c r="B34" s="37" t="s">
        <v>848</v>
      </c>
    </row>
    <row r="35" spans="1:2" x14ac:dyDescent="0.35">
      <c r="A35" s="59" t="s">
        <v>551</v>
      </c>
      <c r="B35" s="37" t="s">
        <v>925</v>
      </c>
    </row>
    <row r="36" spans="1:2" x14ac:dyDescent="0.35">
      <c r="A36" s="59" t="s">
        <v>582</v>
      </c>
      <c r="B36" s="37" t="s">
        <v>992</v>
      </c>
    </row>
    <row r="37" spans="1:2" x14ac:dyDescent="0.35">
      <c r="A37" s="59" t="s">
        <v>1234</v>
      </c>
      <c r="B37" s="37" t="s">
        <v>1235</v>
      </c>
    </row>
    <row r="38" spans="1:2" x14ac:dyDescent="0.35">
      <c r="A38" s="59" t="s">
        <v>670</v>
      </c>
      <c r="B38" s="37" t="s">
        <v>861</v>
      </c>
    </row>
    <row r="39" spans="1:2" x14ac:dyDescent="0.35">
      <c r="A39" s="59" t="s">
        <v>668</v>
      </c>
      <c r="B39" s="37" t="s">
        <v>732</v>
      </c>
    </row>
    <row r="40" spans="1:2" x14ac:dyDescent="0.35">
      <c r="A40" s="59" t="s">
        <v>492</v>
      </c>
      <c r="B40" s="37" t="s">
        <v>803</v>
      </c>
    </row>
    <row r="41" spans="1:2" x14ac:dyDescent="0.35">
      <c r="A41" s="59" t="s">
        <v>587</v>
      </c>
      <c r="B41" s="37" t="s">
        <v>986</v>
      </c>
    </row>
    <row r="42" spans="1:2" x14ac:dyDescent="0.35">
      <c r="A42" s="59" t="s">
        <v>588</v>
      </c>
      <c r="B42" s="37" t="s">
        <v>987</v>
      </c>
    </row>
    <row r="43" spans="1:2" x14ac:dyDescent="0.35">
      <c r="A43" s="59" t="s">
        <v>589</v>
      </c>
      <c r="B43" s="37" t="s">
        <v>988</v>
      </c>
    </row>
    <row r="44" spans="1:2" x14ac:dyDescent="0.35">
      <c r="A44" s="59" t="s">
        <v>590</v>
      </c>
      <c r="B44" s="37" t="s">
        <v>989</v>
      </c>
    </row>
    <row r="45" spans="1:2" x14ac:dyDescent="0.35">
      <c r="A45" s="59" t="s">
        <v>586</v>
      </c>
      <c r="B45" s="37" t="s">
        <v>985</v>
      </c>
    </row>
    <row r="46" spans="1:2" x14ac:dyDescent="0.35">
      <c r="A46" s="59" t="s">
        <v>591</v>
      </c>
      <c r="B46" s="37" t="s">
        <v>990</v>
      </c>
    </row>
    <row r="47" spans="1:2" x14ac:dyDescent="0.35">
      <c r="A47" s="59" t="s">
        <v>592</v>
      </c>
      <c r="B47" s="37" t="s">
        <v>991</v>
      </c>
    </row>
    <row r="48" spans="1:2" x14ac:dyDescent="0.35">
      <c r="A48" s="59" t="s">
        <v>1500</v>
      </c>
      <c r="B48" s="37" t="s">
        <v>1505</v>
      </c>
    </row>
    <row r="49" spans="1:2" x14ac:dyDescent="0.35">
      <c r="A49" s="59" t="s">
        <v>1499</v>
      </c>
      <c r="B49" s="37" t="s">
        <v>1504</v>
      </c>
    </row>
    <row r="50" spans="1:2" x14ac:dyDescent="0.35">
      <c r="A50" s="59" t="s">
        <v>671</v>
      </c>
      <c r="B50" s="37" t="s">
        <v>860</v>
      </c>
    </row>
    <row r="51" spans="1:2" x14ac:dyDescent="0.35">
      <c r="A51" s="59" t="s">
        <v>549</v>
      </c>
      <c r="B51" s="37" t="s">
        <v>919</v>
      </c>
    </row>
    <row r="52" spans="1:2" x14ac:dyDescent="0.35">
      <c r="A52" s="59" t="s">
        <v>463</v>
      </c>
      <c r="B52" s="37" t="s">
        <v>791</v>
      </c>
    </row>
    <row r="53" spans="1:2" x14ac:dyDescent="0.35">
      <c r="A53" s="59" t="s">
        <v>464</v>
      </c>
      <c r="B53" s="37" t="s">
        <v>701</v>
      </c>
    </row>
    <row r="54" spans="1:2" x14ac:dyDescent="0.35">
      <c r="A54" s="59" t="s">
        <v>465</v>
      </c>
      <c r="B54" s="37" t="s">
        <v>792</v>
      </c>
    </row>
    <row r="55" spans="1:2" x14ac:dyDescent="0.35">
      <c r="A55" s="59" t="s">
        <v>462</v>
      </c>
      <c r="B55" s="37" t="s">
        <v>887</v>
      </c>
    </row>
    <row r="56" spans="1:2" x14ac:dyDescent="0.35">
      <c r="A56" s="59" t="s">
        <v>438</v>
      </c>
      <c r="B56" s="37" t="s">
        <v>754</v>
      </c>
    </row>
    <row r="57" spans="1:2" x14ac:dyDescent="0.35">
      <c r="A57" s="59" t="s">
        <v>548</v>
      </c>
      <c r="B57" s="37" t="s">
        <v>725</v>
      </c>
    </row>
    <row r="58" spans="1:2" x14ac:dyDescent="0.35">
      <c r="A58" s="59" t="s">
        <v>680</v>
      </c>
      <c r="B58" s="37" t="s">
        <v>865</v>
      </c>
    </row>
    <row r="59" spans="1:2" x14ac:dyDescent="0.35">
      <c r="A59" s="59" t="s">
        <v>678</v>
      </c>
      <c r="B59" s="37" t="s">
        <v>863</v>
      </c>
    </row>
    <row r="60" spans="1:2" x14ac:dyDescent="0.35">
      <c r="A60" s="59" t="s">
        <v>679</v>
      </c>
      <c r="B60" s="37" t="s">
        <v>864</v>
      </c>
    </row>
    <row r="61" spans="1:2" x14ac:dyDescent="0.35">
      <c r="A61" s="59" t="s">
        <v>677</v>
      </c>
      <c r="B61" s="37" t="s">
        <v>862</v>
      </c>
    </row>
    <row r="62" spans="1:2" x14ac:dyDescent="0.35">
      <c r="A62" s="59" t="s">
        <v>497</v>
      </c>
      <c r="B62" s="37" t="s">
        <v>895</v>
      </c>
    </row>
    <row r="63" spans="1:2" x14ac:dyDescent="0.35">
      <c r="A63" s="59" t="s">
        <v>493</v>
      </c>
      <c r="B63" s="37" t="s">
        <v>891</v>
      </c>
    </row>
    <row r="64" spans="1:2" x14ac:dyDescent="0.35">
      <c r="A64" s="59" t="s">
        <v>498</v>
      </c>
      <c r="B64" s="37" t="s">
        <v>896</v>
      </c>
    </row>
    <row r="65" spans="1:2" x14ac:dyDescent="0.35">
      <c r="A65" s="59" t="s">
        <v>499</v>
      </c>
      <c r="B65" s="37" t="s">
        <v>897</v>
      </c>
    </row>
    <row r="66" spans="1:2" x14ac:dyDescent="0.35">
      <c r="A66" s="59" t="s">
        <v>496</v>
      </c>
      <c r="B66" s="37" t="s">
        <v>894</v>
      </c>
    </row>
    <row r="67" spans="1:2" x14ac:dyDescent="0.35">
      <c r="A67" s="59" t="s">
        <v>494</v>
      </c>
      <c r="B67" s="37" t="s">
        <v>892</v>
      </c>
    </row>
    <row r="68" spans="1:2" x14ac:dyDescent="0.35">
      <c r="A68" s="59" t="s">
        <v>495</v>
      </c>
      <c r="B68" s="37" t="s">
        <v>893</v>
      </c>
    </row>
    <row r="69" spans="1:2" x14ac:dyDescent="0.35">
      <c r="A69" s="59" t="s">
        <v>1655</v>
      </c>
      <c r="B69" s="37" t="s">
        <v>1663</v>
      </c>
    </row>
    <row r="70" spans="1:2" x14ac:dyDescent="0.35">
      <c r="A70" s="59" t="s">
        <v>3</v>
      </c>
      <c r="B70" s="37" t="s">
        <v>700</v>
      </c>
    </row>
    <row r="71" spans="1:2" x14ac:dyDescent="0.35">
      <c r="A71" s="60" t="s">
        <v>1311</v>
      </c>
      <c r="B71" s="82" t="s">
        <v>1194</v>
      </c>
    </row>
    <row r="72" spans="1:2" x14ac:dyDescent="0.35">
      <c r="A72" s="59" t="s">
        <v>1310</v>
      </c>
      <c r="B72" s="37" t="s">
        <v>1184</v>
      </c>
    </row>
    <row r="73" spans="1:2" x14ac:dyDescent="0.35">
      <c r="A73" s="60" t="s">
        <v>1176</v>
      </c>
      <c r="B73" s="54" t="s">
        <v>1191</v>
      </c>
    </row>
    <row r="74" spans="1:2" x14ac:dyDescent="0.35">
      <c r="A74" s="60" t="s">
        <v>1312</v>
      </c>
      <c r="B74" s="54" t="s">
        <v>1193</v>
      </c>
    </row>
    <row r="75" spans="1:2" x14ac:dyDescent="0.35">
      <c r="A75" s="59" t="s">
        <v>1313</v>
      </c>
      <c r="B75" s="37" t="s">
        <v>1314</v>
      </c>
    </row>
    <row r="76" spans="1:2" x14ac:dyDescent="0.35">
      <c r="A76" s="59" t="s">
        <v>470</v>
      </c>
      <c r="B76" s="37" t="s">
        <v>715</v>
      </c>
    </row>
    <row r="77" spans="1:2" x14ac:dyDescent="0.35">
      <c r="A77" s="59" t="s">
        <v>663</v>
      </c>
      <c r="B77" s="37" t="s">
        <v>876</v>
      </c>
    </row>
    <row r="78" spans="1:2" x14ac:dyDescent="0.35">
      <c r="A78" s="59" t="s">
        <v>578</v>
      </c>
      <c r="B78" s="37" t="s">
        <v>727</v>
      </c>
    </row>
    <row r="79" spans="1:2" x14ac:dyDescent="0.35">
      <c r="A79" s="59" t="s">
        <v>552</v>
      </c>
      <c r="B79" s="37" t="s">
        <v>751</v>
      </c>
    </row>
    <row r="80" spans="1:2" x14ac:dyDescent="0.35">
      <c r="A80" s="59" t="s">
        <v>388</v>
      </c>
      <c r="B80" s="37" t="s">
        <v>697</v>
      </c>
    </row>
    <row r="81" spans="1:2" x14ac:dyDescent="0.35">
      <c r="A81" s="59" t="s">
        <v>547</v>
      </c>
      <c r="B81" s="37" t="s">
        <v>726</v>
      </c>
    </row>
    <row r="82" spans="1:2" x14ac:dyDescent="0.35">
      <c r="A82" s="59" t="s">
        <v>607</v>
      </c>
      <c r="B82" s="37" t="s">
        <v>847</v>
      </c>
    </row>
    <row r="83" spans="1:2" x14ac:dyDescent="0.35">
      <c r="A83" s="59" t="s">
        <v>576</v>
      </c>
      <c r="B83" s="37" t="s">
        <v>839</v>
      </c>
    </row>
    <row r="84" spans="1:2" x14ac:dyDescent="0.35">
      <c r="A84" s="59" t="s">
        <v>1374</v>
      </c>
      <c r="B84" s="37" t="s">
        <v>1384</v>
      </c>
    </row>
    <row r="85" spans="1:2" x14ac:dyDescent="0.35">
      <c r="A85" s="59" t="s">
        <v>459</v>
      </c>
      <c r="B85" s="37" t="s">
        <v>768</v>
      </c>
    </row>
    <row r="86" spans="1:2" x14ac:dyDescent="0.35">
      <c r="A86" s="59" t="s">
        <v>1143</v>
      </c>
      <c r="B86" s="37" t="s">
        <v>1144</v>
      </c>
    </row>
    <row r="87" spans="1:2" x14ac:dyDescent="0.35">
      <c r="A87" s="59" t="s">
        <v>695</v>
      </c>
      <c r="B87" s="37" t="s">
        <v>931</v>
      </c>
    </row>
    <row r="88" spans="1:2" x14ac:dyDescent="0.35">
      <c r="A88" s="59" t="s">
        <v>1473</v>
      </c>
      <c r="B88" s="37" t="s">
        <v>1371</v>
      </c>
    </row>
    <row r="89" spans="1:2" x14ac:dyDescent="0.35">
      <c r="A89" s="59" t="s">
        <v>1648</v>
      </c>
      <c r="B89" s="54" t="s">
        <v>1651</v>
      </c>
    </row>
    <row r="90" spans="1:2" x14ac:dyDescent="0.35">
      <c r="A90" s="59" t="s">
        <v>1619</v>
      </c>
      <c r="B90" s="54" t="s">
        <v>1629</v>
      </c>
    </row>
    <row r="91" spans="1:2" x14ac:dyDescent="0.35">
      <c r="A91" s="59" t="s">
        <v>1646</v>
      </c>
      <c r="B91" s="54" t="s">
        <v>1649</v>
      </c>
    </row>
    <row r="92" spans="1:2" x14ac:dyDescent="0.35">
      <c r="A92" s="59" t="s">
        <v>1474</v>
      </c>
      <c r="B92" s="37" t="s">
        <v>1372</v>
      </c>
    </row>
    <row r="93" spans="1:2" x14ac:dyDescent="0.35">
      <c r="A93" s="59" t="s">
        <v>1647</v>
      </c>
      <c r="B93" s="54" t="s">
        <v>1650</v>
      </c>
    </row>
    <row r="94" spans="1:2" x14ac:dyDescent="0.35">
      <c r="A94" s="59" t="s">
        <v>1618</v>
      </c>
      <c r="B94" s="54" t="s">
        <v>1624</v>
      </c>
    </row>
    <row r="95" spans="1:2" x14ac:dyDescent="0.35">
      <c r="A95" s="59" t="s">
        <v>1623</v>
      </c>
      <c r="B95" s="54" t="s">
        <v>1628</v>
      </c>
    </row>
    <row r="96" spans="1:2" x14ac:dyDescent="0.35">
      <c r="A96" s="59" t="s">
        <v>1475</v>
      </c>
      <c r="B96" s="37" t="s">
        <v>806</v>
      </c>
    </row>
    <row r="97" spans="1:2" x14ac:dyDescent="0.35">
      <c r="A97" s="59" t="s">
        <v>1622</v>
      </c>
      <c r="B97" s="54" t="s">
        <v>1627</v>
      </c>
    </row>
    <row r="98" spans="1:2" x14ac:dyDescent="0.35">
      <c r="A98" s="59" t="s">
        <v>1750</v>
      </c>
      <c r="B98" s="54" t="s">
        <v>1752</v>
      </c>
    </row>
    <row r="99" spans="1:2" x14ac:dyDescent="0.35">
      <c r="A99" s="59" t="s">
        <v>1621</v>
      </c>
      <c r="B99" s="54" t="s">
        <v>1626</v>
      </c>
    </row>
    <row r="100" spans="1:2" x14ac:dyDescent="0.35">
      <c r="A100" s="59" t="s">
        <v>1620</v>
      </c>
      <c r="B100" s="54" t="s">
        <v>1625</v>
      </c>
    </row>
    <row r="101" spans="1:2" x14ac:dyDescent="0.35">
      <c r="A101" s="59" t="s">
        <v>471</v>
      </c>
      <c r="B101" s="37" t="s">
        <v>772</v>
      </c>
    </row>
    <row r="102" spans="1:2" x14ac:dyDescent="0.35">
      <c r="A102" s="59" t="s">
        <v>1331</v>
      </c>
      <c r="B102" s="37" t="s">
        <v>1334</v>
      </c>
    </row>
    <row r="103" spans="1:2" x14ac:dyDescent="0.35">
      <c r="A103" s="59" t="s">
        <v>440</v>
      </c>
      <c r="B103" s="37" t="s">
        <v>756</v>
      </c>
    </row>
    <row r="104" spans="1:2" x14ac:dyDescent="0.35">
      <c r="A104" s="59" t="s">
        <v>665</v>
      </c>
      <c r="B104" s="37" t="s">
        <v>858</v>
      </c>
    </row>
    <row r="105" spans="1:2" x14ac:dyDescent="0.35">
      <c r="A105" s="59" t="s">
        <v>557</v>
      </c>
      <c r="B105" s="37" t="s">
        <v>926</v>
      </c>
    </row>
    <row r="106" spans="1:2" x14ac:dyDescent="0.35">
      <c r="A106" s="59" t="s">
        <v>395</v>
      </c>
      <c r="B106" s="37" t="s">
        <v>710</v>
      </c>
    </row>
    <row r="107" spans="1:2" x14ac:dyDescent="0.35">
      <c r="A107" s="59" t="s">
        <v>1604</v>
      </c>
      <c r="B107" s="37" t="s">
        <v>1606</v>
      </c>
    </row>
    <row r="108" spans="1:2" x14ac:dyDescent="0.35">
      <c r="A108" s="59" t="s">
        <v>396</v>
      </c>
      <c r="B108" s="37" t="s">
        <v>711</v>
      </c>
    </row>
    <row r="109" spans="1:2" x14ac:dyDescent="0.35">
      <c r="A109" s="59" t="s">
        <v>1151</v>
      </c>
      <c r="B109" s="37" t="s">
        <v>1154</v>
      </c>
    </row>
    <row r="110" spans="1:2" x14ac:dyDescent="0.35">
      <c r="A110" s="59" t="s">
        <v>1200</v>
      </c>
      <c r="B110" s="37" t="s">
        <v>1201</v>
      </c>
    </row>
    <row r="111" spans="1:2" x14ac:dyDescent="0.35">
      <c r="A111" s="59" t="s">
        <v>502</v>
      </c>
      <c r="B111" s="37" t="s">
        <v>804</v>
      </c>
    </row>
    <row r="112" spans="1:2" x14ac:dyDescent="0.35">
      <c r="A112" s="59" t="s">
        <v>380</v>
      </c>
      <c r="B112" s="37" t="s">
        <v>696</v>
      </c>
    </row>
    <row r="113" spans="1:2" x14ac:dyDescent="0.35">
      <c r="A113" s="59" t="s">
        <v>641</v>
      </c>
      <c r="B113" s="37" t="s">
        <v>850</v>
      </c>
    </row>
    <row r="114" spans="1:2" x14ac:dyDescent="0.35">
      <c r="A114" s="59" t="s">
        <v>1246</v>
      </c>
      <c r="B114" s="37" t="s">
        <v>1247</v>
      </c>
    </row>
    <row r="115" spans="1:2" x14ac:dyDescent="0.35">
      <c r="A115" s="59" t="s">
        <v>407</v>
      </c>
      <c r="B115" s="37" t="s">
        <v>782</v>
      </c>
    </row>
    <row r="116" spans="1:2" x14ac:dyDescent="0.35">
      <c r="A116" s="59" t="s">
        <v>417</v>
      </c>
      <c r="B116" s="37" t="s">
        <v>738</v>
      </c>
    </row>
    <row r="117" spans="1:2" x14ac:dyDescent="0.35">
      <c r="A117" s="59" t="s">
        <v>418</v>
      </c>
      <c r="B117" s="37" t="s">
        <v>739</v>
      </c>
    </row>
    <row r="118" spans="1:2" x14ac:dyDescent="0.35">
      <c r="A118" s="59" t="s">
        <v>1659</v>
      </c>
      <c r="B118" s="37" t="s">
        <v>1665</v>
      </c>
    </row>
    <row r="119" spans="1:2" x14ac:dyDescent="0.35">
      <c r="A119" s="59" t="s">
        <v>1658</v>
      </c>
      <c r="B119" s="37" t="s">
        <v>824</v>
      </c>
    </row>
    <row r="120" spans="1:2" x14ac:dyDescent="0.35">
      <c r="A120" s="59" t="s">
        <v>655</v>
      </c>
      <c r="B120" s="37" t="s">
        <v>824</v>
      </c>
    </row>
    <row r="121" spans="1:2" x14ac:dyDescent="0.35">
      <c r="A121" s="59" t="s">
        <v>427</v>
      </c>
      <c r="B121" s="37" t="s">
        <v>706</v>
      </c>
    </row>
    <row r="122" spans="1:2" x14ac:dyDescent="0.35">
      <c r="A122" s="59" t="s">
        <v>481</v>
      </c>
      <c r="B122" s="37" t="s">
        <v>723</v>
      </c>
    </row>
    <row r="123" spans="1:2" x14ac:dyDescent="0.35">
      <c r="A123" s="59" t="s">
        <v>480</v>
      </c>
      <c r="B123" s="37" t="s">
        <v>722</v>
      </c>
    </row>
    <row r="124" spans="1:2" x14ac:dyDescent="0.35">
      <c r="A124" s="59" t="s">
        <v>414</v>
      </c>
      <c r="B124" s="37" t="s">
        <v>783</v>
      </c>
    </row>
    <row r="125" spans="1:2" x14ac:dyDescent="0.35">
      <c r="A125" s="59" t="s">
        <v>518</v>
      </c>
      <c r="B125" s="37" t="s">
        <v>782</v>
      </c>
    </row>
    <row r="126" spans="1:2" x14ac:dyDescent="0.35">
      <c r="A126" s="59" t="s">
        <v>517</v>
      </c>
      <c r="B126" s="37" t="s">
        <v>813</v>
      </c>
    </row>
    <row r="127" spans="1:2" x14ac:dyDescent="0.35">
      <c r="A127" s="59" t="s">
        <v>456</v>
      </c>
      <c r="B127" s="37" t="s">
        <v>767</v>
      </c>
    </row>
    <row r="128" spans="1:2" x14ac:dyDescent="0.35">
      <c r="A128" s="59" t="s">
        <v>457</v>
      </c>
      <c r="B128" s="37" t="s">
        <v>713</v>
      </c>
    </row>
    <row r="129" spans="1:2" x14ac:dyDescent="0.35">
      <c r="A129" s="59" t="s">
        <v>475</v>
      </c>
      <c r="B129" s="37" t="s">
        <v>717</v>
      </c>
    </row>
    <row r="130" spans="1:2" x14ac:dyDescent="0.35">
      <c r="A130" s="59" t="s">
        <v>474</v>
      </c>
      <c r="B130" s="37" t="s">
        <v>716</v>
      </c>
    </row>
    <row r="131" spans="1:2" x14ac:dyDescent="0.35">
      <c r="A131" s="59" t="s">
        <v>402</v>
      </c>
      <c r="B131" s="37" t="s">
        <v>780</v>
      </c>
    </row>
    <row r="132" spans="1:2" x14ac:dyDescent="0.35">
      <c r="A132" s="59" t="s">
        <v>563</v>
      </c>
      <c r="B132" s="37" t="s">
        <v>826</v>
      </c>
    </row>
    <row r="133" spans="1:2" x14ac:dyDescent="0.35">
      <c r="A133" s="59" t="s">
        <v>565</v>
      </c>
      <c r="B133" s="37" t="s">
        <v>828</v>
      </c>
    </row>
    <row r="134" spans="1:2" x14ac:dyDescent="0.35">
      <c r="A134" s="59" t="s">
        <v>564</v>
      </c>
      <c r="B134" s="37" t="s">
        <v>827</v>
      </c>
    </row>
    <row r="135" spans="1:2" x14ac:dyDescent="0.35">
      <c r="A135" s="59" t="s">
        <v>562</v>
      </c>
      <c r="B135" s="37" t="s">
        <v>829</v>
      </c>
    </row>
    <row r="136" spans="1:2" s="1" customFormat="1" x14ac:dyDescent="0.35">
      <c r="A136" s="59" t="s">
        <v>568</v>
      </c>
      <c r="B136" s="37" t="s">
        <v>832</v>
      </c>
    </row>
    <row r="137" spans="1:2" s="1" customFormat="1" x14ac:dyDescent="0.35">
      <c r="A137" s="59" t="s">
        <v>567</v>
      </c>
      <c r="B137" s="37" t="s">
        <v>831</v>
      </c>
    </row>
    <row r="138" spans="1:2" s="1" customFormat="1" x14ac:dyDescent="0.35">
      <c r="A138" s="59" t="s">
        <v>569</v>
      </c>
      <c r="B138" s="37" t="s">
        <v>833</v>
      </c>
    </row>
    <row r="139" spans="1:2" s="1" customFormat="1" x14ac:dyDescent="0.35">
      <c r="A139" s="59" t="s">
        <v>566</v>
      </c>
      <c r="B139" s="37" t="s">
        <v>830</v>
      </c>
    </row>
    <row r="140" spans="1:2" s="1" customFormat="1" x14ac:dyDescent="0.35">
      <c r="A140" s="59" t="s">
        <v>483</v>
      </c>
      <c r="B140" s="37" t="s">
        <v>796</v>
      </c>
    </row>
    <row r="141" spans="1:2" s="1" customFormat="1" x14ac:dyDescent="0.35">
      <c r="A141" s="59" t="s">
        <v>1574</v>
      </c>
      <c r="B141" s="37" t="s">
        <v>1587</v>
      </c>
    </row>
    <row r="142" spans="1:2" s="1" customFormat="1" x14ac:dyDescent="0.35">
      <c r="A142" s="59" t="s">
        <v>1576</v>
      </c>
      <c r="B142" s="37" t="s">
        <v>1584</v>
      </c>
    </row>
    <row r="143" spans="1:2" s="1" customFormat="1" x14ac:dyDescent="0.35">
      <c r="A143" s="59" t="s">
        <v>1575</v>
      </c>
      <c r="B143" s="37" t="s">
        <v>1583</v>
      </c>
    </row>
    <row r="144" spans="1:2" s="1" customFormat="1" x14ac:dyDescent="0.35">
      <c r="A144" s="59" t="s">
        <v>1491</v>
      </c>
      <c r="B144" s="37" t="s">
        <v>1497</v>
      </c>
    </row>
    <row r="145" spans="1:2" s="1" customFormat="1" x14ac:dyDescent="0.35">
      <c r="A145" s="59" t="s">
        <v>554</v>
      </c>
      <c r="B145" s="37" t="s">
        <v>922</v>
      </c>
    </row>
    <row r="146" spans="1:2" x14ac:dyDescent="0.35">
      <c r="A146" s="59" t="s">
        <v>553</v>
      </c>
      <c r="B146" s="37" t="s">
        <v>921</v>
      </c>
    </row>
    <row r="147" spans="1:2" x14ac:dyDescent="0.35">
      <c r="A147" s="59" t="s">
        <v>675</v>
      </c>
      <c r="B147" s="37" t="s">
        <v>935</v>
      </c>
    </row>
    <row r="148" spans="1:2" x14ac:dyDescent="0.35">
      <c r="A148" s="59" t="s">
        <v>674</v>
      </c>
      <c r="B148" s="37" t="s">
        <v>941</v>
      </c>
    </row>
    <row r="149" spans="1:2" x14ac:dyDescent="0.35">
      <c r="A149" s="59" t="s">
        <v>1656</v>
      </c>
      <c r="B149" s="37" t="s">
        <v>1664</v>
      </c>
    </row>
    <row r="150" spans="1:2" x14ac:dyDescent="0.35">
      <c r="A150" s="59" t="s">
        <v>391</v>
      </c>
      <c r="B150" s="37" t="s">
        <v>735</v>
      </c>
    </row>
    <row r="151" spans="1:2" x14ac:dyDescent="0.35">
      <c r="A151" s="59" t="s">
        <v>20</v>
      </c>
      <c r="B151" s="37" t="s">
        <v>777</v>
      </c>
    </row>
    <row r="152" spans="1:2" x14ac:dyDescent="0.35">
      <c r="A152" s="59" t="s">
        <v>91</v>
      </c>
      <c r="B152" s="37" t="s">
        <v>937</v>
      </c>
    </row>
    <row r="153" spans="1:2" x14ac:dyDescent="0.35">
      <c r="A153" s="59" t="s">
        <v>397</v>
      </c>
      <c r="B153" s="37" t="s">
        <v>712</v>
      </c>
    </row>
    <row r="154" spans="1:2" x14ac:dyDescent="0.35">
      <c r="A154" s="59" t="s">
        <v>473</v>
      </c>
      <c r="B154" s="37" t="s">
        <v>795</v>
      </c>
    </row>
    <row r="155" spans="1:2" x14ac:dyDescent="0.35">
      <c r="A155" s="59" t="s">
        <v>458</v>
      </c>
      <c r="B155" s="37" t="s">
        <v>714</v>
      </c>
    </row>
    <row r="156" spans="1:2" x14ac:dyDescent="0.35">
      <c r="A156" s="59" t="s">
        <v>477</v>
      </c>
      <c r="B156" s="37" t="s">
        <v>719</v>
      </c>
    </row>
    <row r="157" spans="1:2" x14ac:dyDescent="0.35">
      <c r="A157" s="59" t="s">
        <v>1214</v>
      </c>
      <c r="B157" s="37" t="s">
        <v>1216</v>
      </c>
    </row>
    <row r="158" spans="1:2" x14ac:dyDescent="0.35">
      <c r="A158" s="59" t="s">
        <v>476</v>
      </c>
      <c r="B158" s="37" t="s">
        <v>718</v>
      </c>
    </row>
    <row r="159" spans="1:2" x14ac:dyDescent="0.35">
      <c r="A159" s="59" t="s">
        <v>1215</v>
      </c>
      <c r="B159" s="37" t="s">
        <v>1217</v>
      </c>
    </row>
    <row r="160" spans="1:2" x14ac:dyDescent="0.35">
      <c r="A160" s="59" t="s">
        <v>666</v>
      </c>
      <c r="B160" s="37" t="s">
        <v>859</v>
      </c>
    </row>
    <row r="161" spans="1:2" x14ac:dyDescent="0.35">
      <c r="A161" s="59" t="s">
        <v>673</v>
      </c>
      <c r="B161" s="37" t="s">
        <v>940</v>
      </c>
    </row>
    <row r="162" spans="1:2" x14ac:dyDescent="0.35">
      <c r="A162" s="59" t="s">
        <v>406</v>
      </c>
      <c r="B162" s="37" t="s">
        <v>785</v>
      </c>
    </row>
    <row r="163" spans="1:2" x14ac:dyDescent="0.35">
      <c r="A163" s="59" t="s">
        <v>503</v>
      </c>
      <c r="B163" s="37" t="s">
        <v>900</v>
      </c>
    </row>
    <row r="164" spans="1:2" x14ac:dyDescent="0.35">
      <c r="A164" s="59" t="s">
        <v>505</v>
      </c>
      <c r="B164" s="37" t="s">
        <v>902</v>
      </c>
    </row>
    <row r="165" spans="1:2" x14ac:dyDescent="0.35">
      <c r="A165" s="59" t="s">
        <v>504</v>
      </c>
      <c r="B165" s="37" t="s">
        <v>901</v>
      </c>
    </row>
    <row r="166" spans="1:2" x14ac:dyDescent="0.35">
      <c r="A166" s="59" t="s">
        <v>682</v>
      </c>
      <c r="B166" s="37" t="s">
        <v>867</v>
      </c>
    </row>
    <row r="167" spans="1:2" x14ac:dyDescent="0.35">
      <c r="A167" s="59" t="s">
        <v>681</v>
      </c>
      <c r="B167" s="37" t="s">
        <v>866</v>
      </c>
    </row>
    <row r="168" spans="1:2" x14ac:dyDescent="0.35">
      <c r="A168" s="59" t="s">
        <v>683</v>
      </c>
      <c r="B168" s="37" t="s">
        <v>868</v>
      </c>
    </row>
    <row r="169" spans="1:2" x14ac:dyDescent="0.35">
      <c r="A169" s="59" t="s">
        <v>1478</v>
      </c>
      <c r="B169" s="37" t="s">
        <v>1479</v>
      </c>
    </row>
    <row r="170" spans="1:2" x14ac:dyDescent="0.35">
      <c r="A170" s="59" t="s">
        <v>491</v>
      </c>
      <c r="B170" s="37" t="s">
        <v>802</v>
      </c>
    </row>
    <row r="171" spans="1:2" x14ac:dyDescent="0.35">
      <c r="A171" s="59" t="s">
        <v>623</v>
      </c>
      <c r="B171" s="37" t="s">
        <v>960</v>
      </c>
    </row>
    <row r="172" spans="1:2" x14ac:dyDescent="0.35">
      <c r="A172" s="59" t="s">
        <v>622</v>
      </c>
      <c r="B172" s="37" t="s">
        <v>959</v>
      </c>
    </row>
    <row r="173" spans="1:2" x14ac:dyDescent="0.35">
      <c r="A173" s="59" t="s">
        <v>621</v>
      </c>
      <c r="B173" s="37" t="s">
        <v>958</v>
      </c>
    </row>
    <row r="174" spans="1:2" x14ac:dyDescent="0.35">
      <c r="A174" s="59" t="s">
        <v>667</v>
      </c>
      <c r="B174" s="37" t="s">
        <v>731</v>
      </c>
    </row>
    <row r="175" spans="1:2" x14ac:dyDescent="0.35">
      <c r="A175" s="59" t="s">
        <v>541</v>
      </c>
      <c r="B175" s="37" t="s">
        <v>822</v>
      </c>
    </row>
    <row r="176" spans="1:2" x14ac:dyDescent="0.35">
      <c r="A176" s="59" t="s">
        <v>249</v>
      </c>
      <c r="B176" s="37" t="s">
        <v>1596</v>
      </c>
    </row>
    <row r="177" spans="1:2" x14ac:dyDescent="0.35">
      <c r="A177" s="59" t="s">
        <v>403</v>
      </c>
      <c r="B177" s="37" t="s">
        <v>784</v>
      </c>
    </row>
    <row r="178" spans="1:2" x14ac:dyDescent="0.35">
      <c r="A178" s="59" t="s">
        <v>1471</v>
      </c>
      <c r="B178" s="37" t="s">
        <v>1472</v>
      </c>
    </row>
    <row r="179" spans="1:2" x14ac:dyDescent="0.35">
      <c r="A179" s="59" t="s">
        <v>1226</v>
      </c>
      <c r="B179" s="37" t="s">
        <v>1227</v>
      </c>
    </row>
    <row r="180" spans="1:2" x14ac:dyDescent="0.35">
      <c r="A180" s="59" t="s">
        <v>393</v>
      </c>
      <c r="B180" s="37" t="s">
        <v>880</v>
      </c>
    </row>
    <row r="181" spans="1:2" x14ac:dyDescent="0.35">
      <c r="A181" s="59" t="s">
        <v>550</v>
      </c>
      <c r="B181" s="37" t="s">
        <v>918</v>
      </c>
    </row>
    <row r="182" spans="1:2" x14ac:dyDescent="0.35">
      <c r="A182" s="59" t="s">
        <v>419</v>
      </c>
      <c r="B182" s="37" t="s">
        <v>740</v>
      </c>
    </row>
    <row r="183" spans="1:2" x14ac:dyDescent="0.35">
      <c r="A183" s="59" t="s">
        <v>420</v>
      </c>
      <c r="B183" s="37" t="s">
        <v>741</v>
      </c>
    </row>
    <row r="184" spans="1:2" x14ac:dyDescent="0.35">
      <c r="A184" s="59" t="s">
        <v>422</v>
      </c>
      <c r="B184" s="37" t="s">
        <v>885</v>
      </c>
    </row>
    <row r="185" spans="1:2" x14ac:dyDescent="0.35">
      <c r="A185" s="59" t="s">
        <v>382</v>
      </c>
      <c r="B185" s="37" t="s">
        <v>709</v>
      </c>
    </row>
    <row r="186" spans="1:2" x14ac:dyDescent="0.35">
      <c r="A186" s="59" t="s">
        <v>539</v>
      </c>
      <c r="B186" s="37" t="s">
        <v>820</v>
      </c>
    </row>
    <row r="187" spans="1:2" x14ac:dyDescent="0.35">
      <c r="A187" s="59" t="s">
        <v>540</v>
      </c>
      <c r="B187" s="37" t="s">
        <v>821</v>
      </c>
    </row>
    <row r="188" spans="1:2" x14ac:dyDescent="0.35">
      <c r="A188" s="59" t="s">
        <v>1382</v>
      </c>
      <c r="B188" s="37" t="s">
        <v>1393</v>
      </c>
    </row>
    <row r="189" spans="1:2" x14ac:dyDescent="0.35">
      <c r="A189" s="59" t="s">
        <v>1381</v>
      </c>
      <c r="B189" s="37" t="s">
        <v>1385</v>
      </c>
    </row>
    <row r="190" spans="1:2" x14ac:dyDescent="0.35">
      <c r="A190" s="59" t="s">
        <v>1383</v>
      </c>
      <c r="B190" s="37" t="s">
        <v>1391</v>
      </c>
    </row>
    <row r="191" spans="1:2" x14ac:dyDescent="0.35">
      <c r="A191" s="59" t="s">
        <v>640</v>
      </c>
      <c r="B191" s="37" t="s">
        <v>849</v>
      </c>
    </row>
    <row r="192" spans="1:2" x14ac:dyDescent="0.35">
      <c r="A192" s="59" t="s">
        <v>570</v>
      </c>
      <c r="B192" s="37" t="s">
        <v>834</v>
      </c>
    </row>
    <row r="193" spans="1:2" x14ac:dyDescent="0.35">
      <c r="A193" s="59" t="s">
        <v>534</v>
      </c>
      <c r="B193" s="37" t="s">
        <v>724</v>
      </c>
    </row>
    <row r="194" spans="1:2" x14ac:dyDescent="0.35">
      <c r="A194" s="59" t="s">
        <v>642</v>
      </c>
      <c r="B194" s="37" t="s">
        <v>729</v>
      </c>
    </row>
    <row r="195" spans="1:2" x14ac:dyDescent="0.35">
      <c r="A195" s="59" t="s">
        <v>643</v>
      </c>
      <c r="B195" s="37" t="s">
        <v>730</v>
      </c>
    </row>
    <row r="196" spans="1:2" x14ac:dyDescent="0.35">
      <c r="A196" s="59" t="s">
        <v>451</v>
      </c>
      <c r="B196" s="37" t="s">
        <v>766</v>
      </c>
    </row>
    <row r="197" spans="1:2" x14ac:dyDescent="0.35">
      <c r="A197" s="59" t="s">
        <v>479</v>
      </c>
      <c r="B197" s="37" t="s">
        <v>721</v>
      </c>
    </row>
    <row r="198" spans="1:2" x14ac:dyDescent="0.35">
      <c r="A198" s="59" t="s">
        <v>486</v>
      </c>
      <c r="B198" s="37" t="s">
        <v>799</v>
      </c>
    </row>
    <row r="199" spans="1:2" x14ac:dyDescent="0.35">
      <c r="A199" s="59" t="s">
        <v>487</v>
      </c>
      <c r="B199" s="37" t="s">
        <v>800</v>
      </c>
    </row>
    <row r="200" spans="1:2" x14ac:dyDescent="0.35">
      <c r="A200" s="59" t="s">
        <v>478</v>
      </c>
      <c r="B200" s="37" t="s">
        <v>720</v>
      </c>
    </row>
    <row r="201" spans="1:2" x14ac:dyDescent="0.35">
      <c r="A201" s="59" t="s">
        <v>1375</v>
      </c>
      <c r="B201" s="37" t="s">
        <v>1386</v>
      </c>
    </row>
    <row r="202" spans="1:2" x14ac:dyDescent="0.35">
      <c r="A202" s="59" t="s">
        <v>1376</v>
      </c>
      <c r="B202" s="37" t="s">
        <v>1387</v>
      </c>
    </row>
    <row r="203" spans="1:2" x14ac:dyDescent="0.35">
      <c r="A203" s="59" t="s">
        <v>1254</v>
      </c>
      <c r="B203" s="37" t="s">
        <v>1255</v>
      </c>
    </row>
    <row r="204" spans="1:2" x14ac:dyDescent="0.35">
      <c r="A204" s="59" t="s">
        <v>421</v>
      </c>
      <c r="B204" s="37" t="s">
        <v>703</v>
      </c>
    </row>
    <row r="205" spans="1:2" x14ac:dyDescent="0.35">
      <c r="A205" s="60" t="s">
        <v>1178</v>
      </c>
      <c r="B205" s="54" t="s">
        <v>1189</v>
      </c>
    </row>
    <row r="206" spans="1:2" x14ac:dyDescent="0.35">
      <c r="A206" s="59" t="s">
        <v>1756</v>
      </c>
      <c r="B206" s="37" t="s">
        <v>1757</v>
      </c>
    </row>
    <row r="207" spans="1:2" x14ac:dyDescent="0.35">
      <c r="A207" s="60" t="s">
        <v>1179</v>
      </c>
      <c r="B207" s="54" t="s">
        <v>1188</v>
      </c>
    </row>
    <row r="208" spans="1:2" x14ac:dyDescent="0.35">
      <c r="A208" s="60" t="s">
        <v>1180</v>
      </c>
      <c r="B208" s="54" t="s">
        <v>1187</v>
      </c>
    </row>
    <row r="209" spans="1:2" x14ac:dyDescent="0.35">
      <c r="A209" s="60" t="s">
        <v>1177</v>
      </c>
      <c r="B209" s="54" t="s">
        <v>1190</v>
      </c>
    </row>
    <row r="210" spans="1:2" x14ac:dyDescent="0.35">
      <c r="A210" s="59" t="s">
        <v>664</v>
      </c>
      <c r="B210" s="37" t="s">
        <v>857</v>
      </c>
    </row>
    <row r="211" spans="1:2" x14ac:dyDescent="0.35">
      <c r="A211" s="59" t="s">
        <v>472</v>
      </c>
      <c r="B211" s="37" t="s">
        <v>774</v>
      </c>
    </row>
    <row r="212" spans="1:2" x14ac:dyDescent="0.35">
      <c r="A212" s="59" t="s">
        <v>404</v>
      </c>
      <c r="B212" s="37" t="s">
        <v>702</v>
      </c>
    </row>
    <row r="213" spans="1:2" x14ac:dyDescent="0.35">
      <c r="A213" s="42" t="s">
        <v>1482</v>
      </c>
      <c r="B213" s="37" t="s">
        <v>1484</v>
      </c>
    </row>
    <row r="214" spans="1:2" x14ac:dyDescent="0.35">
      <c r="A214" s="42" t="s">
        <v>1483</v>
      </c>
      <c r="B214" s="37" t="s">
        <v>1485</v>
      </c>
    </row>
    <row r="215" spans="1:2" x14ac:dyDescent="0.35">
      <c r="A215" s="59" t="s">
        <v>1487</v>
      </c>
      <c r="B215" s="37" t="s">
        <v>1493</v>
      </c>
    </row>
    <row r="216" spans="1:2" x14ac:dyDescent="0.35">
      <c r="A216" s="59" t="s">
        <v>1488</v>
      </c>
      <c r="B216" s="37" t="s">
        <v>1494</v>
      </c>
    </row>
    <row r="217" spans="1:2" x14ac:dyDescent="0.35">
      <c r="A217" s="59" t="s">
        <v>1321</v>
      </c>
      <c r="B217" s="37" t="s">
        <v>1326</v>
      </c>
    </row>
    <row r="218" spans="1:2" x14ac:dyDescent="0.35">
      <c r="A218" s="59" t="s">
        <v>488</v>
      </c>
      <c r="B218" s="37" t="s">
        <v>889</v>
      </c>
    </row>
    <row r="219" spans="1:2" x14ac:dyDescent="0.35">
      <c r="A219" s="59" t="s">
        <v>1322</v>
      </c>
      <c r="B219" s="37" t="s">
        <v>743</v>
      </c>
    </row>
    <row r="220" spans="1:2" x14ac:dyDescent="0.35">
      <c r="A220" s="59" t="s">
        <v>489</v>
      </c>
      <c r="B220" s="37" t="s">
        <v>890</v>
      </c>
    </row>
    <row r="221" spans="1:2" x14ac:dyDescent="0.35">
      <c r="A221" s="59" t="s">
        <v>560</v>
      </c>
      <c r="B221" s="37" t="s">
        <v>927</v>
      </c>
    </row>
    <row r="222" spans="1:2" x14ac:dyDescent="0.35">
      <c r="A222" s="59" t="s">
        <v>561</v>
      </c>
      <c r="B222" s="37" t="s">
        <v>928</v>
      </c>
    </row>
    <row r="223" spans="1:2" x14ac:dyDescent="0.35">
      <c r="A223" s="59" t="s">
        <v>536</v>
      </c>
      <c r="B223" s="37" t="s">
        <v>912</v>
      </c>
    </row>
    <row r="224" spans="1:2" x14ac:dyDescent="0.35">
      <c r="A224" s="59" t="s">
        <v>535</v>
      </c>
      <c r="B224" s="37" t="s">
        <v>911</v>
      </c>
    </row>
    <row r="225" spans="1:2" x14ac:dyDescent="0.35">
      <c r="A225" s="59" t="s">
        <v>466</v>
      </c>
      <c r="B225" s="37" t="s">
        <v>773</v>
      </c>
    </row>
    <row r="226" spans="1:2" x14ac:dyDescent="0.35">
      <c r="A226" s="59" t="s">
        <v>1580</v>
      </c>
      <c r="B226" s="37" t="s">
        <v>1589</v>
      </c>
    </row>
    <row r="227" spans="1:2" x14ac:dyDescent="0.35">
      <c r="A227" s="59" t="s">
        <v>1582</v>
      </c>
      <c r="B227" s="37" t="s">
        <v>1591</v>
      </c>
    </row>
    <row r="228" spans="1:2" x14ac:dyDescent="0.35">
      <c r="A228" s="59" t="s">
        <v>1581</v>
      </c>
      <c r="B228" s="37" t="s">
        <v>1590</v>
      </c>
    </row>
    <row r="229" spans="1:2" x14ac:dyDescent="0.35">
      <c r="A229" s="59" t="s">
        <v>644</v>
      </c>
      <c r="B229" s="37" t="s">
        <v>728</v>
      </c>
    </row>
    <row r="230" spans="1:2" x14ac:dyDescent="0.35">
      <c r="A230" s="59" t="s">
        <v>435</v>
      </c>
      <c r="B230" s="37" t="s">
        <v>752</v>
      </c>
    </row>
    <row r="231" spans="1:2" x14ac:dyDescent="0.35">
      <c r="A231" s="59" t="s">
        <v>436</v>
      </c>
      <c r="B231" s="37" t="s">
        <v>753</v>
      </c>
    </row>
    <row r="232" spans="1:2" x14ac:dyDescent="0.35">
      <c r="A232" s="59" t="s">
        <v>405</v>
      </c>
      <c r="B232" s="37" t="s">
        <v>781</v>
      </c>
    </row>
    <row r="233" spans="1:2" x14ac:dyDescent="0.35">
      <c r="A233" s="59" t="s">
        <v>461</v>
      </c>
      <c r="B233" s="37" t="s">
        <v>770</v>
      </c>
    </row>
    <row r="234" spans="1:2" x14ac:dyDescent="0.35">
      <c r="A234" s="59" t="s">
        <v>460</v>
      </c>
      <c r="B234" s="37" t="s">
        <v>769</v>
      </c>
    </row>
    <row r="235" spans="1:2" x14ac:dyDescent="0.35">
      <c r="A235" s="59" t="s">
        <v>424</v>
      </c>
      <c r="B235" s="37" t="s">
        <v>704</v>
      </c>
    </row>
    <row r="236" spans="1:2" x14ac:dyDescent="0.35">
      <c r="A236" s="59" t="s">
        <v>415</v>
      </c>
      <c r="B236" s="37" t="s">
        <v>736</v>
      </c>
    </row>
    <row r="237" spans="1:2" x14ac:dyDescent="0.35">
      <c r="A237" s="59" t="s">
        <v>416</v>
      </c>
      <c r="B237" s="37" t="s">
        <v>737</v>
      </c>
    </row>
    <row r="238" spans="1:2" x14ac:dyDescent="0.35">
      <c r="A238" s="59" t="s">
        <v>662</v>
      </c>
      <c r="B238" s="37" t="s">
        <v>877</v>
      </c>
    </row>
    <row r="239" spans="1:2" x14ac:dyDescent="0.35">
      <c r="A239" s="59" t="s">
        <v>639</v>
      </c>
      <c r="B239" s="37" t="s">
        <v>979</v>
      </c>
    </row>
    <row r="240" spans="1:2" x14ac:dyDescent="0.35">
      <c r="A240" s="59" t="s">
        <v>516</v>
      </c>
      <c r="B240" s="37" t="s">
        <v>812</v>
      </c>
    </row>
    <row r="241" spans="1:2" x14ac:dyDescent="0.35">
      <c r="A241" s="59" t="s">
        <v>524</v>
      </c>
      <c r="B241" s="37" t="s">
        <v>906</v>
      </c>
    </row>
    <row r="242" spans="1:2" x14ac:dyDescent="0.35">
      <c r="A242" s="59" t="s">
        <v>1236</v>
      </c>
      <c r="B242" s="37" t="s">
        <v>710</v>
      </c>
    </row>
    <row r="243" spans="1:2" x14ac:dyDescent="0.35">
      <c r="A243" s="59" t="s">
        <v>1237</v>
      </c>
      <c r="B243" s="37" t="s">
        <v>711</v>
      </c>
    </row>
    <row r="244" spans="1:2" x14ac:dyDescent="0.35">
      <c r="A244" s="59" t="s">
        <v>523</v>
      </c>
      <c r="B244" s="37" t="s">
        <v>818</v>
      </c>
    </row>
    <row r="245" spans="1:2" x14ac:dyDescent="0.35">
      <c r="A245" s="59" t="s">
        <v>521</v>
      </c>
      <c r="B245" s="37" t="s">
        <v>816</v>
      </c>
    </row>
    <row r="246" spans="1:2" x14ac:dyDescent="0.35">
      <c r="A246" s="59" t="s">
        <v>529</v>
      </c>
      <c r="B246" s="37" t="s">
        <v>819</v>
      </c>
    </row>
    <row r="247" spans="1:2" x14ac:dyDescent="0.35">
      <c r="A247" s="59" t="s">
        <v>522</v>
      </c>
      <c r="B247" s="37" t="s">
        <v>817</v>
      </c>
    </row>
    <row r="248" spans="1:2" x14ac:dyDescent="0.35">
      <c r="A248" s="59" t="s">
        <v>467</v>
      </c>
      <c r="B248" s="37" t="s">
        <v>794</v>
      </c>
    </row>
    <row r="249" spans="1:2" x14ac:dyDescent="0.35">
      <c r="A249" s="59" t="s">
        <v>1434</v>
      </c>
      <c r="B249" s="37" t="s">
        <v>1453</v>
      </c>
    </row>
    <row r="250" spans="1:2" x14ac:dyDescent="0.35">
      <c r="A250" s="59" t="s">
        <v>56</v>
      </c>
      <c r="B250" s="37" t="s">
        <v>1481</v>
      </c>
    </row>
    <row r="251" spans="1:2" x14ac:dyDescent="0.35">
      <c r="A251" s="59" t="s">
        <v>1632</v>
      </c>
      <c r="B251" s="54" t="s">
        <v>1639</v>
      </c>
    </row>
    <row r="252" spans="1:2" x14ac:dyDescent="0.35">
      <c r="A252" s="59" t="s">
        <v>1631</v>
      </c>
      <c r="B252" s="54" t="s">
        <v>1638</v>
      </c>
    </row>
    <row r="253" spans="1:2" x14ac:dyDescent="0.35">
      <c r="A253" s="59" t="s">
        <v>1633</v>
      </c>
      <c r="B253" s="54" t="s">
        <v>1640</v>
      </c>
    </row>
    <row r="254" spans="1:2" x14ac:dyDescent="0.35">
      <c r="A254" s="59" t="s">
        <v>1635</v>
      </c>
      <c r="B254" s="54" t="s">
        <v>1642</v>
      </c>
    </row>
    <row r="255" spans="1:2" x14ac:dyDescent="0.35">
      <c r="A255" s="59" t="s">
        <v>1634</v>
      </c>
      <c r="B255" s="54" t="s">
        <v>1641</v>
      </c>
    </row>
    <row r="256" spans="1:2" x14ac:dyDescent="0.35">
      <c r="A256" s="59" t="s">
        <v>1636</v>
      </c>
      <c r="B256" s="54" t="s">
        <v>1643</v>
      </c>
    </row>
    <row r="257" spans="1:2" x14ac:dyDescent="0.35">
      <c r="A257" s="59" t="s">
        <v>390</v>
      </c>
      <c r="B257" s="37" t="s">
        <v>775</v>
      </c>
    </row>
    <row r="258" spans="1:2" x14ac:dyDescent="0.35">
      <c r="A258" s="59" t="s">
        <v>546</v>
      </c>
      <c r="B258" s="37" t="s">
        <v>920</v>
      </c>
    </row>
    <row r="259" spans="1:2" x14ac:dyDescent="0.35">
      <c r="A259" s="59" t="s">
        <v>400</v>
      </c>
      <c r="B259" s="37" t="s">
        <v>779</v>
      </c>
    </row>
    <row r="260" spans="1:2" x14ac:dyDescent="0.35">
      <c r="A260" s="59" t="s">
        <v>693</v>
      </c>
      <c r="B260" s="37" t="s">
        <v>933</v>
      </c>
    </row>
    <row r="261" spans="1:2" x14ac:dyDescent="0.35">
      <c r="A261" s="59" t="s">
        <v>1654</v>
      </c>
      <c r="B261" s="37" t="s">
        <v>1662</v>
      </c>
    </row>
    <row r="262" spans="1:2" x14ac:dyDescent="0.35">
      <c r="A262" s="59" t="s">
        <v>605</v>
      </c>
      <c r="B262" s="37" t="s">
        <v>845</v>
      </c>
    </row>
    <row r="263" spans="1:2" x14ac:dyDescent="0.35">
      <c r="A263" s="59" t="s">
        <v>606</v>
      </c>
      <c r="B263" s="37" t="s">
        <v>846</v>
      </c>
    </row>
    <row r="264" spans="1:2" x14ac:dyDescent="0.35">
      <c r="A264" s="59" t="s">
        <v>669</v>
      </c>
      <c r="B264" s="37" t="s">
        <v>733</v>
      </c>
    </row>
    <row r="265" spans="1:2" x14ac:dyDescent="0.35">
      <c r="A265" s="59" t="s">
        <v>434</v>
      </c>
      <c r="B265" s="37" t="s">
        <v>746</v>
      </c>
    </row>
    <row r="266" spans="1:2" x14ac:dyDescent="0.35">
      <c r="A266" s="59" t="s">
        <v>526</v>
      </c>
      <c r="B266" s="37" t="s">
        <v>906</v>
      </c>
    </row>
    <row r="267" spans="1:2" x14ac:dyDescent="0.35">
      <c r="A267" s="59" t="s">
        <v>531</v>
      </c>
      <c r="B267" s="37" t="s">
        <v>909</v>
      </c>
    </row>
    <row r="268" spans="1:2" x14ac:dyDescent="0.35">
      <c r="A268" s="59" t="s">
        <v>528</v>
      </c>
      <c r="B268" s="37" t="s">
        <v>908</v>
      </c>
    </row>
    <row r="269" spans="1:2" x14ac:dyDescent="0.35">
      <c r="A269" s="59" t="s">
        <v>527</v>
      </c>
      <c r="B269" s="37" t="s">
        <v>907</v>
      </c>
    </row>
    <row r="270" spans="1:2" x14ac:dyDescent="0.35">
      <c r="A270" s="59" t="s">
        <v>525</v>
      </c>
      <c r="B270" s="37" t="s">
        <v>766</v>
      </c>
    </row>
    <row r="271" spans="1:2" x14ac:dyDescent="0.35">
      <c r="A271" s="59" t="s">
        <v>530</v>
      </c>
      <c r="B271" s="37" t="s">
        <v>702</v>
      </c>
    </row>
    <row r="272" spans="1:2" x14ac:dyDescent="0.35">
      <c r="A272" s="59" t="s">
        <v>398</v>
      </c>
      <c r="B272" s="37" t="s">
        <v>776</v>
      </c>
    </row>
    <row r="273" spans="1:2" x14ac:dyDescent="0.35">
      <c r="A273" s="59" t="s">
        <v>1223</v>
      </c>
      <c r="B273" s="37" t="s">
        <v>1224</v>
      </c>
    </row>
    <row r="274" spans="1:2" x14ac:dyDescent="0.35">
      <c r="A274" s="59" t="s">
        <v>1498</v>
      </c>
      <c r="B274" s="37" t="s">
        <v>1503</v>
      </c>
    </row>
    <row r="275" spans="1:2" x14ac:dyDescent="0.35">
      <c r="A275" s="59" t="s">
        <v>646</v>
      </c>
      <c r="B275" s="37" t="s">
        <v>995</v>
      </c>
    </row>
    <row r="276" spans="1:2" x14ac:dyDescent="0.35">
      <c r="A276" s="59" t="s">
        <v>545</v>
      </c>
      <c r="B276" s="37" t="s">
        <v>823</v>
      </c>
    </row>
    <row r="277" spans="1:2" x14ac:dyDescent="0.35">
      <c r="A277" s="59" t="s">
        <v>439</v>
      </c>
      <c r="B277" s="37" t="s">
        <v>755</v>
      </c>
    </row>
    <row r="278" spans="1:2" x14ac:dyDescent="0.35">
      <c r="A278" s="59" t="s">
        <v>676</v>
      </c>
      <c r="B278" s="37" t="s">
        <v>936</v>
      </c>
    </row>
    <row r="279" spans="1:2" x14ac:dyDescent="0.35">
      <c r="A279" s="59" t="s">
        <v>656</v>
      </c>
      <c r="B279" s="37" t="s">
        <v>851</v>
      </c>
    </row>
    <row r="280" spans="1:2" x14ac:dyDescent="0.35">
      <c r="A280" s="59" t="s">
        <v>1718</v>
      </c>
      <c r="B280" s="37" t="s">
        <v>1645</v>
      </c>
    </row>
    <row r="281" spans="1:2" x14ac:dyDescent="0.35">
      <c r="A281" s="59" t="s">
        <v>1719</v>
      </c>
      <c r="B281" s="37" t="s">
        <v>1644</v>
      </c>
    </row>
    <row r="282" spans="1:2" x14ac:dyDescent="0.35">
      <c r="A282" s="59" t="s">
        <v>1652</v>
      </c>
      <c r="B282" s="37" t="s">
        <v>1660</v>
      </c>
    </row>
    <row r="283" spans="1:2" x14ac:dyDescent="0.35">
      <c r="A283" s="59" t="s">
        <v>1238</v>
      </c>
      <c r="B283" s="37" t="s">
        <v>1240</v>
      </c>
    </row>
    <row r="284" spans="1:2" x14ac:dyDescent="0.35">
      <c r="A284" s="59" t="s">
        <v>1239</v>
      </c>
      <c r="B284" s="37" t="s">
        <v>1241</v>
      </c>
    </row>
    <row r="285" spans="1:2" x14ac:dyDescent="0.35">
      <c r="A285" s="59" t="s">
        <v>660</v>
      </c>
      <c r="B285" s="37" t="s">
        <v>855</v>
      </c>
    </row>
    <row r="286" spans="1:2" x14ac:dyDescent="0.35">
      <c r="A286" s="59" t="s">
        <v>657</v>
      </c>
      <c r="B286" s="37" t="s">
        <v>852</v>
      </c>
    </row>
    <row r="287" spans="1:2" x14ac:dyDescent="0.35">
      <c r="A287" s="59" t="s">
        <v>658</v>
      </c>
      <c r="B287" s="37" t="s">
        <v>853</v>
      </c>
    </row>
    <row r="288" spans="1:2" x14ac:dyDescent="0.35">
      <c r="A288" s="59" t="s">
        <v>1747</v>
      </c>
      <c r="B288" s="37" t="s">
        <v>1748</v>
      </c>
    </row>
    <row r="289" spans="1:2" x14ac:dyDescent="0.35">
      <c r="A289" s="59" t="s">
        <v>1653</v>
      </c>
      <c r="B289" s="37" t="s">
        <v>1661</v>
      </c>
    </row>
    <row r="290" spans="1:2" x14ac:dyDescent="0.35">
      <c r="A290" s="59" t="s">
        <v>659</v>
      </c>
      <c r="B290" s="37" t="s">
        <v>854</v>
      </c>
    </row>
    <row r="291" spans="1:2" x14ac:dyDescent="0.35">
      <c r="A291" s="59" t="s">
        <v>604</v>
      </c>
      <c r="B291" s="37" t="s">
        <v>844</v>
      </c>
    </row>
    <row r="292" spans="1:2" x14ac:dyDescent="0.35">
      <c r="A292" s="59" t="s">
        <v>594</v>
      </c>
      <c r="B292" s="37" t="s">
        <v>943</v>
      </c>
    </row>
    <row r="293" spans="1:2" x14ac:dyDescent="0.35">
      <c r="A293" s="59" t="s">
        <v>593</v>
      </c>
      <c r="B293" s="37" t="s">
        <v>942</v>
      </c>
    </row>
    <row r="294" spans="1:2" x14ac:dyDescent="0.35">
      <c r="A294" s="59" t="s">
        <v>630</v>
      </c>
      <c r="B294" s="37" t="s">
        <v>967</v>
      </c>
    </row>
    <row r="295" spans="1:2" x14ac:dyDescent="0.35">
      <c r="A295" s="59" t="s">
        <v>631</v>
      </c>
      <c r="B295" s="37" t="s">
        <v>968</v>
      </c>
    </row>
    <row r="296" spans="1:2" x14ac:dyDescent="0.35">
      <c r="A296" s="59" t="s">
        <v>632</v>
      </c>
      <c r="B296" s="37" t="s">
        <v>969</v>
      </c>
    </row>
    <row r="297" spans="1:2" x14ac:dyDescent="0.35">
      <c r="A297" s="59" t="s">
        <v>628</v>
      </c>
      <c r="B297" s="37" t="s">
        <v>965</v>
      </c>
    </row>
    <row r="298" spans="1:2" x14ac:dyDescent="0.35">
      <c r="A298" s="59" t="s">
        <v>626</v>
      </c>
      <c r="B298" s="37" t="s">
        <v>963</v>
      </c>
    </row>
    <row r="299" spans="1:2" x14ac:dyDescent="0.35">
      <c r="A299" s="59" t="s">
        <v>627</v>
      </c>
      <c r="B299" s="37" t="s">
        <v>964</v>
      </c>
    </row>
    <row r="300" spans="1:2" x14ac:dyDescent="0.35">
      <c r="A300" s="59" t="s">
        <v>629</v>
      </c>
      <c r="B300" s="37" t="s">
        <v>966</v>
      </c>
    </row>
    <row r="301" spans="1:2" x14ac:dyDescent="0.35">
      <c r="A301" s="59" t="s">
        <v>625</v>
      </c>
      <c r="B301" s="37" t="s">
        <v>962</v>
      </c>
    </row>
    <row r="302" spans="1:2" x14ac:dyDescent="0.35">
      <c r="A302" s="59" t="s">
        <v>624</v>
      </c>
      <c r="B302" s="37" t="s">
        <v>961</v>
      </c>
    </row>
    <row r="303" spans="1:2" x14ac:dyDescent="0.35">
      <c r="A303" s="59" t="s">
        <v>694</v>
      </c>
      <c r="B303" s="37" t="s">
        <v>932</v>
      </c>
    </row>
    <row r="304" spans="1:2" x14ac:dyDescent="0.35">
      <c r="A304" s="59" t="s">
        <v>1363</v>
      </c>
      <c r="B304" s="37" t="s">
        <v>1369</v>
      </c>
    </row>
    <row r="305" spans="1:2" x14ac:dyDescent="0.35">
      <c r="A305" s="59" t="s">
        <v>1362</v>
      </c>
      <c r="B305" s="37" t="s">
        <v>1368</v>
      </c>
    </row>
    <row r="306" spans="1:2" x14ac:dyDescent="0.35">
      <c r="A306" s="59" t="s">
        <v>1364</v>
      </c>
      <c r="B306" s="37" t="s">
        <v>1370</v>
      </c>
    </row>
    <row r="307" spans="1:2" x14ac:dyDescent="0.35">
      <c r="A307" s="59" t="s">
        <v>455</v>
      </c>
      <c r="B307" s="37" t="s">
        <v>790</v>
      </c>
    </row>
    <row r="308" spans="1:2" x14ac:dyDescent="0.35">
      <c r="A308" s="59" t="s">
        <v>454</v>
      </c>
      <c r="B308" s="37" t="s">
        <v>789</v>
      </c>
    </row>
    <row r="309" spans="1:2" x14ac:dyDescent="0.35">
      <c r="A309" s="59" t="s">
        <v>617</v>
      </c>
      <c r="B309" s="37" t="s">
        <v>994</v>
      </c>
    </row>
    <row r="310" spans="1:2" x14ac:dyDescent="0.35">
      <c r="A310" s="59" t="s">
        <v>652</v>
      </c>
      <c r="B310" s="37" t="s">
        <v>938</v>
      </c>
    </row>
    <row r="311" spans="1:2" x14ac:dyDescent="0.35">
      <c r="A311" s="59" t="s">
        <v>1449</v>
      </c>
      <c r="B311" s="37" t="s">
        <v>1468</v>
      </c>
    </row>
    <row r="312" spans="1:2" x14ac:dyDescent="0.35">
      <c r="A312" s="59" t="s">
        <v>1450</v>
      </c>
      <c r="B312" s="37" t="s">
        <v>1469</v>
      </c>
    </row>
    <row r="313" spans="1:2" x14ac:dyDescent="0.35">
      <c r="A313" s="59" t="s">
        <v>1451</v>
      </c>
      <c r="B313" s="37" t="s">
        <v>1470</v>
      </c>
    </row>
    <row r="314" spans="1:2" x14ac:dyDescent="0.35">
      <c r="A314" s="59" t="s">
        <v>575</v>
      </c>
      <c r="B314" s="37" t="s">
        <v>835</v>
      </c>
    </row>
    <row r="315" spans="1:2" x14ac:dyDescent="0.35">
      <c r="A315" s="59" t="s">
        <v>645</v>
      </c>
      <c r="B315" s="37" t="s">
        <v>934</v>
      </c>
    </row>
    <row r="316" spans="1:2" x14ac:dyDescent="0.35">
      <c r="A316" s="59" t="s">
        <v>1175</v>
      </c>
      <c r="B316" s="37" t="s">
        <v>934</v>
      </c>
    </row>
    <row r="317" spans="1:2" x14ac:dyDescent="0.35">
      <c r="A317" s="59" t="s">
        <v>1153</v>
      </c>
      <c r="B317" s="37" t="s">
        <v>1156</v>
      </c>
    </row>
    <row r="318" spans="1:2" x14ac:dyDescent="0.35">
      <c r="A318" s="59" t="s">
        <v>1152</v>
      </c>
      <c r="B318" s="37" t="s">
        <v>1155</v>
      </c>
    </row>
    <row r="319" spans="1:2" x14ac:dyDescent="0.35">
      <c r="A319" s="59" t="s">
        <v>1158</v>
      </c>
      <c r="B319" s="37" t="s">
        <v>1162</v>
      </c>
    </row>
    <row r="320" spans="1:2" x14ac:dyDescent="0.35">
      <c r="A320" s="59" t="s">
        <v>572</v>
      </c>
      <c r="B320" s="37" t="s">
        <v>930</v>
      </c>
    </row>
    <row r="321" spans="1:2" x14ac:dyDescent="0.35">
      <c r="A321" s="59" t="s">
        <v>571</v>
      </c>
      <c r="B321" s="37" t="s">
        <v>929</v>
      </c>
    </row>
    <row r="322" spans="1:2" x14ac:dyDescent="0.35">
      <c r="A322" s="59" t="s">
        <v>433</v>
      </c>
      <c r="B322" s="37" t="s">
        <v>751</v>
      </c>
    </row>
    <row r="323" spans="1:2" x14ac:dyDescent="0.35">
      <c r="A323" s="59" t="s">
        <v>574</v>
      </c>
      <c r="B323" s="37" t="s">
        <v>836</v>
      </c>
    </row>
    <row r="324" spans="1:2" x14ac:dyDescent="0.35">
      <c r="A324" s="59" t="s">
        <v>573</v>
      </c>
      <c r="B324" s="37" t="s">
        <v>837</v>
      </c>
    </row>
    <row r="325" spans="1:2" x14ac:dyDescent="0.35">
      <c r="A325" s="59" t="s">
        <v>511</v>
      </c>
      <c r="B325" s="37" t="s">
        <v>810</v>
      </c>
    </row>
    <row r="326" spans="1:2" x14ac:dyDescent="0.35">
      <c r="A326" s="59" t="s">
        <v>508</v>
      </c>
      <c r="B326" s="37" t="s">
        <v>807</v>
      </c>
    </row>
    <row r="327" spans="1:2" x14ac:dyDescent="0.35">
      <c r="A327" s="59" t="s">
        <v>510</v>
      </c>
      <c r="B327" s="37" t="s">
        <v>809</v>
      </c>
    </row>
    <row r="328" spans="1:2" x14ac:dyDescent="0.35">
      <c r="A328" s="59" t="s">
        <v>507</v>
      </c>
      <c r="B328" s="37" t="s">
        <v>806</v>
      </c>
    </row>
    <row r="329" spans="1:2" x14ac:dyDescent="0.35">
      <c r="A329" s="59" t="s">
        <v>509</v>
      </c>
      <c r="B329" s="37" t="s">
        <v>808</v>
      </c>
    </row>
    <row r="330" spans="1:2" x14ac:dyDescent="0.35">
      <c r="A330" s="59" t="s">
        <v>1365</v>
      </c>
      <c r="B330" s="37" t="s">
        <v>1371</v>
      </c>
    </row>
    <row r="331" spans="1:2" x14ac:dyDescent="0.35">
      <c r="A331" s="59" t="s">
        <v>1366</v>
      </c>
      <c r="B331" s="37" t="s">
        <v>1372</v>
      </c>
    </row>
    <row r="332" spans="1:2" x14ac:dyDescent="0.35">
      <c r="A332" s="59" t="s">
        <v>1367</v>
      </c>
      <c r="B332" s="37" t="s">
        <v>1373</v>
      </c>
    </row>
    <row r="333" spans="1:2" x14ac:dyDescent="0.35">
      <c r="A333" s="59" t="s">
        <v>512</v>
      </c>
      <c r="B333" s="37" t="s">
        <v>811</v>
      </c>
    </row>
    <row r="334" spans="1:2" x14ac:dyDescent="0.35">
      <c r="A334" s="59" t="s">
        <v>520</v>
      </c>
      <c r="B334" s="37" t="s">
        <v>815</v>
      </c>
    </row>
    <row r="335" spans="1:2" x14ac:dyDescent="0.35">
      <c r="A335" s="59" t="s">
        <v>519</v>
      </c>
      <c r="B335" s="37" t="s">
        <v>814</v>
      </c>
    </row>
    <row r="336" spans="1:2" x14ac:dyDescent="0.35">
      <c r="A336" s="59" t="s">
        <v>482</v>
      </c>
      <c r="B336" s="37" t="s">
        <v>888</v>
      </c>
    </row>
    <row r="337" spans="1:2" x14ac:dyDescent="0.35">
      <c r="A337" s="59" t="s">
        <v>450</v>
      </c>
      <c r="B337" s="37" t="s">
        <v>765</v>
      </c>
    </row>
    <row r="338" spans="1:2" x14ac:dyDescent="0.35">
      <c r="A338" s="59" t="s">
        <v>412</v>
      </c>
      <c r="B338" s="37" t="s">
        <v>884</v>
      </c>
    </row>
    <row r="339" spans="1:2" x14ac:dyDescent="0.35">
      <c r="A339" s="59" t="s">
        <v>413</v>
      </c>
      <c r="B339" s="37" t="s">
        <v>883</v>
      </c>
    </row>
    <row r="340" spans="1:2" x14ac:dyDescent="0.35">
      <c r="A340" s="59" t="s">
        <v>411</v>
      </c>
      <c r="B340" s="37" t="s">
        <v>882</v>
      </c>
    </row>
    <row r="341" spans="1:2" x14ac:dyDescent="0.35">
      <c r="A341" s="59" t="s">
        <v>410</v>
      </c>
      <c r="B341" s="37" t="s">
        <v>881</v>
      </c>
    </row>
    <row r="342" spans="1:2" x14ac:dyDescent="0.35">
      <c r="A342" s="59" t="s">
        <v>1160</v>
      </c>
      <c r="B342" s="37" t="s">
        <v>1163</v>
      </c>
    </row>
    <row r="343" spans="1:2" x14ac:dyDescent="0.35">
      <c r="A343" s="59" t="s">
        <v>1159</v>
      </c>
      <c r="B343" s="37" t="s">
        <v>1164</v>
      </c>
    </row>
    <row r="344" spans="1:2" x14ac:dyDescent="0.35">
      <c r="A344" s="59" t="s">
        <v>1161</v>
      </c>
      <c r="B344" s="37" t="s">
        <v>1165</v>
      </c>
    </row>
    <row r="345" spans="1:2" x14ac:dyDescent="0.35">
      <c r="A345" s="59" t="s">
        <v>1307</v>
      </c>
      <c r="B345" s="37" t="s">
        <v>1301</v>
      </c>
    </row>
    <row r="346" spans="1:2" x14ac:dyDescent="0.35">
      <c r="A346" s="59" t="s">
        <v>1308</v>
      </c>
      <c r="B346" s="37" t="s">
        <v>1302</v>
      </c>
    </row>
    <row r="347" spans="1:2" x14ac:dyDescent="0.35">
      <c r="A347" s="59" t="s">
        <v>1309</v>
      </c>
      <c r="B347" s="37" t="s">
        <v>1303</v>
      </c>
    </row>
    <row r="348" spans="1:2" x14ac:dyDescent="0.35">
      <c r="A348" s="59" t="s">
        <v>1296</v>
      </c>
      <c r="B348" s="37" t="s">
        <v>1305</v>
      </c>
    </row>
    <row r="349" spans="1:2" x14ac:dyDescent="0.35">
      <c r="A349" s="59" t="s">
        <v>1295</v>
      </c>
      <c r="B349" s="37" t="s">
        <v>1304</v>
      </c>
    </row>
    <row r="350" spans="1:2" x14ac:dyDescent="0.35">
      <c r="A350" s="59" t="s">
        <v>1297</v>
      </c>
      <c r="B350" s="37" t="s">
        <v>1306</v>
      </c>
    </row>
    <row r="351" spans="1:2" x14ac:dyDescent="0.35">
      <c r="A351" s="59" t="s">
        <v>1293</v>
      </c>
      <c r="B351" s="37" t="s">
        <v>1298</v>
      </c>
    </row>
    <row r="352" spans="1:2" x14ac:dyDescent="0.35">
      <c r="A352" s="59" t="s">
        <v>1292</v>
      </c>
      <c r="B352" s="37" t="s">
        <v>1300</v>
      </c>
    </row>
    <row r="353" spans="1:2" x14ac:dyDescent="0.35">
      <c r="A353" s="59" t="s">
        <v>1294</v>
      </c>
      <c r="B353" s="37" t="s">
        <v>1299</v>
      </c>
    </row>
    <row r="354" spans="1:2" x14ac:dyDescent="0.35">
      <c r="A354" s="59" t="s">
        <v>446</v>
      </c>
      <c r="B354" s="37" t="s">
        <v>762</v>
      </c>
    </row>
    <row r="355" spans="1:2" x14ac:dyDescent="0.35">
      <c r="A355" s="59" t="s">
        <v>447</v>
      </c>
      <c r="B355" s="37" t="s">
        <v>763</v>
      </c>
    </row>
    <row r="356" spans="1:2" x14ac:dyDescent="0.35">
      <c r="A356" s="59" t="s">
        <v>445</v>
      </c>
      <c r="B356" s="37" t="s">
        <v>761</v>
      </c>
    </row>
    <row r="357" spans="1:2" x14ac:dyDescent="0.35">
      <c r="A357" s="59" t="s">
        <v>544</v>
      </c>
      <c r="B357" s="37" t="s">
        <v>708</v>
      </c>
    </row>
    <row r="358" spans="1:2" x14ac:dyDescent="0.35">
      <c r="A358" s="59" t="s">
        <v>443</v>
      </c>
      <c r="B358" s="37" t="s">
        <v>759</v>
      </c>
    </row>
    <row r="359" spans="1:2" x14ac:dyDescent="0.35">
      <c r="A359" s="59" t="s">
        <v>444</v>
      </c>
      <c r="B359" s="37" t="s">
        <v>760</v>
      </c>
    </row>
    <row r="360" spans="1:2" x14ac:dyDescent="0.35">
      <c r="A360" s="59" t="s">
        <v>442</v>
      </c>
      <c r="B360" s="37" t="s">
        <v>758</v>
      </c>
    </row>
    <row r="361" spans="1:2" x14ac:dyDescent="0.35">
      <c r="A361" s="59" t="s">
        <v>1444</v>
      </c>
      <c r="B361" s="37" t="s">
        <v>1463</v>
      </c>
    </row>
    <row r="362" spans="1:2" x14ac:dyDescent="0.35">
      <c r="A362" s="59" t="s">
        <v>1445</v>
      </c>
      <c r="B362" s="37" t="s">
        <v>1464</v>
      </c>
    </row>
    <row r="363" spans="1:2" x14ac:dyDescent="0.35">
      <c r="A363" s="59" t="s">
        <v>1443</v>
      </c>
      <c r="B363" s="37" t="s">
        <v>1462</v>
      </c>
    </row>
    <row r="364" spans="1:2" x14ac:dyDescent="0.35">
      <c r="A364" s="59" t="s">
        <v>1440</v>
      </c>
      <c r="B364" s="37" t="s">
        <v>1459</v>
      </c>
    </row>
    <row r="365" spans="1:2" x14ac:dyDescent="0.35">
      <c r="A365" s="59" t="s">
        <v>1436</v>
      </c>
      <c r="B365" s="37" t="s">
        <v>1455</v>
      </c>
    </row>
    <row r="366" spans="1:2" x14ac:dyDescent="0.35">
      <c r="A366" s="59" t="s">
        <v>1437</v>
      </c>
      <c r="B366" s="37" t="s">
        <v>1456</v>
      </c>
    </row>
    <row r="367" spans="1:2" x14ac:dyDescent="0.35">
      <c r="A367" s="59" t="s">
        <v>1439</v>
      </c>
      <c r="B367" s="37" t="s">
        <v>1458</v>
      </c>
    </row>
    <row r="368" spans="1:2" x14ac:dyDescent="0.35">
      <c r="A368" s="59" t="s">
        <v>1441</v>
      </c>
      <c r="B368" s="37" t="s">
        <v>1460</v>
      </c>
    </row>
    <row r="369" spans="1:2" x14ac:dyDescent="0.35">
      <c r="A369" s="59" t="s">
        <v>1438</v>
      </c>
      <c r="B369" s="37" t="s">
        <v>1457</v>
      </c>
    </row>
    <row r="370" spans="1:2" x14ac:dyDescent="0.35">
      <c r="A370" s="59" t="s">
        <v>1442</v>
      </c>
      <c r="B370" s="37" t="s">
        <v>1461</v>
      </c>
    </row>
    <row r="371" spans="1:2" x14ac:dyDescent="0.35">
      <c r="A371" s="59" t="s">
        <v>448</v>
      </c>
      <c r="B371" s="37" t="s">
        <v>764</v>
      </c>
    </row>
    <row r="372" spans="1:2" x14ac:dyDescent="0.35">
      <c r="A372" s="59" t="s">
        <v>453</v>
      </c>
      <c r="B372" s="37" t="s">
        <v>788</v>
      </c>
    </row>
    <row r="373" spans="1:2" x14ac:dyDescent="0.35">
      <c r="A373" s="59" t="s">
        <v>1263</v>
      </c>
      <c r="B373" s="37" t="s">
        <v>1270</v>
      </c>
    </row>
    <row r="374" spans="1:2" x14ac:dyDescent="0.35">
      <c r="A374" s="59" t="s">
        <v>1264</v>
      </c>
      <c r="B374" s="37" t="s">
        <v>1271</v>
      </c>
    </row>
    <row r="375" spans="1:2" x14ac:dyDescent="0.35">
      <c r="A375" s="59" t="s">
        <v>1262</v>
      </c>
      <c r="B375" s="37" t="s">
        <v>1269</v>
      </c>
    </row>
    <row r="376" spans="1:2" x14ac:dyDescent="0.35">
      <c r="A376" s="59" t="s">
        <v>1260</v>
      </c>
      <c r="B376" s="37" t="s">
        <v>1267</v>
      </c>
    </row>
    <row r="377" spans="1:2" x14ac:dyDescent="0.35">
      <c r="A377" s="59" t="s">
        <v>1261</v>
      </c>
      <c r="B377" s="37" t="s">
        <v>1268</v>
      </c>
    </row>
    <row r="378" spans="1:2" x14ac:dyDescent="0.35">
      <c r="A378" s="59" t="s">
        <v>452</v>
      </c>
      <c r="B378" s="37" t="s">
        <v>787</v>
      </c>
    </row>
    <row r="379" spans="1:2" x14ac:dyDescent="0.35">
      <c r="A379" s="59" t="s">
        <v>653</v>
      </c>
      <c r="B379" s="37" t="s">
        <v>939</v>
      </c>
    </row>
    <row r="380" spans="1:2" x14ac:dyDescent="0.35">
      <c r="A380" s="59" t="s">
        <v>543</v>
      </c>
      <c r="B380" s="37" t="s">
        <v>915</v>
      </c>
    </row>
    <row r="381" spans="1:2" x14ac:dyDescent="0.35">
      <c r="A381" s="59" t="s">
        <v>1446</v>
      </c>
      <c r="B381" s="37" t="s">
        <v>1465</v>
      </c>
    </row>
    <row r="382" spans="1:2" x14ac:dyDescent="0.35">
      <c r="A382" s="59" t="s">
        <v>1448</v>
      </c>
      <c r="B382" s="37" t="s">
        <v>1467</v>
      </c>
    </row>
    <row r="383" spans="1:2" x14ac:dyDescent="0.35">
      <c r="A383" s="59" t="s">
        <v>1447</v>
      </c>
      <c r="B383" s="37" t="s">
        <v>1466</v>
      </c>
    </row>
    <row r="384" spans="1:2" x14ac:dyDescent="0.35">
      <c r="A384" s="59" t="s">
        <v>608</v>
      </c>
      <c r="B384" s="37" t="s">
        <v>946</v>
      </c>
    </row>
    <row r="385" spans="1:2" x14ac:dyDescent="0.35">
      <c r="A385" s="59" t="s">
        <v>430</v>
      </c>
      <c r="B385" s="37" t="s">
        <v>748</v>
      </c>
    </row>
    <row r="386" spans="1:2" x14ac:dyDescent="0.35">
      <c r="A386" s="59" t="s">
        <v>431</v>
      </c>
      <c r="B386" s="37" t="s">
        <v>749</v>
      </c>
    </row>
    <row r="387" spans="1:2" x14ac:dyDescent="0.35">
      <c r="A387" s="59" t="s">
        <v>429</v>
      </c>
      <c r="B387" s="37" t="s">
        <v>747</v>
      </c>
    </row>
    <row r="388" spans="1:2" x14ac:dyDescent="0.35">
      <c r="A388" s="59" t="s">
        <v>432</v>
      </c>
      <c r="B388" s="37" t="s">
        <v>750</v>
      </c>
    </row>
    <row r="389" spans="1:2" x14ac:dyDescent="0.35">
      <c r="A389" s="59" t="s">
        <v>401</v>
      </c>
      <c r="B389" s="37" t="s">
        <v>698</v>
      </c>
    </row>
    <row r="390" spans="1:2" x14ac:dyDescent="0.35">
      <c r="A390" s="59" t="s">
        <v>409</v>
      </c>
      <c r="B390" s="37" t="s">
        <v>786</v>
      </c>
    </row>
    <row r="391" spans="1:2" x14ac:dyDescent="0.35">
      <c r="A391" s="59" t="s">
        <v>596</v>
      </c>
      <c r="B391" s="37" t="s">
        <v>945</v>
      </c>
    </row>
    <row r="392" spans="1:2" x14ac:dyDescent="0.35">
      <c r="A392" s="59" t="s">
        <v>1196</v>
      </c>
      <c r="B392" s="37" t="s">
        <v>1197</v>
      </c>
    </row>
    <row r="393" spans="1:2" x14ac:dyDescent="0.35">
      <c r="A393" s="59" t="s">
        <v>598</v>
      </c>
      <c r="B393" s="37" t="s">
        <v>790</v>
      </c>
    </row>
    <row r="394" spans="1:2" x14ac:dyDescent="0.35">
      <c r="A394" s="59" t="s">
        <v>597</v>
      </c>
      <c r="B394" s="37" t="s">
        <v>789</v>
      </c>
    </row>
    <row r="395" spans="1:2" x14ac:dyDescent="0.35">
      <c r="A395" s="59" t="s">
        <v>633</v>
      </c>
      <c r="B395" s="37" t="s">
        <v>970</v>
      </c>
    </row>
    <row r="396" spans="1:2" x14ac:dyDescent="0.35">
      <c r="A396" s="59" t="s">
        <v>595</v>
      </c>
      <c r="B396" s="37" t="s">
        <v>944</v>
      </c>
    </row>
    <row r="397" spans="1:2" x14ac:dyDescent="0.35">
      <c r="A397" s="59" t="s">
        <v>580</v>
      </c>
      <c r="B397" s="37" t="s">
        <v>841</v>
      </c>
    </row>
    <row r="398" spans="1:2" x14ac:dyDescent="0.35">
      <c r="A398" s="59" t="s">
        <v>1501</v>
      </c>
      <c r="B398" s="37" t="s">
        <v>1506</v>
      </c>
    </row>
    <row r="399" spans="1:2" x14ac:dyDescent="0.35">
      <c r="A399" s="59" t="s">
        <v>635</v>
      </c>
      <c r="B399" s="37" t="s">
        <v>980</v>
      </c>
    </row>
    <row r="400" spans="1:2" x14ac:dyDescent="0.35">
      <c r="A400" s="59" t="s">
        <v>613</v>
      </c>
      <c r="B400" s="37" t="s">
        <v>949</v>
      </c>
    </row>
    <row r="401" spans="1:2" x14ac:dyDescent="0.35">
      <c r="A401" s="59" t="s">
        <v>609</v>
      </c>
      <c r="B401" s="37" t="s">
        <v>953</v>
      </c>
    </row>
    <row r="402" spans="1:2" x14ac:dyDescent="0.35">
      <c r="A402" s="59" t="s">
        <v>1256</v>
      </c>
      <c r="B402" s="37" t="s">
        <v>1257</v>
      </c>
    </row>
    <row r="403" spans="1:2" x14ac:dyDescent="0.35">
      <c r="A403" s="59" t="s">
        <v>1259</v>
      </c>
      <c r="B403" s="37" t="s">
        <v>1266</v>
      </c>
    </row>
    <row r="404" spans="1:2" x14ac:dyDescent="0.35">
      <c r="A404" s="59" t="s">
        <v>1258</v>
      </c>
      <c r="B404" s="37" t="s">
        <v>1265</v>
      </c>
    </row>
    <row r="405" spans="1:2" x14ac:dyDescent="0.35">
      <c r="A405" s="59" t="s">
        <v>610</v>
      </c>
      <c r="B405" s="37" t="s">
        <v>952</v>
      </c>
    </row>
    <row r="406" spans="1:2" x14ac:dyDescent="0.35">
      <c r="A406" s="59" t="s">
        <v>634</v>
      </c>
      <c r="B406" s="37" t="s">
        <v>956</v>
      </c>
    </row>
    <row r="407" spans="1:2" x14ac:dyDescent="0.35">
      <c r="A407" s="59" t="s">
        <v>600</v>
      </c>
      <c r="B407" s="37" t="s">
        <v>788</v>
      </c>
    </row>
    <row r="408" spans="1:2" x14ac:dyDescent="0.35">
      <c r="A408" s="59" t="s">
        <v>599</v>
      </c>
      <c r="B408" s="37" t="s">
        <v>787</v>
      </c>
    </row>
    <row r="409" spans="1:2" x14ac:dyDescent="0.35">
      <c r="A409" s="59" t="s">
        <v>611</v>
      </c>
      <c r="B409" s="37" t="s">
        <v>947</v>
      </c>
    </row>
    <row r="410" spans="1:2" x14ac:dyDescent="0.35">
      <c r="A410" s="59" t="s">
        <v>579</v>
      </c>
      <c r="B410" s="37" t="s">
        <v>840</v>
      </c>
    </row>
    <row r="411" spans="1:2" x14ac:dyDescent="0.35">
      <c r="A411" s="59" t="s">
        <v>612</v>
      </c>
      <c r="B411" s="37" t="s">
        <v>948</v>
      </c>
    </row>
    <row r="412" spans="1:2" x14ac:dyDescent="0.35">
      <c r="A412" s="59" t="s">
        <v>638</v>
      </c>
      <c r="B412" s="37" t="s">
        <v>973</v>
      </c>
    </row>
    <row r="413" spans="1:2" x14ac:dyDescent="0.35">
      <c r="A413" s="59" t="s">
        <v>637</v>
      </c>
      <c r="B413" s="37" t="s">
        <v>972</v>
      </c>
    </row>
    <row r="414" spans="1:2" x14ac:dyDescent="0.35">
      <c r="A414" s="59" t="s">
        <v>636</v>
      </c>
      <c r="B414" s="37" t="s">
        <v>971</v>
      </c>
    </row>
    <row r="415" spans="1:2" x14ac:dyDescent="0.35">
      <c r="A415" s="59" t="s">
        <v>620</v>
      </c>
      <c r="B415" s="37" t="s">
        <v>957</v>
      </c>
    </row>
    <row r="416" spans="1:2" x14ac:dyDescent="0.35">
      <c r="A416" s="59" t="s">
        <v>614</v>
      </c>
      <c r="B416" s="37" t="s">
        <v>950</v>
      </c>
    </row>
    <row r="417" spans="1:2" x14ac:dyDescent="0.35">
      <c r="A417" s="59" t="s">
        <v>1174</v>
      </c>
      <c r="B417" s="37" t="s">
        <v>1183</v>
      </c>
    </row>
    <row r="418" spans="1:2" x14ac:dyDescent="0.35">
      <c r="A418" s="59" t="s">
        <v>615</v>
      </c>
      <c r="B418" s="37" t="s">
        <v>951</v>
      </c>
    </row>
    <row r="419" spans="1:2" x14ac:dyDescent="0.35">
      <c r="A419" s="59" t="s">
        <v>408</v>
      </c>
      <c r="B419" s="37" t="s">
        <v>698</v>
      </c>
    </row>
    <row r="420" spans="1:2" x14ac:dyDescent="0.35">
      <c r="A420" s="59" t="s">
        <v>601</v>
      </c>
      <c r="B420" s="37" t="s">
        <v>946</v>
      </c>
    </row>
    <row r="421" spans="1:2" x14ac:dyDescent="0.35">
      <c r="A421" s="59" t="s">
        <v>618</v>
      </c>
      <c r="B421" s="37" t="s">
        <v>954</v>
      </c>
    </row>
    <row r="422" spans="1:2" x14ac:dyDescent="0.35">
      <c r="A422" s="59" t="s">
        <v>619</v>
      </c>
      <c r="B422" s="37" t="s">
        <v>955</v>
      </c>
    </row>
    <row r="423" spans="1:2" x14ac:dyDescent="0.35">
      <c r="A423" s="59" t="s">
        <v>1206</v>
      </c>
      <c r="B423" s="37" t="s">
        <v>1209</v>
      </c>
    </row>
    <row r="424" spans="1:2" x14ac:dyDescent="0.35">
      <c r="A424" s="59" t="s">
        <v>1119</v>
      </c>
      <c r="B424" s="37" t="s">
        <v>1122</v>
      </c>
    </row>
    <row r="425" spans="1:2" x14ac:dyDescent="0.35">
      <c r="A425" s="59" t="s">
        <v>1208</v>
      </c>
      <c r="B425" s="37" t="s">
        <v>953</v>
      </c>
    </row>
    <row r="426" spans="1:2" x14ac:dyDescent="0.35">
      <c r="A426" s="59" t="s">
        <v>1120</v>
      </c>
      <c r="B426" s="37" t="s">
        <v>1121</v>
      </c>
    </row>
    <row r="427" spans="1:2" x14ac:dyDescent="0.35">
      <c r="A427" s="59" t="s">
        <v>1207</v>
      </c>
      <c r="B427" s="37" t="s">
        <v>1210</v>
      </c>
    </row>
    <row r="428" spans="1:2" x14ac:dyDescent="0.35">
      <c r="A428" s="59" t="s">
        <v>1502</v>
      </c>
      <c r="B428" s="37" t="s">
        <v>707</v>
      </c>
    </row>
    <row r="429" spans="1:2" x14ac:dyDescent="0.35">
      <c r="A429" s="59" t="s">
        <v>581</v>
      </c>
      <c r="B429" s="37" t="s">
        <v>842</v>
      </c>
    </row>
    <row r="430" spans="1:2" x14ac:dyDescent="0.35">
      <c r="A430" s="59" t="s">
        <v>688</v>
      </c>
      <c r="B430" s="37" t="s">
        <v>873</v>
      </c>
    </row>
    <row r="431" spans="1:2" x14ac:dyDescent="0.35">
      <c r="A431" s="59" t="s">
        <v>687</v>
      </c>
      <c r="B431" s="37" t="s">
        <v>872</v>
      </c>
    </row>
    <row r="432" spans="1:2" x14ac:dyDescent="0.35">
      <c r="A432" s="59" t="s">
        <v>689</v>
      </c>
      <c r="B432" s="37" t="s">
        <v>875</v>
      </c>
    </row>
    <row r="433" spans="1:2" x14ac:dyDescent="0.35">
      <c r="A433" s="59" t="s">
        <v>1577</v>
      </c>
      <c r="B433" s="37" t="s">
        <v>1588</v>
      </c>
    </row>
    <row r="434" spans="1:2" x14ac:dyDescent="0.35">
      <c r="A434" s="59" t="s">
        <v>1579</v>
      </c>
      <c r="B434" s="37" t="s">
        <v>1586</v>
      </c>
    </row>
    <row r="435" spans="1:2" x14ac:dyDescent="0.35">
      <c r="A435" s="59" t="s">
        <v>1578</v>
      </c>
      <c r="B435" s="37" t="s">
        <v>1585</v>
      </c>
    </row>
    <row r="436" spans="1:2" x14ac:dyDescent="0.35">
      <c r="A436" s="59" t="s">
        <v>484</v>
      </c>
      <c r="B436" s="37" t="s">
        <v>797</v>
      </c>
    </row>
    <row r="437" spans="1:2" x14ac:dyDescent="0.35">
      <c r="A437" s="59" t="s">
        <v>685</v>
      </c>
      <c r="B437" s="37" t="s">
        <v>870</v>
      </c>
    </row>
    <row r="438" spans="1:2" x14ac:dyDescent="0.35">
      <c r="A438" s="59" t="s">
        <v>684</v>
      </c>
      <c r="B438" s="37" t="s">
        <v>869</v>
      </c>
    </row>
    <row r="439" spans="1:2" x14ac:dyDescent="0.35">
      <c r="A439" s="59" t="s">
        <v>686</v>
      </c>
      <c r="B439" s="37" t="s">
        <v>871</v>
      </c>
    </row>
    <row r="440" spans="1:2" x14ac:dyDescent="0.35">
      <c r="A440" s="59" t="s">
        <v>513</v>
      </c>
      <c r="B440" s="37" t="s">
        <v>903</v>
      </c>
    </row>
    <row r="441" spans="1:2" x14ac:dyDescent="0.35">
      <c r="A441" s="59" t="s">
        <v>514</v>
      </c>
      <c r="B441" s="37" t="s">
        <v>904</v>
      </c>
    </row>
    <row r="442" spans="1:2" x14ac:dyDescent="0.35">
      <c r="A442" s="59" t="s">
        <v>515</v>
      </c>
      <c r="B442" s="37" t="s">
        <v>905</v>
      </c>
    </row>
    <row r="443" spans="1:2" x14ac:dyDescent="0.35">
      <c r="A443" s="59" t="s">
        <v>485</v>
      </c>
      <c r="B443" s="37" t="s">
        <v>798</v>
      </c>
    </row>
    <row r="444" spans="1:2" x14ac:dyDescent="0.35">
      <c r="A444" s="59" t="s">
        <v>1378</v>
      </c>
      <c r="B444" s="37" t="s">
        <v>1389</v>
      </c>
    </row>
    <row r="445" spans="1:2" x14ac:dyDescent="0.35">
      <c r="A445" s="59" t="s">
        <v>1380</v>
      </c>
      <c r="B445" s="37" t="s">
        <v>1392</v>
      </c>
    </row>
    <row r="446" spans="1:2" x14ac:dyDescent="0.35">
      <c r="A446" s="59" t="s">
        <v>1377</v>
      </c>
      <c r="B446" s="37" t="s">
        <v>1388</v>
      </c>
    </row>
    <row r="447" spans="1:2" x14ac:dyDescent="0.35">
      <c r="A447" s="59" t="s">
        <v>1379</v>
      </c>
      <c r="B447" s="37" t="s">
        <v>1390</v>
      </c>
    </row>
    <row r="448" spans="1:2" x14ac:dyDescent="0.35">
      <c r="A448" s="59" t="s">
        <v>501</v>
      </c>
      <c r="B448" s="37" t="s">
        <v>899</v>
      </c>
    </row>
    <row r="449" spans="1:2" x14ac:dyDescent="0.35">
      <c r="A449" s="59" t="s">
        <v>500</v>
      </c>
      <c r="B449" s="37" t="s">
        <v>898</v>
      </c>
    </row>
    <row r="450" spans="1:2" x14ac:dyDescent="0.35">
      <c r="A450" s="59" t="s">
        <v>533</v>
      </c>
      <c r="B450" s="37" t="s">
        <v>910</v>
      </c>
    </row>
    <row r="451" spans="1:2" x14ac:dyDescent="0.35">
      <c r="A451" s="59" t="s">
        <v>428</v>
      </c>
      <c r="B451" s="37" t="s">
        <v>707</v>
      </c>
    </row>
    <row r="452" spans="1:2" x14ac:dyDescent="0.35">
      <c r="A452" s="59" t="s">
        <v>558</v>
      </c>
      <c r="B452" s="37" t="s">
        <v>824</v>
      </c>
    </row>
    <row r="453" spans="1:2" x14ac:dyDescent="0.35">
      <c r="A453" s="59" t="s">
        <v>559</v>
      </c>
      <c r="B453" s="37" t="s">
        <v>825</v>
      </c>
    </row>
    <row r="454" spans="1:2" x14ac:dyDescent="0.35">
      <c r="A454" s="59" t="s">
        <v>441</v>
      </c>
      <c r="B454" s="37" t="s">
        <v>757</v>
      </c>
    </row>
    <row r="455" spans="1:2" x14ac:dyDescent="0.35">
      <c r="A455" s="59" t="s">
        <v>1486</v>
      </c>
      <c r="B455" s="37" t="s">
        <v>1492</v>
      </c>
    </row>
    <row r="456" spans="1:2" x14ac:dyDescent="0.35">
      <c r="A456" s="59" t="s">
        <v>1323</v>
      </c>
      <c r="B456" s="37" t="s">
        <v>744</v>
      </c>
    </row>
    <row r="457" spans="1:2" x14ac:dyDescent="0.35">
      <c r="A457" s="59" t="s">
        <v>1325</v>
      </c>
      <c r="B457" s="37" t="s">
        <v>1327</v>
      </c>
    </row>
    <row r="458" spans="1:2" x14ac:dyDescent="0.35">
      <c r="A458" s="59" t="s">
        <v>1324</v>
      </c>
      <c r="B458" s="37" t="s">
        <v>745</v>
      </c>
    </row>
    <row r="459" spans="1:2" x14ac:dyDescent="0.35">
      <c r="A459" s="59" t="s">
        <v>1489</v>
      </c>
      <c r="B459" s="37" t="s">
        <v>1495</v>
      </c>
    </row>
    <row r="460" spans="1:2" x14ac:dyDescent="0.35">
      <c r="A460" s="59" t="s">
        <v>1490</v>
      </c>
      <c r="B460" s="37" t="s">
        <v>1496</v>
      </c>
    </row>
    <row r="461" spans="1:2" x14ac:dyDescent="0.35">
      <c r="A461" s="59" t="s">
        <v>426</v>
      </c>
      <c r="B461" s="37" t="s">
        <v>743</v>
      </c>
    </row>
    <row r="462" spans="1:2" x14ac:dyDescent="0.35">
      <c r="A462" s="59" t="s">
        <v>377</v>
      </c>
      <c r="B462" s="37" t="s">
        <v>701</v>
      </c>
    </row>
    <row r="463" spans="1:2" x14ac:dyDescent="0.35">
      <c r="A463" s="59" t="s">
        <v>1332</v>
      </c>
      <c r="B463" s="37" t="s">
        <v>1335</v>
      </c>
    </row>
    <row r="464" spans="1:2" x14ac:dyDescent="0.35">
      <c r="A464" s="59" t="s">
        <v>1333</v>
      </c>
      <c r="B464" s="37" t="s">
        <v>1336</v>
      </c>
    </row>
    <row r="465" spans="1:2" x14ac:dyDescent="0.35">
      <c r="A465" s="59" t="s">
        <v>690</v>
      </c>
      <c r="B465" s="37" t="s">
        <v>874</v>
      </c>
    </row>
    <row r="466" spans="1:2" x14ac:dyDescent="0.35">
      <c r="A466" s="59" t="s">
        <v>423</v>
      </c>
      <c r="B466" s="37" t="s">
        <v>742</v>
      </c>
    </row>
    <row r="467" spans="1:2" x14ac:dyDescent="0.35">
      <c r="A467" s="59" t="s">
        <v>469</v>
      </c>
      <c r="B467" s="37" t="s">
        <v>771</v>
      </c>
    </row>
    <row r="468" spans="1:2" x14ac:dyDescent="0.35">
      <c r="A468" s="60" t="s">
        <v>1182</v>
      </c>
      <c r="B468" s="54" t="s">
        <v>1185</v>
      </c>
    </row>
    <row r="469" spans="1:2" x14ac:dyDescent="0.35">
      <c r="A469" s="60" t="s">
        <v>1181</v>
      </c>
      <c r="B469" s="54" t="s">
        <v>1186</v>
      </c>
    </row>
    <row r="470" spans="1:2" x14ac:dyDescent="0.35">
      <c r="A470" s="59" t="s">
        <v>381</v>
      </c>
      <c r="B470" s="37" t="s">
        <v>699</v>
      </c>
    </row>
    <row r="471" spans="1:2" x14ac:dyDescent="0.35">
      <c r="A471" s="59" t="s">
        <v>1749</v>
      </c>
      <c r="B471" s="37" t="s">
        <v>1751</v>
      </c>
    </row>
    <row r="472" spans="1:2" x14ac:dyDescent="0.35">
      <c r="A472" s="59" t="s">
        <v>555</v>
      </c>
      <c r="B472" s="37" t="s">
        <v>923</v>
      </c>
    </row>
    <row r="473" spans="1:2" x14ac:dyDescent="0.35">
      <c r="A473" s="59" t="s">
        <v>556</v>
      </c>
      <c r="B473" s="37" t="s">
        <v>924</v>
      </c>
    </row>
    <row r="474" spans="1:2" x14ac:dyDescent="0.35">
      <c r="A474" s="59" t="s">
        <v>1282</v>
      </c>
      <c r="B474" s="37" t="s">
        <v>792</v>
      </c>
    </row>
    <row r="475" spans="1:2" x14ac:dyDescent="0.35">
      <c r="A475" s="59" t="s">
        <v>661</v>
      </c>
      <c r="B475" s="37" t="s">
        <v>856</v>
      </c>
    </row>
    <row r="476" spans="1:2" x14ac:dyDescent="0.35">
      <c r="A476" s="59" t="s">
        <v>1630</v>
      </c>
      <c r="B476" s="54" t="s">
        <v>1637</v>
      </c>
    </row>
    <row r="477" spans="1:2" x14ac:dyDescent="0.35">
      <c r="A477" s="60" t="s">
        <v>490</v>
      </c>
      <c r="B477" s="54" t="s">
        <v>1192</v>
      </c>
    </row>
    <row r="478" spans="1:2" x14ac:dyDescent="0.35">
      <c r="A478" s="59" t="s">
        <v>490</v>
      </c>
      <c r="B478" s="37" t="s">
        <v>801</v>
      </c>
    </row>
    <row r="479" spans="1:2" x14ac:dyDescent="0.35">
      <c r="A479" s="59" t="s">
        <v>506</v>
      </c>
      <c r="B479" s="37" t="s">
        <v>805</v>
      </c>
    </row>
    <row r="480" spans="1:2" x14ac:dyDescent="0.35">
      <c r="A480" s="59" t="s">
        <v>1433</v>
      </c>
      <c r="B480" s="37" t="s">
        <v>1452</v>
      </c>
    </row>
    <row r="481" spans="1:2" x14ac:dyDescent="0.35">
      <c r="A481" s="73" t="s">
        <v>1480</v>
      </c>
      <c r="B481" s="40" t="s">
        <v>1472</v>
      </c>
    </row>
  </sheetData>
  <sortState ref="A2:B480">
    <sortCondition ref="A2:A480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14"/>
  <sheetViews>
    <sheetView showGridLines="0" zoomScale="70" zoomScaleNormal="70" workbookViewId="0"/>
  </sheetViews>
  <sheetFormatPr defaultRowHeight="14.5" x14ac:dyDescent="0.35"/>
  <cols>
    <col min="1" max="1" width="12" bestFit="1" customWidth="1"/>
    <col min="2" max="2" width="21.1796875" bestFit="1" customWidth="1"/>
  </cols>
  <sheetData>
    <row r="1" spans="1:2" x14ac:dyDescent="0.35">
      <c r="A1" s="44" t="s">
        <v>1768</v>
      </c>
      <c r="B1" s="39" t="s">
        <v>1769</v>
      </c>
    </row>
    <row r="2" spans="1:2" x14ac:dyDescent="0.35">
      <c r="A2" s="59" t="s">
        <v>389</v>
      </c>
      <c r="B2" s="37" t="s">
        <v>1770</v>
      </c>
    </row>
    <row r="3" spans="1:2" x14ac:dyDescent="0.35">
      <c r="A3" s="60" t="s">
        <v>1777</v>
      </c>
      <c r="B3" s="37" t="s">
        <v>1771</v>
      </c>
    </row>
    <row r="4" spans="1:2" x14ac:dyDescent="0.35">
      <c r="A4" s="60" t="s">
        <v>449</v>
      </c>
      <c r="B4" s="61" t="s">
        <v>1</v>
      </c>
    </row>
    <row r="5" spans="1:2" x14ac:dyDescent="0.35">
      <c r="A5" s="59" t="s">
        <v>392</v>
      </c>
      <c r="B5" s="37" t="s">
        <v>1772</v>
      </c>
    </row>
    <row r="6" spans="1:2" x14ac:dyDescent="0.35">
      <c r="A6" s="59" t="s">
        <v>1778</v>
      </c>
      <c r="B6" s="37" t="s">
        <v>1771</v>
      </c>
    </row>
    <row r="7" spans="1:2" x14ac:dyDescent="0.35">
      <c r="A7" s="59" t="s">
        <v>1773</v>
      </c>
      <c r="B7" s="37" t="s">
        <v>1771</v>
      </c>
    </row>
    <row r="8" spans="1:2" x14ac:dyDescent="0.35">
      <c r="A8" s="60" t="s">
        <v>1774</v>
      </c>
      <c r="B8" s="37" t="s">
        <v>1771</v>
      </c>
    </row>
    <row r="9" spans="1:2" x14ac:dyDescent="0.35">
      <c r="A9" s="60" t="s">
        <v>1779</v>
      </c>
      <c r="B9" s="37" t="s">
        <v>1771</v>
      </c>
    </row>
    <row r="10" spans="1:2" x14ac:dyDescent="0.35">
      <c r="A10" s="59" t="s">
        <v>20</v>
      </c>
      <c r="B10" s="37" t="s">
        <v>1775</v>
      </c>
    </row>
    <row r="11" spans="1:2" x14ac:dyDescent="0.35">
      <c r="A11" s="59" t="s">
        <v>1776</v>
      </c>
      <c r="B11" s="37" t="s">
        <v>1771</v>
      </c>
    </row>
    <row r="12" spans="1:2" x14ac:dyDescent="0.35">
      <c r="A12" s="60" t="s">
        <v>387</v>
      </c>
      <c r="B12" s="37" t="s">
        <v>1771</v>
      </c>
    </row>
    <row r="13" spans="1:2" x14ac:dyDescent="0.35">
      <c r="A13" s="60" t="s">
        <v>428</v>
      </c>
      <c r="B13" s="37" t="s">
        <v>1771</v>
      </c>
    </row>
    <row r="14" spans="1:2" x14ac:dyDescent="0.35">
      <c r="A14" s="62" t="s">
        <v>1749</v>
      </c>
      <c r="B14" s="40" t="s">
        <v>1771</v>
      </c>
    </row>
  </sheetData>
  <sortState ref="A2:B14">
    <sortCondition ref="A2:A1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autoPageBreaks="0"/>
  </sheetPr>
  <dimension ref="A1:L6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7.6328125" style="5" customWidth="1"/>
    <col min="2" max="2" width="10.08984375" style="14" customWidth="1"/>
    <col min="3" max="3" width="50.26953125" style="7" customWidth="1"/>
    <col min="4" max="4" width="37.90625" style="7" hidden="1" customWidth="1"/>
    <col min="5" max="5" width="7.36328125" style="12" customWidth="1"/>
    <col min="6" max="6" width="39.54296875" hidden="1" customWidth="1"/>
    <col min="7" max="7" width="59.453125" hidden="1" customWidth="1"/>
    <col min="8" max="8" width="64" style="7" customWidth="1"/>
    <col min="9" max="9" width="12.7265625" style="7" customWidth="1"/>
    <col min="10" max="10" width="105.08984375" style="7" customWidth="1"/>
    <col min="11" max="11" width="96" style="7" customWidth="1"/>
    <col min="12" max="12" width="98.453125" style="7" customWidth="1"/>
  </cols>
  <sheetData>
    <row r="1" spans="1:12" x14ac:dyDescent="0.35">
      <c r="A1" s="51" t="s">
        <v>54</v>
      </c>
      <c r="B1" s="50" t="s">
        <v>1780</v>
      </c>
      <c r="C1" s="47" t="s">
        <v>0</v>
      </c>
      <c r="D1" s="47" t="s">
        <v>56</v>
      </c>
      <c r="E1" s="51" t="s">
        <v>250</v>
      </c>
      <c r="F1" s="47" t="s">
        <v>58</v>
      </c>
      <c r="G1" s="47" t="s">
        <v>255</v>
      </c>
      <c r="H1" s="47" t="s">
        <v>249</v>
      </c>
      <c r="I1" s="47" t="s">
        <v>1560</v>
      </c>
      <c r="J1" s="47" t="s">
        <v>1017</v>
      </c>
      <c r="K1" s="47" t="s">
        <v>260</v>
      </c>
      <c r="L1" s="48" t="s">
        <v>3</v>
      </c>
    </row>
    <row r="2" spans="1:12" s="4" customFormat="1" x14ac:dyDescent="0.35">
      <c r="A2" s="29">
        <f>VLOOKUP(C2,_RESOURCE_MAP[],3,FALSE)</f>
        <v>1</v>
      </c>
      <c r="B2" s="18" t="str">
        <f>IFERROR(VLOOKUP(C2,_PACKAGES_MAP[],3,FALSE),"-")</f>
        <v>-</v>
      </c>
      <c r="C2" s="28" t="s">
        <v>4</v>
      </c>
      <c r="D2" s="28" t="str">
        <f>VLOOKUP(C2,_RESOURCE_MAP[],2,FALSE)</f>
        <v>User Account</v>
      </c>
      <c r="E2" s="19">
        <f t="shared" ref="E2:E6" si="0">IF(C2&lt;&gt;C1,1,E1+1)</f>
        <v>1</v>
      </c>
      <c r="F2" s="28" t="str">
        <f t="shared" ref="F2:F4" si="1">CONCATENATE(SUBSTITUTE(UPPER(C2),".","_"),"_")</f>
        <v>USER_ACCOUNTS_</v>
      </c>
      <c r="G2" s="28" t="s">
        <v>257</v>
      </c>
      <c r="H2" s="28" t="str">
        <f t="shared" ref="H2:H4" si="2">CONCATENATE(F2,G2)</f>
        <v>USER_ACCOUNTS_ADDED</v>
      </c>
      <c r="I2" s="31" t="s">
        <v>1</v>
      </c>
      <c r="J2" s="28" t="s">
        <v>1593</v>
      </c>
      <c r="K2" s="28" t="str">
        <f>CONCATENATE("{
  ""Header"": {
    ""Code"": ",E2,",
    ""Name"": """,H2,"""",IF(I2="-","",CONCATENATE(",
    ""Reason"": """, LEFT(I2, SEARCH(",",I2,1)-1),"""")),"
  }",IF(J2="-","
}",CONCATENATE(",
  ""Body"": ",SUBSTITUTE(J2,"
","
  "),"
}")))</f>
        <v>{
  "Header": {
    "Code": 1,
    "Name": "USER_ACCOUNTS_ADDED"
  },
  "Body": {
    "AccountId": "User.Accounts.2",
    "RoleId": "User.Roles.CLI:Admin"
  }
}</v>
      </c>
      <c r="L2" s="65" t="str">
        <f>CONCATENATE("Raised when ",VLOOKUP(G2,_EVENTS_DESCRIPTION_MAP[],2,FALSE)," ",D2," ",VLOOKUP(G2,_EVENTS_DESCRIPTION_MAP[],3,FALSE),".")</f>
        <v>Raised when a new User Account is added.</v>
      </c>
    </row>
    <row r="3" spans="1:12" x14ac:dyDescent="0.35">
      <c r="A3" s="29">
        <f>VLOOKUP(C3,_RESOURCE_MAP[],3,FALSE)</f>
        <v>1</v>
      </c>
      <c r="B3" s="18" t="str">
        <f>IFERROR(VLOOKUP(C3,_PACKAGES_MAP[],3,FALSE),"-")</f>
        <v>-</v>
      </c>
      <c r="C3" s="28" t="s">
        <v>4</v>
      </c>
      <c r="D3" s="28" t="str">
        <f>VLOOKUP(C3,_RESOURCE_MAP[],2,FALSE)</f>
        <v>User Account</v>
      </c>
      <c r="E3" s="19">
        <f t="shared" si="0"/>
        <v>2</v>
      </c>
      <c r="F3" s="28" t="str">
        <f t="shared" si="1"/>
        <v>USER_ACCOUNTS_</v>
      </c>
      <c r="G3" s="28" t="s">
        <v>258</v>
      </c>
      <c r="H3" s="28" t="str">
        <f t="shared" si="2"/>
        <v>USER_ACCOUNTS_DELETED</v>
      </c>
      <c r="I3" s="31" t="s">
        <v>1</v>
      </c>
      <c r="J3" s="28" t="s">
        <v>1593</v>
      </c>
      <c r="K3" s="28" t="str">
        <f t="shared" ref="K3:K4" si="3">CONCATENATE("{
  ""Header"": {
    ""Code"": ",E3,",
    ""Name"": """,H3,"""",IF(I3="-","",CONCATENATE(",
    ""Reason"": """, LEFT(I3, SEARCH(",",I3,1)-1),"""")),"
  }",IF(J3="-","
}",CONCATENATE(",
  ""Body"": ",SUBSTITUTE(J3,"
","
  "),"
}")))</f>
        <v>{
  "Header": {
    "Code": 2,
    "Name": "USER_ACCOUNTS_DELETED"
  },
  "Body": {
    "AccountId": "User.Accounts.2",
    "RoleId": "User.Roles.CLI:Admin"
  }
}</v>
      </c>
      <c r="L3" s="65" t="str">
        <f>CONCATENATE("Raised when ",VLOOKUP(G3,_EVENTS_DESCRIPTION_MAP[],2,FALSE)," ",D3," ",VLOOKUP(G3,_EVENTS_DESCRIPTION_MAP[],3,FALSE),".")</f>
        <v>Raised when an existing User Account is deleted.</v>
      </c>
    </row>
    <row r="4" spans="1:12" x14ac:dyDescent="0.35">
      <c r="A4" s="29">
        <f>VLOOKUP(C4,_RESOURCE_MAP[],3,FALSE)</f>
        <v>1</v>
      </c>
      <c r="B4" s="18" t="str">
        <f>IFERROR(VLOOKUP(C4,_PACKAGES_MAP[],3,FALSE),"-")</f>
        <v>-</v>
      </c>
      <c r="C4" s="28" t="s">
        <v>4</v>
      </c>
      <c r="D4" s="28" t="str">
        <f>VLOOKUP(C4,_RESOURCE_MAP[],2,FALSE)</f>
        <v>User Account</v>
      </c>
      <c r="E4" s="19">
        <f t="shared" si="0"/>
        <v>3</v>
      </c>
      <c r="F4" s="28" t="str">
        <f t="shared" si="1"/>
        <v>USER_ACCOUNTS_</v>
      </c>
      <c r="G4" s="28" t="s">
        <v>259</v>
      </c>
      <c r="H4" s="28" t="str">
        <f t="shared" si="2"/>
        <v>USER_ACCOUNTS_MODIFIED</v>
      </c>
      <c r="I4" s="31" t="s">
        <v>1</v>
      </c>
      <c r="J4" s="28" t="s">
        <v>1593</v>
      </c>
      <c r="K4" s="28" t="str">
        <f t="shared" si="3"/>
        <v>{
  "Header": {
    "Code": 3,
    "Name": "USER_ACCOUNTS_MODIFIED"
  },
  "Body": {
    "AccountId": "User.Accounts.2",
    "RoleId": "User.Roles.CLI:Admin"
  }
}</v>
      </c>
      <c r="L4" s="65" t="str">
        <f>CONCATENATE("Raised when ",VLOOKUP(G4,_EVENTS_DESCRIPTION_MAP[],2,FALSE)," ",D4," ",VLOOKUP(G4,_EVENTS_DESCRIPTION_MAP[],3,FALSE),".")</f>
        <v>Raised when an existing User Account is modified. Updating the administrative state should also result in the event being triggered.</v>
      </c>
    </row>
    <row r="5" spans="1:12" x14ac:dyDescent="0.35">
      <c r="A5" s="29">
        <f>VLOOKUP(C5,_RESOURCE_MAP[],3,FALSE)</f>
        <v>4</v>
      </c>
      <c r="B5" s="18" t="str">
        <f>IFERROR(VLOOKUP(C5,_PACKAGES_MAP[],3,FALSE),"-")</f>
        <v>-</v>
      </c>
      <c r="C5" s="20" t="s">
        <v>245</v>
      </c>
      <c r="D5" s="28" t="str">
        <f>VLOOKUP(C5,_RESOURCE_MAP[],2,FALSE)</f>
        <v>Button</v>
      </c>
      <c r="E5" s="19">
        <f t="shared" si="0"/>
        <v>1</v>
      </c>
      <c r="F5" s="28" t="str">
        <f t="shared" ref="F5:F6" si="4">CONCATENATE(SUBSTITUTE(UPPER(C5),".","_"),"_")</f>
        <v>SYSTEM_BUTTONS_</v>
      </c>
      <c r="G5" s="28" t="s">
        <v>292</v>
      </c>
      <c r="H5" s="28" t="str">
        <f t="shared" ref="H5:H6" si="5">CONCATENATE(F5,G5)</f>
        <v>SYSTEM_BUTTONS_CLICKED</v>
      </c>
      <c r="I5" s="31" t="s">
        <v>1</v>
      </c>
      <c r="J5" s="28" t="s">
        <v>1018</v>
      </c>
      <c r="K5" s="28" t="str">
        <f t="shared" ref="K5:K6" si="6">CONCATENATE("{
  ""Header"": {
    ""Code"": ",E5,",
    ""Name"": """,H5,"""",IF(I5="-","",CONCATENATE(",
    ""Reason"": """, LEFT(I5, SEARCH(",",I5,1)-1),"""")),"
  }",IF(J5="-","
}",CONCATENATE(",
  ""Body"": ",SUBSTITUTE(J5,"
","
  "),"
}")))</f>
        <v>{
  "Header": {
    "Code": 1,
    "Name": "SYSTEM_BUTTONS_CLICKED"
  },
  "Body": {
    "ButtonId": "System.Buttons.0"
  }
}</v>
      </c>
      <c r="L5" s="65" t="str">
        <f>CONCATENATE("Raised when ",VLOOKUP(G5,_EVENTS_DESCRIPTION_MAP[],2,FALSE)," ",D5," ",VLOOKUP(G5,_EVENTS_DESCRIPTION_MAP[],3,FALSE),".")</f>
        <v>Raised when a Button is clicked.</v>
      </c>
    </row>
    <row r="6" spans="1:12" x14ac:dyDescent="0.35">
      <c r="A6" s="29">
        <f>VLOOKUP(C6,_RESOURCE_MAP[],3,FALSE)</f>
        <v>4</v>
      </c>
      <c r="B6" s="18" t="str">
        <f>IFERROR(VLOOKUP(C6,_PACKAGES_MAP[],3,FALSE),"-")</f>
        <v>-</v>
      </c>
      <c r="C6" s="20" t="s">
        <v>245</v>
      </c>
      <c r="D6" s="28" t="str">
        <f>VLOOKUP(C6,_RESOURCE_MAP[],2,FALSE)</f>
        <v>Button</v>
      </c>
      <c r="E6" s="19">
        <f t="shared" si="0"/>
        <v>2</v>
      </c>
      <c r="F6" s="28" t="str">
        <f t="shared" si="4"/>
        <v>SYSTEM_BUTTONS_</v>
      </c>
      <c r="G6" s="28" t="s">
        <v>254</v>
      </c>
      <c r="H6" s="28" t="str">
        <f t="shared" si="5"/>
        <v>SYSTEM_BUTTONS_PRESSED</v>
      </c>
      <c r="I6" s="31" t="s">
        <v>1</v>
      </c>
      <c r="J6" s="28" t="s">
        <v>1018</v>
      </c>
      <c r="K6" s="28" t="str">
        <f t="shared" si="6"/>
        <v>{
  "Header": {
    "Code": 2,
    "Name": "SYSTEM_BUTTONS_PRESSED"
  },
  "Body": {
    "ButtonId": "System.Buttons.0"
  }
}</v>
      </c>
      <c r="L6" s="65" t="str">
        <f>CONCATENATE("Raised when ",VLOOKUP(G6,_EVENTS_DESCRIPTION_MAP[],2,FALSE)," ",D6," ",VLOOKUP(G6,_EVENTS_DESCRIPTION_MAP[],3,FALSE),".")</f>
        <v>Raised when a Button is pressed.</v>
      </c>
    </row>
  </sheetData>
  <sortState ref="A2:N358">
    <sortCondition ref="A2:A358"/>
    <sortCondition ref="C2:C358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Change-Log</vt:lpstr>
      <vt:lpstr>Objects &amp; Methods</vt:lpstr>
      <vt:lpstr>Parameters</vt:lpstr>
      <vt:lpstr>_Resource_Map</vt:lpstr>
      <vt:lpstr>_Methods_Description_Map</vt:lpstr>
      <vt:lpstr>_Packages_Map</vt:lpstr>
      <vt:lpstr>_Fields_Description_Map</vt:lpstr>
      <vt:lpstr>Data Types</vt:lpstr>
      <vt:lpstr>Events</vt:lpstr>
      <vt:lpstr>ToC</vt:lpstr>
      <vt:lpstr>Response Codes</vt:lpstr>
      <vt:lpstr>_Events_Description_Map</vt:lpstr>
    </vt:vector>
  </TitlesOfParts>
  <Manager/>
  <Company>Vodafone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Freitas, João, Vodafone Group (External)</dc:creator>
  <cp:keywords/>
  <dc:description/>
  <cp:lastModifiedBy>Freitas, Joao, Vodafone Group</cp:lastModifiedBy>
  <cp:revision/>
  <dcterms:created xsi:type="dcterms:W3CDTF">2017-08-24T16:22:20Z</dcterms:created>
  <dcterms:modified xsi:type="dcterms:W3CDTF">2019-01-16T14:27:27Z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da11e7-ad83-4459-98c6-12a88e2eac78_Enabled">
    <vt:lpwstr>True</vt:lpwstr>
  </property>
  <property fmtid="{D5CDD505-2E9C-101B-9397-08002B2CF9AE}" pid="3" name="MSIP_Label_17da11e7-ad83-4459-98c6-12a88e2eac78_SiteId">
    <vt:lpwstr>68283f3b-8487-4c86-adb3-a5228f18b893</vt:lpwstr>
  </property>
  <property fmtid="{D5CDD505-2E9C-101B-9397-08002B2CF9AE}" pid="4" name="MSIP_Label_17da11e7-ad83-4459-98c6-12a88e2eac78_Owner">
    <vt:lpwstr>joao.freitas@vodafone.com</vt:lpwstr>
  </property>
  <property fmtid="{D5CDD505-2E9C-101B-9397-08002B2CF9AE}" pid="5" name="MSIP_Label_17da11e7-ad83-4459-98c6-12a88e2eac78_SetDate">
    <vt:lpwstr>2018-12-12T17:11:39.6394534Z</vt:lpwstr>
  </property>
  <property fmtid="{D5CDD505-2E9C-101B-9397-08002B2CF9AE}" pid="6" name="MSIP_Label_17da11e7-ad83-4459-98c6-12a88e2eac78_Name">
    <vt:lpwstr>Non-Vodafone</vt:lpwstr>
  </property>
  <property fmtid="{D5CDD505-2E9C-101B-9397-08002B2CF9AE}" pid="7" name="MSIP_Label_17da11e7-ad83-4459-98c6-12a88e2eac78_Application">
    <vt:lpwstr>Microsoft Azure Information Protection</vt:lpwstr>
  </property>
  <property fmtid="{D5CDD505-2E9C-101B-9397-08002B2CF9AE}" pid="8" name="MSIP_Label_17da11e7-ad83-4459-98c6-12a88e2eac78_Extended_MSFT_Method">
    <vt:lpwstr>Manual</vt:lpwstr>
  </property>
  <property fmtid="{D5CDD505-2E9C-101B-9397-08002B2CF9AE}" pid="9" name="Sensitivity">
    <vt:lpwstr>Non-Vodafone</vt:lpwstr>
  </property>
</Properties>
</file>