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AKTIKUM\SCKP\123190124_RESPONSI_SAW\"/>
    </mc:Choice>
  </mc:AlternateContent>
  <xr:revisionPtr revIDLastSave="0" documentId="13_ncr:1_{608CE4BA-7717-4E64-9A36-98266F515650}" xr6:coauthVersionLast="47" xr6:coauthVersionMax="47" xr10:uidLastSave="{00000000-0000-0000-0000-000000000000}"/>
  <bookViews>
    <workbookView xWindow="-108" yWindow="-108" windowWidth="23256" windowHeight="13176" xr2:uid="{EAFC645C-1548-4287-946D-E2C3B8BBDC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8" i="1"/>
  <c r="D49" i="1"/>
  <c r="D45" i="1"/>
  <c r="J37" i="1"/>
  <c r="J38" i="1"/>
  <c r="J39" i="1"/>
  <c r="J40" i="1"/>
  <c r="J36" i="1"/>
  <c r="I37" i="1"/>
  <c r="I38" i="1"/>
  <c r="I39" i="1"/>
  <c r="I40" i="1"/>
  <c r="I36" i="1"/>
  <c r="H37" i="1"/>
  <c r="H38" i="1"/>
  <c r="H39" i="1"/>
  <c r="H40" i="1"/>
  <c r="H36" i="1"/>
  <c r="G37" i="1"/>
  <c r="G38" i="1"/>
  <c r="G39" i="1"/>
  <c r="G40" i="1"/>
  <c r="G36" i="1"/>
  <c r="F37" i="1"/>
  <c r="F38" i="1"/>
  <c r="F39" i="1"/>
  <c r="F40" i="1"/>
  <c r="F36" i="1"/>
  <c r="E37" i="1"/>
  <c r="E38" i="1"/>
  <c r="E39" i="1"/>
  <c r="E40" i="1"/>
  <c r="E36" i="1"/>
  <c r="D37" i="1"/>
  <c r="D38" i="1"/>
  <c r="D39" i="1"/>
  <c r="D40" i="1"/>
  <c r="D36" i="1"/>
  <c r="C31" i="1"/>
  <c r="D29" i="1" s="1"/>
  <c r="E20" i="1"/>
  <c r="E19" i="1"/>
  <c r="E18" i="1"/>
  <c r="E17" i="1"/>
  <c r="E16" i="1"/>
  <c r="E15" i="1"/>
  <c r="D28" i="1" l="1"/>
  <c r="D25" i="1"/>
  <c r="D27" i="1"/>
  <c r="D30" i="1"/>
  <c r="D26" i="1"/>
  <c r="D31" i="1" l="1"/>
</calcChain>
</file>

<file path=xl/sharedStrings.xml><?xml version="1.0" encoding="utf-8"?>
<sst xmlns="http://schemas.openxmlformats.org/spreadsheetml/2006/main" count="72" uniqueCount="31">
  <si>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</si>
  <si>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</si>
  <si>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</si>
  <si>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</si>
  <si>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</si>
  <si>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</si>
  <si>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</si>
  <si>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</si>
  <si>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</si>
  <si>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</si>
  <si>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</si>
  <si>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</si>
  <si>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NO RUMAH</t>
  </si>
  <si>
    <t>Menentukan Kriteria dan Bobot</t>
  </si>
  <si>
    <t>Kriteria</t>
  </si>
  <si>
    <t>Sifat</t>
  </si>
  <si>
    <t>Benefit/Keuntungan</t>
  </si>
  <si>
    <t>Keterangan</t>
  </si>
  <si>
    <t>Harga</t>
  </si>
  <si>
    <t>Cost/Biaya</t>
  </si>
  <si>
    <t>Menentukan Bobot</t>
  </si>
  <si>
    <t>Bobot</t>
  </si>
  <si>
    <t>Nilai</t>
  </si>
  <si>
    <t>Normalisasi</t>
  </si>
  <si>
    <t>Jumlah</t>
  </si>
  <si>
    <t>Minimum</t>
  </si>
  <si>
    <t>Maksimum</t>
  </si>
  <si>
    <t>PREFERENSI</t>
  </si>
  <si>
    <t>Sortir Berdasarkan Preferensi</t>
  </si>
  <si>
    <t>Hasil Normalisasi dan Preferensi</t>
  </si>
  <si>
    <t>PENGHITUNGAN MANUAL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</si>
</sst>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73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" fontId="4" fillId="0" borderId="1" xfId="2" applyNumberFormat="1" applyFont="1" applyBorder="1">
      <alignment vertical="center"/>
    </xf>
    <xf numFmtId="0" fontId="4" fillId="0" borderId="1" xfId="0" applyFont="1" applyBorder="1"/>
    <xf numFmtId="0" fontId="3" fillId="0" borderId="0" xfId="3" applyFont="1">
      <alignment vertical="center"/>
    </xf>
    <xf numFmtId="0" fontId="4" fillId="0" borderId="0" xfId="3" applyFont="1">
      <alignment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0" fontId="4" fillId="0" borderId="3" xfId="3" applyFont="1" applyBorder="1">
      <alignment vertical="center"/>
    </xf>
    <xf numFmtId="0" fontId="4" fillId="0" borderId="0" xfId="3" applyFont="1" applyBorder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73" fontId="4" fillId="0" borderId="1" xfId="1" applyNumberFormat="1" applyFont="1" applyBorder="1" applyAlignment="1">
      <alignment horizontal="center" vertical="center"/>
    </xf>
    <xf numFmtId="173" fontId="4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4">
    <cellStyle name="Normal" xfId="0" builtinId="0"/>
    <cellStyle name="Normal 2" xfId="1" xr:uid="{6DD213C5-002B-4BB4-8800-F2DBB22E3827}"/>
    <cellStyle name="Normal 3" xfId="2" xr:uid="{3456EE4B-58DF-48CF-BE8A-8341EA92AFAD}"/>
    <cellStyle name="Normal 4" xfId="3" xr:uid="{6CFD78B6-BCE5-42C4-881F-C7C5B0F7D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F2DD-1290-42BE-9B40-B187AF71FEFA}">
  <dimension ref="B2:J49"/>
  <sheetViews>
    <sheetView tabSelected="1" topLeftCell="A23" zoomScale="70" zoomScaleNormal="70" workbookViewId="0">
      <selection activeCell="F14" sqref="F14"/>
    </sheetView>
  </sheetViews>
  <sheetFormatPr defaultRowHeight="14.4" x14ac:dyDescent="0.3"/>
  <cols>
    <col min="2" max="2" width="15.33203125" customWidth="1"/>
    <col min="3" max="3" width="32.6640625" customWidth="1"/>
    <col min="4" max="4" width="19.44140625" bestFit="1" customWidth="1"/>
    <col min="5" max="5" width="16.5546875" customWidth="1"/>
    <col min="6" max="6" width="12.6640625" customWidth="1"/>
    <col min="7" max="7" width="11.5546875" bestFit="1" customWidth="1"/>
    <col min="8" max="8" width="12.5546875" bestFit="1" customWidth="1"/>
    <col min="10" max="10" width="12.44140625" customWidth="1"/>
  </cols>
  <sheetData>
    <row r="2" spans="2:10" ht="15.6" x14ac:dyDescent="0.3">
      <c r="B2" s="1" t="s">
        <v>30</v>
      </c>
      <c r="C2" s="1"/>
      <c r="D2" s="1"/>
      <c r="E2" s="1"/>
      <c r="F2" s="2"/>
      <c r="G2" s="2"/>
      <c r="H2" s="2"/>
      <c r="I2" s="2"/>
      <c r="J2" s="2"/>
    </row>
    <row r="3" spans="2:10" ht="15.6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21.75" customHeight="1" x14ac:dyDescent="0.3">
      <c r="B4" s="3" t="s">
        <v>12</v>
      </c>
      <c r="C4" s="4" t="s">
        <v>5</v>
      </c>
      <c r="D4" s="5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2"/>
    </row>
    <row r="5" spans="2:10" ht="31.2" x14ac:dyDescent="0.3">
      <c r="B5" s="6">
        <v>568</v>
      </c>
      <c r="C5" s="4" t="s">
        <v>0</v>
      </c>
      <c r="D5" s="7">
        <v>35000000000</v>
      </c>
      <c r="E5" s="6">
        <v>1000</v>
      </c>
      <c r="F5" s="6">
        <v>1400</v>
      </c>
      <c r="G5" s="6">
        <v>10</v>
      </c>
      <c r="H5" s="6">
        <v>7</v>
      </c>
      <c r="I5" s="6">
        <v>7</v>
      </c>
      <c r="J5" s="2"/>
    </row>
    <row r="6" spans="2:10" ht="21.75" customHeight="1" x14ac:dyDescent="0.3">
      <c r="B6" s="6">
        <v>862</v>
      </c>
      <c r="C6" s="4" t="s">
        <v>1</v>
      </c>
      <c r="D6" s="7">
        <v>25000000000</v>
      </c>
      <c r="E6" s="6">
        <v>600</v>
      </c>
      <c r="F6" s="6">
        <v>1000</v>
      </c>
      <c r="G6" s="6">
        <v>10</v>
      </c>
      <c r="H6" s="6">
        <v>10</v>
      </c>
      <c r="I6" s="6">
        <v>10</v>
      </c>
      <c r="J6" s="2"/>
    </row>
    <row r="7" spans="2:10" ht="30" customHeight="1" x14ac:dyDescent="0.3">
      <c r="B7" s="6">
        <v>103</v>
      </c>
      <c r="C7" s="4" t="s">
        <v>2</v>
      </c>
      <c r="D7" s="7">
        <v>15000000000</v>
      </c>
      <c r="E7" s="6">
        <v>800</v>
      </c>
      <c r="F7" s="6">
        <v>1225</v>
      </c>
      <c r="G7" s="6">
        <v>6</v>
      </c>
      <c r="H7" s="6">
        <v>9</v>
      </c>
      <c r="I7" s="6">
        <v>2</v>
      </c>
      <c r="J7" s="2"/>
    </row>
    <row r="8" spans="2:10" ht="31.2" x14ac:dyDescent="0.3">
      <c r="B8" s="6">
        <v>475</v>
      </c>
      <c r="C8" s="4" t="s">
        <v>3</v>
      </c>
      <c r="D8" s="7">
        <v>55000000000</v>
      </c>
      <c r="E8" s="6">
        <v>1126</v>
      </c>
      <c r="F8" s="6">
        <v>1224</v>
      </c>
      <c r="G8" s="6">
        <v>4</v>
      </c>
      <c r="H8" s="6">
        <v>4</v>
      </c>
      <c r="I8" s="6">
        <v>2</v>
      </c>
      <c r="J8" s="2"/>
    </row>
    <row r="9" spans="2:10" ht="31.2" x14ac:dyDescent="0.3">
      <c r="B9" s="6">
        <v>293</v>
      </c>
      <c r="C9" s="4" t="s">
        <v>4</v>
      </c>
      <c r="D9" s="7">
        <v>25900000000</v>
      </c>
      <c r="E9" s="6">
        <v>600</v>
      </c>
      <c r="F9" s="6">
        <v>1039</v>
      </c>
      <c r="G9" s="6">
        <v>7</v>
      </c>
      <c r="H9" s="6">
        <v>5</v>
      </c>
      <c r="I9" s="6">
        <v>10</v>
      </c>
      <c r="J9" s="2"/>
    </row>
    <row r="10" spans="2:10" ht="15.6" x14ac:dyDescent="0.3">
      <c r="B10" s="2"/>
      <c r="C10" s="2"/>
      <c r="D10" s="2"/>
      <c r="E10" s="2"/>
      <c r="F10" s="2"/>
      <c r="G10" s="2"/>
      <c r="H10" s="2"/>
      <c r="I10" s="2"/>
      <c r="J10" s="2"/>
    </row>
    <row r="11" spans="2:10" ht="15.6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ht="15.6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8.75" customHeight="1" x14ac:dyDescent="0.3">
      <c r="B13" s="8" t="s">
        <v>13</v>
      </c>
      <c r="C13" s="9"/>
      <c r="D13" s="9"/>
      <c r="E13" s="9"/>
      <c r="F13" s="9"/>
      <c r="G13" s="2"/>
      <c r="H13" s="2"/>
      <c r="I13" s="2"/>
      <c r="J13" s="2"/>
    </row>
    <row r="14" spans="2:10" ht="15.6" x14ac:dyDescent="0.3">
      <c r="B14" s="10" t="s">
        <v>14</v>
      </c>
      <c r="C14" s="11" t="s">
        <v>15</v>
      </c>
      <c r="D14" s="12" t="s">
        <v>17</v>
      </c>
      <c r="E14" s="13" t="s">
        <v>22</v>
      </c>
      <c r="F14" s="2"/>
      <c r="G14" s="2"/>
      <c r="H14" s="2"/>
      <c r="I14" s="2"/>
      <c r="J14" s="2"/>
    </row>
    <row r="15" spans="2:10" ht="15.6" x14ac:dyDescent="0.3">
      <c r="B15" s="14" t="s">
        <v>18</v>
      </c>
      <c r="C15" s="14" t="s">
        <v>19</v>
      </c>
      <c r="D15" s="12" t="s">
        <v>25</v>
      </c>
      <c r="E15" s="15">
        <f>MIN(D5:D9)</f>
        <v>15000000000</v>
      </c>
      <c r="F15" s="2"/>
      <c r="G15" s="2"/>
      <c r="H15" s="2"/>
      <c r="I15" s="2"/>
      <c r="J15" s="2"/>
    </row>
    <row r="16" spans="2:10" ht="15.6" x14ac:dyDescent="0.3">
      <c r="B16" s="14" t="s">
        <v>7</v>
      </c>
      <c r="C16" s="14" t="s">
        <v>16</v>
      </c>
      <c r="D16" s="12" t="s">
        <v>26</v>
      </c>
      <c r="E16" s="14">
        <f>MAX(E5:E9)</f>
        <v>1126</v>
      </c>
      <c r="F16" s="2"/>
      <c r="G16" s="2"/>
      <c r="H16" s="2"/>
      <c r="I16" s="2"/>
      <c r="J16" s="2"/>
    </row>
    <row r="17" spans="2:10" ht="15.6" x14ac:dyDescent="0.3">
      <c r="B17" s="14" t="s">
        <v>8</v>
      </c>
      <c r="C17" s="14" t="s">
        <v>16</v>
      </c>
      <c r="D17" s="12" t="s">
        <v>26</v>
      </c>
      <c r="E17" s="14">
        <f>MAX(F5:F9)</f>
        <v>1400</v>
      </c>
      <c r="F17" s="2"/>
      <c r="G17" s="2"/>
      <c r="H17" s="2"/>
      <c r="I17" s="2"/>
      <c r="J17" s="2"/>
    </row>
    <row r="18" spans="2:10" ht="15.6" x14ac:dyDescent="0.3">
      <c r="B18" s="14" t="s">
        <v>9</v>
      </c>
      <c r="C18" s="14" t="s">
        <v>16</v>
      </c>
      <c r="D18" s="12" t="s">
        <v>26</v>
      </c>
      <c r="E18" s="14">
        <f>MAX(G5:G9)</f>
        <v>10</v>
      </c>
      <c r="F18" s="2"/>
      <c r="G18" s="2"/>
      <c r="H18" s="2"/>
      <c r="I18" s="2"/>
      <c r="J18" s="2"/>
    </row>
    <row r="19" spans="2:10" ht="15.6" x14ac:dyDescent="0.3">
      <c r="B19" s="14" t="s">
        <v>10</v>
      </c>
      <c r="C19" s="14" t="s">
        <v>16</v>
      </c>
      <c r="D19" s="12" t="s">
        <v>26</v>
      </c>
      <c r="E19" s="14">
        <f>MAX(H5:H9)</f>
        <v>10</v>
      </c>
      <c r="F19" s="2"/>
      <c r="G19" s="2"/>
      <c r="H19" s="2"/>
      <c r="I19" s="2"/>
      <c r="J19" s="2"/>
    </row>
    <row r="20" spans="2:10" ht="15.6" x14ac:dyDescent="0.3">
      <c r="B20" s="14" t="s">
        <v>11</v>
      </c>
      <c r="C20" s="14" t="s">
        <v>16</v>
      </c>
      <c r="D20" s="13" t="s">
        <v>26</v>
      </c>
      <c r="E20" s="16">
        <f>MAX(I5:I9)</f>
        <v>10</v>
      </c>
      <c r="F20" s="2"/>
      <c r="G20" s="2"/>
      <c r="H20" s="2"/>
      <c r="I20" s="2"/>
      <c r="J20" s="2"/>
    </row>
    <row r="21" spans="2:10" ht="15.6" x14ac:dyDescent="0.3">
      <c r="B21" s="2"/>
      <c r="C21" s="2"/>
      <c r="D21" s="2"/>
      <c r="E21" s="2"/>
      <c r="F21" s="2"/>
      <c r="G21" s="2"/>
      <c r="H21" s="2"/>
      <c r="I21" s="2"/>
      <c r="J21" s="2"/>
    </row>
    <row r="22" spans="2:10" ht="15.6" x14ac:dyDescent="0.3">
      <c r="B22" s="2"/>
      <c r="C22" s="2"/>
      <c r="D22" s="2"/>
      <c r="E22" s="2"/>
      <c r="F22" s="2"/>
      <c r="G22" s="2"/>
      <c r="H22" s="2"/>
      <c r="I22" s="2"/>
      <c r="J22" s="2"/>
    </row>
    <row r="23" spans="2:10" ht="19.5" customHeight="1" x14ac:dyDescent="0.3">
      <c r="B23" s="17" t="s">
        <v>20</v>
      </c>
      <c r="C23" s="17"/>
      <c r="D23" s="18"/>
      <c r="E23" s="18"/>
      <c r="F23" s="18"/>
      <c r="G23" s="2"/>
      <c r="H23" s="2"/>
      <c r="I23" s="2"/>
      <c r="J23" s="2"/>
    </row>
    <row r="24" spans="2:10" ht="15.6" x14ac:dyDescent="0.3">
      <c r="B24" s="19" t="s">
        <v>21</v>
      </c>
      <c r="C24" s="19" t="s">
        <v>22</v>
      </c>
      <c r="D24" s="20" t="s">
        <v>23</v>
      </c>
      <c r="E24" s="21"/>
      <c r="F24" s="22"/>
      <c r="G24" s="2"/>
      <c r="H24" s="2"/>
      <c r="I24" s="2"/>
      <c r="J24" s="2"/>
    </row>
    <row r="25" spans="2:10" ht="15.6" x14ac:dyDescent="0.3">
      <c r="B25" s="14" t="s">
        <v>18</v>
      </c>
      <c r="C25" s="23">
        <v>30</v>
      </c>
      <c r="D25" s="24">
        <f>C25/$C$31</f>
        <v>0.3</v>
      </c>
      <c r="E25" s="25"/>
      <c r="F25" s="26"/>
      <c r="G25" s="2"/>
      <c r="H25" s="2"/>
      <c r="I25" s="2"/>
      <c r="J25" s="2"/>
    </row>
    <row r="26" spans="2:10" ht="15.6" x14ac:dyDescent="0.3">
      <c r="B26" s="14" t="s">
        <v>7</v>
      </c>
      <c r="C26" s="23">
        <v>20</v>
      </c>
      <c r="D26" s="24">
        <f t="shared" ref="D26:D30" si="0">C26/$C$31</f>
        <v>0.2</v>
      </c>
      <c r="E26" s="25"/>
      <c r="F26" s="26"/>
      <c r="G26" s="2"/>
      <c r="H26" s="2"/>
      <c r="I26" s="2"/>
      <c r="J26" s="2"/>
    </row>
    <row r="27" spans="2:10" ht="15.6" x14ac:dyDescent="0.3">
      <c r="B27" s="14" t="s">
        <v>8</v>
      </c>
      <c r="C27" s="23">
        <v>23</v>
      </c>
      <c r="D27" s="24">
        <f t="shared" si="0"/>
        <v>0.23</v>
      </c>
      <c r="E27" s="25"/>
      <c r="F27" s="26"/>
      <c r="G27" s="2"/>
      <c r="H27" s="2"/>
      <c r="I27" s="2"/>
      <c r="J27" s="2"/>
    </row>
    <row r="28" spans="2:10" ht="15.6" x14ac:dyDescent="0.3">
      <c r="B28" s="14" t="s">
        <v>9</v>
      </c>
      <c r="C28" s="23">
        <v>10</v>
      </c>
      <c r="D28" s="24">
        <f t="shared" si="0"/>
        <v>0.1</v>
      </c>
      <c r="E28" s="25"/>
      <c r="F28" s="26"/>
      <c r="G28" s="2"/>
      <c r="H28" s="2"/>
      <c r="I28" s="2"/>
      <c r="J28" s="2"/>
    </row>
    <row r="29" spans="2:10" ht="15.6" x14ac:dyDescent="0.3">
      <c r="B29" s="14" t="s">
        <v>10</v>
      </c>
      <c r="C29" s="23">
        <v>7</v>
      </c>
      <c r="D29" s="24">
        <f t="shared" si="0"/>
        <v>7.0000000000000007E-2</v>
      </c>
      <c r="E29" s="25"/>
      <c r="F29" s="26"/>
      <c r="G29" s="2"/>
      <c r="H29" s="2"/>
      <c r="I29" s="2"/>
      <c r="J29" s="2"/>
    </row>
    <row r="30" spans="2:10" ht="15.6" x14ac:dyDescent="0.3">
      <c r="B30" s="14" t="s">
        <v>11</v>
      </c>
      <c r="C30" s="23">
        <v>10</v>
      </c>
      <c r="D30" s="24">
        <f t="shared" si="0"/>
        <v>0.1</v>
      </c>
      <c r="E30" s="27"/>
      <c r="F30" s="28"/>
      <c r="G30" s="2"/>
      <c r="H30" s="2"/>
      <c r="I30" s="2"/>
      <c r="J30" s="2"/>
    </row>
    <row r="31" spans="2:10" ht="15.6" x14ac:dyDescent="0.3">
      <c r="B31" s="19" t="s">
        <v>24</v>
      </c>
      <c r="C31" s="23">
        <f>SUM(C25:C30)</f>
        <v>100</v>
      </c>
      <c r="D31" s="23">
        <f>SUM(D25:D30)</f>
        <v>0.99999999999999989</v>
      </c>
      <c r="E31" s="2"/>
      <c r="F31" s="2"/>
      <c r="G31" s="2"/>
      <c r="H31" s="2"/>
      <c r="I31" s="2"/>
      <c r="J31" s="2"/>
    </row>
    <row r="32" spans="2:10" ht="15.6" x14ac:dyDescent="0.3">
      <c r="B32" s="2"/>
      <c r="C32" s="2"/>
      <c r="D32" s="2"/>
      <c r="E32" s="2"/>
      <c r="F32" s="2"/>
      <c r="G32" s="2"/>
      <c r="H32" s="2"/>
      <c r="I32" s="2"/>
      <c r="J32" s="2"/>
    </row>
    <row r="33" spans="2:10" ht="15.6" x14ac:dyDescent="0.3">
      <c r="B33" s="2"/>
      <c r="C33" s="2"/>
      <c r="D33" s="2"/>
      <c r="E33" s="2"/>
      <c r="F33" s="2"/>
      <c r="G33" s="2"/>
      <c r="H33" s="2"/>
      <c r="I33" s="2"/>
      <c r="J33" s="2"/>
    </row>
    <row r="34" spans="2:10" ht="18.75" customHeight="1" x14ac:dyDescent="0.3">
      <c r="B34" s="29" t="s">
        <v>29</v>
      </c>
      <c r="C34" s="2"/>
      <c r="D34" s="2"/>
      <c r="E34" s="2"/>
      <c r="F34" s="2"/>
      <c r="G34" s="2"/>
      <c r="H34" s="2"/>
      <c r="I34" s="2"/>
      <c r="J34" s="2"/>
    </row>
    <row r="35" spans="2:10" ht="31.2" x14ac:dyDescent="0.3">
      <c r="B35" s="3" t="s">
        <v>12</v>
      </c>
      <c r="C35" s="4" t="s">
        <v>5</v>
      </c>
      <c r="D35" s="5" t="s">
        <v>6</v>
      </c>
      <c r="E35" s="3" t="s">
        <v>7</v>
      </c>
      <c r="F35" s="3" t="s">
        <v>8</v>
      </c>
      <c r="G35" s="3" t="s">
        <v>9</v>
      </c>
      <c r="H35" s="3" t="s">
        <v>10</v>
      </c>
      <c r="I35" s="3" t="s">
        <v>11</v>
      </c>
      <c r="J35" s="30" t="s">
        <v>27</v>
      </c>
    </row>
    <row r="36" spans="2:10" ht="31.2" x14ac:dyDescent="0.3">
      <c r="B36" s="6">
        <v>568</v>
      </c>
      <c r="C36" s="4" t="s">
        <v>0</v>
      </c>
      <c r="D36" s="31">
        <f>$E$15/D5</f>
        <v>0.42857142857142855</v>
      </c>
      <c r="E36" s="31">
        <f>E5/$E$16</f>
        <v>0.88809946714031973</v>
      </c>
      <c r="F36" s="7">
        <f>F5/$E$17</f>
        <v>1</v>
      </c>
      <c r="G36" s="6">
        <f>G5/$E$18</f>
        <v>1</v>
      </c>
      <c r="H36" s="6">
        <f>H5/$E$19</f>
        <v>0.7</v>
      </c>
      <c r="I36" s="6">
        <f>I5/$E$20</f>
        <v>0.7</v>
      </c>
      <c r="J36" s="32">
        <f>($D$25*D36)+($D$26*E36)+($D$27+F36)+($D$28*G36)+($D$29*H36)+($D$30*I36)</f>
        <v>1.7551913219994926</v>
      </c>
    </row>
    <row r="37" spans="2:10" ht="15.6" x14ac:dyDescent="0.3">
      <c r="B37" s="6">
        <v>862</v>
      </c>
      <c r="C37" s="4" t="s">
        <v>1</v>
      </c>
      <c r="D37" s="31">
        <f>$E$15/D6</f>
        <v>0.6</v>
      </c>
      <c r="E37" s="31">
        <f>E6/$E$16</f>
        <v>0.53285968028419184</v>
      </c>
      <c r="F37" s="31">
        <f>F6/$E$17</f>
        <v>0.7142857142857143</v>
      </c>
      <c r="G37" s="6">
        <f>G6/$E$18</f>
        <v>1</v>
      </c>
      <c r="H37" s="6">
        <f>H6/$E$19</f>
        <v>1</v>
      </c>
      <c r="I37" s="6">
        <f>I6/$E$20</f>
        <v>1</v>
      </c>
      <c r="J37" s="32">
        <f t="shared" ref="J37:J40" si="1">($D$25*D37)+($D$26*E37)+($D$27+F37)+($D$28*G37)+($D$29*H37)+($D$30*I37)</f>
        <v>1.5008576503425528</v>
      </c>
    </row>
    <row r="38" spans="2:10" ht="46.8" x14ac:dyDescent="0.3">
      <c r="B38" s="6">
        <v>103</v>
      </c>
      <c r="C38" s="4" t="s">
        <v>2</v>
      </c>
      <c r="D38" s="7">
        <f>$E$15/D7</f>
        <v>1</v>
      </c>
      <c r="E38" s="31">
        <f>E7/$E$16</f>
        <v>0.71047957371225579</v>
      </c>
      <c r="F38" s="31">
        <f>F7/$E$17</f>
        <v>0.875</v>
      </c>
      <c r="G38" s="6">
        <f>G7/$E$18</f>
        <v>0.6</v>
      </c>
      <c r="H38" s="6">
        <f>H7/$E$19</f>
        <v>0.9</v>
      </c>
      <c r="I38" s="6">
        <f>I7/$E$20</f>
        <v>0.2</v>
      </c>
      <c r="J38" s="32">
        <f t="shared" si="1"/>
        <v>1.6900959147424512</v>
      </c>
    </row>
    <row r="39" spans="2:10" ht="31.2" x14ac:dyDescent="0.3">
      <c r="B39" s="6">
        <v>475</v>
      </c>
      <c r="C39" s="4" t="s">
        <v>3</v>
      </c>
      <c r="D39" s="31">
        <f>$E$15/D8</f>
        <v>0.27272727272727271</v>
      </c>
      <c r="E39" s="7">
        <f>E8/$E$16</f>
        <v>1</v>
      </c>
      <c r="F39" s="31">
        <f>F8/$E$17</f>
        <v>0.87428571428571433</v>
      </c>
      <c r="G39" s="6">
        <f>G8/$E$18</f>
        <v>0.4</v>
      </c>
      <c r="H39" s="6">
        <f>H8/$E$19</f>
        <v>0.4</v>
      </c>
      <c r="I39" s="6">
        <f>I8/$E$20</f>
        <v>0.2</v>
      </c>
      <c r="J39" s="32">
        <f t="shared" si="1"/>
        <v>1.4741038961038961</v>
      </c>
    </row>
    <row r="40" spans="2:10" ht="31.2" x14ac:dyDescent="0.3">
      <c r="B40" s="6">
        <v>293</v>
      </c>
      <c r="C40" s="4" t="s">
        <v>4</v>
      </c>
      <c r="D40" s="31">
        <f>$E$15/D9</f>
        <v>0.5791505791505791</v>
      </c>
      <c r="E40" s="31">
        <f>E9/$E$16</f>
        <v>0.53285968028419184</v>
      </c>
      <c r="F40" s="31">
        <f>F9/$E$17</f>
        <v>0.7421428571428571</v>
      </c>
      <c r="G40" s="6">
        <f>G9/$E$18</f>
        <v>0.7</v>
      </c>
      <c r="H40" s="6">
        <f>H9/$E$19</f>
        <v>0.5</v>
      </c>
      <c r="I40" s="6">
        <f>I9/$E$20</f>
        <v>1</v>
      </c>
      <c r="J40" s="32">
        <f t="shared" si="1"/>
        <v>1.4574599669448691</v>
      </c>
    </row>
    <row r="41" spans="2:10" ht="15.6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2:10" ht="15.6" x14ac:dyDescent="0.3">
      <c r="B42" s="2"/>
      <c r="C42" s="2"/>
      <c r="D42" s="2"/>
      <c r="E42" s="2"/>
      <c r="F42" s="2"/>
      <c r="G42" s="2"/>
      <c r="H42" s="2"/>
      <c r="I42" s="2"/>
      <c r="J42" s="2"/>
    </row>
    <row r="43" spans="2:10" ht="15.6" x14ac:dyDescent="0.3">
      <c r="B43" s="33" t="s">
        <v>28</v>
      </c>
      <c r="C43" s="2"/>
      <c r="D43" s="2"/>
      <c r="E43" s="2"/>
      <c r="F43" s="2"/>
      <c r="G43" s="2"/>
      <c r="H43" s="2"/>
      <c r="I43" s="2"/>
      <c r="J43" s="2"/>
    </row>
    <row r="44" spans="2:10" ht="15.6" x14ac:dyDescent="0.3">
      <c r="B44" s="3" t="s">
        <v>12</v>
      </c>
      <c r="C44" s="4" t="s">
        <v>5</v>
      </c>
      <c r="D44" s="30" t="s">
        <v>27</v>
      </c>
      <c r="E44" s="2"/>
      <c r="F44" s="2"/>
      <c r="G44" s="2"/>
      <c r="H44" s="2"/>
      <c r="I44" s="2"/>
      <c r="J44" s="2"/>
    </row>
    <row r="45" spans="2:10" ht="31.2" x14ac:dyDescent="0.3">
      <c r="B45" s="6">
        <v>568</v>
      </c>
      <c r="C45" s="4" t="s">
        <v>0</v>
      </c>
      <c r="D45" s="32">
        <f>($D$25*D36)+($D$26*E36)+($D$27+F36)+($D$28*G36)+($D$29*H36)+($D$30*I36)</f>
        <v>1.7551913219994926</v>
      </c>
      <c r="E45" s="2"/>
      <c r="F45" s="2"/>
      <c r="G45" s="2"/>
      <c r="H45" s="2"/>
      <c r="I45" s="2"/>
      <c r="J45" s="2"/>
    </row>
    <row r="46" spans="2:10" ht="46.8" x14ac:dyDescent="0.3">
      <c r="B46" s="6">
        <v>103</v>
      </c>
      <c r="C46" s="4" t="s">
        <v>2</v>
      </c>
      <c r="D46" s="32">
        <f>($D$25*D38)+($D$26*E38)+($D$27+F38)+($D$28*G38)+($D$29*H38)+($D$30*I38)</f>
        <v>1.6900959147424512</v>
      </c>
      <c r="E46" s="2"/>
      <c r="F46" s="2"/>
      <c r="G46" s="2"/>
      <c r="H46" s="2"/>
      <c r="I46" s="2"/>
      <c r="J46" s="2"/>
    </row>
    <row r="47" spans="2:10" ht="15.6" x14ac:dyDescent="0.3">
      <c r="B47" s="6">
        <v>862</v>
      </c>
      <c r="C47" s="4" t="s">
        <v>1</v>
      </c>
      <c r="D47" s="32">
        <f>($D$25*D37)+($D$26*E37)+($D$27+F37)+($D$28*G37)+($D$29*H37)+($D$30*I37)</f>
        <v>1.5008576503425528</v>
      </c>
      <c r="E47" s="2"/>
      <c r="F47" s="2"/>
      <c r="G47" s="2"/>
      <c r="H47" s="2"/>
      <c r="I47" s="2"/>
      <c r="J47" s="2"/>
    </row>
    <row r="48" spans="2:10" ht="31.2" x14ac:dyDescent="0.3">
      <c r="B48" s="6">
        <v>475</v>
      </c>
      <c r="C48" s="4" t="s">
        <v>3</v>
      </c>
      <c r="D48" s="32">
        <f t="shared" ref="D48:D49" si="2">($D$25*D39)+($D$26*E39)+($D$27+F39)+($D$28*G39)+($D$29*H39)+($D$30*I39)</f>
        <v>1.4741038961038961</v>
      </c>
      <c r="E48" s="2"/>
      <c r="F48" s="2"/>
      <c r="G48" s="2"/>
      <c r="H48" s="2"/>
      <c r="I48" s="2"/>
      <c r="J48" s="2"/>
    </row>
    <row r="49" spans="2:10" ht="31.2" x14ac:dyDescent="0.3">
      <c r="B49" s="6">
        <v>293</v>
      </c>
      <c r="C49" s="4" t="s">
        <v>4</v>
      </c>
      <c r="D49" s="32">
        <f t="shared" si="2"/>
        <v>1.4574599669448691</v>
      </c>
      <c r="E49" s="2"/>
      <c r="F49" s="2"/>
      <c r="G49" s="2"/>
      <c r="H49" s="2"/>
      <c r="I49" s="2"/>
      <c r="J49" s="2"/>
    </row>
  </sheetData>
  <mergeCells count="1">
    <mergeCell ref="B2:E2"/>
  </mergeCells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ASUS</cp:lastModifiedBy>
  <dcterms:created xsi:type="dcterms:W3CDTF">2021-06-25T13:51:48Z</dcterms:created>
  <dcterms:modified xsi:type="dcterms:W3CDTF">2021-06-25T20:52:42Z</dcterms:modified>
</cp:coreProperties>
</file>