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uthvinathjeripityvenkata/Desktop/UIC/Sem 2/IDS 594/Assignment 3/"/>
    </mc:Choice>
  </mc:AlternateContent>
  <xr:revisionPtr revIDLastSave="0" documentId="13_ncr:1_{EC1EFD1E-FC51-744D-B894-D6023E86EB3F}" xr6:coauthVersionLast="47" xr6:coauthVersionMax="47" xr10:uidLastSave="{00000000-0000-0000-0000-000000000000}"/>
  <bookViews>
    <workbookView xWindow="0" yWindow="760" windowWidth="30240" windowHeight="17320" activeTab="1" xr2:uid="{00000000-000D-0000-FFFF-FFFF00000000}"/>
  </bookViews>
  <sheets>
    <sheet name="Data Description" sheetId="3" r:id="rId1"/>
    <sheet name="MH-Raw Data" sheetId="1" r:id="rId2"/>
    <sheet name="Obese, Len and Cost" sheetId="6" r:id="rId3"/>
    <sheet name="Obese, Med cond" sheetId="7" r:id="rId4"/>
    <sheet name="Sheet5" sheetId="8" r:id="rId5"/>
    <sheet name="Outliers" sheetId="4" r:id="rId6"/>
  </sheets>
  <definedNames>
    <definedName name="_xlnm._FilterDatabase" localSheetId="1" hidden="1">'MH-Raw Data'!$A$1:$Y$238</definedName>
    <definedName name="_xlnm._FilterDatabase" localSheetId="2" hidden="1">'Obese, Len and Cost'!$A$1:$D$238</definedName>
    <definedName name="_xlnm._FilterDatabase" localSheetId="5" hidden="1">Outliers!$A$1:$Y$1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" i="8"/>
  <c r="C2" i="8"/>
  <c r="C3" i="8"/>
  <c r="C7" i="8"/>
  <c r="C9" i="8"/>
  <c r="C11" i="8"/>
  <c r="C13" i="8"/>
  <c r="C14" i="8"/>
  <c r="C15" i="8"/>
  <c r="C20" i="8"/>
  <c r="C21" i="8"/>
  <c r="C28" i="8"/>
  <c r="C31" i="8"/>
  <c r="C35" i="8"/>
  <c r="C37" i="8"/>
  <c r="C41" i="8"/>
  <c r="C42" i="8"/>
  <c r="C45" i="8"/>
  <c r="C46" i="8"/>
  <c r="C48" i="8"/>
  <c r="C51" i="8"/>
  <c r="C52" i="8"/>
  <c r="C58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4" i="8"/>
  <c r="C85" i="8"/>
  <c r="C86" i="8"/>
  <c r="C87" i="8"/>
  <c r="C88" i="8"/>
  <c r="C89" i="8"/>
  <c r="C90" i="8"/>
  <c r="C91" i="8"/>
  <c r="C92" i="8"/>
  <c r="C94" i="8"/>
  <c r="C95" i="8"/>
  <c r="C96" i="8"/>
  <c r="C98" i="8"/>
  <c r="C99" i="8"/>
  <c r="C101" i="8"/>
  <c r="C103" i="8"/>
  <c r="C104" i="8"/>
  <c r="C106" i="8"/>
  <c r="C107" i="8"/>
  <c r="C108" i="8"/>
  <c r="C109" i="8"/>
  <c r="C111" i="8"/>
  <c r="C112" i="8"/>
  <c r="C113" i="8"/>
  <c r="C115" i="8"/>
  <c r="C116" i="8"/>
  <c r="C117" i="8"/>
  <c r="C118" i="8"/>
  <c r="C119" i="8"/>
  <c r="C121" i="8"/>
  <c r="C122" i="8"/>
  <c r="C123" i="8"/>
  <c r="C124" i="8"/>
  <c r="C125" i="8"/>
  <c r="C126" i="8"/>
  <c r="C127" i="8"/>
  <c r="C128" i="8"/>
  <c r="C129" i="8"/>
  <c r="C130" i="8"/>
  <c r="C132" i="8"/>
  <c r="C135" i="8"/>
  <c r="C136" i="8"/>
  <c r="C137" i="8"/>
  <c r="C140" i="8"/>
  <c r="C141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7" i="8"/>
  <c r="C158" i="8"/>
  <c r="C159" i="8"/>
  <c r="C160" i="8"/>
  <c r="C161" i="8"/>
  <c r="C163" i="8"/>
  <c r="C166" i="8"/>
  <c r="C167" i="8"/>
  <c r="C168" i="8"/>
  <c r="C170" i="8"/>
  <c r="C171" i="8"/>
  <c r="C173" i="8"/>
  <c r="C175" i="8"/>
  <c r="C176" i="8"/>
  <c r="C177" i="8"/>
  <c r="C178" i="8"/>
  <c r="C179" i="8"/>
  <c r="C180" i="8"/>
  <c r="C183" i="8"/>
  <c r="C184" i="8"/>
  <c r="C185" i="8"/>
  <c r="C186" i="8"/>
  <c r="C187" i="8"/>
  <c r="C189" i="8"/>
  <c r="C191" i="8"/>
  <c r="C192" i="8"/>
  <c r="C193" i="8"/>
  <c r="C194" i="8"/>
  <c r="C195" i="8"/>
  <c r="C196" i="8"/>
  <c r="C197" i="8"/>
  <c r="C198" i="8"/>
  <c r="C199" i="8"/>
  <c r="C201" i="8"/>
  <c r="C202" i="8"/>
  <c r="C204" i="8"/>
  <c r="C206" i="8"/>
  <c r="C207" i="8"/>
  <c r="C208" i="8"/>
  <c r="C210" i="8"/>
  <c r="C211" i="8"/>
  <c r="C213" i="8"/>
  <c r="C214" i="8"/>
  <c r="C215" i="8"/>
  <c r="C216" i="8"/>
  <c r="C217" i="8"/>
  <c r="C218" i="8"/>
  <c r="C219" i="8"/>
  <c r="C220" i="8"/>
  <c r="C221" i="8"/>
  <c r="C225" i="8"/>
  <c r="C226" i="8"/>
  <c r="C227" i="8"/>
  <c r="C228" i="8"/>
  <c r="C229" i="8"/>
  <c r="C230" i="8"/>
  <c r="C232" i="8"/>
  <c r="C233" i="8"/>
  <c r="C234" i="8"/>
  <c r="C237" i="8"/>
  <c r="C238" i="8"/>
  <c r="A239" i="8"/>
  <c r="B239" i="8"/>
  <c r="C239" i="8"/>
  <c r="A240" i="8"/>
  <c r="B240" i="8"/>
  <c r="C240" i="8"/>
  <c r="A241" i="8"/>
  <c r="B241" i="8"/>
  <c r="C241" i="8"/>
  <c r="A242" i="8"/>
  <c r="B242" i="8"/>
  <c r="C242" i="8"/>
  <c r="A243" i="8"/>
  <c r="B243" i="8"/>
  <c r="C243" i="8"/>
  <c r="A244" i="8"/>
  <c r="B244" i="8"/>
  <c r="C244" i="8"/>
  <c r="A245" i="8"/>
  <c r="B245" i="8"/>
  <c r="C245" i="8"/>
  <c r="A246" i="8"/>
  <c r="B246" i="8"/>
  <c r="C246" i="8"/>
  <c r="A247" i="8"/>
  <c r="B247" i="8"/>
  <c r="C247" i="8"/>
  <c r="A248" i="8"/>
  <c r="B248" i="8"/>
  <c r="C248" i="8"/>
  <c r="A249" i="8"/>
  <c r="B249" i="8"/>
  <c r="C249" i="8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" i="6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dineshk</author>
  </authors>
  <commentList>
    <comment ref="B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Age in Years</t>
        </r>
      </text>
    </comment>
    <comment ref="C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M = Male
F = Femal</t>
        </r>
      </text>
    </comment>
    <comment ref="E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Key complaints at the time of admission</t>
        </r>
      </text>
    </comment>
    <comment ref="F1" authorId="0" shapeId="0" xr:uid="{00000000-0006-0000-0200-000004000000}">
      <text>
        <r>
          <rPr>
            <b/>
            <sz val="9"/>
            <color rgb="FF000000"/>
            <rFont val="Tahoma"/>
            <family val="2"/>
          </rPr>
          <t>dineshk: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Body Weight in Kg</t>
        </r>
      </text>
    </comment>
    <comment ref="G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Body Height in cm</t>
        </r>
      </text>
    </comment>
  </commentList>
</comments>
</file>

<file path=xl/sharedStrings.xml><?xml version="1.0" encoding="utf-8"?>
<sst xmlns="http://schemas.openxmlformats.org/spreadsheetml/2006/main" count="2595" uniqueCount="144">
  <si>
    <t>SL.</t>
  </si>
  <si>
    <t>AGE</t>
  </si>
  <si>
    <t>GENDER</t>
  </si>
  <si>
    <t>MARITAL STATUS</t>
  </si>
  <si>
    <t>BODY WEIGHT</t>
  </si>
  <si>
    <t>BODY HEIGHT</t>
  </si>
  <si>
    <t>HR PULSE</t>
  </si>
  <si>
    <t>RR</t>
  </si>
  <si>
    <t>HB</t>
  </si>
  <si>
    <t>UREA</t>
  </si>
  <si>
    <t>CREATININE</t>
  </si>
  <si>
    <t>MODE OF ARRIVAL</t>
  </si>
  <si>
    <t>STATE AT THE TIME OF ARRIVAL</t>
  </si>
  <si>
    <t>TYPE OF ADMSN</t>
  </si>
  <si>
    <t>M</t>
  </si>
  <si>
    <t>MARRIED</t>
  </si>
  <si>
    <t>other- heart</t>
  </si>
  <si>
    <t>80</t>
  </si>
  <si>
    <t>AMBULANCE</t>
  </si>
  <si>
    <t>ALERT</t>
  </si>
  <si>
    <t>EMERGENCY</t>
  </si>
  <si>
    <t>CAD-DVD</t>
  </si>
  <si>
    <t>CAD-TVD</t>
  </si>
  <si>
    <t>Diabetes2</t>
  </si>
  <si>
    <t>WALKED IN</t>
  </si>
  <si>
    <t>ELECTIVE</t>
  </si>
  <si>
    <t>hypertension1</t>
  </si>
  <si>
    <t>F</t>
  </si>
  <si>
    <t>RHD</t>
  </si>
  <si>
    <t>UNMARRIED</t>
  </si>
  <si>
    <t>hypertension3</t>
  </si>
  <si>
    <t>hypertension2</t>
  </si>
  <si>
    <t>Diabetes1</t>
  </si>
  <si>
    <t>CAD-SVD</t>
  </si>
  <si>
    <t>other- respiratory</t>
  </si>
  <si>
    <t>CONFUSED</t>
  </si>
  <si>
    <t/>
  </si>
  <si>
    <t>TRANSFERRED</t>
  </si>
  <si>
    <t>other-nervous</t>
  </si>
  <si>
    <t>Hypertension1</t>
  </si>
  <si>
    <t>other</t>
  </si>
  <si>
    <t>other-tertalogy</t>
  </si>
  <si>
    <t>ACHD</t>
  </si>
  <si>
    <t>OS-ASD</t>
  </si>
  <si>
    <t>PM-VSD</t>
  </si>
  <si>
    <t>CAD-VSD</t>
  </si>
  <si>
    <t>other-general</t>
  </si>
  <si>
    <t>Y</t>
  </si>
  <si>
    <t>N</t>
  </si>
  <si>
    <t>Male</t>
  </si>
  <si>
    <t>1. Data Description sheet: Provides data dictionary</t>
  </si>
  <si>
    <t>Data Code</t>
  </si>
  <si>
    <t>Description</t>
  </si>
  <si>
    <t>2. Raw data : Contains information about 248 patients</t>
  </si>
  <si>
    <t>Age of the patient</t>
  </si>
  <si>
    <t>Weight of the patient</t>
  </si>
  <si>
    <t>Height of the patient</t>
  </si>
  <si>
    <t>Pulse of patient at the time of admission</t>
  </si>
  <si>
    <t>Respiratory rate of patient</t>
  </si>
  <si>
    <t>Hemoglobin count of patient</t>
  </si>
  <si>
    <t>Urea levels of patient</t>
  </si>
  <si>
    <t>Creatinine levels of patient</t>
  </si>
  <si>
    <t>Married</t>
  </si>
  <si>
    <t>Un Married</t>
  </si>
  <si>
    <t>Female</t>
  </si>
  <si>
    <t>Diabetes1 (Only Diabetes)</t>
  </si>
  <si>
    <t>Diabetes2 (Diabetes and Hypertension)</t>
  </si>
  <si>
    <t>Other (cold, loose motions, jaundice etc)</t>
  </si>
  <si>
    <t>Ambulance</t>
  </si>
  <si>
    <t>Transferred</t>
  </si>
  <si>
    <t>Walked In</t>
  </si>
  <si>
    <t>Alert</t>
  </si>
  <si>
    <t>Confused</t>
  </si>
  <si>
    <t>Elective</t>
  </si>
  <si>
    <t>Emergency</t>
  </si>
  <si>
    <t>Actual cost incurred by the hospital</t>
  </si>
  <si>
    <t>Number of days patient stayed in the hospital</t>
  </si>
  <si>
    <t>Number of days patient stayed in the ICU</t>
  </si>
  <si>
    <t>Number of days patient stayed in the ward</t>
  </si>
  <si>
    <t>Any implant done on the patient</t>
  </si>
  <si>
    <t>Total cost of all the implants done on the patient if any</t>
  </si>
  <si>
    <t>Marital Status of the patient:</t>
  </si>
  <si>
    <t>Gender code for patient:</t>
  </si>
  <si>
    <t>Code given to the past medical history of the patient:</t>
  </si>
  <si>
    <t>Way in which the patient arrived the hospital:</t>
  </si>
  <si>
    <t>State in which the patient arrived:</t>
  </si>
  <si>
    <t>Type of admission for the patient:</t>
  </si>
  <si>
    <t>Codes given to the key complaints faced by the patient:</t>
  </si>
  <si>
    <t>Hypertension1 (Only Hypertension)</t>
  </si>
  <si>
    <t>Hypertension2 (Hypertension, DM)</t>
  </si>
  <si>
    <t>Hypertension3 (Hypertension, Anxiety, depression, chest pain)</t>
  </si>
  <si>
    <t>KEY COMPLAINTS -CODE</t>
  </si>
  <si>
    <t>BP -HIGH</t>
  </si>
  <si>
    <t>BP-LOW</t>
  </si>
  <si>
    <t>PAST MEDICAL HISTORY CODE</t>
  </si>
  <si>
    <t xml:space="preserve">TOTAL COST TO HOSPITAL </t>
  </si>
  <si>
    <t>TOTAL LENGTH OF STAY</t>
  </si>
  <si>
    <t>LENGTH OF STAY - ICU</t>
  </si>
  <si>
    <t>LENGTH OF STAY- WARD</t>
  </si>
  <si>
    <t>IMPLANT USED (Y/N)</t>
  </si>
  <si>
    <t>COST OF IMPLANT</t>
  </si>
  <si>
    <t>High BP of patient (Systolic)</t>
  </si>
  <si>
    <t>Low BP of patient (Diastolic)</t>
  </si>
  <si>
    <t>KEY COMPLAINTS CODE</t>
  </si>
  <si>
    <t>BP-HIGH</t>
  </si>
  <si>
    <t>TYPE OF ADMISSION</t>
  </si>
  <si>
    <t>TOTAL COST TO HOSPITAL</t>
  </si>
  <si>
    <t>LENGTH OF STAY-ICU</t>
  </si>
  <si>
    <t>LENGTH OF STAY-WARD</t>
  </si>
  <si>
    <t>This file has the following sheets</t>
  </si>
  <si>
    <t>BMI</t>
  </si>
  <si>
    <t>Obese or not</t>
  </si>
  <si>
    <t>SUMMARY OUTPUT</t>
  </si>
  <si>
    <t>Regression Statistics</t>
  </si>
  <si>
    <t>df</t>
  </si>
  <si>
    <t>SS</t>
  </si>
  <si>
    <t>MS</t>
  </si>
  <si>
    <t>Significance F</t>
  </si>
  <si>
    <t>Coefficients</t>
  </si>
  <si>
    <t>Standard Error</t>
  </si>
  <si>
    <t>t Stat</t>
  </si>
  <si>
    <t>P-value</t>
  </si>
  <si>
    <t>Lower 95%</t>
  </si>
  <si>
    <t>Upper 95%</t>
  </si>
  <si>
    <t>Lower 95.0%</t>
  </si>
  <si>
    <t>Upper 95.0%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</si>
  <si>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</si>
  <si>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</si>
  <si>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</si>
  <si>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</si>
  <si>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</si>
  <si>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</si>
  <si>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</si>
  <si>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</si>
  <si>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</si>
  <si>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Obesity Vs Total Cost</t>
  </si>
  <si>
    <t>Relation bt Obesity and Length</t>
  </si>
  <si>
    <t>Not Obese</t>
  </si>
  <si>
    <t>Obese</t>
  </si>
  <si>
    <t>Binary</t>
  </si>
  <si>
    <t>BMI(x)</t>
  </si>
  <si>
    <t>PAST MEDICAL HISTORY CODE (y)</t>
  </si>
  <si>
    <t>exp of x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</si>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</sst>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"/>
  </numFmts>
  <fonts count="16" x14ac:knownFonts="1">
    <font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sz val="9"/>
      <name val="Comic Sans MS"/>
      <family val="4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8" fillId="0" borderId="0"/>
    <xf numFmtId="0" fontId="7" fillId="0" borderId="0"/>
    <xf numFmtId="0" fontId="9" fillId="0" borderId="0"/>
    <xf numFmtId="0" fontId="9" fillId="0" borderId="0"/>
    <xf numFmtId="0" fontId="10" fillId="0" borderId="0"/>
    <xf numFmtId="0" fontId="11" fillId="0" borderId="0"/>
  </cellStyleXfs>
  <cellXfs count="57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vertical="center" wrapText="1"/>
    </xf>
    <xf numFmtId="1" fontId="2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2" fontId="2" fillId="0" borderId="1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2" fillId="0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1" fontId="3" fillId="0" borderId="12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8" xfId="0" applyBorder="1"/>
    <xf numFmtId="0" fontId="1" fillId="2" borderId="9" xfId="0" applyFont="1" applyFill="1" applyBorder="1" applyAlignment="1" applyProtection="1">
      <alignment horizontal="center" vertical="center" wrapText="1"/>
    </xf>
    <xf numFmtId="0" fontId="1" fillId="2" borderId="11" xfId="0" applyFont="1" applyFill="1" applyBorder="1" applyAlignment="1" applyProtection="1">
      <alignment horizontal="center" vertical="center" wrapText="1"/>
    </xf>
    <xf numFmtId="0" fontId="1" fillId="2" borderId="10" xfId="0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14" fillId="0" borderId="0" xfId="0" applyFont="1"/>
    <xf numFmtId="0" fontId="0" fillId="0" borderId="0" xfId="0" applyFill="1" applyBorder="1" applyAlignment="1"/>
    <xf numFmtId="0" fontId="0" fillId="0" borderId="14" xfId="0" applyFill="1" applyBorder="1" applyAlignment="1"/>
    <xf numFmtId="0" fontId="15" fillId="0" borderId="15" xfId="0" applyFont="1" applyFill="1" applyBorder="1" applyAlignment="1">
      <alignment horizontal="center"/>
    </xf>
    <xf numFmtId="0" fontId="15" fillId="0" borderId="15" xfId="0" applyFont="1" applyFill="1" applyBorder="1" applyAlignment="1">
      <alignment horizontal="centerContinuous"/>
    </xf>
    <xf numFmtId="0" fontId="14" fillId="3" borderId="14" xfId="0" applyFont="1" applyFill="1" applyBorder="1" applyAlignment="1"/>
    <xf numFmtId="0" fontId="14" fillId="0" borderId="0" xfId="0" applyFont="1" applyAlignment="1">
      <alignment wrapText="1"/>
    </xf>
    <xf numFmtId="0" fontId="0" fillId="0" borderId="2" xfId="0" applyBorder="1" applyAlignment="1">
      <alignment vertical="center"/>
    </xf>
    <xf numFmtId="0" fontId="4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4" xr:uid="{00000000-0005-0000-0000-000003000000}"/>
    <cellStyle name="Normal 3" xfId="3" xr:uid="{00000000-0005-0000-0000-000004000000}"/>
    <cellStyle name="Normal 3 2" xfId="5" xr:uid="{00000000-0005-0000-0000-000005000000}"/>
    <cellStyle name="Normal 4" xfId="6" xr:uid="{00000000-0005-0000-0000-000006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441A2B-7398-934E-9A28-F3D669FCAAB2}" name="Table2" displayName="Table2" ref="A1:D238" totalsRowShown="0" headerRowDxfId="0">
  <autoFilter ref="A1:D238" xr:uid="{96441A2B-7398-934E-9A28-F3D669FCAAB2}"/>
  <tableColumns count="4">
    <tableColumn id="1" xr3:uid="{DD3C14F7-92B6-CF45-8C7D-14D22E491BD1}" name="TOTAL COST TO HOSPITAL "/>
    <tableColumn id="2" xr3:uid="{F1398FBA-E922-2D4B-B413-D7AC68A0BC1C}" name="TOTAL LENGTH OF STAY"/>
    <tableColumn id="3" xr3:uid="{659C522B-DEA4-5642-AAC0-DE88A8707F13}" name="BMI"/>
    <tableColumn id="4" xr3:uid="{3430060D-41E5-444B-A1A7-375D007E96D4}" name="Obese or not">
      <calculatedColumnFormula>IF(C2&gt;25, "Obese", "Not Obese")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9DB31E-9B11-8F46-A106-C4728061905E}" name="Table1" displayName="Table1" ref="A1:C238" totalsRowShown="0">
  <autoFilter ref="A1:C238" xr:uid="{B29DB31E-9B11-8F46-A106-C4728061905E}">
    <filterColumn colId="0" hiddenButton="1"/>
    <filterColumn colId="1" hiddenButton="1"/>
    <filterColumn colId="2" hiddenButton="1"/>
  </autoFilter>
  <tableColumns count="3">
    <tableColumn id="1" xr3:uid="{C943E22B-D3E5-9A46-B4D0-606A1588FF3F}" name="BMI"/>
    <tableColumn id="2" xr3:uid="{2AFD15E8-F2EB-3948-A9C6-E1EE6247DE76}" name="Obese or not"/>
    <tableColumn id="3" xr3:uid="{D1C064C7-7D88-C449-BD3C-1AD612339C4D}" name="PAST MEDICAL HISTORY CODE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60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36.5" bestFit="1" customWidth="1"/>
    <col min="2" max="2" width="68.1640625" bestFit="1" customWidth="1"/>
    <col min="5" max="5" width="25.6640625" customWidth="1"/>
    <col min="6" max="6" width="21" customWidth="1"/>
  </cols>
  <sheetData>
    <row r="2" spans="1:2" x14ac:dyDescent="0.2">
      <c r="B2" t="s">
        <v>109</v>
      </c>
    </row>
    <row r="3" spans="1:2" x14ac:dyDescent="0.2">
      <c r="B3" t="s">
        <v>50</v>
      </c>
    </row>
    <row r="4" spans="1:2" x14ac:dyDescent="0.2">
      <c r="B4" t="s">
        <v>53</v>
      </c>
    </row>
    <row r="6" spans="1:2" ht="16" thickBot="1" x14ac:dyDescent="0.25"/>
    <row r="7" spans="1:2" ht="20" thickBot="1" x14ac:dyDescent="0.25">
      <c r="A7" s="27" t="s">
        <v>51</v>
      </c>
      <c r="B7" s="28" t="s">
        <v>52</v>
      </c>
    </row>
    <row r="8" spans="1:2" x14ac:dyDescent="0.2">
      <c r="A8" s="33" t="s">
        <v>1</v>
      </c>
      <c r="B8" s="26" t="s">
        <v>54</v>
      </c>
    </row>
    <row r="9" spans="1:2" x14ac:dyDescent="0.2">
      <c r="A9" s="54" t="s">
        <v>2</v>
      </c>
      <c r="B9" s="24" t="s">
        <v>82</v>
      </c>
    </row>
    <row r="10" spans="1:2" x14ac:dyDescent="0.2">
      <c r="A10" s="54"/>
      <c r="B10" s="29" t="s">
        <v>49</v>
      </c>
    </row>
    <row r="11" spans="1:2" x14ac:dyDescent="0.2">
      <c r="A11" s="54"/>
      <c r="B11" s="29" t="s">
        <v>64</v>
      </c>
    </row>
    <row r="12" spans="1:2" x14ac:dyDescent="0.2">
      <c r="A12" s="54" t="s">
        <v>3</v>
      </c>
      <c r="B12" s="24" t="s">
        <v>81</v>
      </c>
    </row>
    <row r="13" spans="1:2" x14ac:dyDescent="0.2">
      <c r="A13" s="54"/>
      <c r="B13" s="29" t="s">
        <v>62</v>
      </c>
    </row>
    <row r="14" spans="1:2" x14ac:dyDescent="0.2">
      <c r="A14" s="54"/>
      <c r="B14" s="29" t="s">
        <v>63</v>
      </c>
    </row>
    <row r="15" spans="1:2" x14ac:dyDescent="0.2">
      <c r="A15" s="54" t="s">
        <v>103</v>
      </c>
      <c r="B15" s="24" t="s">
        <v>87</v>
      </c>
    </row>
    <row r="16" spans="1:2" x14ac:dyDescent="0.2">
      <c r="A16" s="54"/>
      <c r="B16" s="29" t="s">
        <v>42</v>
      </c>
    </row>
    <row r="17" spans="1:2" x14ac:dyDescent="0.2">
      <c r="A17" s="54"/>
      <c r="B17" s="29" t="s">
        <v>21</v>
      </c>
    </row>
    <row r="18" spans="1:2" x14ac:dyDescent="0.2">
      <c r="A18" s="54"/>
      <c r="B18" s="29" t="s">
        <v>33</v>
      </c>
    </row>
    <row r="19" spans="1:2" x14ac:dyDescent="0.2">
      <c r="A19" s="54"/>
      <c r="B19" s="29" t="s">
        <v>22</v>
      </c>
    </row>
    <row r="20" spans="1:2" x14ac:dyDescent="0.2">
      <c r="A20" s="54"/>
      <c r="B20" s="29" t="s">
        <v>45</v>
      </c>
    </row>
    <row r="21" spans="1:2" x14ac:dyDescent="0.2">
      <c r="A21" s="54"/>
      <c r="B21" s="29" t="s">
        <v>43</v>
      </c>
    </row>
    <row r="22" spans="1:2" x14ac:dyDescent="0.2">
      <c r="A22" s="54"/>
      <c r="B22" s="29" t="s">
        <v>16</v>
      </c>
    </row>
    <row r="23" spans="1:2" x14ac:dyDescent="0.2">
      <c r="A23" s="54"/>
      <c r="B23" s="29" t="s">
        <v>34</v>
      </c>
    </row>
    <row r="24" spans="1:2" x14ac:dyDescent="0.2">
      <c r="A24" s="54"/>
      <c r="B24" s="29" t="s">
        <v>46</v>
      </c>
    </row>
    <row r="25" spans="1:2" x14ac:dyDescent="0.2">
      <c r="A25" s="54"/>
      <c r="B25" s="29" t="s">
        <v>38</v>
      </c>
    </row>
    <row r="26" spans="1:2" x14ac:dyDescent="0.2">
      <c r="A26" s="54"/>
      <c r="B26" s="29" t="s">
        <v>41</v>
      </c>
    </row>
    <row r="27" spans="1:2" x14ac:dyDescent="0.2">
      <c r="A27" s="54"/>
      <c r="B27" s="29" t="s">
        <v>44</v>
      </c>
    </row>
    <row r="28" spans="1:2" x14ac:dyDescent="0.2">
      <c r="A28" s="54"/>
      <c r="B28" s="29" t="s">
        <v>28</v>
      </c>
    </row>
    <row r="29" spans="1:2" x14ac:dyDescent="0.2">
      <c r="A29" s="31" t="s">
        <v>4</v>
      </c>
      <c r="B29" s="24" t="s">
        <v>55</v>
      </c>
    </row>
    <row r="30" spans="1:2" x14ac:dyDescent="0.2">
      <c r="A30" s="31" t="s">
        <v>5</v>
      </c>
      <c r="B30" s="24" t="s">
        <v>56</v>
      </c>
    </row>
    <row r="31" spans="1:2" x14ac:dyDescent="0.2">
      <c r="A31" s="31" t="s">
        <v>6</v>
      </c>
      <c r="B31" s="24" t="s">
        <v>57</v>
      </c>
    </row>
    <row r="32" spans="1:2" x14ac:dyDescent="0.2">
      <c r="A32" s="31" t="s">
        <v>104</v>
      </c>
      <c r="B32" s="24" t="s">
        <v>101</v>
      </c>
    </row>
    <row r="33" spans="1:2" x14ac:dyDescent="0.2">
      <c r="A33" s="31" t="s">
        <v>93</v>
      </c>
      <c r="B33" s="24" t="s">
        <v>102</v>
      </c>
    </row>
    <row r="34" spans="1:2" x14ac:dyDescent="0.2">
      <c r="A34" s="31" t="s">
        <v>7</v>
      </c>
      <c r="B34" s="24" t="s">
        <v>58</v>
      </c>
    </row>
    <row r="35" spans="1:2" x14ac:dyDescent="0.2">
      <c r="A35" s="54" t="s">
        <v>94</v>
      </c>
      <c r="B35" s="24" t="s">
        <v>83</v>
      </c>
    </row>
    <row r="36" spans="1:2" x14ac:dyDescent="0.2">
      <c r="A36" s="54"/>
      <c r="B36" s="29" t="s">
        <v>65</v>
      </c>
    </row>
    <row r="37" spans="1:2" x14ac:dyDescent="0.2">
      <c r="A37" s="54"/>
      <c r="B37" s="29" t="s">
        <v>66</v>
      </c>
    </row>
    <row r="38" spans="1:2" x14ac:dyDescent="0.2">
      <c r="A38" s="54"/>
      <c r="B38" s="29" t="s">
        <v>88</v>
      </c>
    </row>
    <row r="39" spans="1:2" x14ac:dyDescent="0.2">
      <c r="A39" s="54"/>
      <c r="B39" s="29" t="s">
        <v>89</v>
      </c>
    </row>
    <row r="40" spans="1:2" x14ac:dyDescent="0.2">
      <c r="A40" s="54"/>
      <c r="B40" s="29" t="s">
        <v>90</v>
      </c>
    </row>
    <row r="41" spans="1:2" x14ac:dyDescent="0.2">
      <c r="A41" s="54"/>
      <c r="B41" s="29" t="s">
        <v>67</v>
      </c>
    </row>
    <row r="42" spans="1:2" x14ac:dyDescent="0.2">
      <c r="A42" s="31" t="s">
        <v>8</v>
      </c>
      <c r="B42" s="24" t="s">
        <v>59</v>
      </c>
    </row>
    <row r="43" spans="1:2" x14ac:dyDescent="0.2">
      <c r="A43" s="31" t="s">
        <v>9</v>
      </c>
      <c r="B43" s="24" t="s">
        <v>60</v>
      </c>
    </row>
    <row r="44" spans="1:2" x14ac:dyDescent="0.2">
      <c r="A44" s="31" t="s">
        <v>10</v>
      </c>
      <c r="B44" s="24" t="s">
        <v>61</v>
      </c>
    </row>
    <row r="45" spans="1:2" x14ac:dyDescent="0.2">
      <c r="A45" s="54" t="s">
        <v>11</v>
      </c>
      <c r="B45" s="24" t="s">
        <v>84</v>
      </c>
    </row>
    <row r="46" spans="1:2" x14ac:dyDescent="0.2">
      <c r="A46" s="54"/>
      <c r="B46" s="29" t="s">
        <v>68</v>
      </c>
    </row>
    <row r="47" spans="1:2" x14ac:dyDescent="0.2">
      <c r="A47" s="54"/>
      <c r="B47" s="29" t="s">
        <v>69</v>
      </c>
    </row>
    <row r="48" spans="1:2" x14ac:dyDescent="0.2">
      <c r="A48" s="54"/>
      <c r="B48" s="29" t="s">
        <v>70</v>
      </c>
    </row>
    <row r="49" spans="1:2" x14ac:dyDescent="0.2">
      <c r="A49" s="54" t="s">
        <v>12</v>
      </c>
      <c r="B49" s="24" t="s">
        <v>85</v>
      </c>
    </row>
    <row r="50" spans="1:2" x14ac:dyDescent="0.2">
      <c r="A50" s="54"/>
      <c r="B50" s="29" t="s">
        <v>71</v>
      </c>
    </row>
    <row r="51" spans="1:2" x14ac:dyDescent="0.2">
      <c r="A51" s="54"/>
      <c r="B51" s="29" t="s">
        <v>72</v>
      </c>
    </row>
    <row r="52" spans="1:2" x14ac:dyDescent="0.2">
      <c r="A52" s="54" t="s">
        <v>105</v>
      </c>
      <c r="B52" s="24" t="s">
        <v>86</v>
      </c>
    </row>
    <row r="53" spans="1:2" x14ac:dyDescent="0.2">
      <c r="A53" s="54"/>
      <c r="B53" s="29" t="s">
        <v>73</v>
      </c>
    </row>
    <row r="54" spans="1:2" x14ac:dyDescent="0.2">
      <c r="A54" s="54"/>
      <c r="B54" s="29" t="s">
        <v>74</v>
      </c>
    </row>
    <row r="55" spans="1:2" x14ac:dyDescent="0.2">
      <c r="A55" s="31" t="s">
        <v>106</v>
      </c>
      <c r="B55" s="24" t="s">
        <v>75</v>
      </c>
    </row>
    <row r="56" spans="1:2" x14ac:dyDescent="0.2">
      <c r="A56" s="31" t="s">
        <v>96</v>
      </c>
      <c r="B56" s="24" t="s">
        <v>76</v>
      </c>
    </row>
    <row r="57" spans="1:2" x14ac:dyDescent="0.2">
      <c r="A57" s="31" t="s">
        <v>107</v>
      </c>
      <c r="B57" s="24" t="s">
        <v>77</v>
      </c>
    </row>
    <row r="58" spans="1:2" x14ac:dyDescent="0.2">
      <c r="A58" s="31" t="s">
        <v>108</v>
      </c>
      <c r="B58" s="24" t="s">
        <v>78</v>
      </c>
    </row>
    <row r="59" spans="1:2" x14ac:dyDescent="0.2">
      <c r="A59" s="31" t="s">
        <v>99</v>
      </c>
      <c r="B59" s="24" t="s">
        <v>79</v>
      </c>
    </row>
    <row r="60" spans="1:2" ht="16" thickBot="1" x14ac:dyDescent="0.25">
      <c r="A60" s="32" t="s">
        <v>100</v>
      </c>
      <c r="B60" s="25" t="s">
        <v>80</v>
      </c>
    </row>
  </sheetData>
  <mergeCells count="7">
    <mergeCell ref="A52:A54"/>
    <mergeCell ref="A9:A11"/>
    <mergeCell ref="A12:A14"/>
    <mergeCell ref="A15:A28"/>
    <mergeCell ref="A35:A41"/>
    <mergeCell ref="A45:A48"/>
    <mergeCell ref="A49:A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238"/>
  <sheetViews>
    <sheetView tabSelected="1" topLeftCell="G1" zoomScale="136" zoomScaleNormal="93" workbookViewId="0">
      <pane ySplit="1" topLeftCell="A2" activePane="bottomLeft" state="frozen"/>
      <selection pane="bottomLeft" activeCell="L1" sqref="L1:L1048576"/>
    </sheetView>
  </sheetViews>
  <sheetFormatPr baseColWidth="10" defaultColWidth="12.6640625" defaultRowHeight="15" x14ac:dyDescent="0.2"/>
  <sheetData>
    <row r="1" spans="1:25" s="46" customFormat="1" ht="65" thickBot="1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91</v>
      </c>
      <c r="F1" s="43" t="s">
        <v>4</v>
      </c>
      <c r="G1" s="43" t="s">
        <v>5</v>
      </c>
      <c r="H1" s="43" t="s">
        <v>6</v>
      </c>
      <c r="I1" s="43" t="s">
        <v>92</v>
      </c>
      <c r="J1" s="43" t="s">
        <v>93</v>
      </c>
      <c r="K1" s="43" t="s">
        <v>7</v>
      </c>
      <c r="L1" s="43" t="s">
        <v>94</v>
      </c>
      <c r="M1" s="43" t="s">
        <v>8</v>
      </c>
      <c r="N1" s="43" t="s">
        <v>9</v>
      </c>
      <c r="O1" s="43" t="s">
        <v>10</v>
      </c>
      <c r="P1" s="43" t="s">
        <v>11</v>
      </c>
      <c r="Q1" s="43" t="s">
        <v>12</v>
      </c>
      <c r="R1" s="43" t="s">
        <v>13</v>
      </c>
      <c r="S1" s="43" t="s">
        <v>95</v>
      </c>
      <c r="T1" s="43" t="s">
        <v>96</v>
      </c>
      <c r="U1" s="43" t="s">
        <v>97</v>
      </c>
      <c r="V1" s="43" t="s">
        <v>98</v>
      </c>
      <c r="W1" s="43" t="s">
        <v>99</v>
      </c>
      <c r="X1" s="44" t="s">
        <v>100</v>
      </c>
      <c r="Y1" s="45" t="s">
        <v>110</v>
      </c>
    </row>
    <row r="2" spans="1:25" ht="16" x14ac:dyDescent="0.2">
      <c r="A2" s="36">
        <v>1</v>
      </c>
      <c r="B2" s="34">
        <v>58</v>
      </c>
      <c r="C2" s="34" t="s">
        <v>14</v>
      </c>
      <c r="D2" s="34" t="s">
        <v>15</v>
      </c>
      <c r="E2" s="35" t="s">
        <v>16</v>
      </c>
      <c r="F2" s="37">
        <v>49.2</v>
      </c>
      <c r="G2" s="34">
        <v>160</v>
      </c>
      <c r="H2" s="38">
        <v>118</v>
      </c>
      <c r="I2" s="39">
        <v>100</v>
      </c>
      <c r="J2" s="38">
        <v>80</v>
      </c>
      <c r="K2" s="38">
        <v>32</v>
      </c>
      <c r="L2" s="34"/>
      <c r="M2" s="37">
        <v>11.4</v>
      </c>
      <c r="N2" s="34">
        <v>33</v>
      </c>
      <c r="O2" s="34">
        <v>0.8</v>
      </c>
      <c r="P2" s="34" t="s">
        <v>18</v>
      </c>
      <c r="Q2" s="34" t="s">
        <v>19</v>
      </c>
      <c r="R2" s="34" t="s">
        <v>20</v>
      </c>
      <c r="S2" s="40">
        <v>660293</v>
      </c>
      <c r="T2" s="40">
        <v>25</v>
      </c>
      <c r="U2" s="40">
        <v>12</v>
      </c>
      <c r="V2" s="40">
        <v>13</v>
      </c>
      <c r="W2" s="40" t="s">
        <v>47</v>
      </c>
      <c r="X2" s="41">
        <v>38000</v>
      </c>
      <c r="Y2">
        <f>IF(G2&gt;F2, F2/(G2/100)^2, "Outlier")</f>
        <v>19.218749999999996</v>
      </c>
    </row>
    <row r="3" spans="1:25" ht="16" x14ac:dyDescent="0.2">
      <c r="A3" s="13">
        <v>2</v>
      </c>
      <c r="B3" s="1">
        <v>59</v>
      </c>
      <c r="C3" s="1" t="s">
        <v>14</v>
      </c>
      <c r="D3" s="1" t="s">
        <v>15</v>
      </c>
      <c r="E3" s="2" t="s">
        <v>21</v>
      </c>
      <c r="F3" s="3">
        <v>41</v>
      </c>
      <c r="G3" s="1">
        <v>155</v>
      </c>
      <c r="H3" s="4">
        <v>78</v>
      </c>
      <c r="I3" s="5">
        <v>70</v>
      </c>
      <c r="J3" s="5">
        <v>50</v>
      </c>
      <c r="K3" s="4">
        <v>28</v>
      </c>
      <c r="L3" s="1"/>
      <c r="M3" s="3">
        <v>11.4</v>
      </c>
      <c r="N3" s="1">
        <v>95</v>
      </c>
      <c r="O3" s="1">
        <v>1.7</v>
      </c>
      <c r="P3" s="1" t="s">
        <v>18</v>
      </c>
      <c r="Q3" s="1" t="s">
        <v>19</v>
      </c>
      <c r="R3" s="1" t="s">
        <v>20</v>
      </c>
      <c r="S3" s="12">
        <v>809130</v>
      </c>
      <c r="T3" s="12">
        <v>41</v>
      </c>
      <c r="U3" s="12">
        <v>20</v>
      </c>
      <c r="V3" s="12">
        <v>21</v>
      </c>
      <c r="W3" s="12" t="s">
        <v>47</v>
      </c>
      <c r="X3" s="14">
        <v>39690</v>
      </c>
      <c r="Y3">
        <f t="shared" ref="Y3:Y66" si="0">IF(G3&gt;F3, F3/(G3/100)^2, "Outlier")</f>
        <v>17.065556711758582</v>
      </c>
    </row>
    <row r="4" spans="1:25" ht="16" x14ac:dyDescent="0.2">
      <c r="A4" s="13">
        <v>3</v>
      </c>
      <c r="B4" s="1">
        <v>82</v>
      </c>
      <c r="C4" s="1" t="s">
        <v>14</v>
      </c>
      <c r="D4" s="1" t="s">
        <v>15</v>
      </c>
      <c r="E4" s="2" t="s">
        <v>22</v>
      </c>
      <c r="F4" s="3">
        <v>46.6</v>
      </c>
      <c r="G4" s="1">
        <v>164</v>
      </c>
      <c r="H4" s="4">
        <v>100</v>
      </c>
      <c r="I4" s="5">
        <v>110</v>
      </c>
      <c r="J4" s="5">
        <v>80</v>
      </c>
      <c r="K4" s="4">
        <v>20</v>
      </c>
      <c r="L4" s="1" t="s">
        <v>23</v>
      </c>
      <c r="M4" s="3">
        <v>11.8</v>
      </c>
      <c r="N4" s="1">
        <v>15</v>
      </c>
      <c r="O4" s="1">
        <v>0.8</v>
      </c>
      <c r="P4" s="1" t="s">
        <v>24</v>
      </c>
      <c r="Q4" s="1" t="s">
        <v>19</v>
      </c>
      <c r="R4" s="1" t="s">
        <v>25</v>
      </c>
      <c r="S4" s="12">
        <v>362231</v>
      </c>
      <c r="T4" s="12">
        <v>18</v>
      </c>
      <c r="U4" s="12">
        <v>9</v>
      </c>
      <c r="V4" s="12">
        <v>9</v>
      </c>
      <c r="W4" s="12" t="s">
        <v>48</v>
      </c>
      <c r="X4" s="14">
        <v>0</v>
      </c>
      <c r="Y4">
        <f t="shared" si="0"/>
        <v>17.325996430696019</v>
      </c>
    </row>
    <row r="5" spans="1:25" ht="16" x14ac:dyDescent="0.2">
      <c r="A5" s="13">
        <v>4</v>
      </c>
      <c r="B5" s="1">
        <v>46</v>
      </c>
      <c r="C5" s="1" t="s">
        <v>14</v>
      </c>
      <c r="D5" s="1" t="s">
        <v>15</v>
      </c>
      <c r="E5" s="2" t="s">
        <v>21</v>
      </c>
      <c r="F5" s="3">
        <v>80</v>
      </c>
      <c r="G5" s="1">
        <v>173</v>
      </c>
      <c r="H5" s="4">
        <v>122</v>
      </c>
      <c r="I5" s="5">
        <v>110</v>
      </c>
      <c r="J5" s="5">
        <v>80</v>
      </c>
      <c r="K5" s="4">
        <v>24</v>
      </c>
      <c r="L5" s="1" t="s">
        <v>26</v>
      </c>
      <c r="M5" s="3">
        <v>11.8</v>
      </c>
      <c r="N5" s="1">
        <v>74</v>
      </c>
      <c r="O5" s="1">
        <v>1.5</v>
      </c>
      <c r="P5" s="1" t="s">
        <v>18</v>
      </c>
      <c r="Q5" s="1" t="s">
        <v>19</v>
      </c>
      <c r="R5" s="1" t="s">
        <v>20</v>
      </c>
      <c r="S5" s="12">
        <v>629990</v>
      </c>
      <c r="T5" s="12">
        <v>14</v>
      </c>
      <c r="U5" s="12">
        <v>13</v>
      </c>
      <c r="V5" s="12">
        <v>1</v>
      </c>
      <c r="W5" s="12" t="s">
        <v>47</v>
      </c>
      <c r="X5" s="14">
        <v>89450</v>
      </c>
      <c r="Y5">
        <f t="shared" si="0"/>
        <v>26.729927495071667</v>
      </c>
    </row>
    <row r="6" spans="1:25" ht="16" x14ac:dyDescent="0.2">
      <c r="A6" s="13">
        <v>5</v>
      </c>
      <c r="B6" s="1">
        <v>60</v>
      </c>
      <c r="C6" s="1" t="s">
        <v>14</v>
      </c>
      <c r="D6" s="1" t="s">
        <v>15</v>
      </c>
      <c r="E6" s="2" t="s">
        <v>21</v>
      </c>
      <c r="F6" s="3">
        <v>58</v>
      </c>
      <c r="G6" s="1">
        <v>175</v>
      </c>
      <c r="H6" s="4">
        <v>72</v>
      </c>
      <c r="I6" s="5">
        <v>180</v>
      </c>
      <c r="J6" s="5">
        <v>100</v>
      </c>
      <c r="K6" s="4">
        <v>18</v>
      </c>
      <c r="L6" s="1" t="s">
        <v>23</v>
      </c>
      <c r="M6" s="3">
        <v>10</v>
      </c>
      <c r="N6" s="1">
        <v>48</v>
      </c>
      <c r="O6" s="1">
        <v>1.9</v>
      </c>
      <c r="P6" s="1" t="s">
        <v>18</v>
      </c>
      <c r="Q6" s="1" t="s">
        <v>19</v>
      </c>
      <c r="R6" s="1" t="s">
        <v>20</v>
      </c>
      <c r="S6" s="12">
        <v>444876</v>
      </c>
      <c r="T6" s="12">
        <v>24</v>
      </c>
      <c r="U6" s="12">
        <v>12</v>
      </c>
      <c r="V6" s="12">
        <v>12</v>
      </c>
      <c r="W6" s="12" t="s">
        <v>48</v>
      </c>
      <c r="X6" s="14">
        <v>0</v>
      </c>
      <c r="Y6">
        <f t="shared" si="0"/>
        <v>18.938775510204081</v>
      </c>
    </row>
    <row r="7" spans="1:25" ht="16" x14ac:dyDescent="0.2">
      <c r="A7" s="13">
        <v>6</v>
      </c>
      <c r="B7" s="1">
        <v>75</v>
      </c>
      <c r="C7" s="1" t="s">
        <v>14</v>
      </c>
      <c r="D7" s="1" t="s">
        <v>15</v>
      </c>
      <c r="E7" s="2" t="s">
        <v>21</v>
      </c>
      <c r="F7" s="3">
        <v>45</v>
      </c>
      <c r="G7" s="1">
        <v>140</v>
      </c>
      <c r="H7" s="4">
        <v>130</v>
      </c>
      <c r="I7" s="5">
        <v>215</v>
      </c>
      <c r="J7" s="5">
        <v>140</v>
      </c>
      <c r="K7" s="4">
        <v>42</v>
      </c>
      <c r="L7" s="1"/>
      <c r="M7" s="3">
        <v>11.8</v>
      </c>
      <c r="N7" s="1">
        <v>29</v>
      </c>
      <c r="O7" s="1">
        <v>1</v>
      </c>
      <c r="P7" s="1" t="s">
        <v>18</v>
      </c>
      <c r="Q7" s="1" t="s">
        <v>19</v>
      </c>
      <c r="R7" s="1" t="s">
        <v>20</v>
      </c>
      <c r="S7" s="12">
        <v>372357</v>
      </c>
      <c r="T7" s="12">
        <v>31</v>
      </c>
      <c r="U7" s="12">
        <v>9</v>
      </c>
      <c r="V7" s="12">
        <v>22</v>
      </c>
      <c r="W7" s="12" t="s">
        <v>48</v>
      </c>
      <c r="X7" s="14">
        <v>0</v>
      </c>
      <c r="Y7">
        <f t="shared" si="0"/>
        <v>22.95918367346939</v>
      </c>
    </row>
    <row r="8" spans="1:25" ht="16" x14ac:dyDescent="0.2">
      <c r="A8" s="13">
        <v>7</v>
      </c>
      <c r="B8" s="1">
        <v>73</v>
      </c>
      <c r="C8" s="1" t="s">
        <v>14</v>
      </c>
      <c r="D8" s="1" t="s">
        <v>15</v>
      </c>
      <c r="E8" s="2" t="s">
        <v>22</v>
      </c>
      <c r="F8" s="3">
        <v>60</v>
      </c>
      <c r="G8" s="1">
        <v>170</v>
      </c>
      <c r="H8" s="4">
        <v>108</v>
      </c>
      <c r="I8" s="5">
        <v>160</v>
      </c>
      <c r="J8" s="5">
        <v>90</v>
      </c>
      <c r="K8" s="4">
        <v>24</v>
      </c>
      <c r="L8" s="1" t="s">
        <v>23</v>
      </c>
      <c r="M8" s="3">
        <v>14.5</v>
      </c>
      <c r="N8" s="1">
        <v>31</v>
      </c>
      <c r="O8" s="1">
        <v>1.6</v>
      </c>
      <c r="P8" s="1" t="s">
        <v>24</v>
      </c>
      <c r="Q8" s="1" t="s">
        <v>19</v>
      </c>
      <c r="R8" s="1" t="s">
        <v>25</v>
      </c>
      <c r="S8" s="12">
        <v>887350</v>
      </c>
      <c r="T8" s="12">
        <v>15</v>
      </c>
      <c r="U8" s="12">
        <v>15</v>
      </c>
      <c r="V8" s="12">
        <v>0</v>
      </c>
      <c r="W8" s="12" t="s">
        <v>48</v>
      </c>
      <c r="X8" s="14">
        <v>0</v>
      </c>
      <c r="Y8">
        <f t="shared" si="0"/>
        <v>20.761245674740486</v>
      </c>
    </row>
    <row r="9" spans="1:25" ht="16" x14ac:dyDescent="0.2">
      <c r="A9" s="13">
        <v>8</v>
      </c>
      <c r="B9" s="1">
        <v>71</v>
      </c>
      <c r="C9" s="1" t="s">
        <v>14</v>
      </c>
      <c r="D9" s="1" t="s">
        <v>15</v>
      </c>
      <c r="E9" s="2" t="s">
        <v>22</v>
      </c>
      <c r="F9" s="3">
        <v>43.8</v>
      </c>
      <c r="G9" s="1">
        <v>164</v>
      </c>
      <c r="H9" s="4">
        <v>60</v>
      </c>
      <c r="I9" s="5">
        <v>130</v>
      </c>
      <c r="J9" s="5">
        <v>90</v>
      </c>
      <c r="K9" s="4">
        <v>22</v>
      </c>
      <c r="L9" s="1"/>
      <c r="M9" s="3">
        <v>10.1</v>
      </c>
      <c r="N9" s="1">
        <v>37</v>
      </c>
      <c r="O9" s="1">
        <v>1.5</v>
      </c>
      <c r="P9" s="1" t="s">
        <v>24</v>
      </c>
      <c r="Q9" s="1" t="s">
        <v>19</v>
      </c>
      <c r="R9" s="1" t="s">
        <v>20</v>
      </c>
      <c r="S9" s="12">
        <v>389827</v>
      </c>
      <c r="T9" s="12">
        <v>24</v>
      </c>
      <c r="U9" s="12">
        <v>11</v>
      </c>
      <c r="V9" s="12">
        <v>13</v>
      </c>
      <c r="W9" s="12" t="s">
        <v>48</v>
      </c>
      <c r="X9" s="14">
        <v>0</v>
      </c>
      <c r="Y9">
        <f t="shared" si="0"/>
        <v>16.284949434860202</v>
      </c>
    </row>
    <row r="10" spans="1:25" ht="16" x14ac:dyDescent="0.2">
      <c r="A10" s="13">
        <v>9</v>
      </c>
      <c r="B10" s="1">
        <v>72</v>
      </c>
      <c r="C10" s="1" t="s">
        <v>14</v>
      </c>
      <c r="D10" s="1" t="s">
        <v>15</v>
      </c>
      <c r="E10" s="2" t="s">
        <v>21</v>
      </c>
      <c r="F10" s="3">
        <v>72</v>
      </c>
      <c r="G10" s="1">
        <v>174</v>
      </c>
      <c r="H10" s="4">
        <v>95</v>
      </c>
      <c r="I10" s="5">
        <v>100</v>
      </c>
      <c r="J10" s="5">
        <v>50</v>
      </c>
      <c r="K10" s="4">
        <v>25</v>
      </c>
      <c r="L10" s="1" t="s">
        <v>23</v>
      </c>
      <c r="M10" s="3">
        <v>9.6</v>
      </c>
      <c r="N10" s="1">
        <v>32</v>
      </c>
      <c r="O10" s="1">
        <v>1.2</v>
      </c>
      <c r="P10" s="1" t="s">
        <v>18</v>
      </c>
      <c r="Q10" s="1" t="s">
        <v>19</v>
      </c>
      <c r="R10" s="1" t="s">
        <v>20</v>
      </c>
      <c r="S10" s="12">
        <v>437529.07</v>
      </c>
      <c r="T10" s="12">
        <v>26</v>
      </c>
      <c r="U10" s="12">
        <v>9</v>
      </c>
      <c r="V10" s="12">
        <v>17</v>
      </c>
      <c r="W10" s="12" t="s">
        <v>48</v>
      </c>
      <c r="X10" s="14">
        <v>0</v>
      </c>
      <c r="Y10">
        <f t="shared" si="0"/>
        <v>23.781212841854934</v>
      </c>
    </row>
    <row r="11" spans="1:25" ht="16" x14ac:dyDescent="0.2">
      <c r="A11" s="13">
        <v>10</v>
      </c>
      <c r="B11" s="1">
        <v>61</v>
      </c>
      <c r="C11" s="1" t="s">
        <v>14</v>
      </c>
      <c r="D11" s="1" t="s">
        <v>15</v>
      </c>
      <c r="E11" s="2" t="s">
        <v>22</v>
      </c>
      <c r="F11" s="3">
        <v>76.599999999999994</v>
      </c>
      <c r="G11" s="1">
        <v>175</v>
      </c>
      <c r="H11" s="4">
        <v>66</v>
      </c>
      <c r="I11" s="5">
        <v>140</v>
      </c>
      <c r="J11" s="5">
        <v>90</v>
      </c>
      <c r="K11" s="4">
        <v>22</v>
      </c>
      <c r="L11" s="1"/>
      <c r="M11" s="3">
        <v>14</v>
      </c>
      <c r="N11" s="1">
        <v>15</v>
      </c>
      <c r="O11" s="1">
        <v>0.4</v>
      </c>
      <c r="P11" s="1" t="s">
        <v>24</v>
      </c>
      <c r="Q11" s="1" t="s">
        <v>19</v>
      </c>
      <c r="R11" s="1" t="s">
        <v>25</v>
      </c>
      <c r="S11" s="12">
        <v>364222</v>
      </c>
      <c r="T11" s="12">
        <v>20</v>
      </c>
      <c r="U11" s="12">
        <v>4</v>
      </c>
      <c r="V11" s="12">
        <v>16</v>
      </c>
      <c r="W11" s="12" t="s">
        <v>48</v>
      </c>
      <c r="X11" s="14">
        <v>0</v>
      </c>
      <c r="Y11">
        <f t="shared" si="0"/>
        <v>25.012244897959182</v>
      </c>
    </row>
    <row r="12" spans="1:25" ht="16" x14ac:dyDescent="0.2">
      <c r="A12" s="13">
        <v>11</v>
      </c>
      <c r="B12" s="1">
        <v>61</v>
      </c>
      <c r="C12" s="1" t="s">
        <v>14</v>
      </c>
      <c r="D12" s="1" t="s">
        <v>15</v>
      </c>
      <c r="E12" s="2" t="s">
        <v>21</v>
      </c>
      <c r="F12" s="3">
        <v>64</v>
      </c>
      <c r="G12" s="1">
        <v>170</v>
      </c>
      <c r="H12" s="4">
        <v>99</v>
      </c>
      <c r="I12" s="5">
        <v>140</v>
      </c>
      <c r="J12" s="5">
        <v>80</v>
      </c>
      <c r="K12" s="4">
        <v>24</v>
      </c>
      <c r="L12" s="1" t="s">
        <v>26</v>
      </c>
      <c r="M12" s="3">
        <v>13</v>
      </c>
      <c r="N12" s="1">
        <v>15</v>
      </c>
      <c r="O12" s="1">
        <v>1</v>
      </c>
      <c r="P12" s="1" t="s">
        <v>24</v>
      </c>
      <c r="Q12" s="1" t="s">
        <v>19</v>
      </c>
      <c r="R12" s="1" t="s">
        <v>25</v>
      </c>
      <c r="S12" s="12">
        <v>514524</v>
      </c>
      <c r="T12" s="12">
        <v>21</v>
      </c>
      <c r="U12" s="12">
        <v>10</v>
      </c>
      <c r="V12" s="12">
        <v>11</v>
      </c>
      <c r="W12" s="12" t="s">
        <v>47</v>
      </c>
      <c r="X12" s="14">
        <v>39690</v>
      </c>
      <c r="Y12">
        <f t="shared" si="0"/>
        <v>22.145328719723185</v>
      </c>
    </row>
    <row r="13" spans="1:25" ht="16" x14ac:dyDescent="0.2">
      <c r="A13" s="13">
        <v>12</v>
      </c>
      <c r="B13" s="1">
        <v>45</v>
      </c>
      <c r="C13" s="1" t="s">
        <v>27</v>
      </c>
      <c r="D13" s="1" t="s">
        <v>15</v>
      </c>
      <c r="E13" s="2" t="s">
        <v>16</v>
      </c>
      <c r="F13" s="3">
        <v>50</v>
      </c>
      <c r="G13" s="1">
        <v>151</v>
      </c>
      <c r="H13" s="4">
        <v>60</v>
      </c>
      <c r="I13" s="5">
        <v>110</v>
      </c>
      <c r="J13" s="5">
        <v>60</v>
      </c>
      <c r="K13" s="4">
        <v>19</v>
      </c>
      <c r="L13" s="1"/>
      <c r="M13" s="3">
        <v>12.7</v>
      </c>
      <c r="N13" s="1">
        <v>30</v>
      </c>
      <c r="O13" s="1">
        <v>0.9</v>
      </c>
      <c r="P13" s="1" t="s">
        <v>24</v>
      </c>
      <c r="Q13" s="1" t="s">
        <v>19</v>
      </c>
      <c r="R13" s="1" t="s">
        <v>25</v>
      </c>
      <c r="S13" s="12">
        <v>539976</v>
      </c>
      <c r="T13" s="12">
        <v>27</v>
      </c>
      <c r="U13" s="12">
        <v>22</v>
      </c>
      <c r="V13" s="12">
        <v>5</v>
      </c>
      <c r="W13" s="12" t="s">
        <v>47</v>
      </c>
      <c r="X13" s="14">
        <v>20900</v>
      </c>
      <c r="Y13">
        <f t="shared" si="0"/>
        <v>21.928862769176792</v>
      </c>
    </row>
    <row r="14" spans="1:25" ht="16" x14ac:dyDescent="0.2">
      <c r="A14" s="13">
        <v>13</v>
      </c>
      <c r="B14" s="1">
        <v>40</v>
      </c>
      <c r="C14" s="1" t="s">
        <v>14</v>
      </c>
      <c r="D14" s="1" t="s">
        <v>15</v>
      </c>
      <c r="E14" s="2" t="s">
        <v>28</v>
      </c>
      <c r="F14" s="3">
        <v>71.400000000000006</v>
      </c>
      <c r="G14" s="1">
        <v>165</v>
      </c>
      <c r="H14" s="4">
        <v>100</v>
      </c>
      <c r="I14" s="5">
        <v>110</v>
      </c>
      <c r="J14" s="5">
        <v>70</v>
      </c>
      <c r="K14" s="4">
        <v>22</v>
      </c>
      <c r="L14" s="1"/>
      <c r="M14" s="3">
        <v>13.2</v>
      </c>
      <c r="N14" s="1">
        <v>32</v>
      </c>
      <c r="O14" s="1">
        <v>0.9</v>
      </c>
      <c r="P14" s="1" t="s">
        <v>24</v>
      </c>
      <c r="Q14" s="1" t="s">
        <v>19</v>
      </c>
      <c r="R14" s="1" t="s">
        <v>25</v>
      </c>
      <c r="S14" s="12">
        <v>711616</v>
      </c>
      <c r="T14" s="12">
        <v>17</v>
      </c>
      <c r="U14" s="12">
        <v>10</v>
      </c>
      <c r="V14" s="12">
        <v>7</v>
      </c>
      <c r="W14" s="12" t="s">
        <v>47</v>
      </c>
      <c r="X14" s="14">
        <v>196848</v>
      </c>
      <c r="Y14">
        <f t="shared" si="0"/>
        <v>26.225895316804412</v>
      </c>
    </row>
    <row r="15" spans="1:25" ht="16" x14ac:dyDescent="0.2">
      <c r="A15" s="13">
        <v>14</v>
      </c>
      <c r="B15" s="1">
        <v>64</v>
      </c>
      <c r="C15" s="1" t="s">
        <v>14</v>
      </c>
      <c r="D15" s="1" t="s">
        <v>15</v>
      </c>
      <c r="E15" s="2"/>
      <c r="F15" s="3">
        <v>56</v>
      </c>
      <c r="G15" s="1">
        <v>168</v>
      </c>
      <c r="H15" s="4">
        <v>105</v>
      </c>
      <c r="I15" s="5">
        <v>130</v>
      </c>
      <c r="J15" s="5">
        <v>80</v>
      </c>
      <c r="K15" s="4">
        <v>22</v>
      </c>
      <c r="L15" s="1"/>
      <c r="M15" s="3">
        <v>14</v>
      </c>
      <c r="N15" s="1">
        <v>2</v>
      </c>
      <c r="O15" s="1">
        <v>1</v>
      </c>
      <c r="P15" s="1" t="s">
        <v>24</v>
      </c>
      <c r="Q15" s="1" t="s">
        <v>19</v>
      </c>
      <c r="R15" s="1" t="s">
        <v>25</v>
      </c>
      <c r="S15" s="12">
        <v>420040</v>
      </c>
      <c r="T15" s="12">
        <v>21</v>
      </c>
      <c r="U15" s="12">
        <v>10</v>
      </c>
      <c r="V15" s="12">
        <v>11</v>
      </c>
      <c r="W15" s="12" t="s">
        <v>48</v>
      </c>
      <c r="X15" s="14">
        <v>0</v>
      </c>
      <c r="Y15">
        <f t="shared" si="0"/>
        <v>19.841269841269845</v>
      </c>
    </row>
    <row r="16" spans="1:25" ht="16" x14ac:dyDescent="0.2">
      <c r="A16" s="13">
        <v>15</v>
      </c>
      <c r="B16" s="1">
        <v>68</v>
      </c>
      <c r="C16" s="1" t="s">
        <v>27</v>
      </c>
      <c r="D16" s="1" t="s">
        <v>29</v>
      </c>
      <c r="E16" s="2" t="s">
        <v>21</v>
      </c>
      <c r="F16" s="3">
        <v>51</v>
      </c>
      <c r="G16" s="1">
        <v>123</v>
      </c>
      <c r="H16" s="4">
        <v>66</v>
      </c>
      <c r="I16" s="5">
        <v>120</v>
      </c>
      <c r="J16" s="5">
        <v>80</v>
      </c>
      <c r="K16" s="4">
        <v>20</v>
      </c>
      <c r="L16" s="1" t="s">
        <v>30</v>
      </c>
      <c r="M16" s="3">
        <v>12.5</v>
      </c>
      <c r="N16" s="1">
        <v>21</v>
      </c>
      <c r="O16" s="1">
        <v>0.7</v>
      </c>
      <c r="P16" s="1" t="s">
        <v>18</v>
      </c>
      <c r="Q16" s="1" t="s">
        <v>19</v>
      </c>
      <c r="R16" s="1" t="s">
        <v>20</v>
      </c>
      <c r="S16" s="12">
        <v>495968.7</v>
      </c>
      <c r="T16" s="12">
        <v>16</v>
      </c>
      <c r="U16" s="12">
        <v>16</v>
      </c>
      <c r="V16" s="12">
        <v>0</v>
      </c>
      <c r="W16" s="12" t="s">
        <v>48</v>
      </c>
      <c r="X16" s="14">
        <v>0</v>
      </c>
      <c r="Y16">
        <f t="shared" si="0"/>
        <v>33.710093198492963</v>
      </c>
    </row>
    <row r="17" spans="1:25" ht="16" x14ac:dyDescent="0.2">
      <c r="A17" s="13">
        <v>16</v>
      </c>
      <c r="B17" s="1">
        <v>78</v>
      </c>
      <c r="C17" s="1" t="s">
        <v>27</v>
      </c>
      <c r="D17" s="1" t="s">
        <v>15</v>
      </c>
      <c r="E17" s="2" t="s">
        <v>21</v>
      </c>
      <c r="F17" s="3">
        <v>70</v>
      </c>
      <c r="G17" s="1">
        <v>154</v>
      </c>
      <c r="H17" s="4">
        <v>63</v>
      </c>
      <c r="I17" s="5">
        <v>150</v>
      </c>
      <c r="J17" s="5">
        <v>90</v>
      </c>
      <c r="K17" s="4">
        <v>20</v>
      </c>
      <c r="L17" s="1" t="s">
        <v>31</v>
      </c>
      <c r="M17" s="3">
        <v>10</v>
      </c>
      <c r="N17" s="1">
        <v>25</v>
      </c>
      <c r="O17" s="1">
        <v>1</v>
      </c>
      <c r="P17" s="1" t="s">
        <v>24</v>
      </c>
      <c r="Q17" s="1" t="s">
        <v>19</v>
      </c>
      <c r="R17" s="1" t="s">
        <v>25</v>
      </c>
      <c r="S17" s="12">
        <v>157763</v>
      </c>
      <c r="T17" s="12">
        <v>9</v>
      </c>
      <c r="U17" s="12">
        <v>4</v>
      </c>
      <c r="V17" s="12">
        <v>3</v>
      </c>
      <c r="W17" s="12" t="s">
        <v>48</v>
      </c>
      <c r="X17" s="14">
        <v>0</v>
      </c>
      <c r="Y17">
        <f t="shared" si="0"/>
        <v>29.515938606847698</v>
      </c>
    </row>
    <row r="18" spans="1:25" ht="16" x14ac:dyDescent="0.2">
      <c r="A18" s="13">
        <v>17</v>
      </c>
      <c r="B18" s="1">
        <v>65</v>
      </c>
      <c r="C18" s="1" t="s">
        <v>14</v>
      </c>
      <c r="D18" s="1" t="s">
        <v>15</v>
      </c>
      <c r="E18" s="2" t="s">
        <v>21</v>
      </c>
      <c r="F18" s="3">
        <v>65</v>
      </c>
      <c r="G18" s="1">
        <v>140</v>
      </c>
      <c r="H18" s="4">
        <v>93</v>
      </c>
      <c r="I18" s="5">
        <v>140</v>
      </c>
      <c r="J18" s="5">
        <v>80</v>
      </c>
      <c r="K18" s="4">
        <v>18</v>
      </c>
      <c r="L18" s="1" t="s">
        <v>32</v>
      </c>
      <c r="M18" s="3">
        <v>12.5</v>
      </c>
      <c r="N18" s="1">
        <v>15</v>
      </c>
      <c r="O18" s="1">
        <v>1</v>
      </c>
      <c r="P18" s="1" t="s">
        <v>18</v>
      </c>
      <c r="Q18" s="1" t="s">
        <v>19</v>
      </c>
      <c r="R18" s="1" t="s">
        <v>20</v>
      </c>
      <c r="S18" s="12">
        <v>501897</v>
      </c>
      <c r="T18" s="12">
        <v>18</v>
      </c>
      <c r="U18" s="12">
        <v>12</v>
      </c>
      <c r="V18" s="12">
        <v>6</v>
      </c>
      <c r="W18" s="12" t="s">
        <v>48</v>
      </c>
      <c r="X18" s="14">
        <v>0</v>
      </c>
      <c r="Y18">
        <f t="shared" si="0"/>
        <v>33.163265306122454</v>
      </c>
    </row>
    <row r="19" spans="1:25" ht="16" x14ac:dyDescent="0.2">
      <c r="A19" s="13">
        <v>18</v>
      </c>
      <c r="B19" s="1">
        <v>59</v>
      </c>
      <c r="C19" s="1" t="s">
        <v>27</v>
      </c>
      <c r="D19" s="1" t="s">
        <v>15</v>
      </c>
      <c r="E19" s="2" t="s">
        <v>28</v>
      </c>
      <c r="F19" s="3">
        <v>47</v>
      </c>
      <c r="G19" s="1">
        <v>150</v>
      </c>
      <c r="H19" s="4">
        <v>60</v>
      </c>
      <c r="I19" s="5">
        <v>130</v>
      </c>
      <c r="J19" s="5">
        <v>90</v>
      </c>
      <c r="K19" s="4">
        <v>24</v>
      </c>
      <c r="L19" s="1" t="s">
        <v>26</v>
      </c>
      <c r="M19" s="3">
        <v>12.3</v>
      </c>
      <c r="N19" s="1">
        <v>15</v>
      </c>
      <c r="O19" s="1">
        <v>0.7</v>
      </c>
      <c r="P19" s="1" t="s">
        <v>24</v>
      </c>
      <c r="Q19" s="1" t="s">
        <v>19</v>
      </c>
      <c r="R19" s="1" t="s">
        <v>25</v>
      </c>
      <c r="S19" s="12">
        <v>343984</v>
      </c>
      <c r="T19" s="12">
        <v>17</v>
      </c>
      <c r="U19" s="12">
        <v>5</v>
      </c>
      <c r="V19" s="12">
        <v>12</v>
      </c>
      <c r="W19" s="12" t="s">
        <v>47</v>
      </c>
      <c r="X19" s="14">
        <v>20800</v>
      </c>
      <c r="Y19">
        <f t="shared" si="0"/>
        <v>20.888888888888889</v>
      </c>
    </row>
    <row r="20" spans="1:25" ht="16" x14ac:dyDescent="0.2">
      <c r="A20" s="13">
        <v>19</v>
      </c>
      <c r="B20" s="1">
        <v>76</v>
      </c>
      <c r="C20" s="1" t="s">
        <v>14</v>
      </c>
      <c r="D20" s="1" t="s">
        <v>15</v>
      </c>
      <c r="E20" s="2" t="s">
        <v>22</v>
      </c>
      <c r="F20" s="3">
        <v>67.2</v>
      </c>
      <c r="G20" s="1">
        <v>172</v>
      </c>
      <c r="H20" s="4">
        <v>80</v>
      </c>
      <c r="I20" s="5">
        <v>130</v>
      </c>
      <c r="J20" s="5">
        <v>80</v>
      </c>
      <c r="K20" s="4">
        <v>20</v>
      </c>
      <c r="L20" s="1"/>
      <c r="M20" s="3">
        <v>14.7</v>
      </c>
      <c r="N20" s="1">
        <v>43</v>
      </c>
      <c r="O20" s="1">
        <v>0.9</v>
      </c>
      <c r="P20" s="1" t="s">
        <v>24</v>
      </c>
      <c r="Q20" s="1" t="s">
        <v>19</v>
      </c>
      <c r="R20" s="1" t="s">
        <v>25</v>
      </c>
      <c r="S20" s="12">
        <v>449395</v>
      </c>
      <c r="T20" s="12">
        <v>27</v>
      </c>
      <c r="U20" s="12">
        <v>13</v>
      </c>
      <c r="V20" s="12">
        <v>14</v>
      </c>
      <c r="W20" s="12" t="s">
        <v>48</v>
      </c>
      <c r="X20" s="14">
        <v>0</v>
      </c>
      <c r="Y20">
        <f t="shared" si="0"/>
        <v>22.71498107084911</v>
      </c>
    </row>
    <row r="21" spans="1:25" ht="16" x14ac:dyDescent="0.2">
      <c r="A21" s="13">
        <v>20</v>
      </c>
      <c r="B21" s="1">
        <v>47</v>
      </c>
      <c r="C21" s="1" t="s">
        <v>14</v>
      </c>
      <c r="D21" s="1" t="s">
        <v>15</v>
      </c>
      <c r="E21" s="2" t="s">
        <v>21</v>
      </c>
      <c r="F21" s="3">
        <v>59</v>
      </c>
      <c r="G21" s="1">
        <v>160</v>
      </c>
      <c r="H21" s="4">
        <v>80</v>
      </c>
      <c r="I21" s="5">
        <v>110</v>
      </c>
      <c r="J21" s="5">
        <v>80</v>
      </c>
      <c r="K21" s="4">
        <v>20</v>
      </c>
      <c r="L21" s="1"/>
      <c r="M21" s="3">
        <v>13.6</v>
      </c>
      <c r="N21" s="1">
        <v>15</v>
      </c>
      <c r="O21" s="1">
        <v>0.6</v>
      </c>
      <c r="P21" s="1" t="s">
        <v>24</v>
      </c>
      <c r="Q21" s="1" t="s">
        <v>19</v>
      </c>
      <c r="R21" s="1" t="s">
        <v>25</v>
      </c>
      <c r="S21" s="12">
        <v>214716</v>
      </c>
      <c r="T21" s="12">
        <v>10</v>
      </c>
      <c r="U21" s="12">
        <v>2</v>
      </c>
      <c r="V21" s="12">
        <v>8</v>
      </c>
      <c r="W21" s="12" t="s">
        <v>48</v>
      </c>
      <c r="X21" s="14">
        <v>0</v>
      </c>
      <c r="Y21">
        <f t="shared" si="0"/>
        <v>23.046874999999996</v>
      </c>
    </row>
    <row r="22" spans="1:25" ht="16" x14ac:dyDescent="0.2">
      <c r="A22" s="13">
        <v>21</v>
      </c>
      <c r="B22" s="1">
        <v>54</v>
      </c>
      <c r="C22" s="1" t="s">
        <v>27</v>
      </c>
      <c r="D22" s="1" t="s">
        <v>15</v>
      </c>
      <c r="E22" s="2" t="s">
        <v>21</v>
      </c>
      <c r="F22" s="3">
        <v>51</v>
      </c>
      <c r="G22" s="1">
        <v>147</v>
      </c>
      <c r="H22" s="4">
        <v>110</v>
      </c>
      <c r="I22" s="5">
        <v>100</v>
      </c>
      <c r="J22" s="5">
        <v>70</v>
      </c>
      <c r="K22" s="4">
        <v>26</v>
      </c>
      <c r="L22" s="1" t="s">
        <v>32</v>
      </c>
      <c r="M22" s="3">
        <v>11.4</v>
      </c>
      <c r="N22" s="1">
        <v>16</v>
      </c>
      <c r="O22" s="1">
        <v>0.5</v>
      </c>
      <c r="P22" s="1" t="s">
        <v>24</v>
      </c>
      <c r="Q22" s="1" t="s">
        <v>19</v>
      </c>
      <c r="R22" s="1" t="s">
        <v>25</v>
      </c>
      <c r="S22" s="12">
        <v>341109</v>
      </c>
      <c r="T22" s="12">
        <v>16</v>
      </c>
      <c r="U22" s="12">
        <v>10</v>
      </c>
      <c r="V22" s="12">
        <v>6</v>
      </c>
      <c r="W22" s="12" t="s">
        <v>48</v>
      </c>
      <c r="X22" s="14">
        <v>0</v>
      </c>
      <c r="Y22">
        <f t="shared" si="0"/>
        <v>23.601277245592115</v>
      </c>
    </row>
    <row r="23" spans="1:25" ht="16" x14ac:dyDescent="0.2">
      <c r="A23" s="13">
        <v>22</v>
      </c>
      <c r="B23" s="1">
        <v>62</v>
      </c>
      <c r="C23" s="1" t="s">
        <v>14</v>
      </c>
      <c r="D23" s="1" t="s">
        <v>15</v>
      </c>
      <c r="E23" s="2" t="s">
        <v>22</v>
      </c>
      <c r="F23" s="3">
        <v>74</v>
      </c>
      <c r="G23" s="1">
        <v>160</v>
      </c>
      <c r="H23" s="4">
        <v>60</v>
      </c>
      <c r="I23" s="5">
        <v>160</v>
      </c>
      <c r="J23" s="5">
        <v>70</v>
      </c>
      <c r="K23" s="4">
        <v>24</v>
      </c>
      <c r="L23" s="1" t="s">
        <v>23</v>
      </c>
      <c r="M23" s="3">
        <v>9.6999999999999993</v>
      </c>
      <c r="N23" s="1">
        <v>31</v>
      </c>
      <c r="O23" s="1">
        <v>1.1000000000000001</v>
      </c>
      <c r="P23" s="1" t="s">
        <v>24</v>
      </c>
      <c r="Q23" s="1" t="s">
        <v>19</v>
      </c>
      <c r="R23" s="1" t="s">
        <v>25</v>
      </c>
      <c r="S23" s="12">
        <v>288960</v>
      </c>
      <c r="T23" s="12">
        <v>9</v>
      </c>
      <c r="U23" s="12">
        <v>8</v>
      </c>
      <c r="V23" s="12">
        <v>1</v>
      </c>
      <c r="W23" s="12" t="s">
        <v>48</v>
      </c>
      <c r="X23" s="14">
        <v>0</v>
      </c>
      <c r="Y23">
        <f t="shared" si="0"/>
        <v>28.906249999999993</v>
      </c>
    </row>
    <row r="24" spans="1:25" ht="16" x14ac:dyDescent="0.2">
      <c r="A24" s="13">
        <v>23</v>
      </c>
      <c r="B24" s="1">
        <v>60</v>
      </c>
      <c r="C24" s="1" t="s">
        <v>14</v>
      </c>
      <c r="D24" s="1" t="s">
        <v>15</v>
      </c>
      <c r="E24" s="2" t="s">
        <v>21</v>
      </c>
      <c r="F24" s="3">
        <v>72.5</v>
      </c>
      <c r="G24" s="1">
        <v>172</v>
      </c>
      <c r="H24" s="4">
        <v>104</v>
      </c>
      <c r="I24" s="5">
        <v>120</v>
      </c>
      <c r="J24" s="5">
        <v>80</v>
      </c>
      <c r="K24" s="4">
        <v>24</v>
      </c>
      <c r="L24" s="1" t="s">
        <v>32</v>
      </c>
      <c r="M24" s="3">
        <v>14.8</v>
      </c>
      <c r="N24" s="1">
        <v>15</v>
      </c>
      <c r="O24" s="1">
        <v>1.1000000000000001</v>
      </c>
      <c r="P24" s="1" t="s">
        <v>24</v>
      </c>
      <c r="Q24" s="1" t="s">
        <v>19</v>
      </c>
      <c r="R24" s="1" t="s">
        <v>25</v>
      </c>
      <c r="S24" s="12">
        <v>348687</v>
      </c>
      <c r="T24" s="12">
        <v>13</v>
      </c>
      <c r="U24" s="12">
        <v>6</v>
      </c>
      <c r="V24" s="12">
        <v>7</v>
      </c>
      <c r="W24" s="12" t="s">
        <v>47</v>
      </c>
      <c r="X24" s="14">
        <v>38000</v>
      </c>
      <c r="Y24">
        <f t="shared" si="0"/>
        <v>24.506489994591675</v>
      </c>
    </row>
    <row r="25" spans="1:25" ht="16" x14ac:dyDescent="0.2">
      <c r="A25" s="13">
        <v>24</v>
      </c>
      <c r="B25" s="1">
        <v>70</v>
      </c>
      <c r="C25" s="1" t="s">
        <v>14</v>
      </c>
      <c r="D25" s="1" t="s">
        <v>15</v>
      </c>
      <c r="E25" s="2" t="s">
        <v>21</v>
      </c>
      <c r="F25" s="3">
        <v>60</v>
      </c>
      <c r="G25" s="1">
        <v>158</v>
      </c>
      <c r="H25" s="4">
        <v>81</v>
      </c>
      <c r="I25" s="5">
        <v>90</v>
      </c>
      <c r="J25" s="5">
        <v>60</v>
      </c>
      <c r="K25" s="4">
        <v>18</v>
      </c>
      <c r="L25" s="1" t="s">
        <v>32</v>
      </c>
      <c r="M25" s="3">
        <v>11.4</v>
      </c>
      <c r="N25" s="1">
        <v>36</v>
      </c>
      <c r="O25" s="1">
        <v>1.8</v>
      </c>
      <c r="P25" s="1" t="s">
        <v>18</v>
      </c>
      <c r="Q25" s="1" t="s">
        <v>19</v>
      </c>
      <c r="R25" s="1" t="s">
        <v>20</v>
      </c>
      <c r="S25" s="12">
        <v>345590</v>
      </c>
      <c r="T25" s="12">
        <v>23</v>
      </c>
      <c r="U25" s="12">
        <v>9</v>
      </c>
      <c r="V25" s="12">
        <v>14</v>
      </c>
      <c r="W25" s="12" t="s">
        <v>48</v>
      </c>
      <c r="X25" s="14">
        <v>0</v>
      </c>
      <c r="Y25">
        <f t="shared" si="0"/>
        <v>24.034609838166958</v>
      </c>
    </row>
    <row r="26" spans="1:25" ht="16" x14ac:dyDescent="0.2">
      <c r="A26" s="13">
        <v>25</v>
      </c>
      <c r="B26" s="1">
        <v>60</v>
      </c>
      <c r="C26" s="1" t="s">
        <v>27</v>
      </c>
      <c r="D26" s="1" t="s">
        <v>15</v>
      </c>
      <c r="E26" s="2" t="s">
        <v>22</v>
      </c>
      <c r="F26" s="3">
        <v>53</v>
      </c>
      <c r="G26" s="1">
        <v>155</v>
      </c>
      <c r="H26" s="4">
        <v>85</v>
      </c>
      <c r="I26" s="5">
        <v>110</v>
      </c>
      <c r="J26" s="5">
        <v>70</v>
      </c>
      <c r="K26" s="4">
        <v>30</v>
      </c>
      <c r="L26" s="1" t="s">
        <v>23</v>
      </c>
      <c r="M26" s="3">
        <v>10.3</v>
      </c>
      <c r="N26" s="1">
        <v>36</v>
      </c>
      <c r="O26" s="1">
        <v>1.4</v>
      </c>
      <c r="P26" s="1" t="s">
        <v>18</v>
      </c>
      <c r="Q26" s="1" t="s">
        <v>19</v>
      </c>
      <c r="R26" s="1" t="s">
        <v>20</v>
      </c>
      <c r="S26" s="12">
        <v>361738</v>
      </c>
      <c r="T26" s="12">
        <v>11</v>
      </c>
      <c r="U26" s="12">
        <v>11</v>
      </c>
      <c r="V26" s="12">
        <v>0</v>
      </c>
      <c r="W26" s="12" t="s">
        <v>47</v>
      </c>
      <c r="X26" s="14">
        <v>38000</v>
      </c>
      <c r="Y26">
        <f t="shared" si="0"/>
        <v>22.060353798126947</v>
      </c>
    </row>
    <row r="27" spans="1:25" ht="16" x14ac:dyDescent="0.2">
      <c r="A27" s="13">
        <v>26</v>
      </c>
      <c r="B27" s="1">
        <v>88</v>
      </c>
      <c r="C27" s="1" t="s">
        <v>14</v>
      </c>
      <c r="D27" s="1" t="s">
        <v>15</v>
      </c>
      <c r="E27" s="2" t="s">
        <v>22</v>
      </c>
      <c r="F27" s="3">
        <v>62.2</v>
      </c>
      <c r="G27" s="1">
        <v>162</v>
      </c>
      <c r="H27" s="4">
        <v>92</v>
      </c>
      <c r="I27" s="5">
        <v>140</v>
      </c>
      <c r="J27" s="5">
        <v>100</v>
      </c>
      <c r="K27" s="4">
        <v>22</v>
      </c>
      <c r="L27" s="1" t="s">
        <v>26</v>
      </c>
      <c r="M27" s="3">
        <v>11.8</v>
      </c>
      <c r="N27" s="1">
        <v>52</v>
      </c>
      <c r="O27" s="1">
        <v>1.2</v>
      </c>
      <c r="P27" s="1" t="s">
        <v>18</v>
      </c>
      <c r="Q27" s="1" t="s">
        <v>19</v>
      </c>
      <c r="R27" s="1" t="s">
        <v>20</v>
      </c>
      <c r="S27" s="12">
        <v>305193</v>
      </c>
      <c r="T27" s="12">
        <v>16</v>
      </c>
      <c r="U27" s="12">
        <v>9</v>
      </c>
      <c r="V27" s="12">
        <v>7</v>
      </c>
      <c r="W27" s="12" t="s">
        <v>48</v>
      </c>
      <c r="X27" s="14">
        <v>0</v>
      </c>
      <c r="Y27">
        <f t="shared" si="0"/>
        <v>23.700655387898184</v>
      </c>
    </row>
    <row r="28" spans="1:25" ht="16" x14ac:dyDescent="0.2">
      <c r="A28" s="13">
        <v>27</v>
      </c>
      <c r="B28" s="1">
        <v>15</v>
      </c>
      <c r="C28" s="1" t="s">
        <v>14</v>
      </c>
      <c r="D28" s="1" t="s">
        <v>29</v>
      </c>
      <c r="E28" s="2" t="s">
        <v>28</v>
      </c>
      <c r="F28" s="3">
        <v>43.6</v>
      </c>
      <c r="G28" s="1">
        <v>170</v>
      </c>
      <c r="H28" s="4">
        <v>134</v>
      </c>
      <c r="I28" s="5">
        <v>110</v>
      </c>
      <c r="J28" s="5">
        <v>70</v>
      </c>
      <c r="K28" s="4">
        <v>40</v>
      </c>
      <c r="L28" s="1"/>
      <c r="M28" s="3">
        <v>9.9</v>
      </c>
      <c r="N28" s="1"/>
      <c r="O28" s="1"/>
      <c r="P28" s="1" t="s">
        <v>18</v>
      </c>
      <c r="Q28" s="1" t="s">
        <v>19</v>
      </c>
      <c r="R28" s="1" t="s">
        <v>20</v>
      </c>
      <c r="S28" s="12">
        <v>404644</v>
      </c>
      <c r="T28" s="12">
        <v>22</v>
      </c>
      <c r="U28" s="12">
        <v>10</v>
      </c>
      <c r="V28" s="12">
        <v>12</v>
      </c>
      <c r="W28" s="12" t="s">
        <v>47</v>
      </c>
      <c r="X28" s="14">
        <v>41800</v>
      </c>
      <c r="Y28">
        <f t="shared" si="0"/>
        <v>15.086505190311421</v>
      </c>
    </row>
    <row r="29" spans="1:25" ht="16" x14ac:dyDescent="0.2">
      <c r="A29" s="13">
        <v>28</v>
      </c>
      <c r="B29" s="1">
        <v>47</v>
      </c>
      <c r="C29" s="1" t="s">
        <v>14</v>
      </c>
      <c r="D29" s="1" t="s">
        <v>15</v>
      </c>
      <c r="E29" s="2" t="s">
        <v>22</v>
      </c>
      <c r="F29" s="3">
        <v>73.099999999999994</v>
      </c>
      <c r="G29" s="1">
        <v>171</v>
      </c>
      <c r="H29" s="4">
        <v>87</v>
      </c>
      <c r="I29" s="5">
        <v>100</v>
      </c>
      <c r="J29" s="5">
        <v>70</v>
      </c>
      <c r="K29" s="4">
        <v>22</v>
      </c>
      <c r="L29" s="1" t="s">
        <v>23</v>
      </c>
      <c r="M29" s="3">
        <v>14.6</v>
      </c>
      <c r="N29" s="1">
        <v>76</v>
      </c>
      <c r="O29" s="1">
        <v>2.2999999999999998</v>
      </c>
      <c r="P29" s="1" t="s">
        <v>18</v>
      </c>
      <c r="Q29" s="1" t="s">
        <v>19</v>
      </c>
      <c r="R29" s="1" t="s">
        <v>20</v>
      </c>
      <c r="S29" s="12">
        <v>278213.73</v>
      </c>
      <c r="T29" s="12">
        <v>15</v>
      </c>
      <c r="U29" s="12">
        <v>6</v>
      </c>
      <c r="V29" s="12">
        <v>10</v>
      </c>
      <c r="W29" s="12" t="s">
        <v>48</v>
      </c>
      <c r="X29" s="14">
        <v>0</v>
      </c>
      <c r="Y29">
        <f t="shared" si="0"/>
        <v>24.999145036079479</v>
      </c>
    </row>
    <row r="30" spans="1:25" ht="16" x14ac:dyDescent="0.2">
      <c r="A30" s="13">
        <v>29</v>
      </c>
      <c r="B30" s="1">
        <v>70</v>
      </c>
      <c r="C30" s="1" t="s">
        <v>14</v>
      </c>
      <c r="D30" s="1" t="s">
        <v>15</v>
      </c>
      <c r="E30" s="2" t="s">
        <v>21</v>
      </c>
      <c r="F30" s="3">
        <v>68</v>
      </c>
      <c r="G30" s="1">
        <v>163</v>
      </c>
      <c r="H30" s="4">
        <v>78</v>
      </c>
      <c r="I30" s="5">
        <v>130</v>
      </c>
      <c r="J30" s="5">
        <v>80</v>
      </c>
      <c r="K30" s="4">
        <v>20</v>
      </c>
      <c r="L30" s="1" t="s">
        <v>26</v>
      </c>
      <c r="M30" s="3">
        <v>9</v>
      </c>
      <c r="N30" s="1">
        <v>35</v>
      </c>
      <c r="O30" s="1">
        <v>2</v>
      </c>
      <c r="P30" s="1" t="s">
        <v>24</v>
      </c>
      <c r="Q30" s="1" t="s">
        <v>19</v>
      </c>
      <c r="R30" s="1" t="s">
        <v>25</v>
      </c>
      <c r="S30" s="12">
        <v>355276</v>
      </c>
      <c r="T30" s="12">
        <v>22</v>
      </c>
      <c r="U30" s="12">
        <v>9</v>
      </c>
      <c r="V30" s="12">
        <v>13</v>
      </c>
      <c r="W30" s="12" t="s">
        <v>48</v>
      </c>
      <c r="X30" s="14">
        <v>0</v>
      </c>
      <c r="Y30">
        <f t="shared" si="0"/>
        <v>25.59373706198954</v>
      </c>
    </row>
    <row r="31" spans="1:25" ht="16" x14ac:dyDescent="0.2">
      <c r="A31" s="13">
        <v>30</v>
      </c>
      <c r="B31" s="1">
        <v>61</v>
      </c>
      <c r="C31" s="1" t="s">
        <v>14</v>
      </c>
      <c r="D31" s="1" t="s">
        <v>15</v>
      </c>
      <c r="E31" s="2" t="s">
        <v>22</v>
      </c>
      <c r="F31" s="3">
        <v>60</v>
      </c>
      <c r="G31" s="1">
        <v>169</v>
      </c>
      <c r="H31" s="4">
        <v>60</v>
      </c>
      <c r="I31" s="5">
        <v>130</v>
      </c>
      <c r="J31" s="5">
        <v>70</v>
      </c>
      <c r="K31" s="4">
        <v>24</v>
      </c>
      <c r="L31" s="1"/>
      <c r="M31" s="3">
        <v>12.2</v>
      </c>
      <c r="N31" s="1">
        <v>18</v>
      </c>
      <c r="O31" s="1">
        <v>0.7</v>
      </c>
      <c r="P31" s="1" t="s">
        <v>24</v>
      </c>
      <c r="Q31" s="1" t="s">
        <v>19</v>
      </c>
      <c r="R31" s="1" t="s">
        <v>25</v>
      </c>
      <c r="S31" s="12">
        <v>229289</v>
      </c>
      <c r="T31" s="12">
        <v>12</v>
      </c>
      <c r="U31" s="12">
        <v>5</v>
      </c>
      <c r="V31" s="12">
        <v>7</v>
      </c>
      <c r="W31" s="12" t="s">
        <v>48</v>
      </c>
      <c r="X31" s="14">
        <v>0</v>
      </c>
      <c r="Y31">
        <f t="shared" si="0"/>
        <v>21.007667798746546</v>
      </c>
    </row>
    <row r="32" spans="1:25" ht="16" x14ac:dyDescent="0.2">
      <c r="A32" s="13">
        <v>31</v>
      </c>
      <c r="B32" s="1">
        <v>46</v>
      </c>
      <c r="C32" s="1" t="s">
        <v>14</v>
      </c>
      <c r="D32" s="1" t="s">
        <v>15</v>
      </c>
      <c r="E32" s="2" t="s">
        <v>21</v>
      </c>
      <c r="F32" s="3">
        <v>53</v>
      </c>
      <c r="G32" s="1">
        <v>159</v>
      </c>
      <c r="H32" s="4">
        <v>96</v>
      </c>
      <c r="I32" s="5">
        <v>140</v>
      </c>
      <c r="J32" s="5">
        <v>90</v>
      </c>
      <c r="K32" s="4">
        <v>20</v>
      </c>
      <c r="L32" s="1" t="s">
        <v>26</v>
      </c>
      <c r="M32" s="3">
        <v>15</v>
      </c>
      <c r="N32" s="1">
        <v>20</v>
      </c>
      <c r="O32" s="1">
        <v>1</v>
      </c>
      <c r="P32" s="1" t="s">
        <v>24</v>
      </c>
      <c r="Q32" s="1" t="s">
        <v>19</v>
      </c>
      <c r="R32" s="1" t="s">
        <v>25</v>
      </c>
      <c r="S32" s="12">
        <v>247473</v>
      </c>
      <c r="T32" s="12">
        <v>15</v>
      </c>
      <c r="U32" s="12">
        <v>4</v>
      </c>
      <c r="V32" s="12">
        <v>11</v>
      </c>
      <c r="W32" s="12" t="s">
        <v>48</v>
      </c>
      <c r="X32" s="14">
        <v>0</v>
      </c>
      <c r="Y32">
        <f t="shared" si="0"/>
        <v>20.964360587002094</v>
      </c>
    </row>
    <row r="33" spans="1:25" ht="16" x14ac:dyDescent="0.2">
      <c r="A33" s="13">
        <v>32</v>
      </c>
      <c r="B33" s="1">
        <v>56</v>
      </c>
      <c r="C33" s="1" t="s">
        <v>14</v>
      </c>
      <c r="D33" s="1" t="s">
        <v>15</v>
      </c>
      <c r="E33" s="2" t="s">
        <v>33</v>
      </c>
      <c r="F33" s="3">
        <v>61</v>
      </c>
      <c r="G33" s="1">
        <v>163</v>
      </c>
      <c r="H33" s="4">
        <v>73</v>
      </c>
      <c r="I33" s="5">
        <v>100</v>
      </c>
      <c r="J33" s="5">
        <v>60</v>
      </c>
      <c r="K33" s="4">
        <v>24</v>
      </c>
      <c r="L33" s="1" t="s">
        <v>26</v>
      </c>
      <c r="M33" s="3">
        <v>16.2</v>
      </c>
      <c r="N33" s="1">
        <v>28</v>
      </c>
      <c r="O33" s="1">
        <v>1</v>
      </c>
      <c r="P33" s="1" t="s">
        <v>24</v>
      </c>
      <c r="Q33" s="1" t="s">
        <v>19</v>
      </c>
      <c r="R33" s="1" t="s">
        <v>25</v>
      </c>
      <c r="S33" s="12">
        <v>395163</v>
      </c>
      <c r="T33" s="12">
        <v>15</v>
      </c>
      <c r="U33" s="12">
        <v>4</v>
      </c>
      <c r="V33" s="12">
        <v>11</v>
      </c>
      <c r="W33" s="12" t="s">
        <v>47</v>
      </c>
      <c r="X33" s="14">
        <v>39690</v>
      </c>
      <c r="Y33">
        <f t="shared" si="0"/>
        <v>22.959087658549439</v>
      </c>
    </row>
    <row r="34" spans="1:25" ht="16" x14ac:dyDescent="0.2">
      <c r="A34" s="13">
        <v>33</v>
      </c>
      <c r="B34" s="1">
        <v>61</v>
      </c>
      <c r="C34" s="1" t="s">
        <v>14</v>
      </c>
      <c r="D34" s="1" t="s">
        <v>15</v>
      </c>
      <c r="E34" s="2" t="s">
        <v>22</v>
      </c>
      <c r="F34" s="3">
        <v>65</v>
      </c>
      <c r="G34" s="1">
        <v>170</v>
      </c>
      <c r="H34" s="4">
        <v>76</v>
      </c>
      <c r="I34" s="5">
        <v>140</v>
      </c>
      <c r="J34" s="5">
        <v>80</v>
      </c>
      <c r="K34" s="4">
        <v>26</v>
      </c>
      <c r="L34" s="1" t="s">
        <v>26</v>
      </c>
      <c r="M34" s="3">
        <v>13.49</v>
      </c>
      <c r="N34" s="1">
        <v>66</v>
      </c>
      <c r="O34" s="1">
        <v>1.9</v>
      </c>
      <c r="P34" s="1" t="s">
        <v>18</v>
      </c>
      <c r="Q34" s="1" t="s">
        <v>19</v>
      </c>
      <c r="R34" s="1" t="s">
        <v>20</v>
      </c>
      <c r="S34" s="12">
        <v>418429</v>
      </c>
      <c r="T34" s="12">
        <v>12</v>
      </c>
      <c r="U34" s="12">
        <v>11</v>
      </c>
      <c r="V34" s="12">
        <v>1</v>
      </c>
      <c r="W34" s="12" t="s">
        <v>47</v>
      </c>
      <c r="X34" s="14">
        <v>38000</v>
      </c>
      <c r="Y34">
        <f t="shared" si="0"/>
        <v>22.491349480968861</v>
      </c>
    </row>
    <row r="35" spans="1:25" ht="32" x14ac:dyDescent="0.2">
      <c r="A35" s="13">
        <v>34</v>
      </c>
      <c r="B35" s="1">
        <v>7</v>
      </c>
      <c r="C35" s="1" t="s">
        <v>14</v>
      </c>
      <c r="D35" s="1" t="s">
        <v>29</v>
      </c>
      <c r="E35" s="2" t="s">
        <v>34</v>
      </c>
      <c r="F35" s="3">
        <v>7</v>
      </c>
      <c r="G35" s="1">
        <v>68</v>
      </c>
      <c r="H35" s="4">
        <v>155</v>
      </c>
      <c r="I35" s="5">
        <v>91</v>
      </c>
      <c r="J35" s="5">
        <v>45</v>
      </c>
      <c r="K35" s="4">
        <v>30</v>
      </c>
      <c r="L35" s="1"/>
      <c r="M35" s="3">
        <v>13</v>
      </c>
      <c r="N35" s="1">
        <v>16</v>
      </c>
      <c r="O35" s="1"/>
      <c r="P35" s="1" t="s">
        <v>24</v>
      </c>
      <c r="Q35" s="1" t="s">
        <v>19</v>
      </c>
      <c r="R35" s="1" t="s">
        <v>25</v>
      </c>
      <c r="S35" s="12">
        <v>359280</v>
      </c>
      <c r="T35" s="12">
        <v>22</v>
      </c>
      <c r="U35" s="12">
        <v>12</v>
      </c>
      <c r="V35" s="12">
        <v>10</v>
      </c>
      <c r="W35" s="12" t="s">
        <v>48</v>
      </c>
      <c r="X35" s="14">
        <v>0</v>
      </c>
      <c r="Y35">
        <f t="shared" si="0"/>
        <v>15.138408304498267</v>
      </c>
    </row>
    <row r="36" spans="1:25" ht="16" x14ac:dyDescent="0.2">
      <c r="A36" s="13">
        <v>35</v>
      </c>
      <c r="B36" s="1">
        <v>70</v>
      </c>
      <c r="C36" s="1" t="s">
        <v>14</v>
      </c>
      <c r="D36" s="1" t="s">
        <v>15</v>
      </c>
      <c r="E36" s="2" t="s">
        <v>16</v>
      </c>
      <c r="F36" s="3">
        <v>60</v>
      </c>
      <c r="G36" s="1">
        <v>160</v>
      </c>
      <c r="H36" s="4">
        <v>43</v>
      </c>
      <c r="I36" s="5">
        <v>140</v>
      </c>
      <c r="J36" s="5">
        <v>60</v>
      </c>
      <c r="K36" s="4">
        <v>13</v>
      </c>
      <c r="L36" s="1" t="s">
        <v>26</v>
      </c>
      <c r="M36" s="3">
        <v>11.7</v>
      </c>
      <c r="N36" s="1"/>
      <c r="O36" s="1">
        <v>5.2</v>
      </c>
      <c r="P36" s="1" t="s">
        <v>18</v>
      </c>
      <c r="Q36" s="1" t="s">
        <v>35</v>
      </c>
      <c r="R36" s="1" t="s">
        <v>20</v>
      </c>
      <c r="S36" s="12">
        <v>349318</v>
      </c>
      <c r="T36" s="12">
        <v>11</v>
      </c>
      <c r="U36" s="12">
        <v>5</v>
      </c>
      <c r="V36" s="12">
        <v>6</v>
      </c>
      <c r="W36" s="12" t="s">
        <v>47</v>
      </c>
      <c r="X36" s="14">
        <v>56000</v>
      </c>
      <c r="Y36">
        <f t="shared" si="0"/>
        <v>23.437499999999996</v>
      </c>
    </row>
    <row r="37" spans="1:25" ht="16" x14ac:dyDescent="0.2">
      <c r="A37" s="13">
        <v>36</v>
      </c>
      <c r="B37" s="6">
        <v>0.83333333333333337</v>
      </c>
      <c r="C37" s="1" t="s">
        <v>14</v>
      </c>
      <c r="D37" s="1" t="s">
        <v>29</v>
      </c>
      <c r="E37" s="2" t="s">
        <v>16</v>
      </c>
      <c r="F37" s="3">
        <v>6</v>
      </c>
      <c r="G37" s="1">
        <v>68</v>
      </c>
      <c r="H37" s="4">
        <v>120</v>
      </c>
      <c r="I37" s="5"/>
      <c r="J37" s="5"/>
      <c r="K37" s="4">
        <v>22</v>
      </c>
      <c r="L37" s="1"/>
      <c r="M37" s="3">
        <v>10.4</v>
      </c>
      <c r="N37" s="1">
        <v>24</v>
      </c>
      <c r="O37" s="1">
        <v>0.3</v>
      </c>
      <c r="P37" s="1" t="s">
        <v>24</v>
      </c>
      <c r="Q37" s="1" t="s">
        <v>19</v>
      </c>
      <c r="R37" s="1" t="s">
        <v>25</v>
      </c>
      <c r="S37" s="12">
        <v>551809</v>
      </c>
      <c r="T37" s="12">
        <v>32</v>
      </c>
      <c r="U37" s="12">
        <v>30</v>
      </c>
      <c r="V37" s="12">
        <v>2</v>
      </c>
      <c r="W37" s="12" t="s">
        <v>48</v>
      </c>
      <c r="X37" s="14">
        <v>0</v>
      </c>
      <c r="Y37">
        <f t="shared" si="0"/>
        <v>12.9757785467128</v>
      </c>
    </row>
    <row r="38" spans="1:25" ht="16" x14ac:dyDescent="0.2">
      <c r="A38" s="13">
        <v>37</v>
      </c>
      <c r="B38" s="6">
        <v>0.83333333333333337</v>
      </c>
      <c r="C38" s="1" t="s">
        <v>14</v>
      </c>
      <c r="D38" s="1" t="s">
        <v>15</v>
      </c>
      <c r="E38" s="2" t="s">
        <v>22</v>
      </c>
      <c r="F38" s="3">
        <v>78</v>
      </c>
      <c r="G38" s="1">
        <v>173</v>
      </c>
      <c r="H38" s="4">
        <v>82</v>
      </c>
      <c r="I38" s="5">
        <v>130</v>
      </c>
      <c r="J38" s="5">
        <v>80</v>
      </c>
      <c r="K38" s="4">
        <v>24</v>
      </c>
      <c r="L38" s="1" t="s">
        <v>23</v>
      </c>
      <c r="M38" s="3">
        <v>13</v>
      </c>
      <c r="N38" s="1">
        <v>82</v>
      </c>
      <c r="O38" s="1">
        <v>2</v>
      </c>
      <c r="P38" s="1" t="s">
        <v>24</v>
      </c>
      <c r="Q38" s="1" t="s">
        <v>19</v>
      </c>
      <c r="R38" s="1" t="s">
        <v>25</v>
      </c>
      <c r="S38" s="12">
        <v>293127</v>
      </c>
      <c r="T38" s="12">
        <v>12</v>
      </c>
      <c r="U38" s="12">
        <v>5</v>
      </c>
      <c r="V38" s="12">
        <v>7</v>
      </c>
      <c r="W38" s="12" t="s">
        <v>48</v>
      </c>
      <c r="X38" s="14">
        <v>0</v>
      </c>
      <c r="Y38">
        <f t="shared" si="0"/>
        <v>26.061679307694877</v>
      </c>
    </row>
    <row r="39" spans="1:25" ht="16" x14ac:dyDescent="0.2">
      <c r="A39" s="13">
        <v>38</v>
      </c>
      <c r="B39" s="1">
        <v>63</v>
      </c>
      <c r="C39" s="1" t="s">
        <v>27</v>
      </c>
      <c r="D39" s="1" t="s">
        <v>15</v>
      </c>
      <c r="E39" s="2" t="s">
        <v>16</v>
      </c>
      <c r="F39" s="3">
        <v>59</v>
      </c>
      <c r="G39" s="1">
        <v>162</v>
      </c>
      <c r="H39" s="4">
        <v>76</v>
      </c>
      <c r="I39" s="5">
        <v>150</v>
      </c>
      <c r="J39" s="5">
        <v>80</v>
      </c>
      <c r="K39" s="4">
        <v>15</v>
      </c>
      <c r="L39" s="1" t="s">
        <v>30</v>
      </c>
      <c r="M39" s="3">
        <v>12</v>
      </c>
      <c r="N39" s="1">
        <v>28</v>
      </c>
      <c r="O39" s="1">
        <v>1</v>
      </c>
      <c r="P39" s="1" t="s">
        <v>24</v>
      </c>
      <c r="Q39" s="1" t="s">
        <v>19</v>
      </c>
      <c r="R39" s="1" t="s">
        <v>25</v>
      </c>
      <c r="S39" s="12">
        <v>260036</v>
      </c>
      <c r="T39" s="12">
        <v>16</v>
      </c>
      <c r="U39" s="12">
        <v>5</v>
      </c>
      <c r="V39" s="12">
        <v>11</v>
      </c>
      <c r="W39" s="12" t="s">
        <v>48</v>
      </c>
      <c r="X39" s="14">
        <v>0</v>
      </c>
      <c r="Y39">
        <f t="shared" si="0"/>
        <v>22.481329065691202</v>
      </c>
    </row>
    <row r="40" spans="1:25" ht="16" x14ac:dyDescent="0.2">
      <c r="A40" s="13">
        <v>39</v>
      </c>
      <c r="B40" s="1">
        <v>55</v>
      </c>
      <c r="C40" s="1" t="s">
        <v>14</v>
      </c>
      <c r="D40" s="1" t="s">
        <v>15</v>
      </c>
      <c r="E40" s="2" t="s">
        <v>22</v>
      </c>
      <c r="F40" s="3">
        <v>76</v>
      </c>
      <c r="G40" s="1">
        <v>155</v>
      </c>
      <c r="H40" s="4">
        <v>72</v>
      </c>
      <c r="I40" s="5">
        <v>130</v>
      </c>
      <c r="J40" s="5">
        <v>80</v>
      </c>
      <c r="K40" s="4">
        <v>28</v>
      </c>
      <c r="L40" s="1" t="s">
        <v>31</v>
      </c>
      <c r="M40" s="3">
        <v>13</v>
      </c>
      <c r="N40" s="1">
        <v>15</v>
      </c>
      <c r="O40" s="1"/>
      <c r="P40" s="1" t="s">
        <v>24</v>
      </c>
      <c r="Q40" s="1" t="s">
        <v>19</v>
      </c>
      <c r="R40" s="1" t="s">
        <v>25</v>
      </c>
      <c r="S40" s="12">
        <v>163765</v>
      </c>
      <c r="T40" s="12">
        <v>10</v>
      </c>
      <c r="U40" s="12">
        <v>1</v>
      </c>
      <c r="V40" s="12">
        <v>9</v>
      </c>
      <c r="W40" s="12" t="s">
        <v>48</v>
      </c>
      <c r="X40" s="14">
        <v>0</v>
      </c>
      <c r="Y40">
        <f t="shared" si="0"/>
        <v>31.633714880332981</v>
      </c>
    </row>
    <row r="41" spans="1:25" ht="16" x14ac:dyDescent="0.2">
      <c r="A41" s="13">
        <v>40</v>
      </c>
      <c r="B41" s="1">
        <v>67</v>
      </c>
      <c r="C41" s="1" t="s">
        <v>14</v>
      </c>
      <c r="D41" s="1" t="s">
        <v>15</v>
      </c>
      <c r="E41" s="2"/>
      <c r="F41" s="3">
        <v>57</v>
      </c>
      <c r="G41" s="1">
        <v>167</v>
      </c>
      <c r="H41" s="4">
        <v>90</v>
      </c>
      <c r="I41" s="5">
        <v>120</v>
      </c>
      <c r="J41" s="5">
        <v>80</v>
      </c>
      <c r="K41" s="4">
        <v>24</v>
      </c>
      <c r="L41" s="1"/>
      <c r="M41" s="3">
        <v>15</v>
      </c>
      <c r="N41" s="1">
        <v>24</v>
      </c>
      <c r="O41" s="1">
        <v>1</v>
      </c>
      <c r="P41" s="1" t="s">
        <v>24</v>
      </c>
      <c r="Q41" s="1" t="s">
        <v>19</v>
      </c>
      <c r="R41" s="1" t="s">
        <v>25</v>
      </c>
      <c r="S41" s="12">
        <v>162364</v>
      </c>
      <c r="T41" s="12">
        <v>13</v>
      </c>
      <c r="U41" s="12">
        <v>4</v>
      </c>
      <c r="V41" s="12">
        <v>9</v>
      </c>
      <c r="W41" s="12" t="s">
        <v>48</v>
      </c>
      <c r="X41" s="14">
        <v>0</v>
      </c>
      <c r="Y41">
        <f t="shared" si="0"/>
        <v>20.43816558499767</v>
      </c>
    </row>
    <row r="42" spans="1:25" ht="16" x14ac:dyDescent="0.2">
      <c r="A42" s="13">
        <v>41</v>
      </c>
      <c r="B42" s="1">
        <v>62</v>
      </c>
      <c r="C42" s="1" t="s">
        <v>14</v>
      </c>
      <c r="D42" s="1" t="s">
        <v>15</v>
      </c>
      <c r="E42" s="2" t="s">
        <v>22</v>
      </c>
      <c r="F42" s="3">
        <v>72</v>
      </c>
      <c r="G42" s="1">
        <v>172</v>
      </c>
      <c r="H42" s="4">
        <v>63</v>
      </c>
      <c r="I42" s="5">
        <v>110</v>
      </c>
      <c r="J42" s="5">
        <v>70</v>
      </c>
      <c r="K42" s="4">
        <v>26</v>
      </c>
      <c r="L42" s="1"/>
      <c r="M42" s="3">
        <v>13</v>
      </c>
      <c r="N42" s="1">
        <v>17</v>
      </c>
      <c r="O42" s="1">
        <v>1</v>
      </c>
      <c r="P42" s="1" t="s">
        <v>24</v>
      </c>
      <c r="Q42" s="1" t="s">
        <v>19</v>
      </c>
      <c r="R42" s="1" t="s">
        <v>25</v>
      </c>
      <c r="S42" s="12">
        <v>144037.23000000001</v>
      </c>
      <c r="T42" s="12">
        <v>8</v>
      </c>
      <c r="U42" s="12">
        <v>1</v>
      </c>
      <c r="V42" s="12">
        <v>7</v>
      </c>
      <c r="W42" s="12" t="s">
        <v>48</v>
      </c>
      <c r="X42" s="14">
        <v>0</v>
      </c>
      <c r="Y42">
        <f t="shared" si="0"/>
        <v>24.337479718766904</v>
      </c>
    </row>
    <row r="43" spans="1:25" ht="16" x14ac:dyDescent="0.2">
      <c r="A43" s="13">
        <v>42</v>
      </c>
      <c r="B43" s="1">
        <v>69</v>
      </c>
      <c r="C43" s="1" t="s">
        <v>14</v>
      </c>
      <c r="D43" s="1" t="s">
        <v>15</v>
      </c>
      <c r="E43" s="2" t="s">
        <v>16</v>
      </c>
      <c r="F43" s="3">
        <v>73</v>
      </c>
      <c r="G43" s="1">
        <v>160</v>
      </c>
      <c r="H43" s="4">
        <v>67</v>
      </c>
      <c r="I43" s="5">
        <v>140</v>
      </c>
      <c r="J43" s="5">
        <v>80</v>
      </c>
      <c r="K43" s="4">
        <v>29</v>
      </c>
      <c r="L43" s="1" t="s">
        <v>30</v>
      </c>
      <c r="M43" s="3">
        <v>12</v>
      </c>
      <c r="N43" s="1">
        <v>27</v>
      </c>
      <c r="O43" s="1">
        <v>1</v>
      </c>
      <c r="P43" s="1" t="s">
        <v>18</v>
      </c>
      <c r="Q43" s="1" t="s">
        <v>19</v>
      </c>
      <c r="R43" s="1" t="s">
        <v>20</v>
      </c>
      <c r="S43" s="12">
        <v>183204</v>
      </c>
      <c r="T43" s="12">
        <v>13</v>
      </c>
      <c r="U43" s="12">
        <v>6</v>
      </c>
      <c r="V43" s="12">
        <v>7</v>
      </c>
      <c r="W43" s="12" t="s">
        <v>48</v>
      </c>
      <c r="X43" s="14">
        <v>0</v>
      </c>
      <c r="Y43">
        <f t="shared" si="0"/>
        <v>28.515624999999993</v>
      </c>
    </row>
    <row r="44" spans="1:25" ht="32" x14ac:dyDescent="0.2">
      <c r="A44" s="13">
        <v>43</v>
      </c>
      <c r="B44" s="1">
        <v>67</v>
      </c>
      <c r="C44" s="1" t="s">
        <v>27</v>
      </c>
      <c r="D44" s="1" t="s">
        <v>15</v>
      </c>
      <c r="E44" s="2" t="s">
        <v>34</v>
      </c>
      <c r="F44" s="3">
        <v>59</v>
      </c>
      <c r="G44" s="1">
        <v>138</v>
      </c>
      <c r="H44" s="4">
        <v>88</v>
      </c>
      <c r="I44" s="5">
        <v>160</v>
      </c>
      <c r="J44" s="5">
        <v>70</v>
      </c>
      <c r="K44" s="4">
        <v>28</v>
      </c>
      <c r="L44" s="1" t="s">
        <v>31</v>
      </c>
      <c r="M44" s="3">
        <v>10</v>
      </c>
      <c r="N44" s="1">
        <v>37</v>
      </c>
      <c r="O44" s="1">
        <v>1</v>
      </c>
      <c r="P44" s="1" t="s">
        <v>37</v>
      </c>
      <c r="Q44" s="1" t="s">
        <v>19</v>
      </c>
      <c r="R44" s="1" t="s">
        <v>25</v>
      </c>
      <c r="S44" s="12">
        <v>164962</v>
      </c>
      <c r="T44" s="12">
        <v>12</v>
      </c>
      <c r="U44" s="12">
        <v>2</v>
      </c>
      <c r="V44" s="12">
        <v>10</v>
      </c>
      <c r="W44" s="12" t="s">
        <v>48</v>
      </c>
      <c r="X44" s="14">
        <v>0</v>
      </c>
      <c r="Y44">
        <f t="shared" si="0"/>
        <v>30.980886368410005</v>
      </c>
    </row>
    <row r="45" spans="1:25" ht="16" x14ac:dyDescent="0.2">
      <c r="A45" s="13">
        <v>44</v>
      </c>
      <c r="B45" s="1">
        <v>50</v>
      </c>
      <c r="C45" s="1" t="s">
        <v>14</v>
      </c>
      <c r="D45" s="1" t="s">
        <v>15</v>
      </c>
      <c r="E45" s="2"/>
      <c r="F45" s="3">
        <v>65</v>
      </c>
      <c r="G45" s="1">
        <v>155</v>
      </c>
      <c r="H45" s="4">
        <v>59</v>
      </c>
      <c r="I45" s="5">
        <v>120</v>
      </c>
      <c r="J45" s="5">
        <v>70</v>
      </c>
      <c r="K45" s="4">
        <v>20</v>
      </c>
      <c r="L45" s="1"/>
      <c r="M45" s="3">
        <v>16</v>
      </c>
      <c r="N45" s="1">
        <v>26</v>
      </c>
      <c r="O45" s="1">
        <v>1</v>
      </c>
      <c r="P45" s="1" t="s">
        <v>18</v>
      </c>
      <c r="Q45" s="1" t="s">
        <v>19</v>
      </c>
      <c r="R45" s="1" t="s">
        <v>20</v>
      </c>
      <c r="S45" s="12">
        <v>178100</v>
      </c>
      <c r="T45" s="12">
        <v>14</v>
      </c>
      <c r="U45" s="12">
        <v>3</v>
      </c>
      <c r="V45" s="12">
        <v>11</v>
      </c>
      <c r="W45" s="12" t="s">
        <v>48</v>
      </c>
      <c r="X45" s="14">
        <v>0</v>
      </c>
      <c r="Y45">
        <f t="shared" si="0"/>
        <v>27.055150884495315</v>
      </c>
    </row>
    <row r="46" spans="1:25" ht="32" x14ac:dyDescent="0.2">
      <c r="A46" s="13">
        <v>45</v>
      </c>
      <c r="B46" s="1">
        <v>3</v>
      </c>
      <c r="C46" s="1" t="s">
        <v>14</v>
      </c>
      <c r="D46" s="1" t="s">
        <v>29</v>
      </c>
      <c r="E46" s="2" t="s">
        <v>34</v>
      </c>
      <c r="F46" s="3">
        <v>10</v>
      </c>
      <c r="G46" s="1">
        <v>85</v>
      </c>
      <c r="H46" s="4">
        <v>120</v>
      </c>
      <c r="I46" s="5">
        <v>88</v>
      </c>
      <c r="J46" s="5">
        <v>44</v>
      </c>
      <c r="K46" s="4">
        <v>24</v>
      </c>
      <c r="L46" s="1"/>
      <c r="M46" s="3">
        <v>8</v>
      </c>
      <c r="N46" s="1">
        <v>18</v>
      </c>
      <c r="O46" s="1"/>
      <c r="P46" s="1" t="s">
        <v>24</v>
      </c>
      <c r="Q46" s="1" t="s">
        <v>19</v>
      </c>
      <c r="R46" s="1" t="s">
        <v>25</v>
      </c>
      <c r="S46" s="12">
        <v>169726.43</v>
      </c>
      <c r="T46" s="12">
        <v>11</v>
      </c>
      <c r="U46" s="12">
        <v>2</v>
      </c>
      <c r="V46" s="12">
        <v>9</v>
      </c>
      <c r="W46" s="12" t="s">
        <v>48</v>
      </c>
      <c r="X46" s="14">
        <v>0</v>
      </c>
      <c r="Y46">
        <f t="shared" si="0"/>
        <v>13.84083044982699</v>
      </c>
    </row>
    <row r="47" spans="1:25" ht="16" x14ac:dyDescent="0.2">
      <c r="A47" s="13">
        <v>46</v>
      </c>
      <c r="B47" s="1">
        <v>78</v>
      </c>
      <c r="C47" s="1" t="s">
        <v>14</v>
      </c>
      <c r="D47" s="1" t="s">
        <v>15</v>
      </c>
      <c r="E47" s="2"/>
      <c r="F47" s="3">
        <v>48</v>
      </c>
      <c r="G47" s="1">
        <v>158</v>
      </c>
      <c r="H47" s="4">
        <v>88</v>
      </c>
      <c r="I47" s="5">
        <v>120</v>
      </c>
      <c r="J47" s="5">
        <v>70</v>
      </c>
      <c r="K47" s="4">
        <v>20</v>
      </c>
      <c r="L47" s="1" t="s">
        <v>26</v>
      </c>
      <c r="M47" s="3">
        <v>12</v>
      </c>
      <c r="N47" s="1">
        <v>18</v>
      </c>
      <c r="O47" s="1">
        <v>1</v>
      </c>
      <c r="P47" s="1" t="s">
        <v>24</v>
      </c>
      <c r="Q47" s="1" t="s">
        <v>19</v>
      </c>
      <c r="R47" s="1" t="s">
        <v>25</v>
      </c>
      <c r="S47" s="12">
        <v>164719</v>
      </c>
      <c r="T47" s="12">
        <v>11</v>
      </c>
      <c r="U47" s="12">
        <v>4</v>
      </c>
      <c r="V47" s="12">
        <v>7</v>
      </c>
      <c r="W47" s="12" t="s">
        <v>48</v>
      </c>
      <c r="X47" s="14">
        <v>0</v>
      </c>
      <c r="Y47">
        <f t="shared" si="0"/>
        <v>19.227687870533565</v>
      </c>
    </row>
    <row r="48" spans="1:25" ht="16" x14ac:dyDescent="0.2">
      <c r="A48" s="13">
        <v>47</v>
      </c>
      <c r="B48" s="1">
        <v>39</v>
      </c>
      <c r="C48" s="1" t="s">
        <v>27</v>
      </c>
      <c r="D48" s="1" t="s">
        <v>15</v>
      </c>
      <c r="E48" s="2"/>
      <c r="F48" s="3">
        <v>77</v>
      </c>
      <c r="G48" s="1">
        <v>153</v>
      </c>
      <c r="H48" s="4">
        <v>86</v>
      </c>
      <c r="I48" s="5">
        <v>130</v>
      </c>
      <c r="J48" s="5">
        <v>80</v>
      </c>
      <c r="K48" s="4">
        <v>26</v>
      </c>
      <c r="L48" s="1"/>
      <c r="M48" s="3">
        <v>13</v>
      </c>
      <c r="N48" s="1">
        <v>21</v>
      </c>
      <c r="O48" s="1">
        <v>1</v>
      </c>
      <c r="P48" s="1" t="s">
        <v>24</v>
      </c>
      <c r="Q48" s="1" t="s">
        <v>19</v>
      </c>
      <c r="R48" s="1" t="s">
        <v>25</v>
      </c>
      <c r="S48" s="12">
        <v>133130</v>
      </c>
      <c r="T48" s="12">
        <v>8</v>
      </c>
      <c r="U48" s="12">
        <v>2</v>
      </c>
      <c r="V48" s="12">
        <v>6</v>
      </c>
      <c r="W48" s="12" t="s">
        <v>48</v>
      </c>
      <c r="X48" s="14">
        <v>0</v>
      </c>
      <c r="Y48">
        <f t="shared" si="0"/>
        <v>32.893331624588832</v>
      </c>
    </row>
    <row r="49" spans="1:25" ht="16" x14ac:dyDescent="0.2">
      <c r="A49" s="13">
        <v>48</v>
      </c>
      <c r="B49" s="1">
        <v>64</v>
      </c>
      <c r="C49" s="1" t="s">
        <v>14</v>
      </c>
      <c r="D49" s="1" t="s">
        <v>15</v>
      </c>
      <c r="E49" s="2"/>
      <c r="F49" s="3">
        <v>68</v>
      </c>
      <c r="G49" s="1">
        <v>162</v>
      </c>
      <c r="H49" s="4">
        <v>60</v>
      </c>
      <c r="I49" s="5">
        <v>130</v>
      </c>
      <c r="J49" s="5">
        <v>90</v>
      </c>
      <c r="K49" s="4">
        <v>24</v>
      </c>
      <c r="L49" s="1" t="s">
        <v>26</v>
      </c>
      <c r="M49" s="3">
        <v>14</v>
      </c>
      <c r="N49" s="1">
        <v>22</v>
      </c>
      <c r="O49" s="1">
        <v>1</v>
      </c>
      <c r="P49" s="1" t="s">
        <v>24</v>
      </c>
      <c r="Q49" s="1" t="s">
        <v>19</v>
      </c>
      <c r="R49" s="1" t="s">
        <v>25</v>
      </c>
      <c r="S49" s="12">
        <v>146308.6</v>
      </c>
      <c r="T49" s="12">
        <v>9</v>
      </c>
      <c r="U49" s="12">
        <v>2</v>
      </c>
      <c r="V49" s="12">
        <v>7</v>
      </c>
      <c r="W49" s="12" t="s">
        <v>48</v>
      </c>
      <c r="X49" s="14">
        <v>0</v>
      </c>
      <c r="Y49">
        <f t="shared" si="0"/>
        <v>25.910684346898332</v>
      </c>
    </row>
    <row r="50" spans="1:25" ht="16" x14ac:dyDescent="0.2">
      <c r="A50" s="13">
        <v>49</v>
      </c>
      <c r="B50" s="1">
        <v>53</v>
      </c>
      <c r="C50" s="1" t="s">
        <v>14</v>
      </c>
      <c r="D50" s="1" t="s">
        <v>15</v>
      </c>
      <c r="E50" s="2"/>
      <c r="F50" s="3">
        <v>55</v>
      </c>
      <c r="G50" s="1">
        <v>156</v>
      </c>
      <c r="H50" s="4">
        <v>80</v>
      </c>
      <c r="I50" s="5">
        <v>140</v>
      </c>
      <c r="J50" s="5">
        <v>80</v>
      </c>
      <c r="K50" s="4">
        <v>20</v>
      </c>
      <c r="L50" s="1" t="s">
        <v>30</v>
      </c>
      <c r="M50" s="3">
        <v>13</v>
      </c>
      <c r="N50" s="1">
        <v>20</v>
      </c>
      <c r="O50" s="1">
        <v>1</v>
      </c>
      <c r="P50" s="1" t="s">
        <v>24</v>
      </c>
      <c r="Q50" s="1" t="s">
        <v>19</v>
      </c>
      <c r="R50" s="1" t="s">
        <v>25</v>
      </c>
      <c r="S50" s="12">
        <v>134497.65</v>
      </c>
      <c r="T50" s="12">
        <v>8</v>
      </c>
      <c r="U50" s="12">
        <v>2</v>
      </c>
      <c r="V50" s="12">
        <v>6</v>
      </c>
      <c r="W50" s="12" t="s">
        <v>48</v>
      </c>
      <c r="X50" s="14">
        <v>0</v>
      </c>
      <c r="Y50">
        <f t="shared" si="0"/>
        <v>22.600262984878366</v>
      </c>
    </row>
    <row r="51" spans="1:25" ht="16" x14ac:dyDescent="0.2">
      <c r="A51" s="13">
        <v>50</v>
      </c>
      <c r="B51" s="1">
        <v>1</v>
      </c>
      <c r="C51" s="1" t="s">
        <v>14</v>
      </c>
      <c r="D51" s="1" t="s">
        <v>29</v>
      </c>
      <c r="E51" s="2" t="s">
        <v>38</v>
      </c>
      <c r="F51" s="3">
        <v>5</v>
      </c>
      <c r="G51" s="1">
        <v>66</v>
      </c>
      <c r="H51" s="4">
        <v>100</v>
      </c>
      <c r="I51" s="5">
        <v>100</v>
      </c>
      <c r="J51" s="5">
        <v>70</v>
      </c>
      <c r="K51" s="4">
        <v>24</v>
      </c>
      <c r="L51" s="1"/>
      <c r="M51" s="3">
        <v>10</v>
      </c>
      <c r="N51" s="1">
        <v>50</v>
      </c>
      <c r="O51" s="1"/>
      <c r="P51" s="1" t="s">
        <v>24</v>
      </c>
      <c r="Q51" s="1" t="s">
        <v>19</v>
      </c>
      <c r="R51" s="1" t="s">
        <v>25</v>
      </c>
      <c r="S51" s="12">
        <v>206500.95</v>
      </c>
      <c r="T51" s="12">
        <v>15</v>
      </c>
      <c r="U51" s="12">
        <v>6</v>
      </c>
      <c r="V51" s="12">
        <v>9</v>
      </c>
      <c r="W51" s="12" t="s">
        <v>48</v>
      </c>
      <c r="X51" s="14">
        <v>0</v>
      </c>
      <c r="Y51">
        <f t="shared" si="0"/>
        <v>11.478420569329659</v>
      </c>
    </row>
    <row r="52" spans="1:25" ht="16" x14ac:dyDescent="0.2">
      <c r="A52" s="13">
        <v>51</v>
      </c>
      <c r="B52" s="1">
        <v>55</v>
      </c>
      <c r="C52" s="1" t="s">
        <v>14</v>
      </c>
      <c r="D52" s="1" t="s">
        <v>15</v>
      </c>
      <c r="E52" s="2"/>
      <c r="F52" s="3">
        <v>78</v>
      </c>
      <c r="G52" s="1">
        <v>163</v>
      </c>
      <c r="H52" s="4">
        <v>100</v>
      </c>
      <c r="I52" s="5">
        <v>140</v>
      </c>
      <c r="J52" s="5">
        <v>90</v>
      </c>
      <c r="K52" s="4">
        <v>22</v>
      </c>
      <c r="L52" s="1"/>
      <c r="M52" s="3">
        <v>15</v>
      </c>
      <c r="N52" s="1">
        <v>24</v>
      </c>
      <c r="O52" s="1">
        <v>1</v>
      </c>
      <c r="P52" s="1" t="s">
        <v>24</v>
      </c>
      <c r="Q52" s="1" t="s">
        <v>19</v>
      </c>
      <c r="R52" s="1" t="s">
        <v>25</v>
      </c>
      <c r="S52" s="12">
        <v>120131</v>
      </c>
      <c r="T52" s="12">
        <v>8</v>
      </c>
      <c r="U52" s="12">
        <v>1</v>
      </c>
      <c r="V52" s="12">
        <v>7</v>
      </c>
      <c r="W52" s="12" t="s">
        <v>48</v>
      </c>
      <c r="X52" s="14">
        <v>0</v>
      </c>
      <c r="Y52">
        <f t="shared" si="0"/>
        <v>29.357521924046825</v>
      </c>
    </row>
    <row r="53" spans="1:25" ht="16" x14ac:dyDescent="0.2">
      <c r="A53" s="13">
        <v>52</v>
      </c>
      <c r="B53" s="1">
        <v>56</v>
      </c>
      <c r="C53" s="1" t="s">
        <v>14</v>
      </c>
      <c r="D53" s="1" t="s">
        <v>15</v>
      </c>
      <c r="E53" s="2"/>
      <c r="F53" s="3">
        <v>56</v>
      </c>
      <c r="G53" s="1">
        <v>162</v>
      </c>
      <c r="H53" s="4">
        <v>82</v>
      </c>
      <c r="I53" s="5">
        <v>150</v>
      </c>
      <c r="J53" s="5">
        <v>80</v>
      </c>
      <c r="K53" s="4">
        <v>24</v>
      </c>
      <c r="L53" s="1" t="s">
        <v>31</v>
      </c>
      <c r="M53" s="3">
        <v>10</v>
      </c>
      <c r="N53" s="1">
        <v>42</v>
      </c>
      <c r="O53" s="1">
        <v>3</v>
      </c>
      <c r="P53" s="1" t="s">
        <v>37</v>
      </c>
      <c r="Q53" s="1" t="s">
        <v>19</v>
      </c>
      <c r="R53" s="1" t="s">
        <v>25</v>
      </c>
      <c r="S53" s="12">
        <v>176340.75</v>
      </c>
      <c r="T53" s="12">
        <v>14</v>
      </c>
      <c r="U53" s="12">
        <v>2</v>
      </c>
      <c r="V53" s="12">
        <v>12</v>
      </c>
      <c r="W53" s="12" t="s">
        <v>48</v>
      </c>
      <c r="X53" s="14">
        <v>0</v>
      </c>
      <c r="Y53">
        <f t="shared" si="0"/>
        <v>21.338210638622158</v>
      </c>
    </row>
    <row r="54" spans="1:25" ht="16" x14ac:dyDescent="0.2">
      <c r="A54" s="13">
        <v>53</v>
      </c>
      <c r="B54" s="1">
        <v>71</v>
      </c>
      <c r="C54" s="1" t="s">
        <v>14</v>
      </c>
      <c r="D54" s="1" t="s">
        <v>15</v>
      </c>
      <c r="E54" s="2" t="s">
        <v>21</v>
      </c>
      <c r="F54" s="3">
        <v>56</v>
      </c>
      <c r="G54" s="1">
        <v>160</v>
      </c>
      <c r="H54" s="4">
        <v>72</v>
      </c>
      <c r="I54" s="5">
        <v>130</v>
      </c>
      <c r="J54" s="5">
        <v>70</v>
      </c>
      <c r="K54" s="4">
        <v>20</v>
      </c>
      <c r="L54" s="1" t="s">
        <v>26</v>
      </c>
      <c r="M54" s="3">
        <v>13</v>
      </c>
      <c r="N54" s="1">
        <v>24</v>
      </c>
      <c r="O54" s="1">
        <v>1</v>
      </c>
      <c r="P54" s="1" t="s">
        <v>24</v>
      </c>
      <c r="Q54" s="1" t="s">
        <v>19</v>
      </c>
      <c r="R54" s="1" t="s">
        <v>25</v>
      </c>
      <c r="S54" s="12">
        <v>138923</v>
      </c>
      <c r="T54" s="12">
        <v>9</v>
      </c>
      <c r="U54" s="12">
        <v>2</v>
      </c>
      <c r="V54" s="12">
        <v>7</v>
      </c>
      <c r="W54" s="12" t="s">
        <v>48</v>
      </c>
      <c r="X54" s="14">
        <v>0</v>
      </c>
      <c r="Y54">
        <f t="shared" si="0"/>
        <v>21.874999999999996</v>
      </c>
    </row>
    <row r="55" spans="1:25" ht="16" x14ac:dyDescent="0.2">
      <c r="A55" s="13">
        <v>54</v>
      </c>
      <c r="B55" s="1">
        <v>48</v>
      </c>
      <c r="C55" s="1" t="s">
        <v>14</v>
      </c>
      <c r="D55" s="1" t="s">
        <v>15</v>
      </c>
      <c r="E55" s="2"/>
      <c r="F55" s="3">
        <v>64</v>
      </c>
      <c r="G55" s="1">
        <v>158</v>
      </c>
      <c r="H55" s="4">
        <v>74</v>
      </c>
      <c r="I55" s="5">
        <v>120</v>
      </c>
      <c r="J55" s="5">
        <v>70</v>
      </c>
      <c r="K55" s="4">
        <v>22</v>
      </c>
      <c r="L55" s="1" t="s">
        <v>31</v>
      </c>
      <c r="M55" s="3">
        <v>12</v>
      </c>
      <c r="N55" s="1">
        <v>28</v>
      </c>
      <c r="O55" s="1">
        <v>1</v>
      </c>
      <c r="P55" s="1" t="s">
        <v>24</v>
      </c>
      <c r="Q55" s="1" t="s">
        <v>19</v>
      </c>
      <c r="R55" s="1" t="s">
        <v>25</v>
      </c>
      <c r="S55" s="12">
        <v>162957.32</v>
      </c>
      <c r="T55" s="12">
        <v>9</v>
      </c>
      <c r="U55" s="12">
        <v>2</v>
      </c>
      <c r="V55" s="12">
        <v>7</v>
      </c>
      <c r="W55" s="12" t="s">
        <v>48</v>
      </c>
      <c r="X55" s="14">
        <v>0</v>
      </c>
      <c r="Y55">
        <f t="shared" si="0"/>
        <v>25.63691716071142</v>
      </c>
    </row>
    <row r="56" spans="1:25" ht="16" x14ac:dyDescent="0.2">
      <c r="A56" s="13">
        <v>55</v>
      </c>
      <c r="B56" s="1">
        <v>53</v>
      </c>
      <c r="C56" s="1" t="s">
        <v>14</v>
      </c>
      <c r="D56" s="1" t="s">
        <v>15</v>
      </c>
      <c r="E56" s="2"/>
      <c r="F56" s="3">
        <v>59</v>
      </c>
      <c r="G56" s="1">
        <v>159</v>
      </c>
      <c r="H56" s="4">
        <v>68</v>
      </c>
      <c r="I56" s="5">
        <v>130</v>
      </c>
      <c r="J56" s="5">
        <v>80</v>
      </c>
      <c r="K56" s="4">
        <v>16</v>
      </c>
      <c r="L56" s="1" t="s">
        <v>30</v>
      </c>
      <c r="M56" s="3">
        <v>14</v>
      </c>
      <c r="N56" s="1">
        <v>19</v>
      </c>
      <c r="O56" s="1">
        <v>1</v>
      </c>
      <c r="P56" s="1" t="s">
        <v>24</v>
      </c>
      <c r="Q56" s="1" t="s">
        <v>19</v>
      </c>
      <c r="R56" s="1" t="s">
        <v>25</v>
      </c>
      <c r="S56" s="12">
        <v>133009</v>
      </c>
      <c r="T56" s="12">
        <v>9</v>
      </c>
      <c r="U56" s="12">
        <v>2</v>
      </c>
      <c r="V56" s="12">
        <v>7</v>
      </c>
      <c r="W56" s="12" t="s">
        <v>48</v>
      </c>
      <c r="X56" s="14">
        <v>0</v>
      </c>
      <c r="Y56">
        <f t="shared" si="0"/>
        <v>23.337684427040067</v>
      </c>
    </row>
    <row r="57" spans="1:25" ht="16" x14ac:dyDescent="0.2">
      <c r="A57" s="13">
        <v>56</v>
      </c>
      <c r="B57" s="1">
        <v>69</v>
      </c>
      <c r="C57" s="1" t="s">
        <v>14</v>
      </c>
      <c r="D57" s="1" t="s">
        <v>15</v>
      </c>
      <c r="E57" s="2"/>
      <c r="F57" s="3">
        <v>56</v>
      </c>
      <c r="G57" s="1">
        <v>166</v>
      </c>
      <c r="H57" s="4">
        <v>84</v>
      </c>
      <c r="I57" s="5">
        <v>120</v>
      </c>
      <c r="J57" s="5">
        <v>70</v>
      </c>
      <c r="K57" s="4">
        <v>24</v>
      </c>
      <c r="L57" s="1" t="s">
        <v>39</v>
      </c>
      <c r="M57" s="3">
        <v>8</v>
      </c>
      <c r="N57" s="1">
        <v>16</v>
      </c>
      <c r="O57" s="1">
        <v>1</v>
      </c>
      <c r="P57" s="1" t="s">
        <v>24</v>
      </c>
      <c r="Q57" s="1" t="s">
        <v>19</v>
      </c>
      <c r="R57" s="1" t="s">
        <v>25</v>
      </c>
      <c r="S57" s="12">
        <v>163483</v>
      </c>
      <c r="T57" s="12">
        <v>9</v>
      </c>
      <c r="U57" s="12">
        <v>2</v>
      </c>
      <c r="V57" s="12">
        <v>7</v>
      </c>
      <c r="W57" s="12" t="s">
        <v>48</v>
      </c>
      <c r="X57" s="14">
        <v>0</v>
      </c>
      <c r="Y57">
        <f t="shared" si="0"/>
        <v>20.322252866889244</v>
      </c>
    </row>
    <row r="58" spans="1:25" ht="16" x14ac:dyDescent="0.2">
      <c r="A58" s="13">
        <v>57</v>
      </c>
      <c r="B58" s="1">
        <v>25</v>
      </c>
      <c r="C58" s="1" t="s">
        <v>14</v>
      </c>
      <c r="D58" s="1" t="s">
        <v>15</v>
      </c>
      <c r="E58" s="2" t="s">
        <v>16</v>
      </c>
      <c r="F58" s="3">
        <v>47</v>
      </c>
      <c r="G58" s="1">
        <v>170</v>
      </c>
      <c r="H58" s="4">
        <v>78</v>
      </c>
      <c r="I58" s="5">
        <v>130</v>
      </c>
      <c r="J58" s="5">
        <v>90</v>
      </c>
      <c r="K58" s="4">
        <v>24</v>
      </c>
      <c r="L58" s="1"/>
      <c r="M58" s="3">
        <v>16</v>
      </c>
      <c r="N58" s="1">
        <v>17</v>
      </c>
      <c r="O58" s="1">
        <v>1</v>
      </c>
      <c r="P58" s="1" t="s">
        <v>24</v>
      </c>
      <c r="Q58" s="1" t="s">
        <v>19</v>
      </c>
      <c r="R58" s="1" t="s">
        <v>25</v>
      </c>
      <c r="S58" s="12">
        <v>131837</v>
      </c>
      <c r="T58" s="12">
        <v>7</v>
      </c>
      <c r="U58" s="12">
        <v>1</v>
      </c>
      <c r="V58" s="12">
        <v>6</v>
      </c>
      <c r="W58" s="12" t="s">
        <v>48</v>
      </c>
      <c r="X58" s="14">
        <v>0</v>
      </c>
      <c r="Y58">
        <f t="shared" si="0"/>
        <v>16.262975778546714</v>
      </c>
    </row>
    <row r="59" spans="1:25" ht="16" x14ac:dyDescent="0.2">
      <c r="A59" s="13">
        <v>58</v>
      </c>
      <c r="B59" s="1">
        <v>10</v>
      </c>
      <c r="C59" s="1" t="s">
        <v>14</v>
      </c>
      <c r="D59" s="1" t="s">
        <v>29</v>
      </c>
      <c r="E59" s="2"/>
      <c r="F59" s="3">
        <v>6</v>
      </c>
      <c r="G59" s="1">
        <v>64</v>
      </c>
      <c r="H59" s="4">
        <v>96</v>
      </c>
      <c r="I59" s="5">
        <v>87</v>
      </c>
      <c r="J59" s="5">
        <v>57</v>
      </c>
      <c r="K59" s="4">
        <v>26</v>
      </c>
      <c r="L59" s="1" t="s">
        <v>40</v>
      </c>
      <c r="M59" s="3">
        <v>12</v>
      </c>
      <c r="N59" s="1">
        <v>67</v>
      </c>
      <c r="O59" s="1">
        <v>1</v>
      </c>
      <c r="P59" s="1" t="s">
        <v>24</v>
      </c>
      <c r="Q59" s="1" t="s">
        <v>19</v>
      </c>
      <c r="R59" s="1" t="s">
        <v>25</v>
      </c>
      <c r="S59" s="12">
        <v>163372</v>
      </c>
      <c r="T59" s="12">
        <v>13</v>
      </c>
      <c r="U59" s="12">
        <v>3</v>
      </c>
      <c r="V59" s="12">
        <v>10</v>
      </c>
      <c r="W59" s="12" t="s">
        <v>48</v>
      </c>
      <c r="X59" s="14">
        <v>0</v>
      </c>
      <c r="Y59">
        <f t="shared" si="0"/>
        <v>14.6484375</v>
      </c>
    </row>
    <row r="60" spans="1:25" ht="16" x14ac:dyDescent="0.2">
      <c r="A60" s="13">
        <v>59</v>
      </c>
      <c r="B60" s="1">
        <v>12</v>
      </c>
      <c r="C60" s="1" t="s">
        <v>27</v>
      </c>
      <c r="D60" s="1" t="s">
        <v>29</v>
      </c>
      <c r="E60" s="2"/>
      <c r="F60" s="3">
        <v>32</v>
      </c>
      <c r="G60" s="1">
        <v>149</v>
      </c>
      <c r="H60" s="4">
        <v>82</v>
      </c>
      <c r="I60" s="5">
        <v>100</v>
      </c>
      <c r="J60" s="5">
        <v>50</v>
      </c>
      <c r="K60" s="4">
        <v>24</v>
      </c>
      <c r="L60" s="1"/>
      <c r="M60" s="3">
        <v>9</v>
      </c>
      <c r="N60" s="1">
        <v>15</v>
      </c>
      <c r="O60" s="1"/>
      <c r="P60" s="1" t="s">
        <v>24</v>
      </c>
      <c r="Q60" s="1" t="s">
        <v>19</v>
      </c>
      <c r="R60" s="1" t="s">
        <v>25</v>
      </c>
      <c r="S60" s="12">
        <v>128104.37</v>
      </c>
      <c r="T60" s="12">
        <v>6</v>
      </c>
      <c r="U60" s="12">
        <v>2</v>
      </c>
      <c r="V60" s="12">
        <v>4</v>
      </c>
      <c r="W60" s="12" t="s">
        <v>48</v>
      </c>
      <c r="X60" s="14">
        <v>0</v>
      </c>
      <c r="Y60">
        <f t="shared" si="0"/>
        <v>14.413765145714157</v>
      </c>
    </row>
    <row r="61" spans="1:25" ht="16" x14ac:dyDescent="0.2">
      <c r="A61" s="13">
        <v>60</v>
      </c>
      <c r="B61" s="1">
        <v>10</v>
      </c>
      <c r="C61" s="1" t="s">
        <v>27</v>
      </c>
      <c r="D61" s="1" t="s">
        <v>29</v>
      </c>
      <c r="E61" s="2"/>
      <c r="F61" s="3">
        <v>23</v>
      </c>
      <c r="G61" s="1">
        <v>137</v>
      </c>
      <c r="H61" s="4">
        <v>90</v>
      </c>
      <c r="I61" s="5">
        <v>90</v>
      </c>
      <c r="J61" s="5">
        <v>60</v>
      </c>
      <c r="K61" s="4">
        <v>22</v>
      </c>
      <c r="L61" s="1"/>
      <c r="M61" s="3">
        <v>11</v>
      </c>
      <c r="N61" s="1">
        <v>18</v>
      </c>
      <c r="O61" s="1"/>
      <c r="P61" s="1" t="s">
        <v>24</v>
      </c>
      <c r="Q61" s="1" t="s">
        <v>19</v>
      </c>
      <c r="R61" s="1" t="s">
        <v>25</v>
      </c>
      <c r="S61" s="12">
        <v>115908</v>
      </c>
      <c r="T61" s="12">
        <v>9</v>
      </c>
      <c r="U61" s="12">
        <v>1</v>
      </c>
      <c r="V61" s="12">
        <v>8</v>
      </c>
      <c r="W61" s="12" t="s">
        <v>48</v>
      </c>
      <c r="X61" s="14">
        <v>0</v>
      </c>
      <c r="Y61">
        <f t="shared" si="0"/>
        <v>12.254249027651978</v>
      </c>
    </row>
    <row r="62" spans="1:25" ht="16" x14ac:dyDescent="0.2">
      <c r="A62" s="13">
        <v>61</v>
      </c>
      <c r="B62" s="1">
        <v>14</v>
      </c>
      <c r="C62" s="1" t="s">
        <v>27</v>
      </c>
      <c r="D62" s="1" t="s">
        <v>29</v>
      </c>
      <c r="E62" s="2"/>
      <c r="F62" s="3">
        <v>49</v>
      </c>
      <c r="G62" s="1">
        <v>149</v>
      </c>
      <c r="H62" s="4">
        <v>111</v>
      </c>
      <c r="I62" s="5">
        <v>100</v>
      </c>
      <c r="J62" s="5">
        <v>80</v>
      </c>
      <c r="K62" s="4">
        <v>26</v>
      </c>
      <c r="L62" s="1"/>
      <c r="M62" s="3">
        <v>12</v>
      </c>
      <c r="N62" s="1">
        <v>33</v>
      </c>
      <c r="O62" s="1"/>
      <c r="P62" s="1" t="s">
        <v>24</v>
      </c>
      <c r="Q62" s="1" t="s">
        <v>19</v>
      </c>
      <c r="R62" s="1" t="s">
        <v>25</v>
      </c>
      <c r="S62" s="12">
        <v>129474.64</v>
      </c>
      <c r="T62" s="12">
        <v>7</v>
      </c>
      <c r="U62" s="12">
        <v>3</v>
      </c>
      <c r="V62" s="12">
        <v>4</v>
      </c>
      <c r="W62" s="12" t="s">
        <v>48</v>
      </c>
      <c r="X62" s="14">
        <v>0</v>
      </c>
      <c r="Y62">
        <f t="shared" si="0"/>
        <v>22.071077879374805</v>
      </c>
    </row>
    <row r="63" spans="1:25" ht="16" x14ac:dyDescent="0.2">
      <c r="A63" s="13">
        <v>62</v>
      </c>
      <c r="B63" s="1">
        <v>7</v>
      </c>
      <c r="C63" s="1" t="s">
        <v>14</v>
      </c>
      <c r="D63" s="1" t="s">
        <v>29</v>
      </c>
      <c r="E63" s="2"/>
      <c r="F63" s="3">
        <v>19</v>
      </c>
      <c r="G63" s="1">
        <v>107</v>
      </c>
      <c r="H63" s="4">
        <v>100</v>
      </c>
      <c r="I63" s="5">
        <v>103</v>
      </c>
      <c r="J63" s="5">
        <v>76</v>
      </c>
      <c r="K63" s="4">
        <v>26</v>
      </c>
      <c r="L63" s="1"/>
      <c r="M63" s="3">
        <v>14</v>
      </c>
      <c r="N63" s="1">
        <v>17</v>
      </c>
      <c r="O63" s="1"/>
      <c r="P63" s="1" t="s">
        <v>24</v>
      </c>
      <c r="Q63" s="1" t="s">
        <v>19</v>
      </c>
      <c r="R63" s="1" t="s">
        <v>25</v>
      </c>
      <c r="S63" s="12">
        <v>152184</v>
      </c>
      <c r="T63" s="12">
        <v>10</v>
      </c>
      <c r="U63" s="12">
        <v>2</v>
      </c>
      <c r="V63" s="12">
        <v>8</v>
      </c>
      <c r="W63" s="12" t="s">
        <v>48</v>
      </c>
      <c r="X63" s="14">
        <v>0</v>
      </c>
      <c r="Y63">
        <f t="shared" si="0"/>
        <v>16.595335837191019</v>
      </c>
    </row>
    <row r="64" spans="1:25" ht="16" x14ac:dyDescent="0.2">
      <c r="A64" s="13">
        <v>63</v>
      </c>
      <c r="B64" s="1">
        <v>13</v>
      </c>
      <c r="C64" s="1" t="s">
        <v>14</v>
      </c>
      <c r="D64" s="1" t="s">
        <v>29</v>
      </c>
      <c r="E64" s="2"/>
      <c r="F64" s="3">
        <v>22</v>
      </c>
      <c r="G64" s="1">
        <v>133</v>
      </c>
      <c r="H64" s="4">
        <v>90</v>
      </c>
      <c r="I64" s="5">
        <v>110</v>
      </c>
      <c r="J64" s="5">
        <v>60</v>
      </c>
      <c r="K64" s="4">
        <v>32</v>
      </c>
      <c r="L64" s="1"/>
      <c r="M64" s="3">
        <v>11</v>
      </c>
      <c r="N64" s="1">
        <v>18</v>
      </c>
      <c r="O64" s="1">
        <v>1</v>
      </c>
      <c r="P64" s="1" t="s">
        <v>24</v>
      </c>
      <c r="Q64" s="1" t="s">
        <v>19</v>
      </c>
      <c r="R64" s="1" t="s">
        <v>25</v>
      </c>
      <c r="S64" s="12">
        <v>122892</v>
      </c>
      <c r="T64" s="12">
        <v>9</v>
      </c>
      <c r="U64" s="12">
        <v>1</v>
      </c>
      <c r="V64" s="12">
        <v>8</v>
      </c>
      <c r="W64" s="12" t="s">
        <v>48</v>
      </c>
      <c r="X64" s="14">
        <v>0</v>
      </c>
      <c r="Y64">
        <f t="shared" si="0"/>
        <v>12.437107807111763</v>
      </c>
    </row>
    <row r="65" spans="1:25" ht="16" x14ac:dyDescent="0.2">
      <c r="A65" s="13">
        <v>64</v>
      </c>
      <c r="B65" s="1">
        <v>12</v>
      </c>
      <c r="C65" s="1" t="s">
        <v>27</v>
      </c>
      <c r="D65" s="1" t="s">
        <v>29</v>
      </c>
      <c r="E65" s="2" t="s">
        <v>16</v>
      </c>
      <c r="F65" s="3">
        <v>35</v>
      </c>
      <c r="G65" s="1">
        <v>140</v>
      </c>
      <c r="H65" s="4">
        <v>102</v>
      </c>
      <c r="I65" s="5">
        <v>100</v>
      </c>
      <c r="J65" s="5">
        <v>70</v>
      </c>
      <c r="K65" s="4">
        <v>26</v>
      </c>
      <c r="L65" s="1"/>
      <c r="M65" s="3">
        <v>13</v>
      </c>
      <c r="N65" s="1">
        <v>18</v>
      </c>
      <c r="O65" s="1"/>
      <c r="P65" s="1" t="s">
        <v>24</v>
      </c>
      <c r="Q65" s="1" t="s">
        <v>19</v>
      </c>
      <c r="R65" s="1" t="s">
        <v>25</v>
      </c>
      <c r="S65" s="12">
        <v>124804</v>
      </c>
      <c r="T65" s="12">
        <v>9</v>
      </c>
      <c r="U65" s="12">
        <v>1</v>
      </c>
      <c r="V65" s="12">
        <v>8</v>
      </c>
      <c r="W65" s="12" t="s">
        <v>48</v>
      </c>
      <c r="X65" s="14">
        <v>0</v>
      </c>
      <c r="Y65">
        <f t="shared" si="0"/>
        <v>17.857142857142861</v>
      </c>
    </row>
    <row r="66" spans="1:25" ht="16" x14ac:dyDescent="0.2">
      <c r="A66" s="13">
        <v>65</v>
      </c>
      <c r="B66" s="1">
        <v>11</v>
      </c>
      <c r="C66" s="1" t="s">
        <v>14</v>
      </c>
      <c r="D66" s="1" t="s">
        <v>29</v>
      </c>
      <c r="E66" s="2"/>
      <c r="F66" s="3">
        <v>26</v>
      </c>
      <c r="G66" s="1">
        <v>140</v>
      </c>
      <c r="H66" s="4">
        <v>90</v>
      </c>
      <c r="I66" s="5"/>
      <c r="J66" s="5"/>
      <c r="K66" s="4">
        <v>20</v>
      </c>
      <c r="L66" s="1"/>
      <c r="M66" s="3">
        <v>12</v>
      </c>
      <c r="N66" s="1">
        <v>18</v>
      </c>
      <c r="O66" s="1">
        <v>1</v>
      </c>
      <c r="P66" s="1" t="s">
        <v>24</v>
      </c>
      <c r="Q66" s="1" t="s">
        <v>19</v>
      </c>
      <c r="R66" s="1" t="s">
        <v>25</v>
      </c>
      <c r="S66" s="12">
        <v>142552</v>
      </c>
      <c r="T66" s="12">
        <v>8</v>
      </c>
      <c r="U66" s="12">
        <v>1</v>
      </c>
      <c r="V66" s="12">
        <v>7</v>
      </c>
      <c r="W66" s="12" t="s">
        <v>48</v>
      </c>
      <c r="X66" s="14">
        <v>0</v>
      </c>
      <c r="Y66">
        <f t="shared" si="0"/>
        <v>13.265306122448981</v>
      </c>
    </row>
    <row r="67" spans="1:25" ht="32" x14ac:dyDescent="0.2">
      <c r="A67" s="13">
        <v>66</v>
      </c>
      <c r="B67" s="1">
        <v>5</v>
      </c>
      <c r="C67" s="1" t="s">
        <v>14</v>
      </c>
      <c r="D67" s="1" t="s">
        <v>29</v>
      </c>
      <c r="E67" s="2" t="s">
        <v>34</v>
      </c>
      <c r="F67" s="3">
        <v>15</v>
      </c>
      <c r="G67" s="1">
        <v>105</v>
      </c>
      <c r="H67" s="4">
        <v>115</v>
      </c>
      <c r="I67" s="5">
        <v>113</v>
      </c>
      <c r="J67" s="5">
        <v>70</v>
      </c>
      <c r="K67" s="4">
        <v>26</v>
      </c>
      <c r="L67" s="1"/>
      <c r="M67" s="3">
        <v>10</v>
      </c>
      <c r="N67" s="1">
        <v>16</v>
      </c>
      <c r="O67" s="1"/>
      <c r="P67" s="1" t="s">
        <v>24</v>
      </c>
      <c r="Q67" s="1" t="s">
        <v>19</v>
      </c>
      <c r="R67" s="1" t="s">
        <v>25</v>
      </c>
      <c r="S67" s="12">
        <v>128196</v>
      </c>
      <c r="T67" s="12">
        <v>7</v>
      </c>
      <c r="U67" s="12">
        <v>1</v>
      </c>
      <c r="V67" s="12">
        <v>6</v>
      </c>
      <c r="W67" s="12" t="s">
        <v>48</v>
      </c>
      <c r="X67" s="14">
        <v>0</v>
      </c>
      <c r="Y67">
        <f t="shared" ref="Y67:Y128" si="1">IF(G67&gt;F67, F67/(G67/100)^2, "Outlier")</f>
        <v>13.605442176870747</v>
      </c>
    </row>
    <row r="68" spans="1:25" ht="16" x14ac:dyDescent="0.2">
      <c r="A68" s="13">
        <v>67</v>
      </c>
      <c r="B68" s="1">
        <v>33</v>
      </c>
      <c r="C68" s="1" t="s">
        <v>27</v>
      </c>
      <c r="D68" s="1" t="s">
        <v>15</v>
      </c>
      <c r="E68" s="2"/>
      <c r="F68" s="3">
        <v>63</v>
      </c>
      <c r="G68" s="1">
        <v>147</v>
      </c>
      <c r="H68" s="4">
        <v>68</v>
      </c>
      <c r="I68" s="5">
        <v>120</v>
      </c>
      <c r="J68" s="5">
        <v>80</v>
      </c>
      <c r="K68" s="4">
        <v>24</v>
      </c>
      <c r="L68" s="1"/>
      <c r="M68" s="3">
        <v>13</v>
      </c>
      <c r="N68" s="1">
        <v>17</v>
      </c>
      <c r="O68" s="1">
        <v>1</v>
      </c>
      <c r="P68" s="1" t="s">
        <v>18</v>
      </c>
      <c r="Q68" s="1" t="s">
        <v>19</v>
      </c>
      <c r="R68" s="1" t="s">
        <v>20</v>
      </c>
      <c r="S68" s="12">
        <v>109085.84</v>
      </c>
      <c r="T68" s="12">
        <v>8</v>
      </c>
      <c r="U68" s="12">
        <v>1</v>
      </c>
      <c r="V68" s="12">
        <v>7</v>
      </c>
      <c r="W68" s="12" t="s">
        <v>48</v>
      </c>
      <c r="X68" s="14">
        <v>0</v>
      </c>
      <c r="Y68">
        <f t="shared" si="1"/>
        <v>29.154518950437321</v>
      </c>
    </row>
    <row r="69" spans="1:25" ht="16" x14ac:dyDescent="0.2">
      <c r="A69" s="13">
        <v>68</v>
      </c>
      <c r="B69" s="1">
        <v>21</v>
      </c>
      <c r="C69" s="1" t="s">
        <v>27</v>
      </c>
      <c r="D69" s="1" t="s">
        <v>29</v>
      </c>
      <c r="E69" s="2"/>
      <c r="F69" s="3">
        <v>51</v>
      </c>
      <c r="G69" s="1">
        <v>153</v>
      </c>
      <c r="H69" s="4">
        <v>74</v>
      </c>
      <c r="I69" s="5">
        <v>110</v>
      </c>
      <c r="J69" s="5">
        <v>70</v>
      </c>
      <c r="K69" s="4">
        <v>24</v>
      </c>
      <c r="L69" s="1"/>
      <c r="M69" s="3">
        <v>12</v>
      </c>
      <c r="N69" s="1">
        <v>25</v>
      </c>
      <c r="O69" s="1">
        <v>1</v>
      </c>
      <c r="P69" s="1" t="s">
        <v>24</v>
      </c>
      <c r="Q69" s="1" t="s">
        <v>19</v>
      </c>
      <c r="R69" s="1" t="s">
        <v>25</v>
      </c>
      <c r="S69" s="12">
        <v>109452</v>
      </c>
      <c r="T69" s="12">
        <v>6</v>
      </c>
      <c r="U69" s="12">
        <v>1</v>
      </c>
      <c r="V69" s="12">
        <v>5</v>
      </c>
      <c r="W69" s="12" t="s">
        <v>48</v>
      </c>
      <c r="X69" s="14">
        <v>0</v>
      </c>
      <c r="Y69">
        <f t="shared" si="1"/>
        <v>21.786492374727668</v>
      </c>
    </row>
    <row r="70" spans="1:25" ht="32" x14ac:dyDescent="0.2">
      <c r="A70" s="13">
        <v>69</v>
      </c>
      <c r="B70" s="1">
        <v>3</v>
      </c>
      <c r="C70" s="1" t="s">
        <v>14</v>
      </c>
      <c r="D70" s="1" t="s">
        <v>29</v>
      </c>
      <c r="E70" s="2" t="s">
        <v>34</v>
      </c>
      <c r="F70" s="3">
        <v>13</v>
      </c>
      <c r="G70" s="1">
        <v>85</v>
      </c>
      <c r="H70" s="4">
        <v>120</v>
      </c>
      <c r="I70" s="5">
        <v>120</v>
      </c>
      <c r="J70" s="5">
        <v>80</v>
      </c>
      <c r="K70" s="4">
        <v>24</v>
      </c>
      <c r="L70" s="1"/>
      <c r="M70" s="3">
        <v>12</v>
      </c>
      <c r="N70" s="1">
        <v>27</v>
      </c>
      <c r="O70" s="1"/>
      <c r="P70" s="1" t="s">
        <v>24</v>
      </c>
      <c r="Q70" s="1" t="s">
        <v>19</v>
      </c>
      <c r="R70" s="1" t="s">
        <v>25</v>
      </c>
      <c r="S70" s="12">
        <v>125643</v>
      </c>
      <c r="T70" s="12">
        <v>9</v>
      </c>
      <c r="U70" s="12">
        <v>1</v>
      </c>
      <c r="V70" s="12">
        <v>8</v>
      </c>
      <c r="W70" s="12" t="s">
        <v>48</v>
      </c>
      <c r="X70" s="14">
        <v>0</v>
      </c>
      <c r="Y70">
        <f t="shared" si="1"/>
        <v>17.993079584775089</v>
      </c>
    </row>
    <row r="71" spans="1:25" ht="16" x14ac:dyDescent="0.2">
      <c r="A71" s="13">
        <v>70</v>
      </c>
      <c r="B71" s="1">
        <v>12</v>
      </c>
      <c r="C71" s="1" t="s">
        <v>14</v>
      </c>
      <c r="D71" s="1" t="s">
        <v>29</v>
      </c>
      <c r="E71" s="2"/>
      <c r="F71" s="3">
        <v>25</v>
      </c>
      <c r="G71" s="1">
        <v>134</v>
      </c>
      <c r="H71" s="4">
        <v>92</v>
      </c>
      <c r="I71" s="5">
        <v>110</v>
      </c>
      <c r="J71" s="5">
        <v>56</v>
      </c>
      <c r="K71" s="4">
        <v>24</v>
      </c>
      <c r="L71" s="1"/>
      <c r="M71" s="3">
        <v>11</v>
      </c>
      <c r="N71" s="1">
        <v>17</v>
      </c>
      <c r="O71" s="1">
        <v>1</v>
      </c>
      <c r="P71" s="1" t="s">
        <v>24</v>
      </c>
      <c r="Q71" s="1" t="s">
        <v>19</v>
      </c>
      <c r="R71" s="1" t="s">
        <v>25</v>
      </c>
      <c r="S71" s="12">
        <v>120064</v>
      </c>
      <c r="T71" s="12">
        <v>6</v>
      </c>
      <c r="U71" s="12">
        <v>1</v>
      </c>
      <c r="V71" s="12">
        <v>5</v>
      </c>
      <c r="W71" s="12" t="s">
        <v>48</v>
      </c>
      <c r="X71" s="14">
        <v>0</v>
      </c>
      <c r="Y71">
        <f t="shared" si="1"/>
        <v>13.922922699933167</v>
      </c>
    </row>
    <row r="72" spans="1:25" ht="16" x14ac:dyDescent="0.2">
      <c r="A72" s="13">
        <v>71</v>
      </c>
      <c r="B72" s="1">
        <v>12</v>
      </c>
      <c r="C72" s="1" t="s">
        <v>14</v>
      </c>
      <c r="D72" s="1" t="s">
        <v>29</v>
      </c>
      <c r="E72" s="2"/>
      <c r="F72" s="3">
        <v>27</v>
      </c>
      <c r="G72" s="1">
        <v>144</v>
      </c>
      <c r="H72" s="4">
        <v>72</v>
      </c>
      <c r="I72" s="5">
        <v>100</v>
      </c>
      <c r="J72" s="5">
        <v>60</v>
      </c>
      <c r="K72" s="4">
        <v>22</v>
      </c>
      <c r="L72" s="1"/>
      <c r="M72" s="3">
        <v>12</v>
      </c>
      <c r="N72" s="1">
        <v>18</v>
      </c>
      <c r="O72" s="1">
        <v>1</v>
      </c>
      <c r="P72" s="1" t="s">
        <v>24</v>
      </c>
      <c r="Q72" s="1" t="s">
        <v>19</v>
      </c>
      <c r="R72" s="1" t="s">
        <v>25</v>
      </c>
      <c r="S72" s="12">
        <v>114580</v>
      </c>
      <c r="T72" s="12">
        <v>7</v>
      </c>
      <c r="U72" s="12">
        <v>1</v>
      </c>
      <c r="V72" s="12">
        <v>6</v>
      </c>
      <c r="W72" s="12" t="s">
        <v>48</v>
      </c>
      <c r="X72" s="14">
        <v>0</v>
      </c>
      <c r="Y72">
        <f t="shared" si="1"/>
        <v>13.020833333333334</v>
      </c>
    </row>
    <row r="73" spans="1:25" ht="32" x14ac:dyDescent="0.2">
      <c r="A73" s="13">
        <v>72</v>
      </c>
      <c r="B73" s="1">
        <v>5</v>
      </c>
      <c r="C73" s="1" t="s">
        <v>27</v>
      </c>
      <c r="D73" s="1" t="s">
        <v>29</v>
      </c>
      <c r="E73" s="2" t="s">
        <v>34</v>
      </c>
      <c r="F73" s="3">
        <v>15</v>
      </c>
      <c r="G73" s="1">
        <v>117</v>
      </c>
      <c r="H73" s="4">
        <v>80</v>
      </c>
      <c r="I73" s="5">
        <v>110</v>
      </c>
      <c r="J73" s="5">
        <v>80</v>
      </c>
      <c r="K73" s="4">
        <v>24</v>
      </c>
      <c r="L73" s="1"/>
      <c r="M73" s="3">
        <v>11</v>
      </c>
      <c r="N73" s="1">
        <v>25</v>
      </c>
      <c r="O73" s="1"/>
      <c r="P73" s="1" t="s">
        <v>24</v>
      </c>
      <c r="Q73" s="1" t="s">
        <v>19</v>
      </c>
      <c r="R73" s="1" t="s">
        <v>25</v>
      </c>
      <c r="S73" s="12">
        <v>119935.36</v>
      </c>
      <c r="T73" s="12">
        <v>7</v>
      </c>
      <c r="U73" s="12">
        <v>1</v>
      </c>
      <c r="V73" s="12">
        <v>6</v>
      </c>
      <c r="W73" s="12" t="s">
        <v>48</v>
      </c>
      <c r="X73" s="14">
        <v>0</v>
      </c>
      <c r="Y73">
        <f t="shared" si="1"/>
        <v>10.957703265395574</v>
      </c>
    </row>
    <row r="74" spans="1:25" ht="16" x14ac:dyDescent="0.2">
      <c r="A74" s="13">
        <v>73</v>
      </c>
      <c r="B74" s="1">
        <v>14</v>
      </c>
      <c r="C74" s="1" t="s">
        <v>27</v>
      </c>
      <c r="D74" s="1" t="s">
        <v>29</v>
      </c>
      <c r="E74" s="2"/>
      <c r="F74" s="3">
        <v>49</v>
      </c>
      <c r="G74" s="1">
        <v>149</v>
      </c>
      <c r="H74" s="4">
        <v>111</v>
      </c>
      <c r="I74" s="5">
        <v>100</v>
      </c>
      <c r="J74" s="5">
        <v>80</v>
      </c>
      <c r="K74" s="4">
        <v>26</v>
      </c>
      <c r="L74" s="1"/>
      <c r="M74" s="3">
        <v>12</v>
      </c>
      <c r="N74" s="1">
        <v>33</v>
      </c>
      <c r="O74" s="1"/>
      <c r="P74" s="1" t="s">
        <v>24</v>
      </c>
      <c r="Q74" s="1" t="s">
        <v>19</v>
      </c>
      <c r="R74" s="1" t="s">
        <v>25</v>
      </c>
      <c r="S74" s="12">
        <v>129474.64</v>
      </c>
      <c r="T74" s="12">
        <v>7</v>
      </c>
      <c r="U74" s="12">
        <v>3</v>
      </c>
      <c r="V74" s="12">
        <v>4</v>
      </c>
      <c r="W74" s="12" t="s">
        <v>48</v>
      </c>
      <c r="X74" s="14">
        <v>0</v>
      </c>
      <c r="Y74">
        <f t="shared" si="1"/>
        <v>22.071077879374805</v>
      </c>
    </row>
    <row r="75" spans="1:25" ht="16" x14ac:dyDescent="0.2">
      <c r="A75" s="13">
        <v>74</v>
      </c>
      <c r="B75" s="1">
        <v>7</v>
      </c>
      <c r="C75" s="1" t="s">
        <v>14</v>
      </c>
      <c r="D75" s="1" t="s">
        <v>29</v>
      </c>
      <c r="E75" s="2"/>
      <c r="F75" s="3">
        <v>19</v>
      </c>
      <c r="G75" s="1">
        <v>107</v>
      </c>
      <c r="H75" s="4">
        <v>100</v>
      </c>
      <c r="I75" s="5">
        <v>103</v>
      </c>
      <c r="J75" s="5">
        <v>76</v>
      </c>
      <c r="K75" s="4">
        <v>26</v>
      </c>
      <c r="L75" s="1"/>
      <c r="M75" s="3">
        <v>14</v>
      </c>
      <c r="N75" s="1">
        <v>17</v>
      </c>
      <c r="O75" s="1"/>
      <c r="P75" s="1" t="s">
        <v>24</v>
      </c>
      <c r="Q75" s="1" t="s">
        <v>19</v>
      </c>
      <c r="R75" s="1" t="s">
        <v>25</v>
      </c>
      <c r="S75" s="12">
        <v>152184</v>
      </c>
      <c r="T75" s="12">
        <v>10</v>
      </c>
      <c r="U75" s="12">
        <v>2</v>
      </c>
      <c r="V75" s="12">
        <v>8</v>
      </c>
      <c r="W75" s="12" t="s">
        <v>48</v>
      </c>
      <c r="X75" s="14">
        <v>0</v>
      </c>
      <c r="Y75">
        <f t="shared" si="1"/>
        <v>16.595335837191019</v>
      </c>
    </row>
    <row r="76" spans="1:25" ht="16" x14ac:dyDescent="0.2">
      <c r="A76" s="13">
        <v>75</v>
      </c>
      <c r="B76" s="1">
        <v>13</v>
      </c>
      <c r="C76" s="1" t="s">
        <v>14</v>
      </c>
      <c r="D76" s="1" t="s">
        <v>29</v>
      </c>
      <c r="E76" s="2"/>
      <c r="F76" s="3">
        <v>22</v>
      </c>
      <c r="G76" s="1">
        <v>133</v>
      </c>
      <c r="H76" s="4">
        <v>90</v>
      </c>
      <c r="I76" s="5">
        <v>110</v>
      </c>
      <c r="J76" s="5">
        <v>60</v>
      </c>
      <c r="K76" s="4">
        <v>32</v>
      </c>
      <c r="L76" s="1"/>
      <c r="M76" s="3">
        <v>11</v>
      </c>
      <c r="N76" s="1">
        <v>18</v>
      </c>
      <c r="O76" s="1">
        <v>1</v>
      </c>
      <c r="P76" s="1" t="s">
        <v>24</v>
      </c>
      <c r="Q76" s="1" t="s">
        <v>19</v>
      </c>
      <c r="R76" s="1" t="s">
        <v>25</v>
      </c>
      <c r="S76" s="12">
        <v>122892</v>
      </c>
      <c r="T76" s="12">
        <v>9</v>
      </c>
      <c r="U76" s="12">
        <v>1</v>
      </c>
      <c r="V76" s="12">
        <v>8</v>
      </c>
      <c r="W76" s="12" t="s">
        <v>48</v>
      </c>
      <c r="X76" s="14">
        <v>0</v>
      </c>
      <c r="Y76">
        <f t="shared" si="1"/>
        <v>12.437107807111763</v>
      </c>
    </row>
    <row r="77" spans="1:25" ht="32" x14ac:dyDescent="0.2">
      <c r="A77" s="13">
        <v>76</v>
      </c>
      <c r="B77" s="1">
        <v>5</v>
      </c>
      <c r="C77" s="1" t="s">
        <v>14</v>
      </c>
      <c r="D77" s="1" t="s">
        <v>29</v>
      </c>
      <c r="E77" s="2" t="s">
        <v>34</v>
      </c>
      <c r="F77" s="3">
        <v>15</v>
      </c>
      <c r="G77" s="1">
        <v>105</v>
      </c>
      <c r="H77" s="4">
        <v>115</v>
      </c>
      <c r="I77" s="5">
        <v>113</v>
      </c>
      <c r="J77" s="5">
        <v>70</v>
      </c>
      <c r="K77" s="4">
        <v>26</v>
      </c>
      <c r="L77" s="1"/>
      <c r="M77" s="3">
        <v>10</v>
      </c>
      <c r="N77" s="1">
        <v>16</v>
      </c>
      <c r="O77" s="1"/>
      <c r="P77" s="1" t="s">
        <v>24</v>
      </c>
      <c r="Q77" s="1" t="s">
        <v>19</v>
      </c>
      <c r="R77" s="1" t="s">
        <v>25</v>
      </c>
      <c r="S77" s="12">
        <v>128196</v>
      </c>
      <c r="T77" s="12">
        <v>7</v>
      </c>
      <c r="U77" s="12">
        <v>1</v>
      </c>
      <c r="V77" s="12">
        <v>6</v>
      </c>
      <c r="W77" s="12" t="s">
        <v>48</v>
      </c>
      <c r="X77" s="14">
        <v>0</v>
      </c>
      <c r="Y77">
        <f t="shared" si="1"/>
        <v>13.605442176870747</v>
      </c>
    </row>
    <row r="78" spans="1:25" ht="16" x14ac:dyDescent="0.2">
      <c r="A78" s="13">
        <v>77</v>
      </c>
      <c r="B78" s="1">
        <v>33</v>
      </c>
      <c r="C78" s="1" t="s">
        <v>27</v>
      </c>
      <c r="D78" s="1" t="s">
        <v>15</v>
      </c>
      <c r="E78" s="2"/>
      <c r="F78" s="3">
        <v>63</v>
      </c>
      <c r="G78" s="1">
        <v>147</v>
      </c>
      <c r="H78" s="4">
        <v>68</v>
      </c>
      <c r="I78" s="5">
        <v>120</v>
      </c>
      <c r="J78" s="5">
        <v>80</v>
      </c>
      <c r="K78" s="4">
        <v>24</v>
      </c>
      <c r="L78" s="1"/>
      <c r="M78" s="3">
        <v>13</v>
      </c>
      <c r="N78" s="1">
        <v>17</v>
      </c>
      <c r="O78" s="1">
        <v>1</v>
      </c>
      <c r="P78" s="1" t="s">
        <v>18</v>
      </c>
      <c r="Q78" s="1" t="s">
        <v>19</v>
      </c>
      <c r="R78" s="1" t="s">
        <v>20</v>
      </c>
      <c r="S78" s="12">
        <v>109085.84</v>
      </c>
      <c r="T78" s="12">
        <v>8</v>
      </c>
      <c r="U78" s="12">
        <v>1</v>
      </c>
      <c r="V78" s="12">
        <v>7</v>
      </c>
      <c r="W78" s="12" t="s">
        <v>48</v>
      </c>
      <c r="X78" s="14">
        <v>0</v>
      </c>
      <c r="Y78">
        <f t="shared" si="1"/>
        <v>29.154518950437321</v>
      </c>
    </row>
    <row r="79" spans="1:25" ht="32" x14ac:dyDescent="0.2">
      <c r="A79" s="13">
        <v>78</v>
      </c>
      <c r="B79" s="1">
        <v>3</v>
      </c>
      <c r="C79" s="1" t="s">
        <v>14</v>
      </c>
      <c r="D79" s="1" t="s">
        <v>29</v>
      </c>
      <c r="E79" s="2" t="s">
        <v>34</v>
      </c>
      <c r="F79" s="3">
        <v>13</v>
      </c>
      <c r="G79" s="1">
        <v>84</v>
      </c>
      <c r="H79" s="4">
        <v>120</v>
      </c>
      <c r="I79" s="5">
        <v>120</v>
      </c>
      <c r="J79" s="5">
        <v>80</v>
      </c>
      <c r="K79" s="4">
        <v>24</v>
      </c>
      <c r="L79" s="1"/>
      <c r="M79" s="3">
        <v>12</v>
      </c>
      <c r="N79" s="1">
        <v>27</v>
      </c>
      <c r="O79" s="1"/>
      <c r="P79" s="1" t="s">
        <v>24</v>
      </c>
      <c r="Q79" s="1" t="s">
        <v>19</v>
      </c>
      <c r="R79" s="1" t="s">
        <v>25</v>
      </c>
      <c r="S79" s="12">
        <v>125643</v>
      </c>
      <c r="T79" s="12">
        <v>9</v>
      </c>
      <c r="U79" s="12">
        <v>1</v>
      </c>
      <c r="V79" s="12">
        <v>8</v>
      </c>
      <c r="W79" s="12" t="s">
        <v>48</v>
      </c>
      <c r="X79" s="14">
        <v>0</v>
      </c>
      <c r="Y79">
        <f t="shared" si="1"/>
        <v>18.424036281179141</v>
      </c>
    </row>
    <row r="80" spans="1:25" ht="16" x14ac:dyDescent="0.2">
      <c r="A80" s="13">
        <v>79</v>
      </c>
      <c r="B80" s="1">
        <v>12</v>
      </c>
      <c r="C80" s="1" t="s">
        <v>14</v>
      </c>
      <c r="D80" s="1" t="s">
        <v>29</v>
      </c>
      <c r="E80" s="2"/>
      <c r="F80" s="3">
        <v>25</v>
      </c>
      <c r="G80" s="1">
        <v>134</v>
      </c>
      <c r="H80" s="4">
        <v>92</v>
      </c>
      <c r="I80" s="5">
        <v>110</v>
      </c>
      <c r="J80" s="5">
        <v>56</v>
      </c>
      <c r="K80" s="4">
        <v>24</v>
      </c>
      <c r="L80" s="1"/>
      <c r="M80" s="3">
        <v>11</v>
      </c>
      <c r="N80" s="1">
        <v>17</v>
      </c>
      <c r="O80" s="1">
        <v>1</v>
      </c>
      <c r="P80" s="1" t="s">
        <v>24</v>
      </c>
      <c r="Q80" s="1" t="s">
        <v>19</v>
      </c>
      <c r="R80" s="1" t="s">
        <v>25</v>
      </c>
      <c r="S80" s="12">
        <v>120064</v>
      </c>
      <c r="T80" s="12">
        <v>6</v>
      </c>
      <c r="U80" s="12">
        <v>1</v>
      </c>
      <c r="V80" s="12">
        <v>5</v>
      </c>
      <c r="W80" s="12" t="s">
        <v>48</v>
      </c>
      <c r="X80" s="14">
        <v>0</v>
      </c>
      <c r="Y80">
        <f t="shared" si="1"/>
        <v>13.922922699933167</v>
      </c>
    </row>
    <row r="81" spans="1:25" ht="16" x14ac:dyDescent="0.2">
      <c r="A81" s="13">
        <v>80</v>
      </c>
      <c r="B81" s="1">
        <v>12</v>
      </c>
      <c r="C81" s="1" t="s">
        <v>14</v>
      </c>
      <c r="D81" s="1" t="s">
        <v>29</v>
      </c>
      <c r="E81" s="2"/>
      <c r="F81" s="3">
        <v>27</v>
      </c>
      <c r="G81" s="1">
        <v>144</v>
      </c>
      <c r="H81" s="4">
        <v>72</v>
      </c>
      <c r="I81" s="5">
        <v>100</v>
      </c>
      <c r="J81" s="5">
        <v>60</v>
      </c>
      <c r="K81" s="4">
        <v>22</v>
      </c>
      <c r="L81" s="1"/>
      <c r="M81" s="3">
        <v>12</v>
      </c>
      <c r="N81" s="1">
        <v>18</v>
      </c>
      <c r="O81" s="1">
        <v>1</v>
      </c>
      <c r="P81" s="1" t="s">
        <v>24</v>
      </c>
      <c r="Q81" s="1" t="s">
        <v>19</v>
      </c>
      <c r="R81" s="1" t="s">
        <v>25</v>
      </c>
      <c r="S81" s="12">
        <v>114580</v>
      </c>
      <c r="T81" s="12">
        <v>7</v>
      </c>
      <c r="U81" s="12">
        <v>1</v>
      </c>
      <c r="V81" s="12">
        <v>6</v>
      </c>
      <c r="W81" s="12" t="s">
        <v>48</v>
      </c>
      <c r="X81" s="14">
        <v>0</v>
      </c>
      <c r="Y81">
        <f t="shared" si="1"/>
        <v>13.020833333333334</v>
      </c>
    </row>
    <row r="82" spans="1:25" ht="32" x14ac:dyDescent="0.2">
      <c r="A82" s="13">
        <v>81</v>
      </c>
      <c r="B82" s="1">
        <v>5</v>
      </c>
      <c r="C82" s="1" t="s">
        <v>27</v>
      </c>
      <c r="D82" s="1" t="s">
        <v>29</v>
      </c>
      <c r="E82" s="2" t="s">
        <v>34</v>
      </c>
      <c r="F82" s="3">
        <v>15</v>
      </c>
      <c r="G82" s="1">
        <v>117</v>
      </c>
      <c r="H82" s="4">
        <v>80</v>
      </c>
      <c r="I82" s="5">
        <v>110</v>
      </c>
      <c r="J82" s="5">
        <v>80</v>
      </c>
      <c r="K82" s="4">
        <v>24</v>
      </c>
      <c r="L82" s="1"/>
      <c r="M82" s="3">
        <v>11</v>
      </c>
      <c r="N82" s="1">
        <v>25</v>
      </c>
      <c r="O82" s="1"/>
      <c r="P82" s="1" t="s">
        <v>24</v>
      </c>
      <c r="Q82" s="1" t="s">
        <v>19</v>
      </c>
      <c r="R82" s="1" t="s">
        <v>25</v>
      </c>
      <c r="S82" s="12">
        <v>119935.36</v>
      </c>
      <c r="T82" s="12">
        <v>7</v>
      </c>
      <c r="U82" s="12">
        <v>1</v>
      </c>
      <c r="V82" s="12">
        <v>6</v>
      </c>
      <c r="W82" s="12" t="s">
        <v>48</v>
      </c>
      <c r="X82" s="14">
        <v>0</v>
      </c>
      <c r="Y82">
        <f t="shared" si="1"/>
        <v>10.957703265395574</v>
      </c>
    </row>
    <row r="83" spans="1:25" ht="16" x14ac:dyDescent="0.25">
      <c r="A83" s="13">
        <v>82</v>
      </c>
      <c r="B83" s="7">
        <v>51</v>
      </c>
      <c r="C83" s="7" t="s">
        <v>14</v>
      </c>
      <c r="D83" s="7" t="s">
        <v>15</v>
      </c>
      <c r="E83" s="2" t="s">
        <v>21</v>
      </c>
      <c r="F83" s="8">
        <v>55.6</v>
      </c>
      <c r="G83" s="7">
        <v>148</v>
      </c>
      <c r="H83" s="9">
        <v>69</v>
      </c>
      <c r="I83" s="5">
        <v>100</v>
      </c>
      <c r="J83" s="5">
        <v>70</v>
      </c>
      <c r="K83" s="9">
        <v>23</v>
      </c>
      <c r="L83" s="1" t="s">
        <v>26</v>
      </c>
      <c r="M83" s="8">
        <v>14.1</v>
      </c>
      <c r="N83" s="7">
        <v>29</v>
      </c>
      <c r="O83" s="7">
        <v>1.1000000000000001</v>
      </c>
      <c r="P83" s="7" t="s">
        <v>18</v>
      </c>
      <c r="Q83" s="7" t="s">
        <v>19</v>
      </c>
      <c r="R83" s="7" t="s">
        <v>20</v>
      </c>
      <c r="S83" s="12">
        <v>199268</v>
      </c>
      <c r="T83" s="12">
        <v>12</v>
      </c>
      <c r="U83" s="12">
        <v>4</v>
      </c>
      <c r="V83" s="12">
        <v>8</v>
      </c>
      <c r="W83" s="12" t="s">
        <v>48</v>
      </c>
      <c r="X83" s="14">
        <v>0</v>
      </c>
      <c r="Y83">
        <f t="shared" si="1"/>
        <v>25.383491599707817</v>
      </c>
    </row>
    <row r="84" spans="1:25" ht="16" x14ac:dyDescent="0.25">
      <c r="A84" s="13">
        <v>83</v>
      </c>
      <c r="B84" s="7">
        <v>51</v>
      </c>
      <c r="C84" s="7" t="s">
        <v>27</v>
      </c>
      <c r="D84" s="7" t="s">
        <v>15</v>
      </c>
      <c r="E84" s="2" t="s">
        <v>28</v>
      </c>
      <c r="F84" s="8">
        <v>58</v>
      </c>
      <c r="G84" s="7">
        <v>153</v>
      </c>
      <c r="H84" s="9">
        <v>90</v>
      </c>
      <c r="I84" s="5">
        <v>130</v>
      </c>
      <c r="J84" s="5">
        <v>80</v>
      </c>
      <c r="K84" s="9">
        <v>24</v>
      </c>
      <c r="L84" s="1"/>
      <c r="M84" s="8">
        <v>8.4</v>
      </c>
      <c r="N84" s="7"/>
      <c r="O84" s="7"/>
      <c r="P84" s="1" t="s">
        <v>24</v>
      </c>
      <c r="Q84" s="7" t="s">
        <v>19</v>
      </c>
      <c r="R84" s="1" t="s">
        <v>25</v>
      </c>
      <c r="S84" s="12">
        <v>341011</v>
      </c>
      <c r="T84" s="12">
        <v>10</v>
      </c>
      <c r="U84" s="12">
        <v>3</v>
      </c>
      <c r="V84" s="12">
        <v>7</v>
      </c>
      <c r="W84" s="12" t="s">
        <v>47</v>
      </c>
      <c r="X84" s="14">
        <v>51450</v>
      </c>
      <c r="Y84">
        <f t="shared" si="1"/>
        <v>24.776795249690291</v>
      </c>
    </row>
    <row r="85" spans="1:25" ht="16" x14ac:dyDescent="0.25">
      <c r="A85" s="13">
        <v>84</v>
      </c>
      <c r="B85" s="7">
        <v>62</v>
      </c>
      <c r="C85" s="7" t="s">
        <v>27</v>
      </c>
      <c r="D85" s="7" t="s">
        <v>15</v>
      </c>
      <c r="E85" s="2" t="s">
        <v>28</v>
      </c>
      <c r="F85" s="8">
        <v>44.7</v>
      </c>
      <c r="G85" s="7">
        <v>155</v>
      </c>
      <c r="H85" s="9">
        <v>87</v>
      </c>
      <c r="I85" s="5">
        <v>130</v>
      </c>
      <c r="J85" s="5">
        <v>68</v>
      </c>
      <c r="K85" s="9">
        <v>24</v>
      </c>
      <c r="L85" s="1"/>
      <c r="M85" s="8">
        <v>9.8000000000000007</v>
      </c>
      <c r="N85" s="10">
        <v>143</v>
      </c>
      <c r="O85" s="7">
        <v>2.5</v>
      </c>
      <c r="P85" s="7" t="s">
        <v>18</v>
      </c>
      <c r="Q85" s="7" t="s">
        <v>19</v>
      </c>
      <c r="R85" s="7" t="s">
        <v>20</v>
      </c>
      <c r="S85" s="12">
        <v>334955</v>
      </c>
      <c r="T85" s="12">
        <v>19</v>
      </c>
      <c r="U85" s="12">
        <v>5</v>
      </c>
      <c r="V85" s="12">
        <v>14</v>
      </c>
      <c r="W85" s="12" t="s">
        <v>47</v>
      </c>
      <c r="X85" s="14">
        <v>41800</v>
      </c>
      <c r="Y85">
        <f t="shared" si="1"/>
        <v>18.605619146722162</v>
      </c>
    </row>
    <row r="86" spans="1:25" ht="16" x14ac:dyDescent="0.25">
      <c r="A86" s="13">
        <v>85</v>
      </c>
      <c r="B86" s="7">
        <v>7</v>
      </c>
      <c r="C86" s="7" t="s">
        <v>27</v>
      </c>
      <c r="D86" s="7" t="s">
        <v>29</v>
      </c>
      <c r="E86" s="2" t="s">
        <v>16</v>
      </c>
      <c r="F86" s="8">
        <v>20</v>
      </c>
      <c r="G86" s="7">
        <v>114</v>
      </c>
      <c r="H86" s="9">
        <v>132</v>
      </c>
      <c r="I86" s="5">
        <v>90</v>
      </c>
      <c r="J86" s="5">
        <v>60</v>
      </c>
      <c r="K86" s="9">
        <v>26</v>
      </c>
      <c r="L86" s="1"/>
      <c r="M86" s="8">
        <v>16.600000000000001</v>
      </c>
      <c r="N86" s="7">
        <v>18</v>
      </c>
      <c r="O86" s="7">
        <v>0.6</v>
      </c>
      <c r="P86" s="1" t="s">
        <v>24</v>
      </c>
      <c r="Q86" s="11" t="s">
        <v>19</v>
      </c>
      <c r="R86" s="1" t="s">
        <v>25</v>
      </c>
      <c r="S86" s="12">
        <v>258138</v>
      </c>
      <c r="T86" s="12">
        <v>23</v>
      </c>
      <c r="U86" s="12">
        <v>4</v>
      </c>
      <c r="V86" s="12">
        <v>19</v>
      </c>
      <c r="W86" s="12" t="s">
        <v>47</v>
      </c>
      <c r="X86" s="14">
        <v>26000</v>
      </c>
      <c r="Y86">
        <f t="shared" si="1"/>
        <v>15.389350569405973</v>
      </c>
    </row>
    <row r="87" spans="1:25" ht="16" x14ac:dyDescent="0.25">
      <c r="A87" s="13">
        <v>86</v>
      </c>
      <c r="B87" s="7">
        <v>19</v>
      </c>
      <c r="C87" s="7" t="s">
        <v>27</v>
      </c>
      <c r="D87" s="7" t="s">
        <v>29</v>
      </c>
      <c r="E87" s="2" t="s">
        <v>28</v>
      </c>
      <c r="F87" s="8">
        <v>50</v>
      </c>
      <c r="G87" s="7">
        <v>156</v>
      </c>
      <c r="H87" s="9">
        <v>72</v>
      </c>
      <c r="I87" s="5">
        <v>110</v>
      </c>
      <c r="J87" s="5">
        <v>70</v>
      </c>
      <c r="K87" s="9">
        <v>22</v>
      </c>
      <c r="L87" s="1"/>
      <c r="M87" s="8">
        <v>11.7</v>
      </c>
      <c r="N87" s="7">
        <v>15</v>
      </c>
      <c r="O87" s="7">
        <v>0.5</v>
      </c>
      <c r="P87" s="1" t="s">
        <v>24</v>
      </c>
      <c r="Q87" s="7" t="s">
        <v>19</v>
      </c>
      <c r="R87" s="1" t="s">
        <v>25</v>
      </c>
      <c r="S87" s="12">
        <v>275888</v>
      </c>
      <c r="T87" s="12">
        <v>13</v>
      </c>
      <c r="U87" s="12">
        <v>2</v>
      </c>
      <c r="V87" s="12">
        <v>11</v>
      </c>
      <c r="W87" s="12" t="s">
        <v>47</v>
      </c>
      <c r="X87" s="14">
        <v>41800</v>
      </c>
      <c r="Y87">
        <f t="shared" si="1"/>
        <v>20.5456936226167</v>
      </c>
    </row>
    <row r="88" spans="1:25" ht="32" x14ac:dyDescent="0.25">
      <c r="A88" s="13">
        <v>87</v>
      </c>
      <c r="B88" s="30">
        <v>0.58333333333333337</v>
      </c>
      <c r="C88" s="7" t="s">
        <v>27</v>
      </c>
      <c r="D88" s="7" t="s">
        <v>29</v>
      </c>
      <c r="E88" s="2" t="s">
        <v>34</v>
      </c>
      <c r="F88" s="8">
        <v>5.8</v>
      </c>
      <c r="G88" s="7">
        <v>57</v>
      </c>
      <c r="H88" s="9">
        <v>150</v>
      </c>
      <c r="I88" s="5"/>
      <c r="J88" s="5"/>
      <c r="K88" s="9">
        <v>28</v>
      </c>
      <c r="L88" s="1"/>
      <c r="M88" s="8">
        <v>11.3</v>
      </c>
      <c r="N88" s="7">
        <v>38</v>
      </c>
      <c r="O88" s="7">
        <v>0.5</v>
      </c>
      <c r="P88" s="1" t="s">
        <v>24</v>
      </c>
      <c r="Q88" s="7" t="s">
        <v>19</v>
      </c>
      <c r="R88" s="1" t="s">
        <v>25</v>
      </c>
      <c r="S88" s="12">
        <v>308817</v>
      </c>
      <c r="T88" s="12">
        <v>27</v>
      </c>
      <c r="U88" s="12">
        <v>12</v>
      </c>
      <c r="V88" s="12">
        <v>15</v>
      </c>
      <c r="W88" s="12" t="s">
        <v>48</v>
      </c>
      <c r="X88" s="14">
        <v>0</v>
      </c>
      <c r="Y88">
        <f t="shared" si="1"/>
        <v>17.851646660510927</v>
      </c>
    </row>
    <row r="89" spans="1:25" ht="16" x14ac:dyDescent="0.25">
      <c r="A89" s="13">
        <v>88</v>
      </c>
      <c r="B89" s="7">
        <v>42</v>
      </c>
      <c r="C89" s="7" t="s">
        <v>14</v>
      </c>
      <c r="D89" s="7" t="s">
        <v>15</v>
      </c>
      <c r="E89" s="2" t="s">
        <v>28</v>
      </c>
      <c r="F89" s="8">
        <v>45</v>
      </c>
      <c r="G89" s="7">
        <v>172</v>
      </c>
      <c r="H89" s="9">
        <v>127</v>
      </c>
      <c r="I89" s="5">
        <v>100</v>
      </c>
      <c r="J89" s="5">
        <v>70</v>
      </c>
      <c r="K89" s="9">
        <v>23</v>
      </c>
      <c r="L89" s="1"/>
      <c r="M89" s="8">
        <v>12.6</v>
      </c>
      <c r="N89" s="7">
        <v>21</v>
      </c>
      <c r="O89" s="7">
        <v>0.7</v>
      </c>
      <c r="P89" s="1" t="s">
        <v>24</v>
      </c>
      <c r="Q89" s="7" t="s">
        <v>19</v>
      </c>
      <c r="R89" s="1" t="s">
        <v>25</v>
      </c>
      <c r="S89" s="12">
        <v>294615.90000000002</v>
      </c>
      <c r="T89" s="12">
        <v>15</v>
      </c>
      <c r="U89" s="12">
        <v>5</v>
      </c>
      <c r="V89" s="12">
        <v>10</v>
      </c>
      <c r="W89" s="12" t="s">
        <v>47</v>
      </c>
      <c r="X89" s="14">
        <v>41800</v>
      </c>
      <c r="Y89">
        <f t="shared" si="1"/>
        <v>15.210924824229314</v>
      </c>
    </row>
    <row r="90" spans="1:25" ht="16" x14ac:dyDescent="0.25">
      <c r="A90" s="13">
        <v>89</v>
      </c>
      <c r="B90" s="7">
        <v>16</v>
      </c>
      <c r="C90" s="7" t="s">
        <v>27</v>
      </c>
      <c r="D90" s="7" t="s">
        <v>29</v>
      </c>
      <c r="E90" s="2" t="s">
        <v>16</v>
      </c>
      <c r="F90" s="8">
        <v>31</v>
      </c>
      <c r="G90" s="7">
        <v>150</v>
      </c>
      <c r="H90" s="9">
        <v>72</v>
      </c>
      <c r="I90" s="5">
        <v>110</v>
      </c>
      <c r="J90" s="5">
        <v>70</v>
      </c>
      <c r="K90" s="9">
        <v>22</v>
      </c>
      <c r="L90" s="1"/>
      <c r="M90" s="8">
        <v>21</v>
      </c>
      <c r="N90" s="7">
        <v>29</v>
      </c>
      <c r="O90" s="7">
        <v>0.3</v>
      </c>
      <c r="P90" s="1" t="s">
        <v>24</v>
      </c>
      <c r="Q90" s="7" t="s">
        <v>19</v>
      </c>
      <c r="R90" s="1" t="s">
        <v>25</v>
      </c>
      <c r="S90" s="12">
        <v>156576.85</v>
      </c>
      <c r="T90" s="12">
        <v>12</v>
      </c>
      <c r="U90" s="12">
        <v>2</v>
      </c>
      <c r="V90" s="12">
        <v>10</v>
      </c>
      <c r="W90" s="12" t="s">
        <v>48</v>
      </c>
      <c r="X90" s="14">
        <v>0</v>
      </c>
      <c r="Y90">
        <f t="shared" si="1"/>
        <v>13.777777777777779</v>
      </c>
    </row>
    <row r="91" spans="1:25" ht="16" x14ac:dyDescent="0.25">
      <c r="A91" s="13">
        <v>90</v>
      </c>
      <c r="B91" s="7">
        <v>3</v>
      </c>
      <c r="C91" s="7" t="s">
        <v>27</v>
      </c>
      <c r="D91" s="7" t="s">
        <v>29</v>
      </c>
      <c r="E91" s="2" t="s">
        <v>16</v>
      </c>
      <c r="F91" s="8">
        <v>9</v>
      </c>
      <c r="G91" s="7">
        <v>81</v>
      </c>
      <c r="H91" s="9">
        <v>99</v>
      </c>
      <c r="I91" s="5"/>
      <c r="J91" s="5"/>
      <c r="K91" s="9">
        <v>20</v>
      </c>
      <c r="L91" s="1"/>
      <c r="M91" s="8">
        <v>12.9</v>
      </c>
      <c r="N91" s="7">
        <v>17</v>
      </c>
      <c r="O91" s="7">
        <v>0.3</v>
      </c>
      <c r="P91" s="1" t="s">
        <v>24</v>
      </c>
      <c r="Q91" s="7" t="s">
        <v>19</v>
      </c>
      <c r="R91" s="1" t="s">
        <v>25</v>
      </c>
      <c r="S91" s="12">
        <v>109575.6</v>
      </c>
      <c r="T91" s="12">
        <v>18</v>
      </c>
      <c r="U91" s="12">
        <v>1</v>
      </c>
      <c r="V91" s="12">
        <v>17</v>
      </c>
      <c r="W91" s="12" t="s">
        <v>48</v>
      </c>
      <c r="X91" s="14">
        <v>0</v>
      </c>
      <c r="Y91">
        <f t="shared" si="1"/>
        <v>13.71742112482853</v>
      </c>
    </row>
    <row r="92" spans="1:25" ht="16" x14ac:dyDescent="0.25">
      <c r="A92" s="13">
        <v>91</v>
      </c>
      <c r="B92" s="7">
        <v>2</v>
      </c>
      <c r="C92" s="7" t="s">
        <v>27</v>
      </c>
      <c r="D92" s="7" t="s">
        <v>29</v>
      </c>
      <c r="E92" s="2" t="s">
        <v>41</v>
      </c>
      <c r="F92" s="8">
        <v>11.9</v>
      </c>
      <c r="G92" s="7">
        <v>86</v>
      </c>
      <c r="H92" s="9">
        <v>104</v>
      </c>
      <c r="I92" s="5">
        <v>95</v>
      </c>
      <c r="J92" s="5">
        <v>39</v>
      </c>
      <c r="K92" s="9">
        <v>24</v>
      </c>
      <c r="L92" s="1"/>
      <c r="M92" s="8">
        <v>16</v>
      </c>
      <c r="N92" s="7"/>
      <c r="O92" s="7"/>
      <c r="P92" s="1" t="s">
        <v>24</v>
      </c>
      <c r="Q92" s="7" t="s">
        <v>19</v>
      </c>
      <c r="R92" s="1" t="s">
        <v>25</v>
      </c>
      <c r="S92" s="12">
        <v>209292</v>
      </c>
      <c r="T92" s="12">
        <v>19</v>
      </c>
      <c r="U92" s="12">
        <v>2</v>
      </c>
      <c r="V92" s="12">
        <v>17</v>
      </c>
      <c r="W92" s="12" t="s">
        <v>48</v>
      </c>
      <c r="X92" s="14">
        <v>0</v>
      </c>
      <c r="Y92">
        <f t="shared" si="1"/>
        <v>16.08977825851812</v>
      </c>
    </row>
    <row r="93" spans="1:25" ht="16" x14ac:dyDescent="0.25">
      <c r="A93" s="13">
        <v>92</v>
      </c>
      <c r="B93" s="7">
        <v>3</v>
      </c>
      <c r="C93" s="7" t="s">
        <v>14</v>
      </c>
      <c r="D93" s="7" t="s">
        <v>29</v>
      </c>
      <c r="E93" s="2" t="s">
        <v>42</v>
      </c>
      <c r="F93" s="8">
        <v>13</v>
      </c>
      <c r="G93" s="7">
        <v>85</v>
      </c>
      <c r="H93" s="9">
        <v>140</v>
      </c>
      <c r="I93" s="5">
        <v>90</v>
      </c>
      <c r="J93" s="5">
        <v>60</v>
      </c>
      <c r="K93" s="9">
        <v>24</v>
      </c>
      <c r="L93" s="1" t="s">
        <v>40</v>
      </c>
      <c r="M93" s="8">
        <v>11.4</v>
      </c>
      <c r="N93" s="7">
        <v>15</v>
      </c>
      <c r="O93" s="7">
        <v>0.3</v>
      </c>
      <c r="P93" s="1" t="s">
        <v>24</v>
      </c>
      <c r="Q93" s="7" t="s">
        <v>19</v>
      </c>
      <c r="R93" s="1" t="s">
        <v>25</v>
      </c>
      <c r="S93" s="12">
        <v>195136</v>
      </c>
      <c r="T93" s="12">
        <v>12</v>
      </c>
      <c r="U93" s="12">
        <v>3</v>
      </c>
      <c r="V93" s="12">
        <v>9</v>
      </c>
      <c r="W93" s="12" t="s">
        <v>48</v>
      </c>
      <c r="X93" s="14">
        <v>0</v>
      </c>
      <c r="Y93">
        <f t="shared" si="1"/>
        <v>17.993079584775089</v>
      </c>
    </row>
    <row r="94" spans="1:25" ht="16" x14ac:dyDescent="0.25">
      <c r="A94" s="13">
        <v>93</v>
      </c>
      <c r="B94" s="7">
        <v>1</v>
      </c>
      <c r="C94" s="7" t="s">
        <v>14</v>
      </c>
      <c r="D94" s="7" t="s">
        <v>29</v>
      </c>
      <c r="E94" s="2" t="s">
        <v>16</v>
      </c>
      <c r="F94" s="8">
        <v>5.7</v>
      </c>
      <c r="G94" s="7">
        <v>65</v>
      </c>
      <c r="H94" s="9">
        <v>116</v>
      </c>
      <c r="I94" s="5">
        <v>80</v>
      </c>
      <c r="J94" s="5">
        <v>42</v>
      </c>
      <c r="K94" s="9">
        <v>34</v>
      </c>
      <c r="L94" s="1"/>
      <c r="M94" s="8">
        <v>9.6</v>
      </c>
      <c r="N94" s="7">
        <v>25</v>
      </c>
      <c r="O94" s="7">
        <v>0.3</v>
      </c>
      <c r="P94" s="1" t="s">
        <v>24</v>
      </c>
      <c r="Q94" s="7" t="s">
        <v>19</v>
      </c>
      <c r="R94" s="1" t="s">
        <v>25</v>
      </c>
      <c r="S94" s="12">
        <v>265243</v>
      </c>
      <c r="T94" s="12">
        <v>18</v>
      </c>
      <c r="U94" s="12">
        <v>15</v>
      </c>
      <c r="V94" s="12">
        <v>3</v>
      </c>
      <c r="W94" s="12" t="s">
        <v>48</v>
      </c>
      <c r="X94" s="14">
        <v>0</v>
      </c>
      <c r="Y94">
        <f t="shared" si="1"/>
        <v>13.491124260355029</v>
      </c>
    </row>
    <row r="95" spans="1:25" ht="16" x14ac:dyDescent="0.25">
      <c r="A95" s="13">
        <v>94</v>
      </c>
      <c r="B95" s="7">
        <v>65</v>
      </c>
      <c r="C95" s="7" t="s">
        <v>27</v>
      </c>
      <c r="D95" s="7" t="s">
        <v>15</v>
      </c>
      <c r="E95" s="2" t="s">
        <v>42</v>
      </c>
      <c r="F95" s="8">
        <v>43</v>
      </c>
      <c r="G95" s="7">
        <v>155</v>
      </c>
      <c r="H95" s="9">
        <v>101</v>
      </c>
      <c r="I95" s="5">
        <v>130</v>
      </c>
      <c r="J95" s="5">
        <v>90</v>
      </c>
      <c r="K95" s="9">
        <v>24</v>
      </c>
      <c r="L95" s="1"/>
      <c r="M95" s="8">
        <v>15.2</v>
      </c>
      <c r="N95" s="7">
        <v>99</v>
      </c>
      <c r="O95" s="7">
        <v>1.2</v>
      </c>
      <c r="P95" s="7" t="s">
        <v>18</v>
      </c>
      <c r="Q95" s="7" t="s">
        <v>19</v>
      </c>
      <c r="R95" s="7" t="s">
        <v>20</v>
      </c>
      <c r="S95" s="12">
        <v>201219</v>
      </c>
      <c r="T95" s="12">
        <v>8</v>
      </c>
      <c r="U95" s="12">
        <v>2</v>
      </c>
      <c r="V95" s="12">
        <v>6</v>
      </c>
      <c r="W95" s="12" t="s">
        <v>47</v>
      </c>
      <c r="X95" s="14">
        <v>30870</v>
      </c>
      <c r="Y95">
        <f t="shared" si="1"/>
        <v>17.898022892819977</v>
      </c>
    </row>
    <row r="96" spans="1:25" ht="16" x14ac:dyDescent="0.25">
      <c r="A96" s="13">
        <v>95</v>
      </c>
      <c r="B96" s="7">
        <v>7</v>
      </c>
      <c r="C96" s="7" t="s">
        <v>14</v>
      </c>
      <c r="D96" s="7" t="s">
        <v>29</v>
      </c>
      <c r="E96" s="2" t="s">
        <v>16</v>
      </c>
      <c r="F96" s="8">
        <v>14</v>
      </c>
      <c r="G96" s="7">
        <v>112</v>
      </c>
      <c r="H96" s="9">
        <v>80</v>
      </c>
      <c r="I96" s="5"/>
      <c r="J96" s="5"/>
      <c r="K96" s="9">
        <v>22</v>
      </c>
      <c r="L96" s="1"/>
      <c r="M96" s="8">
        <v>13.1</v>
      </c>
      <c r="N96" s="7">
        <v>29</v>
      </c>
      <c r="O96" s="7">
        <v>1.2</v>
      </c>
      <c r="P96" s="1" t="s">
        <v>24</v>
      </c>
      <c r="Q96" s="7" t="s">
        <v>19</v>
      </c>
      <c r="R96" s="1" t="s">
        <v>25</v>
      </c>
      <c r="S96" s="12">
        <v>179720</v>
      </c>
      <c r="T96" s="12">
        <v>8</v>
      </c>
      <c r="U96" s="12">
        <v>4</v>
      </c>
      <c r="V96" s="12">
        <v>4</v>
      </c>
      <c r="W96" s="12" t="s">
        <v>48</v>
      </c>
      <c r="X96" s="14">
        <v>0</v>
      </c>
      <c r="Y96">
        <f t="shared" si="1"/>
        <v>11.160714285714285</v>
      </c>
    </row>
    <row r="97" spans="1:25" ht="16" x14ac:dyDescent="0.25">
      <c r="A97" s="13">
        <v>96</v>
      </c>
      <c r="B97" s="7">
        <v>70</v>
      </c>
      <c r="C97" s="7" t="s">
        <v>14</v>
      </c>
      <c r="D97" s="7" t="s">
        <v>15</v>
      </c>
      <c r="E97" s="2" t="s">
        <v>33</v>
      </c>
      <c r="F97" s="8">
        <v>58</v>
      </c>
      <c r="G97" s="7">
        <v>171</v>
      </c>
      <c r="H97" s="9">
        <v>68</v>
      </c>
      <c r="I97" s="5">
        <v>130</v>
      </c>
      <c r="J97" s="5">
        <v>70</v>
      </c>
      <c r="K97" s="9">
        <v>20</v>
      </c>
      <c r="L97" s="1" t="s">
        <v>26</v>
      </c>
      <c r="M97" s="8">
        <v>10</v>
      </c>
      <c r="N97" s="7">
        <v>53</v>
      </c>
      <c r="O97" s="7">
        <v>1.2</v>
      </c>
      <c r="P97" s="1" t="s">
        <v>24</v>
      </c>
      <c r="Q97" s="7" t="s">
        <v>19</v>
      </c>
      <c r="R97" s="1" t="s">
        <v>25</v>
      </c>
      <c r="S97" s="12">
        <v>143278.83000000002</v>
      </c>
      <c r="T97" s="12">
        <v>19</v>
      </c>
      <c r="U97" s="12">
        <v>1</v>
      </c>
      <c r="V97" s="12">
        <v>18</v>
      </c>
      <c r="W97" s="12" t="s">
        <v>48</v>
      </c>
      <c r="X97" s="14">
        <v>0</v>
      </c>
      <c r="Y97">
        <f t="shared" si="1"/>
        <v>19.835162956123252</v>
      </c>
    </row>
    <row r="98" spans="1:25" ht="16" x14ac:dyDescent="0.25">
      <c r="A98" s="13">
        <v>97</v>
      </c>
      <c r="B98" s="7">
        <v>49</v>
      </c>
      <c r="C98" s="7" t="s">
        <v>14</v>
      </c>
      <c r="D98" s="7" t="s">
        <v>15</v>
      </c>
      <c r="E98" s="2" t="s">
        <v>42</v>
      </c>
      <c r="F98" s="8">
        <v>56</v>
      </c>
      <c r="G98" s="7">
        <v>155</v>
      </c>
      <c r="H98" s="9">
        <v>84</v>
      </c>
      <c r="I98" s="5">
        <v>110</v>
      </c>
      <c r="J98" s="5">
        <v>70</v>
      </c>
      <c r="K98" s="9">
        <v>24</v>
      </c>
      <c r="L98" s="1"/>
      <c r="M98" s="8">
        <v>11.9</v>
      </c>
      <c r="N98" s="7">
        <v>29</v>
      </c>
      <c r="O98" s="7">
        <v>0.6</v>
      </c>
      <c r="P98" s="1" t="s">
        <v>24</v>
      </c>
      <c r="Q98" s="7" t="s">
        <v>19</v>
      </c>
      <c r="R98" s="1" t="s">
        <v>25</v>
      </c>
      <c r="S98" s="12">
        <v>214679</v>
      </c>
      <c r="T98" s="12">
        <v>14</v>
      </c>
      <c r="U98" s="12">
        <v>4</v>
      </c>
      <c r="V98" s="12">
        <v>10</v>
      </c>
      <c r="W98" s="12" t="s">
        <v>47</v>
      </c>
      <c r="X98" s="14">
        <v>30870</v>
      </c>
      <c r="Y98">
        <f t="shared" si="1"/>
        <v>23.309053069719038</v>
      </c>
    </row>
    <row r="99" spans="1:25" ht="16" x14ac:dyDescent="0.25">
      <c r="A99" s="13">
        <v>98</v>
      </c>
      <c r="B99" s="7">
        <v>2</v>
      </c>
      <c r="C99" s="7" t="s">
        <v>27</v>
      </c>
      <c r="D99" s="7" t="s">
        <v>29</v>
      </c>
      <c r="E99" s="2" t="s">
        <v>16</v>
      </c>
      <c r="F99" s="8">
        <v>8.4</v>
      </c>
      <c r="G99" s="7">
        <v>80</v>
      </c>
      <c r="H99" s="9">
        <v>112</v>
      </c>
      <c r="I99" s="5">
        <v>89</v>
      </c>
      <c r="J99" s="5">
        <v>56</v>
      </c>
      <c r="K99" s="9">
        <v>30</v>
      </c>
      <c r="L99" s="1"/>
      <c r="M99" s="8">
        <v>25</v>
      </c>
      <c r="N99" s="7">
        <v>35</v>
      </c>
      <c r="O99" s="7">
        <v>0.4</v>
      </c>
      <c r="P99" s="1" t="s">
        <v>24</v>
      </c>
      <c r="Q99" s="7" t="s">
        <v>19</v>
      </c>
      <c r="R99" s="1" t="s">
        <v>25</v>
      </c>
      <c r="S99" s="12">
        <v>165000</v>
      </c>
      <c r="T99" s="12">
        <v>20</v>
      </c>
      <c r="U99" s="12">
        <v>3</v>
      </c>
      <c r="V99" s="12">
        <v>17</v>
      </c>
      <c r="W99" s="12" t="s">
        <v>48</v>
      </c>
      <c r="X99" s="14">
        <v>0</v>
      </c>
      <c r="Y99">
        <f t="shared" si="1"/>
        <v>13.124999999999998</v>
      </c>
    </row>
    <row r="100" spans="1:25" ht="16" x14ac:dyDescent="0.25">
      <c r="A100" s="13">
        <v>99</v>
      </c>
      <c r="B100" s="7">
        <v>55</v>
      </c>
      <c r="C100" s="7" t="s">
        <v>14</v>
      </c>
      <c r="D100" s="7" t="s">
        <v>15</v>
      </c>
      <c r="E100" s="2" t="s">
        <v>21</v>
      </c>
      <c r="F100" s="8">
        <v>59</v>
      </c>
      <c r="G100" s="7">
        <v>171</v>
      </c>
      <c r="H100" s="9">
        <v>84</v>
      </c>
      <c r="I100" s="5">
        <v>160</v>
      </c>
      <c r="J100" s="5">
        <v>110</v>
      </c>
      <c r="K100" s="9">
        <v>20</v>
      </c>
      <c r="L100" s="1" t="s">
        <v>26</v>
      </c>
      <c r="M100" s="8">
        <v>13.1</v>
      </c>
      <c r="N100" s="7">
        <v>14</v>
      </c>
      <c r="O100" s="7"/>
      <c r="P100" s="1" t="s">
        <v>24</v>
      </c>
      <c r="Q100" s="7" t="s">
        <v>19</v>
      </c>
      <c r="R100" s="1" t="s">
        <v>25</v>
      </c>
      <c r="S100" s="12">
        <v>262582</v>
      </c>
      <c r="T100" s="12">
        <v>9</v>
      </c>
      <c r="U100" s="12">
        <v>2</v>
      </c>
      <c r="V100" s="12">
        <v>7</v>
      </c>
      <c r="W100" s="12" t="s">
        <v>47</v>
      </c>
      <c r="X100" s="14">
        <v>39690</v>
      </c>
      <c r="Y100">
        <f t="shared" si="1"/>
        <v>20.177148524332274</v>
      </c>
    </row>
    <row r="101" spans="1:25" ht="16" x14ac:dyDescent="0.25">
      <c r="A101" s="13">
        <v>100</v>
      </c>
      <c r="B101" s="7">
        <v>1</v>
      </c>
      <c r="C101" s="7" t="s">
        <v>14</v>
      </c>
      <c r="D101" s="7" t="s">
        <v>29</v>
      </c>
      <c r="E101" s="2" t="s">
        <v>16</v>
      </c>
      <c r="F101" s="8">
        <v>11.1</v>
      </c>
      <c r="G101" s="7">
        <v>76</v>
      </c>
      <c r="H101" s="9">
        <v>102</v>
      </c>
      <c r="I101" s="5">
        <v>102</v>
      </c>
      <c r="J101" s="5">
        <v>64</v>
      </c>
      <c r="K101" s="9">
        <v>28</v>
      </c>
      <c r="L101" s="1"/>
      <c r="M101" s="8">
        <v>12.9</v>
      </c>
      <c r="N101" s="7">
        <v>19</v>
      </c>
      <c r="O101" s="7">
        <v>0.3</v>
      </c>
      <c r="P101" s="1" t="s">
        <v>24</v>
      </c>
      <c r="Q101" s="7" t="s">
        <v>19</v>
      </c>
      <c r="R101" s="1" t="s">
        <v>25</v>
      </c>
      <c r="S101" s="12">
        <v>208535.71</v>
      </c>
      <c r="T101" s="12">
        <v>14</v>
      </c>
      <c r="U101" s="12">
        <v>4</v>
      </c>
      <c r="V101" s="12">
        <v>10</v>
      </c>
      <c r="W101" s="12" t="s">
        <v>48</v>
      </c>
      <c r="X101" s="14">
        <v>0</v>
      </c>
      <c r="Y101">
        <f t="shared" si="1"/>
        <v>19.217451523545705</v>
      </c>
    </row>
    <row r="102" spans="1:25" ht="16" x14ac:dyDescent="0.25">
      <c r="A102" s="13">
        <v>101</v>
      </c>
      <c r="B102" s="7">
        <v>2</v>
      </c>
      <c r="C102" s="7" t="s">
        <v>14</v>
      </c>
      <c r="D102" s="7" t="s">
        <v>29</v>
      </c>
      <c r="E102" s="2" t="s">
        <v>42</v>
      </c>
      <c r="F102" s="8">
        <v>9.4</v>
      </c>
      <c r="G102" s="7">
        <v>81</v>
      </c>
      <c r="H102" s="9">
        <v>119</v>
      </c>
      <c r="I102" s="5">
        <v>110</v>
      </c>
      <c r="J102" s="5">
        <v>60</v>
      </c>
      <c r="K102" s="9">
        <v>32</v>
      </c>
      <c r="L102" s="1" t="s">
        <v>40</v>
      </c>
      <c r="M102" s="8">
        <v>10.4</v>
      </c>
      <c r="N102" s="7">
        <v>16</v>
      </c>
      <c r="O102" s="7">
        <v>0.4</v>
      </c>
      <c r="P102" s="1" t="s">
        <v>24</v>
      </c>
      <c r="Q102" s="7" t="s">
        <v>19</v>
      </c>
      <c r="R102" s="1" t="s">
        <v>25</v>
      </c>
      <c r="S102" s="12">
        <v>179613.25</v>
      </c>
      <c r="T102" s="12">
        <v>18</v>
      </c>
      <c r="U102" s="12">
        <v>2</v>
      </c>
      <c r="V102" s="12">
        <v>16</v>
      </c>
      <c r="W102" s="12" t="s">
        <v>48</v>
      </c>
      <c r="X102" s="14">
        <v>0</v>
      </c>
      <c r="Y102">
        <f t="shared" si="1"/>
        <v>14.32708428593202</v>
      </c>
    </row>
    <row r="103" spans="1:25" ht="16" x14ac:dyDescent="0.25">
      <c r="A103" s="13">
        <v>102</v>
      </c>
      <c r="B103" s="7">
        <v>8</v>
      </c>
      <c r="C103" s="7" t="s">
        <v>14</v>
      </c>
      <c r="D103" s="7" t="s">
        <v>29</v>
      </c>
      <c r="E103" s="2" t="s">
        <v>41</v>
      </c>
      <c r="F103" s="8">
        <v>16.600000000000001</v>
      </c>
      <c r="G103" s="7">
        <v>128</v>
      </c>
      <c r="H103" s="9">
        <v>82</v>
      </c>
      <c r="I103" s="5">
        <v>90</v>
      </c>
      <c r="J103" s="5">
        <v>60</v>
      </c>
      <c r="K103" s="9">
        <v>28</v>
      </c>
      <c r="L103" s="1"/>
      <c r="M103" s="8">
        <v>16.399999999999999</v>
      </c>
      <c r="N103" s="7">
        <v>19</v>
      </c>
      <c r="O103" s="7">
        <v>0.4</v>
      </c>
      <c r="P103" s="1" t="s">
        <v>24</v>
      </c>
      <c r="Q103" s="7" t="s">
        <v>19</v>
      </c>
      <c r="R103" s="1" t="s">
        <v>25</v>
      </c>
      <c r="S103" s="12">
        <v>151156.52000000002</v>
      </c>
      <c r="T103" s="12">
        <v>10</v>
      </c>
      <c r="U103" s="12">
        <v>2</v>
      </c>
      <c r="V103" s="12">
        <v>8</v>
      </c>
      <c r="W103" s="12" t="s">
        <v>48</v>
      </c>
      <c r="X103" s="14">
        <v>0</v>
      </c>
      <c r="Y103">
        <f t="shared" si="1"/>
        <v>10.1318359375</v>
      </c>
    </row>
    <row r="104" spans="1:25" ht="16" x14ac:dyDescent="0.25">
      <c r="A104" s="13">
        <v>103</v>
      </c>
      <c r="B104" s="7">
        <v>2</v>
      </c>
      <c r="C104" s="7" t="s">
        <v>14</v>
      </c>
      <c r="D104" s="7" t="s">
        <v>29</v>
      </c>
      <c r="E104" s="2" t="s">
        <v>38</v>
      </c>
      <c r="F104" s="8">
        <v>10</v>
      </c>
      <c r="G104" s="7">
        <v>74</v>
      </c>
      <c r="H104" s="9">
        <v>98</v>
      </c>
      <c r="I104" s="5">
        <v>90</v>
      </c>
      <c r="J104" s="5">
        <v>50</v>
      </c>
      <c r="K104" s="9">
        <v>24</v>
      </c>
      <c r="L104" s="1"/>
      <c r="M104" s="8">
        <v>9.6</v>
      </c>
      <c r="N104" s="7">
        <v>23</v>
      </c>
      <c r="O104" s="7">
        <v>0.3</v>
      </c>
      <c r="P104" s="1" t="s">
        <v>24</v>
      </c>
      <c r="Q104" s="7" t="s">
        <v>19</v>
      </c>
      <c r="R104" s="1" t="s">
        <v>25</v>
      </c>
      <c r="S104" s="12">
        <v>189701.55</v>
      </c>
      <c r="T104" s="12">
        <v>15</v>
      </c>
      <c r="U104" s="12">
        <v>4</v>
      </c>
      <c r="V104" s="12">
        <v>11</v>
      </c>
      <c r="W104" s="12" t="s">
        <v>48</v>
      </c>
      <c r="X104" s="14">
        <v>0</v>
      </c>
      <c r="Y104">
        <f t="shared" si="1"/>
        <v>18.261504747991236</v>
      </c>
    </row>
    <row r="105" spans="1:25" ht="16" x14ac:dyDescent="0.25">
      <c r="A105" s="13">
        <v>104</v>
      </c>
      <c r="B105" s="7">
        <v>3</v>
      </c>
      <c r="C105" s="7" t="s">
        <v>14</v>
      </c>
      <c r="D105" s="7" t="s">
        <v>29</v>
      </c>
      <c r="E105" s="2" t="s">
        <v>41</v>
      </c>
      <c r="F105" s="8">
        <v>13.3</v>
      </c>
      <c r="G105" s="7">
        <v>88</v>
      </c>
      <c r="H105" s="9">
        <v>120</v>
      </c>
      <c r="I105" s="5">
        <v>112</v>
      </c>
      <c r="J105" s="5">
        <v>80</v>
      </c>
      <c r="K105" s="9">
        <v>22</v>
      </c>
      <c r="L105" s="1" t="s">
        <v>40</v>
      </c>
      <c r="M105" s="8">
        <v>20.7</v>
      </c>
      <c r="N105" s="7">
        <v>20</v>
      </c>
      <c r="O105" s="7">
        <v>0.3</v>
      </c>
      <c r="P105" s="1" t="s">
        <v>24</v>
      </c>
      <c r="Q105" s="7" t="s">
        <v>19</v>
      </c>
      <c r="R105" s="1" t="s">
        <v>25</v>
      </c>
      <c r="S105" s="12">
        <v>169951</v>
      </c>
      <c r="T105" s="12">
        <v>11</v>
      </c>
      <c r="U105" s="12">
        <v>2</v>
      </c>
      <c r="V105" s="12">
        <v>9</v>
      </c>
      <c r="W105" s="12" t="s">
        <v>48</v>
      </c>
      <c r="X105" s="14">
        <v>0</v>
      </c>
      <c r="Y105">
        <f t="shared" si="1"/>
        <v>17.174586776859506</v>
      </c>
    </row>
    <row r="106" spans="1:25" ht="16" x14ac:dyDescent="0.25">
      <c r="A106" s="13">
        <v>105</v>
      </c>
      <c r="B106" s="7">
        <v>46</v>
      </c>
      <c r="C106" s="7" t="s">
        <v>27</v>
      </c>
      <c r="D106" s="7" t="s">
        <v>15</v>
      </c>
      <c r="E106" s="2" t="s">
        <v>28</v>
      </c>
      <c r="F106" s="8">
        <v>53.5</v>
      </c>
      <c r="G106" s="7">
        <v>167</v>
      </c>
      <c r="H106" s="9">
        <v>110</v>
      </c>
      <c r="I106" s="5">
        <v>130</v>
      </c>
      <c r="J106" s="5">
        <v>90</v>
      </c>
      <c r="K106" s="9">
        <v>24</v>
      </c>
      <c r="L106" s="1"/>
      <c r="M106" s="8">
        <v>10.8</v>
      </c>
      <c r="N106" s="7">
        <v>26</v>
      </c>
      <c r="O106" s="7">
        <v>0.9</v>
      </c>
      <c r="P106" s="1" t="s">
        <v>24</v>
      </c>
      <c r="Q106" s="7" t="s">
        <v>19</v>
      </c>
      <c r="R106" s="1" t="s">
        <v>25</v>
      </c>
      <c r="S106" s="12">
        <v>220519</v>
      </c>
      <c r="T106" s="12">
        <v>11</v>
      </c>
      <c r="U106" s="12">
        <v>1</v>
      </c>
      <c r="V106" s="12">
        <v>10</v>
      </c>
      <c r="W106" s="12" t="s">
        <v>47</v>
      </c>
      <c r="X106" s="14">
        <v>51450</v>
      </c>
      <c r="Y106">
        <f t="shared" si="1"/>
        <v>19.183190505217112</v>
      </c>
    </row>
    <row r="107" spans="1:25" ht="16" x14ac:dyDescent="0.25">
      <c r="A107" s="13">
        <v>106</v>
      </c>
      <c r="B107" s="7">
        <v>45</v>
      </c>
      <c r="C107" s="7" t="s">
        <v>27</v>
      </c>
      <c r="D107" s="7" t="s">
        <v>15</v>
      </c>
      <c r="E107" s="2" t="s">
        <v>16</v>
      </c>
      <c r="F107" s="8">
        <v>41</v>
      </c>
      <c r="G107" s="7">
        <v>152</v>
      </c>
      <c r="H107" s="9">
        <v>88</v>
      </c>
      <c r="I107" s="5">
        <v>110</v>
      </c>
      <c r="J107" s="5">
        <v>70</v>
      </c>
      <c r="K107" s="9">
        <v>20</v>
      </c>
      <c r="L107" s="1"/>
      <c r="M107" s="8">
        <v>13.1</v>
      </c>
      <c r="N107" s="7">
        <v>38</v>
      </c>
      <c r="O107" s="7">
        <v>0.8</v>
      </c>
      <c r="P107" s="1" t="s">
        <v>24</v>
      </c>
      <c r="Q107" s="7" t="s">
        <v>19</v>
      </c>
      <c r="R107" s="1" t="s">
        <v>25</v>
      </c>
      <c r="S107" s="12">
        <v>139723</v>
      </c>
      <c r="T107" s="12">
        <v>7</v>
      </c>
      <c r="U107" s="12">
        <v>3</v>
      </c>
      <c r="V107" s="12">
        <v>4</v>
      </c>
      <c r="W107" s="12" t="s">
        <v>48</v>
      </c>
      <c r="X107" s="14">
        <v>0</v>
      </c>
      <c r="Y107">
        <f t="shared" si="1"/>
        <v>17.745844875346261</v>
      </c>
    </row>
    <row r="108" spans="1:25" ht="16" x14ac:dyDescent="0.25">
      <c r="A108" s="13">
        <v>107</v>
      </c>
      <c r="B108" s="7">
        <v>48</v>
      </c>
      <c r="C108" s="7" t="s">
        <v>27</v>
      </c>
      <c r="D108" s="7" t="s">
        <v>15</v>
      </c>
      <c r="E108" s="2" t="s">
        <v>42</v>
      </c>
      <c r="F108" s="8">
        <v>42</v>
      </c>
      <c r="G108" s="7">
        <v>154</v>
      </c>
      <c r="H108" s="9">
        <v>76</v>
      </c>
      <c r="I108" s="5">
        <v>120</v>
      </c>
      <c r="J108" s="5">
        <v>70</v>
      </c>
      <c r="K108" s="9">
        <v>24</v>
      </c>
      <c r="L108" s="1"/>
      <c r="M108" s="8">
        <v>11.2</v>
      </c>
      <c r="N108" s="7">
        <v>16</v>
      </c>
      <c r="O108" s="7">
        <v>0.4</v>
      </c>
      <c r="P108" s="1" t="s">
        <v>24</v>
      </c>
      <c r="Q108" s="7" t="s">
        <v>19</v>
      </c>
      <c r="R108" s="1" t="s">
        <v>25</v>
      </c>
      <c r="S108" s="12">
        <v>119685.64</v>
      </c>
      <c r="T108" s="12">
        <v>6</v>
      </c>
      <c r="U108" s="12">
        <v>2</v>
      </c>
      <c r="V108" s="12">
        <v>4</v>
      </c>
      <c r="W108" s="12" t="s">
        <v>48</v>
      </c>
      <c r="X108" s="14">
        <v>0</v>
      </c>
      <c r="Y108">
        <f t="shared" si="1"/>
        <v>17.709563164108619</v>
      </c>
    </row>
    <row r="109" spans="1:25" ht="16" x14ac:dyDescent="0.25">
      <c r="A109" s="13">
        <v>108</v>
      </c>
      <c r="B109" s="7">
        <v>41</v>
      </c>
      <c r="C109" s="7" t="s">
        <v>27</v>
      </c>
      <c r="D109" s="7" t="s">
        <v>15</v>
      </c>
      <c r="E109" s="2" t="s">
        <v>28</v>
      </c>
      <c r="F109" s="8">
        <v>63.6</v>
      </c>
      <c r="G109" s="7">
        <v>162</v>
      </c>
      <c r="H109" s="9">
        <v>62</v>
      </c>
      <c r="I109" s="5">
        <v>110</v>
      </c>
      <c r="J109" s="5">
        <v>70</v>
      </c>
      <c r="K109" s="9">
        <v>22</v>
      </c>
      <c r="L109" s="1"/>
      <c r="M109" s="8">
        <v>13.6</v>
      </c>
      <c r="N109" s="7">
        <v>56</v>
      </c>
      <c r="O109" s="7">
        <v>1.1000000000000001</v>
      </c>
      <c r="P109" s="1" t="s">
        <v>24</v>
      </c>
      <c r="Q109" s="7" t="s">
        <v>19</v>
      </c>
      <c r="R109" s="1" t="s">
        <v>25</v>
      </c>
      <c r="S109" s="12">
        <v>253471</v>
      </c>
      <c r="T109" s="12">
        <v>10</v>
      </c>
      <c r="U109" s="12">
        <v>1</v>
      </c>
      <c r="V109" s="12">
        <v>9</v>
      </c>
      <c r="W109" s="12" t="s">
        <v>47</v>
      </c>
      <c r="X109" s="14">
        <v>82320</v>
      </c>
      <c r="Y109">
        <f t="shared" si="1"/>
        <v>24.234110653863738</v>
      </c>
    </row>
    <row r="110" spans="1:25" ht="16" x14ac:dyDescent="0.25">
      <c r="A110" s="13">
        <v>109</v>
      </c>
      <c r="B110" s="7">
        <v>7</v>
      </c>
      <c r="C110" s="7" t="s">
        <v>14</v>
      </c>
      <c r="D110" s="7" t="s">
        <v>29</v>
      </c>
      <c r="E110" s="2" t="s">
        <v>16</v>
      </c>
      <c r="F110" s="8">
        <v>15.8</v>
      </c>
      <c r="G110" s="7">
        <v>106</v>
      </c>
      <c r="H110" s="9">
        <v>90</v>
      </c>
      <c r="I110" s="5">
        <v>110</v>
      </c>
      <c r="J110" s="5">
        <v>70</v>
      </c>
      <c r="K110" s="9">
        <v>22</v>
      </c>
      <c r="L110" s="1" t="s">
        <v>40</v>
      </c>
      <c r="M110" s="8">
        <v>11.4</v>
      </c>
      <c r="N110" s="7">
        <v>27</v>
      </c>
      <c r="O110" s="7">
        <v>0.3</v>
      </c>
      <c r="P110" s="1" t="s">
        <v>24</v>
      </c>
      <c r="Q110" s="7" t="s">
        <v>19</v>
      </c>
      <c r="R110" s="1" t="s">
        <v>25</v>
      </c>
      <c r="S110" s="12">
        <v>129684</v>
      </c>
      <c r="T110" s="12">
        <v>8</v>
      </c>
      <c r="U110" s="12">
        <v>1</v>
      </c>
      <c r="V110" s="12">
        <v>7</v>
      </c>
      <c r="W110" s="12" t="s">
        <v>48</v>
      </c>
      <c r="X110" s="14">
        <v>0</v>
      </c>
      <c r="Y110">
        <f t="shared" si="1"/>
        <v>14.061943752224989</v>
      </c>
    </row>
    <row r="111" spans="1:25" ht="16" x14ac:dyDescent="0.25">
      <c r="A111" s="13">
        <v>110</v>
      </c>
      <c r="B111" s="7">
        <v>4</v>
      </c>
      <c r="C111" s="7" t="s">
        <v>27</v>
      </c>
      <c r="D111" s="7" t="s">
        <v>29</v>
      </c>
      <c r="E111" s="2" t="s">
        <v>16</v>
      </c>
      <c r="F111" s="8">
        <v>10.5</v>
      </c>
      <c r="G111" s="7">
        <v>93</v>
      </c>
      <c r="H111" s="9">
        <v>104</v>
      </c>
      <c r="I111" s="5">
        <v>96</v>
      </c>
      <c r="J111" s="5">
        <v>50</v>
      </c>
      <c r="K111" s="9">
        <v>24</v>
      </c>
      <c r="L111" s="1"/>
      <c r="M111" s="8">
        <v>16.100000000000001</v>
      </c>
      <c r="N111" s="7">
        <v>30</v>
      </c>
      <c r="O111" s="7">
        <v>0.5</v>
      </c>
      <c r="P111" s="1" t="s">
        <v>24</v>
      </c>
      <c r="Q111" s="7" t="s">
        <v>19</v>
      </c>
      <c r="R111" s="1" t="s">
        <v>25</v>
      </c>
      <c r="S111" s="12">
        <v>167122</v>
      </c>
      <c r="T111" s="12">
        <v>9</v>
      </c>
      <c r="U111" s="12">
        <v>2</v>
      </c>
      <c r="V111" s="12">
        <v>7</v>
      </c>
      <c r="W111" s="12" t="s">
        <v>48</v>
      </c>
      <c r="X111" s="14">
        <v>0</v>
      </c>
      <c r="Y111">
        <f t="shared" si="1"/>
        <v>12.140131807145334</v>
      </c>
    </row>
    <row r="112" spans="1:25" ht="16" x14ac:dyDescent="0.25">
      <c r="A112" s="13">
        <v>111</v>
      </c>
      <c r="B112" s="7">
        <v>69</v>
      </c>
      <c r="C112" s="7" t="s">
        <v>14</v>
      </c>
      <c r="D112" s="7" t="s">
        <v>15</v>
      </c>
      <c r="E112" s="2" t="s">
        <v>16</v>
      </c>
      <c r="F112" s="8">
        <v>60</v>
      </c>
      <c r="G112" s="7">
        <v>185</v>
      </c>
      <c r="H112" s="9">
        <v>90</v>
      </c>
      <c r="I112" s="5">
        <v>120</v>
      </c>
      <c r="J112" s="5">
        <v>90</v>
      </c>
      <c r="K112" s="9">
        <v>22</v>
      </c>
      <c r="L112" s="1"/>
      <c r="M112" s="8">
        <v>9.6</v>
      </c>
      <c r="N112" s="7">
        <v>33</v>
      </c>
      <c r="O112" s="7">
        <v>1.3</v>
      </c>
      <c r="P112" s="1" t="s">
        <v>24</v>
      </c>
      <c r="Q112" s="7" t="s">
        <v>19</v>
      </c>
      <c r="R112" s="1" t="s">
        <v>25</v>
      </c>
      <c r="S112" s="12">
        <v>276458</v>
      </c>
      <c r="T112" s="12">
        <v>6</v>
      </c>
      <c r="U112" s="12">
        <v>5</v>
      </c>
      <c r="V112" s="12">
        <v>1</v>
      </c>
      <c r="W112" s="12" t="s">
        <v>47</v>
      </c>
      <c r="X112" s="14">
        <v>38000</v>
      </c>
      <c r="Y112">
        <f t="shared" si="1"/>
        <v>17.531044558071585</v>
      </c>
    </row>
    <row r="113" spans="1:25" ht="16" x14ac:dyDescent="0.25">
      <c r="A113" s="13">
        <v>112</v>
      </c>
      <c r="B113" s="7">
        <v>6</v>
      </c>
      <c r="C113" s="7" t="s">
        <v>14</v>
      </c>
      <c r="D113" s="7" t="s">
        <v>29</v>
      </c>
      <c r="E113" s="2" t="s">
        <v>42</v>
      </c>
      <c r="F113" s="8">
        <v>17.8</v>
      </c>
      <c r="G113" s="7">
        <v>115</v>
      </c>
      <c r="H113" s="9">
        <v>75</v>
      </c>
      <c r="I113" s="5">
        <v>110</v>
      </c>
      <c r="J113" s="5">
        <v>72</v>
      </c>
      <c r="K113" s="9">
        <v>22</v>
      </c>
      <c r="L113" s="1"/>
      <c r="M113" s="8">
        <v>10.3</v>
      </c>
      <c r="N113" s="7">
        <v>18</v>
      </c>
      <c r="O113" s="7">
        <v>0.3</v>
      </c>
      <c r="P113" s="1" t="s">
        <v>24</v>
      </c>
      <c r="Q113" s="7" t="s">
        <v>19</v>
      </c>
      <c r="R113" s="1" t="s">
        <v>25</v>
      </c>
      <c r="S113" s="12">
        <v>150337</v>
      </c>
      <c r="T113" s="12">
        <v>9</v>
      </c>
      <c r="U113" s="12">
        <v>2</v>
      </c>
      <c r="V113" s="12">
        <v>7</v>
      </c>
      <c r="W113" s="12" t="s">
        <v>48</v>
      </c>
      <c r="X113" s="14">
        <v>0</v>
      </c>
      <c r="Y113">
        <f t="shared" si="1"/>
        <v>13.4593572778828</v>
      </c>
    </row>
    <row r="114" spans="1:25" ht="16" x14ac:dyDescent="0.25">
      <c r="A114" s="13">
        <v>113</v>
      </c>
      <c r="B114" s="7">
        <v>44</v>
      </c>
      <c r="C114" s="7" t="s">
        <v>27</v>
      </c>
      <c r="D114" s="7" t="s">
        <v>15</v>
      </c>
      <c r="E114" s="2" t="s">
        <v>42</v>
      </c>
      <c r="F114" s="8">
        <v>60</v>
      </c>
      <c r="G114" s="7">
        <v>157</v>
      </c>
      <c r="H114" s="9">
        <v>86</v>
      </c>
      <c r="I114" s="5">
        <v>150</v>
      </c>
      <c r="J114" s="5">
        <v>80</v>
      </c>
      <c r="K114" s="9">
        <v>22</v>
      </c>
      <c r="L114" s="1" t="s">
        <v>31</v>
      </c>
      <c r="M114" s="8">
        <v>15.4</v>
      </c>
      <c r="N114" s="7">
        <v>21</v>
      </c>
      <c r="O114" s="7"/>
      <c r="P114" s="1" t="s">
        <v>24</v>
      </c>
      <c r="Q114" s="7" t="s">
        <v>19</v>
      </c>
      <c r="R114" s="1" t="s">
        <v>25</v>
      </c>
      <c r="S114" s="12">
        <v>138093.02000000002</v>
      </c>
      <c r="T114" s="12">
        <v>7</v>
      </c>
      <c r="U114" s="12">
        <v>2</v>
      </c>
      <c r="V114" s="12">
        <v>5</v>
      </c>
      <c r="W114" s="12" t="s">
        <v>48</v>
      </c>
      <c r="X114" s="14">
        <v>0</v>
      </c>
      <c r="Y114">
        <f t="shared" si="1"/>
        <v>24.341758286340216</v>
      </c>
    </row>
    <row r="115" spans="1:25" ht="16" x14ac:dyDescent="0.25">
      <c r="A115" s="13">
        <v>114</v>
      </c>
      <c r="B115" s="7">
        <v>9</v>
      </c>
      <c r="C115" s="7" t="s">
        <v>27</v>
      </c>
      <c r="D115" s="7" t="s">
        <v>29</v>
      </c>
      <c r="E115" s="2" t="s">
        <v>16</v>
      </c>
      <c r="F115" s="8">
        <v>4.9000000000000004</v>
      </c>
      <c r="G115" s="7">
        <v>71</v>
      </c>
      <c r="H115" s="9">
        <v>104</v>
      </c>
      <c r="I115" s="5">
        <v>100</v>
      </c>
      <c r="J115" s="5">
        <v>60</v>
      </c>
      <c r="K115" s="9">
        <v>24</v>
      </c>
      <c r="L115" s="1"/>
      <c r="M115" s="8">
        <v>11.5</v>
      </c>
      <c r="N115" s="7">
        <v>47</v>
      </c>
      <c r="O115" s="7">
        <v>0.5</v>
      </c>
      <c r="P115" s="1" t="s">
        <v>24</v>
      </c>
      <c r="Q115" s="7" t="s">
        <v>19</v>
      </c>
      <c r="R115" s="1" t="s">
        <v>25</v>
      </c>
      <c r="S115" s="12">
        <v>178398</v>
      </c>
      <c r="T115" s="12">
        <v>12</v>
      </c>
      <c r="U115" s="12">
        <v>3</v>
      </c>
      <c r="V115" s="12">
        <v>9</v>
      </c>
      <c r="W115" s="12" t="s">
        <v>48</v>
      </c>
      <c r="X115" s="14">
        <v>0</v>
      </c>
      <c r="Y115">
        <f t="shared" si="1"/>
        <v>9.7202935925411627</v>
      </c>
    </row>
    <row r="116" spans="1:25" ht="16" x14ac:dyDescent="0.25">
      <c r="A116" s="13">
        <v>115</v>
      </c>
      <c r="B116" s="7">
        <v>36</v>
      </c>
      <c r="C116" s="7" t="s">
        <v>14</v>
      </c>
      <c r="D116" s="7" t="s">
        <v>15</v>
      </c>
      <c r="E116" s="2" t="s">
        <v>28</v>
      </c>
      <c r="F116" s="8">
        <v>50</v>
      </c>
      <c r="G116" s="7">
        <v>168</v>
      </c>
      <c r="H116" s="9">
        <v>60</v>
      </c>
      <c r="I116" s="5">
        <v>120</v>
      </c>
      <c r="J116" s="5">
        <v>80</v>
      </c>
      <c r="K116" s="9">
        <v>24</v>
      </c>
      <c r="L116" s="1"/>
      <c r="M116" s="8">
        <v>13.3</v>
      </c>
      <c r="N116" s="7">
        <v>21</v>
      </c>
      <c r="O116" s="7">
        <v>1.1000000000000001</v>
      </c>
      <c r="P116" s="1" t="s">
        <v>24</v>
      </c>
      <c r="Q116" s="7" t="s">
        <v>19</v>
      </c>
      <c r="R116" s="1" t="s">
        <v>25</v>
      </c>
      <c r="S116" s="12">
        <v>180870</v>
      </c>
      <c r="T116" s="12">
        <v>8</v>
      </c>
      <c r="U116" s="12">
        <v>1</v>
      </c>
      <c r="V116" s="12">
        <v>7</v>
      </c>
      <c r="W116" s="12" t="s">
        <v>47</v>
      </c>
      <c r="X116" s="14">
        <v>20900</v>
      </c>
      <c r="Y116">
        <f t="shared" si="1"/>
        <v>17.715419501133791</v>
      </c>
    </row>
    <row r="117" spans="1:25" ht="16" x14ac:dyDescent="0.25">
      <c r="A117" s="13">
        <v>117</v>
      </c>
      <c r="B117" s="7">
        <v>16</v>
      </c>
      <c r="C117" s="7" t="s">
        <v>27</v>
      </c>
      <c r="D117" s="7" t="s">
        <v>29</v>
      </c>
      <c r="E117" s="2" t="s">
        <v>16</v>
      </c>
      <c r="F117" s="8">
        <v>41</v>
      </c>
      <c r="G117" s="7">
        <v>162</v>
      </c>
      <c r="H117" s="9">
        <v>74</v>
      </c>
      <c r="I117" s="5">
        <v>100</v>
      </c>
      <c r="J117" s="5">
        <v>70</v>
      </c>
      <c r="K117" s="9">
        <v>24</v>
      </c>
      <c r="L117" s="1"/>
      <c r="M117" s="8">
        <v>12.4</v>
      </c>
      <c r="N117" s="7">
        <v>19</v>
      </c>
      <c r="O117" s="7">
        <v>0.4</v>
      </c>
      <c r="P117" s="1" t="s">
        <v>24</v>
      </c>
      <c r="Q117" s="7" t="s">
        <v>19</v>
      </c>
      <c r="R117" s="1" t="s">
        <v>25</v>
      </c>
      <c r="S117" s="12">
        <v>323960</v>
      </c>
      <c r="T117" s="12">
        <v>12</v>
      </c>
      <c r="U117" s="12">
        <v>2</v>
      </c>
      <c r="V117" s="12">
        <v>10</v>
      </c>
      <c r="W117" s="12" t="s">
        <v>47</v>
      </c>
      <c r="X117" s="14">
        <v>77450</v>
      </c>
      <c r="Y117">
        <f t="shared" si="1"/>
        <v>15.622618503276936</v>
      </c>
    </row>
    <row r="118" spans="1:25" ht="32" x14ac:dyDescent="0.25">
      <c r="A118" s="13">
        <v>119</v>
      </c>
      <c r="B118" s="7">
        <v>5</v>
      </c>
      <c r="C118" s="7" t="s">
        <v>14</v>
      </c>
      <c r="D118" s="7" t="s">
        <v>29</v>
      </c>
      <c r="E118" s="2" t="s">
        <v>34</v>
      </c>
      <c r="F118" s="8">
        <v>15.4</v>
      </c>
      <c r="G118" s="7">
        <v>98</v>
      </c>
      <c r="H118" s="9">
        <v>123</v>
      </c>
      <c r="I118" s="5">
        <v>90</v>
      </c>
      <c r="J118" s="5">
        <v>50</v>
      </c>
      <c r="K118" s="9">
        <v>24</v>
      </c>
      <c r="L118" s="1"/>
      <c r="M118" s="8">
        <v>22.8</v>
      </c>
      <c r="N118" s="7">
        <v>19</v>
      </c>
      <c r="O118" s="7">
        <v>0.3</v>
      </c>
      <c r="P118" s="1" t="s">
        <v>24</v>
      </c>
      <c r="Q118" s="7" t="s">
        <v>19</v>
      </c>
      <c r="R118" s="1" t="s">
        <v>25</v>
      </c>
      <c r="S118" s="12">
        <v>131430</v>
      </c>
      <c r="T118" s="12">
        <v>11</v>
      </c>
      <c r="U118" s="12">
        <v>3</v>
      </c>
      <c r="V118" s="12">
        <v>8</v>
      </c>
      <c r="W118" s="12" t="s">
        <v>48</v>
      </c>
      <c r="X118" s="14">
        <v>0</v>
      </c>
      <c r="Y118">
        <f t="shared" si="1"/>
        <v>16.034985422740526</v>
      </c>
    </row>
    <row r="119" spans="1:25" ht="16" x14ac:dyDescent="0.25">
      <c r="A119" s="13">
        <v>120</v>
      </c>
      <c r="B119" s="7">
        <v>3</v>
      </c>
      <c r="C119" s="7" t="s">
        <v>27</v>
      </c>
      <c r="D119" s="7" t="s">
        <v>29</v>
      </c>
      <c r="E119" s="2" t="s">
        <v>41</v>
      </c>
      <c r="F119" s="8">
        <v>10</v>
      </c>
      <c r="G119" s="7">
        <v>85</v>
      </c>
      <c r="H119" s="9">
        <v>116</v>
      </c>
      <c r="I119" s="5">
        <v>84</v>
      </c>
      <c r="J119" s="5">
        <v>70</v>
      </c>
      <c r="K119" s="9">
        <v>24</v>
      </c>
      <c r="L119" s="1"/>
      <c r="M119" s="8">
        <v>18.5</v>
      </c>
      <c r="N119" s="7">
        <v>23</v>
      </c>
      <c r="O119" s="7">
        <v>0.3</v>
      </c>
      <c r="P119" s="1" t="s">
        <v>24</v>
      </c>
      <c r="Q119" s="7" t="s">
        <v>19</v>
      </c>
      <c r="R119" s="1" t="s">
        <v>25</v>
      </c>
      <c r="S119" s="12">
        <v>180415.66999999998</v>
      </c>
      <c r="T119" s="12">
        <v>13</v>
      </c>
      <c r="U119" s="12">
        <v>3</v>
      </c>
      <c r="V119" s="12">
        <v>10</v>
      </c>
      <c r="W119" s="12" t="s">
        <v>48</v>
      </c>
      <c r="X119" s="14">
        <v>0</v>
      </c>
      <c r="Y119">
        <f t="shared" si="1"/>
        <v>13.84083044982699</v>
      </c>
    </row>
    <row r="120" spans="1:25" ht="16" x14ac:dyDescent="0.25">
      <c r="A120" s="13">
        <v>121</v>
      </c>
      <c r="B120" s="7">
        <v>51</v>
      </c>
      <c r="C120" s="7" t="s">
        <v>14</v>
      </c>
      <c r="D120" s="7" t="s">
        <v>15</v>
      </c>
      <c r="E120" s="2" t="s">
        <v>22</v>
      </c>
      <c r="F120" s="8">
        <v>64</v>
      </c>
      <c r="G120" s="7">
        <v>168</v>
      </c>
      <c r="H120" s="9">
        <v>80</v>
      </c>
      <c r="I120" s="5">
        <v>130</v>
      </c>
      <c r="J120" s="5">
        <v>70</v>
      </c>
      <c r="K120" s="9">
        <v>24</v>
      </c>
      <c r="L120" s="1" t="s">
        <v>31</v>
      </c>
      <c r="M120" s="8">
        <v>11.47</v>
      </c>
      <c r="N120" s="7">
        <v>17</v>
      </c>
      <c r="O120" s="7">
        <v>0.8</v>
      </c>
      <c r="P120" s="1" t="s">
        <v>24</v>
      </c>
      <c r="Q120" s="7" t="s">
        <v>19</v>
      </c>
      <c r="R120" s="1" t="s">
        <v>25</v>
      </c>
      <c r="S120" s="12">
        <v>139067</v>
      </c>
      <c r="T120" s="12">
        <v>7</v>
      </c>
      <c r="U120" s="12">
        <v>3</v>
      </c>
      <c r="V120" s="12">
        <v>4</v>
      </c>
      <c r="W120" s="12" t="s">
        <v>48</v>
      </c>
      <c r="X120" s="14">
        <v>0</v>
      </c>
      <c r="Y120">
        <f t="shared" si="1"/>
        <v>22.67573696145125</v>
      </c>
    </row>
    <row r="121" spans="1:25" ht="16" x14ac:dyDescent="0.25">
      <c r="A121" s="13">
        <v>122</v>
      </c>
      <c r="B121" s="7">
        <v>24</v>
      </c>
      <c r="C121" s="7" t="s">
        <v>27</v>
      </c>
      <c r="D121" s="7" t="s">
        <v>15</v>
      </c>
      <c r="E121" s="2" t="s">
        <v>28</v>
      </c>
      <c r="F121" s="8">
        <v>43</v>
      </c>
      <c r="G121" s="7">
        <v>159</v>
      </c>
      <c r="H121" s="9">
        <v>68</v>
      </c>
      <c r="I121" s="5">
        <v>110</v>
      </c>
      <c r="J121" s="5">
        <v>70</v>
      </c>
      <c r="K121" s="9">
        <v>22</v>
      </c>
      <c r="L121" s="1"/>
      <c r="M121" s="8"/>
      <c r="N121" s="7"/>
      <c r="O121" s="7"/>
      <c r="P121" s="1" t="s">
        <v>24</v>
      </c>
      <c r="Q121" s="7" t="s">
        <v>19</v>
      </c>
      <c r="R121" s="1" t="s">
        <v>25</v>
      </c>
      <c r="S121" s="12">
        <v>197865</v>
      </c>
      <c r="T121" s="12">
        <v>11</v>
      </c>
      <c r="U121" s="12">
        <v>1</v>
      </c>
      <c r="V121" s="12">
        <v>10</v>
      </c>
      <c r="W121" s="12" t="s">
        <v>47</v>
      </c>
      <c r="X121" s="14">
        <v>20900</v>
      </c>
      <c r="Y121">
        <f t="shared" si="1"/>
        <v>17.008820853605474</v>
      </c>
    </row>
    <row r="122" spans="1:25" ht="16" x14ac:dyDescent="0.25">
      <c r="A122" s="13">
        <v>123</v>
      </c>
      <c r="B122" s="7">
        <v>8</v>
      </c>
      <c r="C122" s="7" t="s">
        <v>14</v>
      </c>
      <c r="D122" s="7" t="s">
        <v>29</v>
      </c>
      <c r="E122" s="2" t="s">
        <v>16</v>
      </c>
      <c r="F122" s="8">
        <v>17.8</v>
      </c>
      <c r="G122" s="7">
        <v>117</v>
      </c>
      <c r="H122" s="9">
        <v>83</v>
      </c>
      <c r="I122" s="5">
        <v>98</v>
      </c>
      <c r="J122" s="5">
        <v>70</v>
      </c>
      <c r="K122" s="9">
        <v>24</v>
      </c>
      <c r="L122" s="1"/>
      <c r="M122" s="8">
        <v>8.9</v>
      </c>
      <c r="N122" s="7">
        <v>25</v>
      </c>
      <c r="O122" s="7">
        <v>0.9</v>
      </c>
      <c r="P122" s="1" t="s">
        <v>24</v>
      </c>
      <c r="Q122" s="7" t="s">
        <v>19</v>
      </c>
      <c r="R122" s="1" t="s">
        <v>25</v>
      </c>
      <c r="S122" s="12">
        <v>144900.29999999999</v>
      </c>
      <c r="T122" s="12">
        <v>14</v>
      </c>
      <c r="U122" s="12">
        <v>1</v>
      </c>
      <c r="V122" s="12">
        <v>13</v>
      </c>
      <c r="W122" s="12" t="s">
        <v>48</v>
      </c>
      <c r="X122" s="14">
        <v>0</v>
      </c>
      <c r="Y122">
        <f t="shared" si="1"/>
        <v>13.003141208269415</v>
      </c>
    </row>
    <row r="123" spans="1:25" ht="16" x14ac:dyDescent="0.25">
      <c r="A123" s="13">
        <v>124</v>
      </c>
      <c r="B123" s="7">
        <v>4</v>
      </c>
      <c r="C123" s="7" t="s">
        <v>14</v>
      </c>
      <c r="D123" s="7" t="s">
        <v>29</v>
      </c>
      <c r="E123" s="2" t="s">
        <v>16</v>
      </c>
      <c r="F123" s="8">
        <v>14.9</v>
      </c>
      <c r="G123" s="7">
        <v>99</v>
      </c>
      <c r="H123" s="9">
        <v>102</v>
      </c>
      <c r="I123" s="5">
        <v>100</v>
      </c>
      <c r="J123" s="5">
        <v>53</v>
      </c>
      <c r="K123" s="9">
        <v>24</v>
      </c>
      <c r="L123" s="1"/>
      <c r="M123" s="8">
        <v>11.9</v>
      </c>
      <c r="N123" s="7">
        <v>34</v>
      </c>
      <c r="O123" s="7">
        <v>0.3</v>
      </c>
      <c r="P123" s="1" t="s">
        <v>24</v>
      </c>
      <c r="Q123" s="7" t="s">
        <v>19</v>
      </c>
      <c r="R123" s="1" t="s">
        <v>25</v>
      </c>
      <c r="S123" s="12">
        <v>202633.9</v>
      </c>
      <c r="T123" s="12">
        <v>9</v>
      </c>
      <c r="U123" s="12">
        <v>3</v>
      </c>
      <c r="V123" s="12">
        <v>6</v>
      </c>
      <c r="W123" s="12" t="s">
        <v>47</v>
      </c>
      <c r="X123" s="14">
        <v>21498</v>
      </c>
      <c r="Y123">
        <f t="shared" si="1"/>
        <v>15.202530354045507</v>
      </c>
    </row>
    <row r="124" spans="1:25" ht="16" x14ac:dyDescent="0.25">
      <c r="A124" s="13">
        <v>125</v>
      </c>
      <c r="B124" s="7">
        <v>46</v>
      </c>
      <c r="C124" s="7" t="s">
        <v>27</v>
      </c>
      <c r="D124" s="7" t="s">
        <v>15</v>
      </c>
      <c r="E124" s="2" t="s">
        <v>28</v>
      </c>
      <c r="F124" s="8">
        <v>43.4</v>
      </c>
      <c r="G124" s="7">
        <v>147</v>
      </c>
      <c r="H124" s="9">
        <v>97</v>
      </c>
      <c r="I124" s="5">
        <v>110</v>
      </c>
      <c r="J124" s="5">
        <v>80</v>
      </c>
      <c r="K124" s="9">
        <v>22</v>
      </c>
      <c r="L124" s="1"/>
      <c r="M124" s="8">
        <v>12.8</v>
      </c>
      <c r="N124" s="7">
        <v>46</v>
      </c>
      <c r="O124" s="7">
        <v>0.6</v>
      </c>
      <c r="P124" s="1" t="s">
        <v>24</v>
      </c>
      <c r="Q124" s="7" t="s">
        <v>19</v>
      </c>
      <c r="R124" s="1" t="s">
        <v>25</v>
      </c>
      <c r="S124" s="12">
        <v>232676</v>
      </c>
      <c r="T124" s="12">
        <v>10</v>
      </c>
      <c r="U124" s="12">
        <v>2</v>
      </c>
      <c r="V124" s="12">
        <v>8</v>
      </c>
      <c r="W124" s="12" t="s">
        <v>47</v>
      </c>
      <c r="X124" s="14">
        <v>51450</v>
      </c>
      <c r="Y124">
        <f t="shared" si="1"/>
        <v>20.084224165856821</v>
      </c>
    </row>
    <row r="125" spans="1:25" ht="16" x14ac:dyDescent="0.25">
      <c r="A125" s="13">
        <v>126</v>
      </c>
      <c r="B125" s="7">
        <v>48</v>
      </c>
      <c r="C125" s="7" t="s">
        <v>14</v>
      </c>
      <c r="D125" s="7" t="s">
        <v>15</v>
      </c>
      <c r="E125" s="2" t="s">
        <v>43</v>
      </c>
      <c r="F125" s="8">
        <v>60.3</v>
      </c>
      <c r="G125" s="7">
        <v>155</v>
      </c>
      <c r="H125" s="9">
        <v>60</v>
      </c>
      <c r="I125" s="5">
        <v>100</v>
      </c>
      <c r="J125" s="5">
        <v>60</v>
      </c>
      <c r="K125" s="9">
        <v>24</v>
      </c>
      <c r="L125" s="1"/>
      <c r="M125" s="8">
        <v>15.4</v>
      </c>
      <c r="N125" s="7"/>
      <c r="O125" s="7">
        <v>0.7</v>
      </c>
      <c r="P125" s="1" t="s">
        <v>24</v>
      </c>
      <c r="Q125" s="7" t="s">
        <v>19</v>
      </c>
      <c r="R125" s="1" t="s">
        <v>25</v>
      </c>
      <c r="S125" s="12">
        <v>127899</v>
      </c>
      <c r="T125" s="12">
        <v>6</v>
      </c>
      <c r="U125" s="12">
        <v>1</v>
      </c>
      <c r="V125" s="12">
        <v>5</v>
      </c>
      <c r="W125" s="12" t="s">
        <v>48</v>
      </c>
      <c r="X125" s="14">
        <v>0</v>
      </c>
      <c r="Y125">
        <f t="shared" si="1"/>
        <v>25.098855359001035</v>
      </c>
    </row>
    <row r="126" spans="1:25" ht="16" x14ac:dyDescent="0.25">
      <c r="A126" s="13">
        <v>127</v>
      </c>
      <c r="B126" s="7">
        <v>8</v>
      </c>
      <c r="C126" s="7" t="s">
        <v>14</v>
      </c>
      <c r="D126" s="7" t="s">
        <v>29</v>
      </c>
      <c r="E126" s="2" t="s">
        <v>16</v>
      </c>
      <c r="F126" s="8">
        <v>18</v>
      </c>
      <c r="G126" s="7">
        <v>118</v>
      </c>
      <c r="H126" s="9">
        <v>106</v>
      </c>
      <c r="I126" s="5">
        <v>130</v>
      </c>
      <c r="J126" s="5">
        <v>80</v>
      </c>
      <c r="K126" s="9">
        <v>24</v>
      </c>
      <c r="L126" s="1"/>
      <c r="M126" s="8">
        <v>12.6</v>
      </c>
      <c r="N126" s="7">
        <v>18</v>
      </c>
      <c r="O126" s="7">
        <v>0.7</v>
      </c>
      <c r="P126" s="1" t="s">
        <v>24</v>
      </c>
      <c r="Q126" s="7" t="s">
        <v>19</v>
      </c>
      <c r="R126" s="1" t="s">
        <v>25</v>
      </c>
      <c r="S126" s="12">
        <v>145362</v>
      </c>
      <c r="T126" s="12">
        <v>8</v>
      </c>
      <c r="U126" s="12">
        <v>2</v>
      </c>
      <c r="V126" s="12">
        <v>6</v>
      </c>
      <c r="W126" s="12" t="s">
        <v>48</v>
      </c>
      <c r="X126" s="14">
        <v>0</v>
      </c>
      <c r="Y126">
        <f t="shared" si="1"/>
        <v>12.927319735708132</v>
      </c>
    </row>
    <row r="127" spans="1:25" ht="32" x14ac:dyDescent="0.25">
      <c r="A127" s="13">
        <v>128</v>
      </c>
      <c r="B127" s="7">
        <v>7</v>
      </c>
      <c r="C127" s="7" t="s">
        <v>14</v>
      </c>
      <c r="D127" s="7" t="s">
        <v>29</v>
      </c>
      <c r="E127" s="2" t="s">
        <v>34</v>
      </c>
      <c r="F127" s="8">
        <v>19.3</v>
      </c>
      <c r="G127" s="7">
        <v>115</v>
      </c>
      <c r="H127" s="9">
        <v>80</v>
      </c>
      <c r="I127" s="5">
        <v>100</v>
      </c>
      <c r="J127" s="5">
        <v>70</v>
      </c>
      <c r="K127" s="9">
        <v>24</v>
      </c>
      <c r="L127" s="1"/>
      <c r="M127" s="8">
        <v>13.1</v>
      </c>
      <c r="N127" s="7">
        <v>16</v>
      </c>
      <c r="O127" s="7">
        <v>0.4</v>
      </c>
      <c r="P127" s="1" t="s">
        <v>24</v>
      </c>
      <c r="Q127" s="7" t="s">
        <v>19</v>
      </c>
      <c r="R127" s="1" t="s">
        <v>25</v>
      </c>
      <c r="S127" s="12">
        <v>165335.52000000002</v>
      </c>
      <c r="T127" s="12">
        <v>15</v>
      </c>
      <c r="U127" s="12">
        <v>2</v>
      </c>
      <c r="V127" s="12">
        <v>13</v>
      </c>
      <c r="W127" s="12" t="s">
        <v>48</v>
      </c>
      <c r="X127" s="14">
        <v>0</v>
      </c>
      <c r="Y127">
        <f t="shared" si="1"/>
        <v>14.59357277882798</v>
      </c>
    </row>
    <row r="128" spans="1:25" ht="16" x14ac:dyDescent="0.25">
      <c r="A128" s="13">
        <v>129</v>
      </c>
      <c r="B128" s="7">
        <v>16</v>
      </c>
      <c r="C128" s="7" t="s">
        <v>14</v>
      </c>
      <c r="D128" s="7" t="s">
        <v>29</v>
      </c>
      <c r="E128" s="2" t="s">
        <v>28</v>
      </c>
      <c r="F128" s="8">
        <v>39.700000000000003</v>
      </c>
      <c r="G128" s="7">
        <v>160</v>
      </c>
      <c r="H128" s="9">
        <v>120</v>
      </c>
      <c r="I128" s="5">
        <v>130</v>
      </c>
      <c r="J128" s="5">
        <v>80</v>
      </c>
      <c r="K128" s="9">
        <v>24</v>
      </c>
      <c r="L128" s="1"/>
      <c r="M128" s="8">
        <v>9.8000000000000007</v>
      </c>
      <c r="N128" s="7">
        <v>36</v>
      </c>
      <c r="O128" s="7">
        <v>0.8</v>
      </c>
      <c r="P128" s="1" t="s">
        <v>24</v>
      </c>
      <c r="Q128" s="7" t="s">
        <v>19</v>
      </c>
      <c r="R128" s="1" t="s">
        <v>25</v>
      </c>
      <c r="S128" s="12">
        <v>233266</v>
      </c>
      <c r="T128" s="12">
        <v>9</v>
      </c>
      <c r="U128" s="12">
        <v>3</v>
      </c>
      <c r="V128" s="12">
        <v>6</v>
      </c>
      <c r="W128" s="12" t="s">
        <v>47</v>
      </c>
      <c r="X128" s="14">
        <v>41600</v>
      </c>
      <c r="Y128">
        <f t="shared" si="1"/>
        <v>15.507812499999998</v>
      </c>
    </row>
    <row r="129" spans="1:25" ht="16" x14ac:dyDescent="0.25">
      <c r="A129" s="13">
        <v>131</v>
      </c>
      <c r="B129" s="7">
        <v>14</v>
      </c>
      <c r="C129" s="7" t="s">
        <v>27</v>
      </c>
      <c r="D129" s="7" t="s">
        <v>29</v>
      </c>
      <c r="E129" s="2" t="s">
        <v>28</v>
      </c>
      <c r="F129" s="8">
        <v>36</v>
      </c>
      <c r="G129" s="7">
        <v>160</v>
      </c>
      <c r="H129" s="9">
        <v>125</v>
      </c>
      <c r="I129" s="5"/>
      <c r="J129" s="5"/>
      <c r="K129" s="9">
        <v>26</v>
      </c>
      <c r="L129" s="1"/>
      <c r="M129" s="8">
        <v>9.6</v>
      </c>
      <c r="N129" s="7">
        <v>33</v>
      </c>
      <c r="O129" s="7">
        <v>0.8</v>
      </c>
      <c r="P129" s="1" t="s">
        <v>24</v>
      </c>
      <c r="Q129" s="7" t="s">
        <v>19</v>
      </c>
      <c r="R129" s="1" t="s">
        <v>25</v>
      </c>
      <c r="S129" s="12">
        <v>135216</v>
      </c>
      <c r="T129" s="12">
        <v>11</v>
      </c>
      <c r="U129" s="12">
        <v>1</v>
      </c>
      <c r="V129" s="12">
        <v>10</v>
      </c>
      <c r="W129" s="12" t="s">
        <v>48</v>
      </c>
      <c r="X129" s="14">
        <v>0</v>
      </c>
      <c r="Y129">
        <f t="shared" ref="Y129:Y187" si="2">IF(G129&gt;F129, F129/(G129/100)^2, "Outlier")</f>
        <v>14.062499999999996</v>
      </c>
    </row>
    <row r="130" spans="1:25" ht="16" x14ac:dyDescent="0.25">
      <c r="A130" s="13">
        <v>132</v>
      </c>
      <c r="B130" s="7">
        <v>12</v>
      </c>
      <c r="C130" s="7" t="s">
        <v>27</v>
      </c>
      <c r="D130" s="7" t="s">
        <v>29</v>
      </c>
      <c r="E130" s="2" t="s">
        <v>42</v>
      </c>
      <c r="F130" s="8">
        <v>40.799999999999997</v>
      </c>
      <c r="G130" s="7">
        <v>154</v>
      </c>
      <c r="H130" s="9">
        <v>84</v>
      </c>
      <c r="I130" s="5"/>
      <c r="J130" s="5"/>
      <c r="K130" s="9">
        <v>20</v>
      </c>
      <c r="L130" s="1"/>
      <c r="M130" s="8">
        <v>11.7</v>
      </c>
      <c r="N130" s="7">
        <v>18</v>
      </c>
      <c r="O130" s="7">
        <v>0.7</v>
      </c>
      <c r="P130" s="1" t="s">
        <v>24</v>
      </c>
      <c r="Q130" s="7" t="s">
        <v>19</v>
      </c>
      <c r="R130" s="1" t="s">
        <v>25</v>
      </c>
      <c r="S130" s="12">
        <v>117185</v>
      </c>
      <c r="T130" s="12">
        <v>7</v>
      </c>
      <c r="U130" s="12">
        <v>1</v>
      </c>
      <c r="V130" s="12">
        <v>6</v>
      </c>
      <c r="W130" s="12" t="s">
        <v>48</v>
      </c>
      <c r="X130" s="14">
        <v>0</v>
      </c>
      <c r="Y130">
        <f t="shared" si="2"/>
        <v>17.203575645134087</v>
      </c>
    </row>
    <row r="131" spans="1:25" ht="16" x14ac:dyDescent="0.25">
      <c r="A131" s="13">
        <v>133</v>
      </c>
      <c r="B131" s="7">
        <v>16</v>
      </c>
      <c r="C131" s="7" t="s">
        <v>27</v>
      </c>
      <c r="D131" s="7" t="s">
        <v>29</v>
      </c>
      <c r="E131" s="2"/>
      <c r="F131" s="8">
        <v>45</v>
      </c>
      <c r="G131" s="7">
        <v>163</v>
      </c>
      <c r="H131" s="9">
        <v>85</v>
      </c>
      <c r="I131" s="5">
        <v>120</v>
      </c>
      <c r="J131" s="5">
        <v>80</v>
      </c>
      <c r="K131" s="9">
        <v>20</v>
      </c>
      <c r="L131" s="1" t="s">
        <v>31</v>
      </c>
      <c r="M131" s="8">
        <v>13.1</v>
      </c>
      <c r="N131" s="7">
        <v>24</v>
      </c>
      <c r="O131" s="7">
        <v>0.5</v>
      </c>
      <c r="P131" s="1" t="s">
        <v>24</v>
      </c>
      <c r="Q131" s="7" t="s">
        <v>19</v>
      </c>
      <c r="R131" s="1" t="s">
        <v>25</v>
      </c>
      <c r="S131" s="12">
        <v>108989</v>
      </c>
      <c r="T131" s="12">
        <v>9</v>
      </c>
      <c r="U131" s="12">
        <v>1</v>
      </c>
      <c r="V131" s="12">
        <v>8</v>
      </c>
      <c r="W131" s="12" t="s">
        <v>48</v>
      </c>
      <c r="X131" s="14">
        <v>0</v>
      </c>
      <c r="Y131">
        <f t="shared" si="2"/>
        <v>16.937031879257784</v>
      </c>
    </row>
    <row r="132" spans="1:25" ht="16" x14ac:dyDescent="0.25">
      <c r="A132" s="13">
        <v>134</v>
      </c>
      <c r="B132" s="7">
        <v>12</v>
      </c>
      <c r="C132" s="7" t="s">
        <v>27</v>
      </c>
      <c r="D132" s="7" t="s">
        <v>29</v>
      </c>
      <c r="E132" s="2" t="s">
        <v>16</v>
      </c>
      <c r="F132" s="8">
        <v>32.4</v>
      </c>
      <c r="G132" s="7">
        <v>151</v>
      </c>
      <c r="H132" s="9">
        <v>102</v>
      </c>
      <c r="I132" s="5">
        <v>180</v>
      </c>
      <c r="J132" s="5">
        <v>130</v>
      </c>
      <c r="K132" s="9">
        <v>24</v>
      </c>
      <c r="L132" s="1"/>
      <c r="M132" s="8">
        <v>17.8</v>
      </c>
      <c r="N132" s="7">
        <v>15</v>
      </c>
      <c r="O132" s="7">
        <v>0.4</v>
      </c>
      <c r="P132" s="1" t="s">
        <v>24</v>
      </c>
      <c r="Q132" s="7" t="s">
        <v>19</v>
      </c>
      <c r="R132" s="1" t="s">
        <v>25</v>
      </c>
      <c r="S132" s="12">
        <v>148652</v>
      </c>
      <c r="T132" s="12">
        <v>8</v>
      </c>
      <c r="U132" s="12">
        <v>2</v>
      </c>
      <c r="V132" s="12">
        <v>6</v>
      </c>
      <c r="W132" s="12" t="s">
        <v>48</v>
      </c>
      <c r="X132" s="14">
        <v>0</v>
      </c>
      <c r="Y132">
        <f t="shared" si="2"/>
        <v>14.20990307442656</v>
      </c>
    </row>
    <row r="133" spans="1:25" ht="16" x14ac:dyDescent="0.25">
      <c r="A133" s="13">
        <v>135</v>
      </c>
      <c r="B133" s="7">
        <v>2</v>
      </c>
      <c r="C133" s="7" t="s">
        <v>27</v>
      </c>
      <c r="D133" s="7" t="s">
        <v>29</v>
      </c>
      <c r="E133" s="2" t="s">
        <v>42</v>
      </c>
      <c r="F133" s="8">
        <v>7.4</v>
      </c>
      <c r="G133" s="7">
        <v>77</v>
      </c>
      <c r="H133" s="9">
        <v>126</v>
      </c>
      <c r="I133" s="5">
        <v>99</v>
      </c>
      <c r="J133" s="5">
        <v>57</v>
      </c>
      <c r="K133" s="9">
        <v>30</v>
      </c>
      <c r="L133" s="1" t="s">
        <v>40</v>
      </c>
      <c r="M133" s="8">
        <v>11.4</v>
      </c>
      <c r="N133" s="7">
        <v>40</v>
      </c>
      <c r="O133" s="7">
        <v>0.4</v>
      </c>
      <c r="P133" s="1" t="s">
        <v>24</v>
      </c>
      <c r="Q133" s="7" t="s">
        <v>19</v>
      </c>
      <c r="R133" s="1" t="s">
        <v>25</v>
      </c>
      <c r="S133" s="12">
        <v>79302</v>
      </c>
      <c r="T133" s="12">
        <v>8</v>
      </c>
      <c r="U133" s="12">
        <v>2</v>
      </c>
      <c r="V133" s="12">
        <v>6</v>
      </c>
      <c r="W133" s="12" t="s">
        <v>48</v>
      </c>
      <c r="X133" s="14">
        <v>0</v>
      </c>
      <c r="Y133">
        <f t="shared" si="2"/>
        <v>12.481025468038457</v>
      </c>
    </row>
    <row r="134" spans="1:25" ht="16" x14ac:dyDescent="0.25">
      <c r="A134" s="13">
        <v>136</v>
      </c>
      <c r="B134" s="7">
        <v>6</v>
      </c>
      <c r="C134" s="7" t="s">
        <v>14</v>
      </c>
      <c r="D134" s="7" t="s">
        <v>29</v>
      </c>
      <c r="E134" s="2" t="s">
        <v>41</v>
      </c>
      <c r="F134" s="8">
        <v>16.399999999999999</v>
      </c>
      <c r="G134" s="7">
        <v>105</v>
      </c>
      <c r="H134" s="9">
        <v>110</v>
      </c>
      <c r="I134" s="5">
        <v>100</v>
      </c>
      <c r="J134" s="5">
        <v>60</v>
      </c>
      <c r="K134" s="9">
        <v>20</v>
      </c>
      <c r="L134" s="1" t="s">
        <v>31</v>
      </c>
      <c r="M134" s="8">
        <v>19.399999999999999</v>
      </c>
      <c r="N134" s="7">
        <v>21</v>
      </c>
      <c r="O134" s="7">
        <v>0.3</v>
      </c>
      <c r="P134" s="1" t="s">
        <v>24</v>
      </c>
      <c r="Q134" s="7" t="s">
        <v>19</v>
      </c>
      <c r="R134" s="1" t="s">
        <v>25</v>
      </c>
      <c r="S134" s="12">
        <v>147132</v>
      </c>
      <c r="T134" s="12">
        <v>9</v>
      </c>
      <c r="U134" s="12">
        <v>1</v>
      </c>
      <c r="V134" s="12">
        <v>8</v>
      </c>
      <c r="W134" s="12" t="s">
        <v>48</v>
      </c>
      <c r="X134" s="14">
        <v>0</v>
      </c>
      <c r="Y134">
        <f t="shared" si="2"/>
        <v>14.875283446712016</v>
      </c>
    </row>
    <row r="135" spans="1:25" ht="16" x14ac:dyDescent="0.25">
      <c r="A135" s="13">
        <v>137</v>
      </c>
      <c r="B135" s="7">
        <v>5</v>
      </c>
      <c r="C135" s="7" t="s">
        <v>14</v>
      </c>
      <c r="D135" s="7" t="s">
        <v>29</v>
      </c>
      <c r="E135" s="2" t="s">
        <v>42</v>
      </c>
      <c r="F135" s="8">
        <v>15</v>
      </c>
      <c r="G135" s="7">
        <v>105</v>
      </c>
      <c r="H135" s="9">
        <v>124</v>
      </c>
      <c r="I135" s="5">
        <v>109</v>
      </c>
      <c r="J135" s="5">
        <v>71</v>
      </c>
      <c r="K135" s="9">
        <v>26</v>
      </c>
      <c r="L135" s="1"/>
      <c r="M135" s="8">
        <v>10</v>
      </c>
      <c r="N135" s="7">
        <v>32</v>
      </c>
      <c r="O135" s="7">
        <v>0.3</v>
      </c>
      <c r="P135" s="1" t="s">
        <v>24</v>
      </c>
      <c r="Q135" s="7" t="s">
        <v>19</v>
      </c>
      <c r="R135" s="1" t="s">
        <v>25</v>
      </c>
      <c r="S135" s="12">
        <v>131738.27000000002</v>
      </c>
      <c r="T135" s="12">
        <v>8</v>
      </c>
      <c r="U135" s="12">
        <v>1</v>
      </c>
      <c r="V135" s="12">
        <v>7</v>
      </c>
      <c r="W135" s="12" t="s">
        <v>48</v>
      </c>
      <c r="X135" s="14">
        <v>0</v>
      </c>
      <c r="Y135">
        <f t="shared" si="2"/>
        <v>13.605442176870747</v>
      </c>
    </row>
    <row r="136" spans="1:25" ht="16" x14ac:dyDescent="0.25">
      <c r="A136" s="13">
        <v>138</v>
      </c>
      <c r="B136" s="7">
        <v>8</v>
      </c>
      <c r="C136" s="7" t="s">
        <v>27</v>
      </c>
      <c r="D136" s="7" t="s">
        <v>29</v>
      </c>
      <c r="E136" s="2" t="s">
        <v>41</v>
      </c>
      <c r="F136" s="8">
        <v>21.3</v>
      </c>
      <c r="G136" s="7">
        <v>127</v>
      </c>
      <c r="H136" s="9">
        <v>110</v>
      </c>
      <c r="I136" s="5">
        <v>100</v>
      </c>
      <c r="J136" s="5">
        <v>60</v>
      </c>
      <c r="K136" s="9">
        <v>24</v>
      </c>
      <c r="L136" s="1"/>
      <c r="M136" s="8">
        <v>18.5</v>
      </c>
      <c r="N136" s="7">
        <v>15</v>
      </c>
      <c r="O136" s="7">
        <v>0.3</v>
      </c>
      <c r="P136" s="1" t="s">
        <v>24</v>
      </c>
      <c r="Q136" s="7" t="s">
        <v>19</v>
      </c>
      <c r="R136" s="1" t="s">
        <v>25</v>
      </c>
      <c r="S136" s="12">
        <v>146355</v>
      </c>
      <c r="T136" s="12">
        <v>11</v>
      </c>
      <c r="U136" s="12">
        <v>2</v>
      </c>
      <c r="V136" s="12">
        <v>9</v>
      </c>
      <c r="W136" s="12" t="s">
        <v>48</v>
      </c>
      <c r="X136" s="14">
        <v>0</v>
      </c>
      <c r="Y136">
        <f t="shared" si="2"/>
        <v>13.206026412052825</v>
      </c>
    </row>
    <row r="137" spans="1:25" ht="16" x14ac:dyDescent="0.25">
      <c r="A137" s="13">
        <v>139</v>
      </c>
      <c r="B137" s="7">
        <v>11</v>
      </c>
      <c r="C137" s="7" t="s">
        <v>14</v>
      </c>
      <c r="D137" s="7" t="s">
        <v>29</v>
      </c>
      <c r="E137" s="2" t="s">
        <v>16</v>
      </c>
      <c r="F137" s="8">
        <v>16.3</v>
      </c>
      <c r="G137" s="7">
        <v>120</v>
      </c>
      <c r="H137" s="9">
        <v>98</v>
      </c>
      <c r="I137" s="5">
        <v>90</v>
      </c>
      <c r="J137" s="5">
        <v>50</v>
      </c>
      <c r="K137" s="9">
        <v>24</v>
      </c>
      <c r="L137" s="1"/>
      <c r="M137" s="8">
        <v>20.100000000000001</v>
      </c>
      <c r="N137" s="7">
        <v>29</v>
      </c>
      <c r="O137" s="7">
        <v>0.3</v>
      </c>
      <c r="P137" s="1" t="s">
        <v>24</v>
      </c>
      <c r="Q137" s="7" t="s">
        <v>19</v>
      </c>
      <c r="R137" s="1" t="s">
        <v>25</v>
      </c>
      <c r="S137" s="12">
        <v>97060.800000000003</v>
      </c>
      <c r="T137" s="12">
        <v>10</v>
      </c>
      <c r="U137" s="12">
        <v>1</v>
      </c>
      <c r="V137" s="12">
        <v>9</v>
      </c>
      <c r="W137" s="12" t="s">
        <v>48</v>
      </c>
      <c r="X137" s="14">
        <v>0</v>
      </c>
      <c r="Y137">
        <f t="shared" si="2"/>
        <v>11.319444444444445</v>
      </c>
    </row>
    <row r="138" spans="1:25" ht="16" x14ac:dyDescent="0.25">
      <c r="A138" s="13">
        <v>140</v>
      </c>
      <c r="B138" s="7">
        <v>55</v>
      </c>
      <c r="C138" s="7" t="s">
        <v>27</v>
      </c>
      <c r="D138" s="7" t="s">
        <v>15</v>
      </c>
      <c r="E138" s="2" t="s">
        <v>16</v>
      </c>
      <c r="F138" s="8">
        <v>60</v>
      </c>
      <c r="G138" s="7">
        <v>160</v>
      </c>
      <c r="H138" s="9">
        <v>92</v>
      </c>
      <c r="I138" s="5">
        <v>150</v>
      </c>
      <c r="J138" s="5">
        <v>80</v>
      </c>
      <c r="K138" s="9">
        <v>20</v>
      </c>
      <c r="L138" s="1" t="s">
        <v>32</v>
      </c>
      <c r="M138" s="8">
        <v>7.7</v>
      </c>
      <c r="N138" s="7">
        <v>24</v>
      </c>
      <c r="O138" s="7">
        <v>0.7</v>
      </c>
      <c r="P138" s="1" t="s">
        <v>24</v>
      </c>
      <c r="Q138" s="7" t="s">
        <v>19</v>
      </c>
      <c r="R138" s="1" t="s">
        <v>25</v>
      </c>
      <c r="S138" s="12">
        <v>84002.5</v>
      </c>
      <c r="T138" s="12">
        <v>7</v>
      </c>
      <c r="U138" s="12">
        <v>1</v>
      </c>
      <c r="V138" s="12">
        <v>6</v>
      </c>
      <c r="W138" s="12" t="s">
        <v>48</v>
      </c>
      <c r="X138" s="14">
        <v>0</v>
      </c>
      <c r="Y138">
        <f t="shared" si="2"/>
        <v>23.437499999999996</v>
      </c>
    </row>
    <row r="139" spans="1:25" ht="16" x14ac:dyDescent="0.25">
      <c r="A139" s="13">
        <v>141</v>
      </c>
      <c r="B139" s="7">
        <v>1</v>
      </c>
      <c r="C139" s="7" t="s">
        <v>14</v>
      </c>
      <c r="D139" s="7" t="s">
        <v>29</v>
      </c>
      <c r="E139" s="2" t="s">
        <v>16</v>
      </c>
      <c r="F139" s="8">
        <v>8</v>
      </c>
      <c r="G139" s="7">
        <v>72</v>
      </c>
      <c r="H139" s="9">
        <v>120</v>
      </c>
      <c r="I139" s="5">
        <v>70</v>
      </c>
      <c r="J139" s="5">
        <v>50</v>
      </c>
      <c r="K139" s="9">
        <v>24</v>
      </c>
      <c r="L139" s="1" t="s">
        <v>31</v>
      </c>
      <c r="M139" s="8">
        <v>18.600000000000001</v>
      </c>
      <c r="N139" s="7">
        <v>15</v>
      </c>
      <c r="O139" s="7">
        <v>0.3</v>
      </c>
      <c r="P139" s="1" t="s">
        <v>24</v>
      </c>
      <c r="Q139" s="7" t="s">
        <v>19</v>
      </c>
      <c r="R139" s="1" t="s">
        <v>25</v>
      </c>
      <c r="S139" s="12">
        <v>106070</v>
      </c>
      <c r="T139" s="12">
        <v>10</v>
      </c>
      <c r="U139" s="12">
        <v>1</v>
      </c>
      <c r="V139" s="12">
        <v>9</v>
      </c>
      <c r="W139" s="12" t="s">
        <v>48</v>
      </c>
      <c r="X139" s="14">
        <v>0</v>
      </c>
      <c r="Y139">
        <f t="shared" si="2"/>
        <v>15.4320987654321</v>
      </c>
    </row>
    <row r="140" spans="1:25" ht="16" x14ac:dyDescent="0.25">
      <c r="A140" s="13">
        <v>142</v>
      </c>
      <c r="B140" s="7">
        <v>14</v>
      </c>
      <c r="C140" s="7" t="s">
        <v>27</v>
      </c>
      <c r="D140" s="7" t="s">
        <v>29</v>
      </c>
      <c r="E140" s="2" t="s">
        <v>43</v>
      </c>
      <c r="F140" s="8">
        <v>37</v>
      </c>
      <c r="G140" s="7">
        <v>155</v>
      </c>
      <c r="H140" s="9">
        <v>84</v>
      </c>
      <c r="I140" s="5">
        <v>90</v>
      </c>
      <c r="J140" s="5">
        <v>60</v>
      </c>
      <c r="K140" s="9">
        <v>22</v>
      </c>
      <c r="L140" s="1"/>
      <c r="M140" s="8">
        <v>10.5</v>
      </c>
      <c r="N140" s="7">
        <v>16</v>
      </c>
      <c r="O140" s="7">
        <v>0.4</v>
      </c>
      <c r="P140" s="1" t="s">
        <v>24</v>
      </c>
      <c r="Q140" s="7" t="s">
        <v>19</v>
      </c>
      <c r="R140" s="1" t="s">
        <v>25</v>
      </c>
      <c r="S140" s="12">
        <v>123187.9</v>
      </c>
      <c r="T140" s="12">
        <v>7</v>
      </c>
      <c r="U140" s="12">
        <v>2</v>
      </c>
      <c r="V140" s="12">
        <v>6</v>
      </c>
      <c r="W140" s="12" t="s">
        <v>48</v>
      </c>
      <c r="X140" s="14">
        <v>0</v>
      </c>
      <c r="Y140">
        <f t="shared" si="2"/>
        <v>15.400624349635795</v>
      </c>
    </row>
    <row r="141" spans="1:25" ht="16" x14ac:dyDescent="0.25">
      <c r="A141" s="13">
        <v>143</v>
      </c>
      <c r="B141" s="7">
        <v>6</v>
      </c>
      <c r="C141" s="7" t="s">
        <v>27</v>
      </c>
      <c r="D141" s="7" t="s">
        <v>29</v>
      </c>
      <c r="E141" s="2" t="s">
        <v>16</v>
      </c>
      <c r="F141" s="8">
        <v>18</v>
      </c>
      <c r="G141" s="7">
        <v>120</v>
      </c>
      <c r="H141" s="9">
        <v>82</v>
      </c>
      <c r="I141" s="5">
        <v>113</v>
      </c>
      <c r="J141" s="5">
        <v>73</v>
      </c>
      <c r="K141" s="9">
        <v>24</v>
      </c>
      <c r="L141" s="1"/>
      <c r="M141" s="8"/>
      <c r="N141" s="7"/>
      <c r="O141" s="7"/>
      <c r="P141" s="1" t="s">
        <v>24</v>
      </c>
      <c r="Q141" s="7" t="s">
        <v>19</v>
      </c>
      <c r="R141" s="1" t="s">
        <v>25</v>
      </c>
      <c r="S141" s="12">
        <v>120367.81</v>
      </c>
      <c r="T141" s="12">
        <v>7</v>
      </c>
      <c r="U141" s="12">
        <v>1</v>
      </c>
      <c r="V141" s="12">
        <v>6</v>
      </c>
      <c r="W141" s="12" t="s">
        <v>48</v>
      </c>
      <c r="X141" s="14">
        <v>0</v>
      </c>
      <c r="Y141">
        <f t="shared" si="2"/>
        <v>12.5</v>
      </c>
    </row>
    <row r="142" spans="1:25" ht="16" x14ac:dyDescent="0.25">
      <c r="A142" s="13">
        <v>144</v>
      </c>
      <c r="B142" s="7">
        <v>8</v>
      </c>
      <c r="C142" s="7" t="s">
        <v>14</v>
      </c>
      <c r="D142" s="7" t="s">
        <v>29</v>
      </c>
      <c r="E142" s="2" t="s">
        <v>41</v>
      </c>
      <c r="F142" s="8">
        <v>22</v>
      </c>
      <c r="G142" s="7">
        <v>130</v>
      </c>
      <c r="H142" s="9">
        <v>98</v>
      </c>
      <c r="I142" s="5">
        <v>101</v>
      </c>
      <c r="J142" s="5">
        <v>70</v>
      </c>
      <c r="K142" s="9">
        <v>24</v>
      </c>
      <c r="L142" s="1" t="s">
        <v>40</v>
      </c>
      <c r="M142" s="8">
        <v>12.8</v>
      </c>
      <c r="N142" s="7">
        <v>28</v>
      </c>
      <c r="O142" s="7">
        <v>0.7</v>
      </c>
      <c r="P142" s="1" t="s">
        <v>24</v>
      </c>
      <c r="Q142" s="7" t="s">
        <v>19</v>
      </c>
      <c r="R142" s="1" t="s">
        <v>25</v>
      </c>
      <c r="S142" s="12">
        <v>140372</v>
      </c>
      <c r="T142" s="12">
        <v>7</v>
      </c>
      <c r="U142" s="12">
        <v>2</v>
      </c>
      <c r="V142" s="12">
        <v>5</v>
      </c>
      <c r="W142" s="12" t="s">
        <v>48</v>
      </c>
      <c r="X142" s="14">
        <v>0</v>
      </c>
      <c r="Y142">
        <f t="shared" si="2"/>
        <v>13.01775147928994</v>
      </c>
    </row>
    <row r="143" spans="1:25" ht="16" x14ac:dyDescent="0.25">
      <c r="A143" s="13">
        <v>145</v>
      </c>
      <c r="B143" s="7">
        <v>8</v>
      </c>
      <c r="C143" s="7" t="s">
        <v>14</v>
      </c>
      <c r="D143" s="7" t="s">
        <v>29</v>
      </c>
      <c r="E143" s="2" t="s">
        <v>16</v>
      </c>
      <c r="F143" s="8">
        <v>18.399999999999999</v>
      </c>
      <c r="G143" s="7">
        <v>112</v>
      </c>
      <c r="H143" s="9">
        <v>100</v>
      </c>
      <c r="I143" s="5">
        <v>120</v>
      </c>
      <c r="J143" s="5">
        <v>80</v>
      </c>
      <c r="K143" s="9">
        <v>30</v>
      </c>
      <c r="L143" s="1"/>
      <c r="M143" s="8">
        <v>25.7</v>
      </c>
      <c r="N143" s="7">
        <v>45</v>
      </c>
      <c r="O143" s="7">
        <v>0.4</v>
      </c>
      <c r="P143" s="1" t="s">
        <v>24</v>
      </c>
      <c r="Q143" s="7" t="s">
        <v>19</v>
      </c>
      <c r="R143" s="1" t="s">
        <v>25</v>
      </c>
      <c r="S143" s="12">
        <v>102852</v>
      </c>
      <c r="T143" s="12">
        <v>13</v>
      </c>
      <c r="U143" s="12">
        <v>1</v>
      </c>
      <c r="V143" s="12">
        <v>12</v>
      </c>
      <c r="W143" s="12" t="s">
        <v>48</v>
      </c>
      <c r="X143" s="14">
        <v>0</v>
      </c>
      <c r="Y143">
        <f t="shared" si="2"/>
        <v>14.668367346938773</v>
      </c>
    </row>
    <row r="144" spans="1:25" ht="16" x14ac:dyDescent="0.25">
      <c r="A144" s="13">
        <v>146</v>
      </c>
      <c r="B144" s="7">
        <v>1</v>
      </c>
      <c r="C144" s="7" t="s">
        <v>27</v>
      </c>
      <c r="D144" s="7" t="s">
        <v>29</v>
      </c>
      <c r="E144" s="2" t="s">
        <v>16</v>
      </c>
      <c r="F144" s="8">
        <v>6.8</v>
      </c>
      <c r="G144" s="7">
        <v>68</v>
      </c>
      <c r="H144" s="9">
        <v>112</v>
      </c>
      <c r="I144" s="5">
        <v>80</v>
      </c>
      <c r="J144" s="5">
        <v>50</v>
      </c>
      <c r="K144" s="9">
        <v>24</v>
      </c>
      <c r="L144" s="1"/>
      <c r="M144" s="8">
        <v>12.4</v>
      </c>
      <c r="N144" s="7">
        <v>15</v>
      </c>
      <c r="O144" s="7">
        <v>0.3</v>
      </c>
      <c r="P144" s="1" t="s">
        <v>24</v>
      </c>
      <c r="Q144" s="7" t="s">
        <v>19</v>
      </c>
      <c r="R144" s="1" t="s">
        <v>25</v>
      </c>
      <c r="S144" s="12">
        <v>154669</v>
      </c>
      <c r="T144" s="12">
        <v>12</v>
      </c>
      <c r="U144" s="12">
        <v>2</v>
      </c>
      <c r="V144" s="12">
        <v>10</v>
      </c>
      <c r="W144" s="12" t="s">
        <v>48</v>
      </c>
      <c r="X144" s="14">
        <v>0</v>
      </c>
      <c r="Y144">
        <f t="shared" si="2"/>
        <v>14.705882352941174</v>
      </c>
    </row>
    <row r="145" spans="1:25" ht="16" x14ac:dyDescent="0.25">
      <c r="A145" s="13">
        <v>147</v>
      </c>
      <c r="B145" s="7">
        <v>8</v>
      </c>
      <c r="C145" s="7" t="s">
        <v>14</v>
      </c>
      <c r="D145" s="7" t="s">
        <v>29</v>
      </c>
      <c r="E145" s="2" t="s">
        <v>43</v>
      </c>
      <c r="F145" s="8">
        <v>24</v>
      </c>
      <c r="G145" s="7">
        <v>126</v>
      </c>
      <c r="H145" s="9">
        <v>100</v>
      </c>
      <c r="I145" s="5">
        <v>90</v>
      </c>
      <c r="J145" s="5">
        <v>60</v>
      </c>
      <c r="K145" s="9">
        <v>24</v>
      </c>
      <c r="L145" s="1"/>
      <c r="M145" s="8">
        <v>14.8</v>
      </c>
      <c r="N145" s="7">
        <v>25</v>
      </c>
      <c r="O145" s="7">
        <v>0.4</v>
      </c>
      <c r="P145" s="1" t="s">
        <v>24</v>
      </c>
      <c r="Q145" s="7" t="s">
        <v>19</v>
      </c>
      <c r="R145" s="1" t="s">
        <v>25</v>
      </c>
      <c r="S145" s="12">
        <v>115935.54000000001</v>
      </c>
      <c r="T145" s="12">
        <v>9</v>
      </c>
      <c r="U145" s="12">
        <v>1</v>
      </c>
      <c r="V145" s="12">
        <v>8</v>
      </c>
      <c r="W145" s="12" t="s">
        <v>48</v>
      </c>
      <c r="X145" s="14">
        <v>0</v>
      </c>
      <c r="Y145">
        <f t="shared" si="2"/>
        <v>15.117157974300831</v>
      </c>
    </row>
    <row r="146" spans="1:25" ht="16" x14ac:dyDescent="0.25">
      <c r="A146" s="13">
        <v>148</v>
      </c>
      <c r="B146" s="7">
        <v>10</v>
      </c>
      <c r="C146" s="7" t="s">
        <v>14</v>
      </c>
      <c r="D146" s="7" t="s">
        <v>29</v>
      </c>
      <c r="E146" s="2" t="s">
        <v>42</v>
      </c>
      <c r="F146" s="8">
        <v>22.5</v>
      </c>
      <c r="G146" s="7">
        <v>129</v>
      </c>
      <c r="H146" s="9">
        <v>108</v>
      </c>
      <c r="I146" s="5">
        <v>121</v>
      </c>
      <c r="J146" s="5">
        <v>91</v>
      </c>
      <c r="K146" s="9">
        <v>28</v>
      </c>
      <c r="L146" s="1"/>
      <c r="M146" s="8">
        <v>11.9</v>
      </c>
      <c r="N146" s="7">
        <v>20</v>
      </c>
      <c r="O146" s="7">
        <v>0.3</v>
      </c>
      <c r="P146" s="1" t="s">
        <v>24</v>
      </c>
      <c r="Q146" s="7" t="s">
        <v>19</v>
      </c>
      <c r="R146" s="1" t="s">
        <v>25</v>
      </c>
      <c r="S146" s="12">
        <v>113706.2</v>
      </c>
      <c r="T146" s="12">
        <v>6</v>
      </c>
      <c r="U146" s="12">
        <v>0</v>
      </c>
      <c r="V146" s="12">
        <v>6</v>
      </c>
      <c r="W146" s="12" t="s">
        <v>48</v>
      </c>
      <c r="X146" s="14">
        <v>0</v>
      </c>
      <c r="Y146">
        <f t="shared" si="2"/>
        <v>13.52082206598161</v>
      </c>
    </row>
    <row r="147" spans="1:25" ht="16" x14ac:dyDescent="0.25">
      <c r="A147" s="13">
        <v>149</v>
      </c>
      <c r="B147" s="7">
        <v>6</v>
      </c>
      <c r="C147" s="7" t="s">
        <v>14</v>
      </c>
      <c r="D147" s="7" t="s">
        <v>29</v>
      </c>
      <c r="E147" s="2" t="s">
        <v>41</v>
      </c>
      <c r="F147" s="8">
        <v>18.5</v>
      </c>
      <c r="G147" s="7">
        <v>111</v>
      </c>
      <c r="H147" s="9">
        <v>90</v>
      </c>
      <c r="I147" s="5">
        <v>120</v>
      </c>
      <c r="J147" s="5">
        <v>80</v>
      </c>
      <c r="K147" s="9">
        <v>28</v>
      </c>
      <c r="L147" s="1"/>
      <c r="M147" s="8">
        <v>15.9</v>
      </c>
      <c r="N147" s="7">
        <v>16</v>
      </c>
      <c r="O147" s="7">
        <v>0.3</v>
      </c>
      <c r="P147" s="1" t="s">
        <v>24</v>
      </c>
      <c r="Q147" s="7" t="s">
        <v>19</v>
      </c>
      <c r="R147" s="1" t="s">
        <v>25</v>
      </c>
      <c r="S147" s="12">
        <v>138769.38</v>
      </c>
      <c r="T147" s="12">
        <v>8</v>
      </c>
      <c r="U147" s="12">
        <v>1</v>
      </c>
      <c r="V147" s="12">
        <v>7</v>
      </c>
      <c r="W147" s="12" t="s">
        <v>48</v>
      </c>
      <c r="X147" s="14">
        <v>0</v>
      </c>
      <c r="Y147">
        <f t="shared" si="2"/>
        <v>15.015015015015013</v>
      </c>
    </row>
    <row r="148" spans="1:25" ht="16" x14ac:dyDescent="0.25">
      <c r="A148" s="13">
        <v>150</v>
      </c>
      <c r="B148" s="7">
        <v>5</v>
      </c>
      <c r="C148" s="7" t="s">
        <v>27</v>
      </c>
      <c r="D148" s="7" t="s">
        <v>29</v>
      </c>
      <c r="E148" s="2" t="s">
        <v>16</v>
      </c>
      <c r="F148" s="8">
        <v>14.3</v>
      </c>
      <c r="G148" s="7">
        <v>109</v>
      </c>
      <c r="H148" s="9">
        <v>101</v>
      </c>
      <c r="I148" s="5">
        <v>112</v>
      </c>
      <c r="J148" s="5">
        <v>62</v>
      </c>
      <c r="K148" s="9">
        <v>22</v>
      </c>
      <c r="L148" s="1"/>
      <c r="M148" s="8">
        <v>11.4</v>
      </c>
      <c r="N148" s="7">
        <v>32</v>
      </c>
      <c r="O148" s="7">
        <v>0.4</v>
      </c>
      <c r="P148" s="1" t="s">
        <v>24</v>
      </c>
      <c r="Q148" s="7" t="s">
        <v>19</v>
      </c>
      <c r="R148" s="1" t="s">
        <v>25</v>
      </c>
      <c r="S148" s="12">
        <v>61340</v>
      </c>
      <c r="T148" s="12">
        <v>7</v>
      </c>
      <c r="U148" s="12">
        <v>1</v>
      </c>
      <c r="V148" s="12">
        <v>6</v>
      </c>
      <c r="W148" s="12" t="s">
        <v>48</v>
      </c>
      <c r="X148" s="14">
        <v>0</v>
      </c>
      <c r="Y148">
        <f t="shared" si="2"/>
        <v>12.036023903711808</v>
      </c>
    </row>
    <row r="149" spans="1:25" ht="16" x14ac:dyDescent="0.25">
      <c r="A149" s="13">
        <v>151</v>
      </c>
      <c r="B149" s="7">
        <v>6</v>
      </c>
      <c r="C149" s="7" t="s">
        <v>27</v>
      </c>
      <c r="D149" s="7" t="s">
        <v>29</v>
      </c>
      <c r="E149" s="2" t="s">
        <v>42</v>
      </c>
      <c r="F149" s="8">
        <v>17.3</v>
      </c>
      <c r="G149" s="7">
        <v>114</v>
      </c>
      <c r="H149" s="9">
        <v>88</v>
      </c>
      <c r="I149" s="5">
        <v>90</v>
      </c>
      <c r="J149" s="5">
        <v>50</v>
      </c>
      <c r="K149" s="9">
        <v>24</v>
      </c>
      <c r="L149" s="1"/>
      <c r="M149" s="8">
        <v>10.1</v>
      </c>
      <c r="N149" s="7">
        <v>22</v>
      </c>
      <c r="O149" s="7">
        <v>0.3</v>
      </c>
      <c r="P149" s="1" t="s">
        <v>24</v>
      </c>
      <c r="Q149" s="7" t="s">
        <v>19</v>
      </c>
      <c r="R149" s="1" t="s">
        <v>25</v>
      </c>
      <c r="S149" s="12">
        <v>72374</v>
      </c>
      <c r="T149" s="12">
        <v>12</v>
      </c>
      <c r="U149" s="12">
        <v>1</v>
      </c>
      <c r="V149" s="12">
        <v>11</v>
      </c>
      <c r="W149" s="12" t="s">
        <v>48</v>
      </c>
      <c r="X149" s="14">
        <v>0</v>
      </c>
      <c r="Y149">
        <f t="shared" si="2"/>
        <v>13.311788242536167</v>
      </c>
    </row>
    <row r="150" spans="1:25" ht="16" x14ac:dyDescent="0.25">
      <c r="A150" s="13">
        <v>152</v>
      </c>
      <c r="B150" s="7">
        <v>3</v>
      </c>
      <c r="C150" s="7" t="s">
        <v>14</v>
      </c>
      <c r="D150" s="7" t="s">
        <v>29</v>
      </c>
      <c r="E150" s="2" t="s">
        <v>41</v>
      </c>
      <c r="F150" s="8">
        <v>10.8</v>
      </c>
      <c r="G150" s="7">
        <v>91</v>
      </c>
      <c r="H150" s="9">
        <v>102</v>
      </c>
      <c r="I150" s="5"/>
      <c r="J150" s="5"/>
      <c r="K150" s="9">
        <v>20</v>
      </c>
      <c r="L150" s="1"/>
      <c r="M150" s="8">
        <v>10.8</v>
      </c>
      <c r="N150" s="7">
        <v>25</v>
      </c>
      <c r="O150" s="7">
        <v>0.4</v>
      </c>
      <c r="P150" s="1" t="s">
        <v>24</v>
      </c>
      <c r="Q150" s="7" t="s">
        <v>19</v>
      </c>
      <c r="R150" s="1" t="s">
        <v>25</v>
      </c>
      <c r="S150" s="12">
        <v>143773.58000000002</v>
      </c>
      <c r="T150" s="12">
        <v>9</v>
      </c>
      <c r="U150" s="12">
        <v>1</v>
      </c>
      <c r="V150" s="12">
        <v>8</v>
      </c>
      <c r="W150" s="12" t="s">
        <v>48</v>
      </c>
      <c r="X150" s="14">
        <v>0</v>
      </c>
      <c r="Y150">
        <f t="shared" si="2"/>
        <v>13.041903151793262</v>
      </c>
    </row>
    <row r="151" spans="1:25" ht="16" x14ac:dyDescent="0.25">
      <c r="A151" s="13">
        <v>153</v>
      </c>
      <c r="B151" s="7">
        <v>2</v>
      </c>
      <c r="C151" s="7" t="s">
        <v>14</v>
      </c>
      <c r="D151" s="7" t="s">
        <v>29</v>
      </c>
      <c r="E151" s="2" t="s">
        <v>41</v>
      </c>
      <c r="F151" s="8">
        <v>11.2</v>
      </c>
      <c r="G151" s="7">
        <v>98</v>
      </c>
      <c r="H151" s="9">
        <v>128</v>
      </c>
      <c r="I151" s="5">
        <v>120</v>
      </c>
      <c r="J151" s="5">
        <v>80</v>
      </c>
      <c r="K151" s="9">
        <v>24</v>
      </c>
      <c r="L151" s="1"/>
      <c r="M151" s="8">
        <v>12</v>
      </c>
      <c r="N151" s="7">
        <v>27</v>
      </c>
      <c r="O151" s="7">
        <v>0.4</v>
      </c>
      <c r="P151" s="1" t="s">
        <v>24</v>
      </c>
      <c r="Q151" s="7" t="s">
        <v>19</v>
      </c>
      <c r="R151" s="1" t="s">
        <v>25</v>
      </c>
      <c r="S151" s="12">
        <v>142326.04</v>
      </c>
      <c r="T151" s="12">
        <v>7</v>
      </c>
      <c r="U151" s="12">
        <v>1</v>
      </c>
      <c r="V151" s="12">
        <v>6</v>
      </c>
      <c r="W151" s="12" t="s">
        <v>48</v>
      </c>
      <c r="X151" s="14">
        <v>0</v>
      </c>
      <c r="Y151">
        <f t="shared" si="2"/>
        <v>11.661807580174928</v>
      </c>
    </row>
    <row r="152" spans="1:25" ht="16" x14ac:dyDescent="0.25">
      <c r="A152" s="13">
        <v>154</v>
      </c>
      <c r="B152" s="7">
        <v>3</v>
      </c>
      <c r="C152" s="7" t="s">
        <v>14</v>
      </c>
      <c r="D152" s="7" t="s">
        <v>29</v>
      </c>
      <c r="E152" s="2" t="s">
        <v>45</v>
      </c>
      <c r="F152" s="8">
        <v>12.5</v>
      </c>
      <c r="G152" s="7">
        <v>93</v>
      </c>
      <c r="H152" s="9">
        <v>104</v>
      </c>
      <c r="I152" s="5">
        <v>90</v>
      </c>
      <c r="J152" s="5">
        <v>50</v>
      </c>
      <c r="K152" s="9">
        <v>22</v>
      </c>
      <c r="L152" s="1"/>
      <c r="M152" s="8">
        <v>11.1</v>
      </c>
      <c r="N152" s="7">
        <v>28</v>
      </c>
      <c r="O152" s="7">
        <v>0.3</v>
      </c>
      <c r="P152" s="1" t="s">
        <v>24</v>
      </c>
      <c r="Q152" s="7" t="s">
        <v>19</v>
      </c>
      <c r="R152" s="1" t="s">
        <v>25</v>
      </c>
      <c r="S152" s="12">
        <v>140545</v>
      </c>
      <c r="T152" s="12">
        <v>12</v>
      </c>
      <c r="U152" s="12">
        <v>1</v>
      </c>
      <c r="V152" s="12">
        <v>11</v>
      </c>
      <c r="W152" s="12" t="s">
        <v>48</v>
      </c>
      <c r="X152" s="14">
        <v>0</v>
      </c>
      <c r="Y152">
        <f t="shared" si="2"/>
        <v>14.452537865649207</v>
      </c>
    </row>
    <row r="153" spans="1:25" ht="16" x14ac:dyDescent="0.25">
      <c r="A153" s="13">
        <v>155</v>
      </c>
      <c r="B153" s="7">
        <v>1</v>
      </c>
      <c r="C153" s="7" t="s">
        <v>27</v>
      </c>
      <c r="D153" s="7" t="s">
        <v>29</v>
      </c>
      <c r="E153" s="2" t="s">
        <v>16</v>
      </c>
      <c r="F153" s="8">
        <v>8.8000000000000007</v>
      </c>
      <c r="G153" s="7">
        <v>78</v>
      </c>
      <c r="H153" s="9">
        <v>100</v>
      </c>
      <c r="I153" s="5">
        <v>84</v>
      </c>
      <c r="J153" s="5">
        <v>69</v>
      </c>
      <c r="K153" s="9">
        <v>30</v>
      </c>
      <c r="L153" s="1"/>
      <c r="M153" s="8">
        <v>12.6</v>
      </c>
      <c r="N153" s="7">
        <v>19</v>
      </c>
      <c r="O153" s="7">
        <v>0.3</v>
      </c>
      <c r="P153" s="1" t="s">
        <v>24</v>
      </c>
      <c r="Q153" s="7" t="s">
        <v>19</v>
      </c>
      <c r="R153" s="1" t="s">
        <v>25</v>
      </c>
      <c r="S153" s="12">
        <v>57140.85</v>
      </c>
      <c r="T153" s="12">
        <v>8</v>
      </c>
      <c r="U153" s="12">
        <v>1</v>
      </c>
      <c r="V153" s="12">
        <v>7</v>
      </c>
      <c r="W153" s="12" t="s">
        <v>48</v>
      </c>
      <c r="X153" s="14">
        <v>0</v>
      </c>
      <c r="Y153">
        <f t="shared" si="2"/>
        <v>14.464168310322156</v>
      </c>
    </row>
    <row r="154" spans="1:25" ht="16" x14ac:dyDescent="0.25">
      <c r="A154" s="13">
        <v>156</v>
      </c>
      <c r="B154" s="7">
        <v>5</v>
      </c>
      <c r="C154" s="7" t="s">
        <v>27</v>
      </c>
      <c r="D154" s="7" t="s">
        <v>29</v>
      </c>
      <c r="E154" s="2" t="s">
        <v>16</v>
      </c>
      <c r="F154" s="8">
        <v>15</v>
      </c>
      <c r="G154" s="7">
        <v>99</v>
      </c>
      <c r="H154" s="9">
        <v>80</v>
      </c>
      <c r="I154" s="5">
        <v>100</v>
      </c>
      <c r="J154" s="5">
        <v>70</v>
      </c>
      <c r="K154" s="9">
        <v>20</v>
      </c>
      <c r="L154" s="1"/>
      <c r="M154" s="8">
        <v>18.899999999999999</v>
      </c>
      <c r="N154" s="7">
        <v>16</v>
      </c>
      <c r="O154" s="7">
        <v>0.4</v>
      </c>
      <c r="P154" s="1" t="s">
        <v>24</v>
      </c>
      <c r="Q154" s="7" t="s">
        <v>19</v>
      </c>
      <c r="R154" s="1" t="s">
        <v>25</v>
      </c>
      <c r="S154" s="12">
        <v>131727</v>
      </c>
      <c r="T154" s="12">
        <v>8</v>
      </c>
      <c r="U154" s="12">
        <v>1</v>
      </c>
      <c r="V154" s="12">
        <v>7</v>
      </c>
      <c r="W154" s="12" t="s">
        <v>48</v>
      </c>
      <c r="X154" s="14">
        <v>0</v>
      </c>
      <c r="Y154">
        <f t="shared" si="2"/>
        <v>15.304560759106215</v>
      </c>
    </row>
    <row r="155" spans="1:25" ht="32" x14ac:dyDescent="0.25">
      <c r="A155" s="13">
        <v>158</v>
      </c>
      <c r="B155" s="30">
        <v>3.287671232876712E-2</v>
      </c>
      <c r="C155" s="7" t="s">
        <v>14</v>
      </c>
      <c r="D155" s="7" t="s">
        <v>29</v>
      </c>
      <c r="E155" s="2" t="s">
        <v>34</v>
      </c>
      <c r="F155" s="8">
        <v>2.02</v>
      </c>
      <c r="G155" s="7">
        <v>45</v>
      </c>
      <c r="H155" s="9">
        <v>120</v>
      </c>
      <c r="I155" s="5"/>
      <c r="J155" s="5"/>
      <c r="K155" s="9">
        <v>32</v>
      </c>
      <c r="L155" s="1"/>
      <c r="M155" s="8">
        <v>18.8</v>
      </c>
      <c r="N155" s="7">
        <v>27</v>
      </c>
      <c r="O155" s="7">
        <v>0.5</v>
      </c>
      <c r="P155" s="1" t="s">
        <v>24</v>
      </c>
      <c r="Q155" s="7" t="s">
        <v>19</v>
      </c>
      <c r="R155" s="1" t="s">
        <v>25</v>
      </c>
      <c r="S155" s="12">
        <v>77241</v>
      </c>
      <c r="T155" s="12">
        <v>7</v>
      </c>
      <c r="U155" s="12">
        <v>1</v>
      </c>
      <c r="V155" s="12">
        <v>6</v>
      </c>
      <c r="W155" s="12" t="s">
        <v>48</v>
      </c>
      <c r="X155" s="14">
        <v>0</v>
      </c>
      <c r="Y155">
        <f t="shared" si="2"/>
        <v>9.9753086419753085</v>
      </c>
    </row>
    <row r="156" spans="1:25" ht="16" x14ac:dyDescent="0.25">
      <c r="A156" s="13">
        <v>159</v>
      </c>
      <c r="B156" s="7">
        <v>74</v>
      </c>
      <c r="C156" s="7" t="s">
        <v>14</v>
      </c>
      <c r="D156" s="7" t="s">
        <v>15</v>
      </c>
      <c r="E156" s="2" t="s">
        <v>46</v>
      </c>
      <c r="F156" s="8">
        <v>64.3</v>
      </c>
      <c r="G156" s="7">
        <v>155</v>
      </c>
      <c r="H156" s="9">
        <v>102</v>
      </c>
      <c r="I156" s="5">
        <v>130</v>
      </c>
      <c r="J156" s="5">
        <v>70</v>
      </c>
      <c r="K156" s="9">
        <v>24</v>
      </c>
      <c r="L156" s="1" t="s">
        <v>40</v>
      </c>
      <c r="M156" s="8">
        <v>9.6999999999999993</v>
      </c>
      <c r="N156" s="7">
        <v>111</v>
      </c>
      <c r="O156" s="7">
        <v>1.9</v>
      </c>
      <c r="P156" s="7" t="s">
        <v>18</v>
      </c>
      <c r="Q156" s="7" t="s">
        <v>19</v>
      </c>
      <c r="R156" s="7" t="s">
        <v>20</v>
      </c>
      <c r="S156" s="12">
        <v>55885.7</v>
      </c>
      <c r="T156" s="12">
        <v>8</v>
      </c>
      <c r="U156" s="12">
        <v>2</v>
      </c>
      <c r="V156" s="12">
        <v>6</v>
      </c>
      <c r="W156" s="12" t="s">
        <v>48</v>
      </c>
      <c r="X156" s="14">
        <v>0</v>
      </c>
      <c r="Y156">
        <f t="shared" si="2"/>
        <v>26.763787721123826</v>
      </c>
    </row>
    <row r="157" spans="1:25" ht="32" x14ac:dyDescent="0.25">
      <c r="A157" s="13">
        <v>160</v>
      </c>
      <c r="B157" s="7">
        <v>12</v>
      </c>
      <c r="C157" s="7" t="s">
        <v>14</v>
      </c>
      <c r="D157" s="7" t="s">
        <v>29</v>
      </c>
      <c r="E157" s="2" t="s">
        <v>34</v>
      </c>
      <c r="F157" s="8">
        <v>23.5</v>
      </c>
      <c r="G157" s="7">
        <v>130</v>
      </c>
      <c r="H157" s="9">
        <v>90</v>
      </c>
      <c r="I157" s="5">
        <v>100</v>
      </c>
      <c r="J157" s="5">
        <v>70</v>
      </c>
      <c r="K157" s="9">
        <v>22</v>
      </c>
      <c r="L157" s="1"/>
      <c r="M157" s="8">
        <v>12.8</v>
      </c>
      <c r="N157" s="7">
        <v>21</v>
      </c>
      <c r="O157" s="7">
        <v>0.3</v>
      </c>
      <c r="P157" s="1" t="s">
        <v>24</v>
      </c>
      <c r="Q157" s="7" t="s">
        <v>19</v>
      </c>
      <c r="R157" s="1" t="s">
        <v>25</v>
      </c>
      <c r="S157" s="12">
        <v>49700</v>
      </c>
      <c r="T157" s="12">
        <v>3</v>
      </c>
      <c r="U157" s="12">
        <v>0</v>
      </c>
      <c r="V157" s="12">
        <v>3</v>
      </c>
      <c r="W157" s="12" t="s">
        <v>48</v>
      </c>
      <c r="X157" s="14">
        <v>0</v>
      </c>
      <c r="Y157">
        <f t="shared" si="2"/>
        <v>13.90532544378698</v>
      </c>
    </row>
    <row r="158" spans="1:25" ht="16" x14ac:dyDescent="0.25">
      <c r="A158" s="13">
        <v>161</v>
      </c>
      <c r="B158" s="7">
        <v>6</v>
      </c>
      <c r="C158" s="7" t="s">
        <v>14</v>
      </c>
      <c r="D158" s="7" t="s">
        <v>29</v>
      </c>
      <c r="E158" s="2" t="s">
        <v>28</v>
      </c>
      <c r="F158" s="8">
        <v>17.5</v>
      </c>
      <c r="G158" s="7">
        <v>114</v>
      </c>
      <c r="H158" s="9">
        <v>102</v>
      </c>
      <c r="I158" s="5">
        <v>100</v>
      </c>
      <c r="J158" s="5">
        <v>60</v>
      </c>
      <c r="K158" s="9">
        <v>28</v>
      </c>
      <c r="L158" s="1"/>
      <c r="M158" s="8">
        <v>12.4</v>
      </c>
      <c r="N158" s="7">
        <v>18</v>
      </c>
      <c r="O158" s="7">
        <v>0.3</v>
      </c>
      <c r="P158" s="1" t="s">
        <v>24</v>
      </c>
      <c r="Q158" s="7" t="s">
        <v>19</v>
      </c>
      <c r="R158" s="1" t="s">
        <v>25</v>
      </c>
      <c r="S158" s="12">
        <v>155352</v>
      </c>
      <c r="T158" s="12">
        <v>11</v>
      </c>
      <c r="U158" s="12">
        <v>2</v>
      </c>
      <c r="V158" s="12">
        <v>9</v>
      </c>
      <c r="W158" s="12" t="s">
        <v>47</v>
      </c>
      <c r="X158" s="14">
        <v>21498</v>
      </c>
      <c r="Y158">
        <f t="shared" si="2"/>
        <v>13.465681748230226</v>
      </c>
    </row>
    <row r="159" spans="1:25" ht="16" x14ac:dyDescent="0.25">
      <c r="A159" s="13">
        <v>162</v>
      </c>
      <c r="B159" s="7">
        <v>5</v>
      </c>
      <c r="C159" s="7" t="s">
        <v>14</v>
      </c>
      <c r="D159" s="7" t="s">
        <v>29</v>
      </c>
      <c r="E159" s="2" t="s">
        <v>16</v>
      </c>
      <c r="F159" s="8">
        <v>15</v>
      </c>
      <c r="G159" s="7">
        <v>105</v>
      </c>
      <c r="H159" s="9">
        <v>110</v>
      </c>
      <c r="I159" s="5"/>
      <c r="J159" s="5"/>
      <c r="K159" s="9">
        <v>32</v>
      </c>
      <c r="L159" s="1"/>
      <c r="M159" s="8">
        <v>12.4</v>
      </c>
      <c r="N159" s="7">
        <v>32</v>
      </c>
      <c r="O159" s="7">
        <v>0.2</v>
      </c>
      <c r="P159" s="1" t="s">
        <v>24</v>
      </c>
      <c r="Q159" s="7" t="s">
        <v>19</v>
      </c>
      <c r="R159" s="1" t="s">
        <v>25</v>
      </c>
      <c r="S159" s="12">
        <v>288614.2</v>
      </c>
      <c r="T159" s="12">
        <v>25</v>
      </c>
      <c r="U159" s="12">
        <v>6</v>
      </c>
      <c r="V159" s="12">
        <v>20</v>
      </c>
      <c r="W159" s="12" t="s">
        <v>48</v>
      </c>
      <c r="X159" s="14">
        <v>0</v>
      </c>
      <c r="Y159">
        <f t="shared" si="2"/>
        <v>13.605442176870747</v>
      </c>
    </row>
    <row r="160" spans="1:25" ht="16" x14ac:dyDescent="0.25">
      <c r="A160" s="13">
        <v>164</v>
      </c>
      <c r="B160" s="7">
        <v>13</v>
      </c>
      <c r="C160" s="7" t="s">
        <v>27</v>
      </c>
      <c r="D160" s="7" t="s">
        <v>29</v>
      </c>
      <c r="E160" s="2" t="s">
        <v>41</v>
      </c>
      <c r="F160" s="8">
        <v>31</v>
      </c>
      <c r="G160" s="7">
        <v>145</v>
      </c>
      <c r="H160" s="9">
        <v>100</v>
      </c>
      <c r="I160" s="5">
        <v>100</v>
      </c>
      <c r="J160" s="5">
        <v>70</v>
      </c>
      <c r="K160" s="9">
        <v>24</v>
      </c>
      <c r="L160" s="1"/>
      <c r="M160" s="8">
        <v>23.2</v>
      </c>
      <c r="N160" s="7">
        <v>30</v>
      </c>
      <c r="O160" s="7">
        <v>0.3</v>
      </c>
      <c r="P160" s="1" t="s">
        <v>24</v>
      </c>
      <c r="Q160" s="7" t="s">
        <v>19</v>
      </c>
      <c r="R160" s="1" t="s">
        <v>25</v>
      </c>
      <c r="S160" s="12">
        <v>170302</v>
      </c>
      <c r="T160" s="12">
        <v>12</v>
      </c>
      <c r="U160" s="12">
        <v>3</v>
      </c>
      <c r="V160" s="12">
        <v>10</v>
      </c>
      <c r="W160" s="12" t="s">
        <v>48</v>
      </c>
      <c r="X160" s="14">
        <v>0</v>
      </c>
      <c r="Y160">
        <f t="shared" si="2"/>
        <v>14.744351961950059</v>
      </c>
    </row>
    <row r="161" spans="1:25" ht="16" x14ac:dyDescent="0.25">
      <c r="A161" s="13">
        <v>166</v>
      </c>
      <c r="B161" s="7">
        <v>51</v>
      </c>
      <c r="C161" s="7" t="s">
        <v>14</v>
      </c>
      <c r="D161" s="7" t="s">
        <v>15</v>
      </c>
      <c r="E161" s="2" t="s">
        <v>21</v>
      </c>
      <c r="F161" s="8">
        <v>47</v>
      </c>
      <c r="G161" s="7">
        <v>152</v>
      </c>
      <c r="H161" s="9">
        <v>67</v>
      </c>
      <c r="I161" s="5">
        <v>100</v>
      </c>
      <c r="J161" s="5">
        <v>60</v>
      </c>
      <c r="K161" s="9">
        <v>12</v>
      </c>
      <c r="L161" s="1"/>
      <c r="M161" s="8">
        <v>14.9</v>
      </c>
      <c r="N161" s="7">
        <v>23</v>
      </c>
      <c r="O161" s="7">
        <v>0.6</v>
      </c>
      <c r="P161" s="1" t="s">
        <v>24</v>
      </c>
      <c r="Q161" s="7" t="s">
        <v>19</v>
      </c>
      <c r="R161" s="7" t="s">
        <v>20</v>
      </c>
      <c r="S161" s="12">
        <v>102537.85</v>
      </c>
      <c r="T161" s="12">
        <v>11</v>
      </c>
      <c r="U161" s="12">
        <v>2</v>
      </c>
      <c r="V161" s="12">
        <v>9</v>
      </c>
      <c r="W161" s="12" t="s">
        <v>48</v>
      </c>
      <c r="X161" s="14">
        <v>0</v>
      </c>
      <c r="Y161">
        <f t="shared" si="2"/>
        <v>20.342797783933516</v>
      </c>
    </row>
    <row r="162" spans="1:25" ht="16" x14ac:dyDescent="0.25">
      <c r="A162" s="13">
        <v>167</v>
      </c>
      <c r="B162" s="7">
        <v>74</v>
      </c>
      <c r="C162" s="7" t="s">
        <v>14</v>
      </c>
      <c r="D162" s="7" t="s">
        <v>15</v>
      </c>
      <c r="E162" s="2" t="s">
        <v>21</v>
      </c>
      <c r="F162" s="8">
        <v>57.1</v>
      </c>
      <c r="G162" s="7">
        <v>157</v>
      </c>
      <c r="H162" s="9">
        <v>94</v>
      </c>
      <c r="I162" s="5">
        <v>120</v>
      </c>
      <c r="J162" s="5">
        <v>80</v>
      </c>
      <c r="K162" s="9">
        <v>20</v>
      </c>
      <c r="L162" s="1" t="s">
        <v>31</v>
      </c>
      <c r="M162" s="8">
        <v>11.2</v>
      </c>
      <c r="N162" s="7">
        <v>34</v>
      </c>
      <c r="O162" s="7">
        <v>1.6</v>
      </c>
      <c r="P162" s="7" t="s">
        <v>18</v>
      </c>
      <c r="Q162" s="7" t="s">
        <v>19</v>
      </c>
      <c r="R162" s="7" t="s">
        <v>20</v>
      </c>
      <c r="S162" s="12">
        <v>219126.24</v>
      </c>
      <c r="T162" s="12">
        <v>12</v>
      </c>
      <c r="U162" s="12">
        <v>6</v>
      </c>
      <c r="V162" s="12">
        <v>6</v>
      </c>
      <c r="W162" s="12" t="s">
        <v>48</v>
      </c>
      <c r="X162" s="14">
        <v>0</v>
      </c>
      <c r="Y162">
        <f t="shared" si="2"/>
        <v>23.165239969167107</v>
      </c>
    </row>
    <row r="163" spans="1:25" ht="16" x14ac:dyDescent="0.25">
      <c r="A163" s="13">
        <v>168</v>
      </c>
      <c r="B163" s="7">
        <v>27</v>
      </c>
      <c r="C163" s="7" t="s">
        <v>14</v>
      </c>
      <c r="D163" s="7" t="s">
        <v>29</v>
      </c>
      <c r="E163" s="2" t="s">
        <v>28</v>
      </c>
      <c r="F163" s="8">
        <v>60</v>
      </c>
      <c r="G163" s="7">
        <v>166</v>
      </c>
      <c r="H163" s="9">
        <v>68</v>
      </c>
      <c r="I163" s="5">
        <v>120</v>
      </c>
      <c r="J163" s="5">
        <v>90</v>
      </c>
      <c r="K163" s="9">
        <v>25</v>
      </c>
      <c r="L163" s="1"/>
      <c r="M163" s="8">
        <v>14.9</v>
      </c>
      <c r="N163" s="7">
        <v>21</v>
      </c>
      <c r="O163" s="7">
        <v>0.8</v>
      </c>
      <c r="P163" s="1" t="s">
        <v>24</v>
      </c>
      <c r="Q163" s="7" t="s">
        <v>19</v>
      </c>
      <c r="R163" s="1" t="s">
        <v>25</v>
      </c>
      <c r="S163" s="12">
        <v>204852.36</v>
      </c>
      <c r="T163" s="12">
        <v>10</v>
      </c>
      <c r="U163" s="12">
        <v>2</v>
      </c>
      <c r="V163" s="12">
        <v>9</v>
      </c>
      <c r="W163" s="12" t="s">
        <v>47</v>
      </c>
      <c r="X163" s="14">
        <v>51450</v>
      </c>
      <c r="Y163">
        <f t="shared" si="2"/>
        <v>21.773842357381334</v>
      </c>
    </row>
    <row r="164" spans="1:25" ht="16" x14ac:dyDescent="0.25">
      <c r="A164" s="13">
        <v>169</v>
      </c>
      <c r="B164" s="7">
        <v>55</v>
      </c>
      <c r="C164" s="7" t="s">
        <v>14</v>
      </c>
      <c r="D164" s="7" t="s">
        <v>15</v>
      </c>
      <c r="E164" s="2" t="s">
        <v>21</v>
      </c>
      <c r="F164" s="8">
        <v>64.900000000000006</v>
      </c>
      <c r="G164" s="7">
        <v>167</v>
      </c>
      <c r="H164" s="9">
        <v>74</v>
      </c>
      <c r="I164" s="5">
        <v>140</v>
      </c>
      <c r="J164" s="5">
        <v>100</v>
      </c>
      <c r="K164" s="9">
        <v>18</v>
      </c>
      <c r="L164" s="1" t="s">
        <v>32</v>
      </c>
      <c r="M164" s="8">
        <v>16.2</v>
      </c>
      <c r="N164" s="7">
        <v>15</v>
      </c>
      <c r="O164" s="7">
        <v>0.8</v>
      </c>
      <c r="P164" s="7" t="s">
        <v>18</v>
      </c>
      <c r="Q164" s="7" t="s">
        <v>19</v>
      </c>
      <c r="R164" s="7" t="s">
        <v>20</v>
      </c>
      <c r="S164" s="12">
        <v>253368</v>
      </c>
      <c r="T164" s="12">
        <v>16</v>
      </c>
      <c r="U164" s="12">
        <v>8</v>
      </c>
      <c r="V164" s="12">
        <v>8</v>
      </c>
      <c r="W164" s="12" t="s">
        <v>48</v>
      </c>
      <c r="X164" s="14">
        <v>0</v>
      </c>
      <c r="Y164">
        <f t="shared" si="2"/>
        <v>23.270823622216646</v>
      </c>
    </row>
    <row r="165" spans="1:25" ht="16" x14ac:dyDescent="0.25">
      <c r="A165" s="13">
        <v>170</v>
      </c>
      <c r="B165" s="7">
        <v>70</v>
      </c>
      <c r="C165" s="7" t="s">
        <v>14</v>
      </c>
      <c r="D165" s="7" t="s">
        <v>15</v>
      </c>
      <c r="E165" s="2" t="s">
        <v>21</v>
      </c>
      <c r="F165" s="8">
        <v>54.7</v>
      </c>
      <c r="G165" s="7">
        <v>168</v>
      </c>
      <c r="H165" s="9">
        <v>68</v>
      </c>
      <c r="I165" s="5">
        <v>140</v>
      </c>
      <c r="J165" s="5">
        <v>50</v>
      </c>
      <c r="K165" s="9">
        <v>22</v>
      </c>
      <c r="L165" s="1" t="s">
        <v>39</v>
      </c>
      <c r="M165" s="8">
        <v>12.8</v>
      </c>
      <c r="N165" s="7">
        <v>36</v>
      </c>
      <c r="O165" s="7">
        <v>1.2</v>
      </c>
      <c r="P165" s="1" t="s">
        <v>24</v>
      </c>
      <c r="Q165" s="7" t="s">
        <v>19</v>
      </c>
      <c r="R165" s="1" t="s">
        <v>25</v>
      </c>
      <c r="S165" s="12">
        <v>162271</v>
      </c>
      <c r="T165" s="12">
        <v>8</v>
      </c>
      <c r="U165" s="12">
        <v>3</v>
      </c>
      <c r="V165" s="12">
        <v>5</v>
      </c>
      <c r="W165" s="12" t="s">
        <v>48</v>
      </c>
      <c r="X165" s="14">
        <v>0</v>
      </c>
      <c r="Y165">
        <f t="shared" si="2"/>
        <v>19.380668934240365</v>
      </c>
    </row>
    <row r="166" spans="1:25" ht="16" x14ac:dyDescent="0.25">
      <c r="A166" s="13">
        <v>171</v>
      </c>
      <c r="B166" s="7">
        <v>31</v>
      </c>
      <c r="C166" s="7" t="s">
        <v>27</v>
      </c>
      <c r="D166" s="7" t="s">
        <v>29</v>
      </c>
      <c r="E166" s="2" t="s">
        <v>28</v>
      </c>
      <c r="F166" s="8">
        <v>44</v>
      </c>
      <c r="G166" s="7">
        <v>155</v>
      </c>
      <c r="H166" s="9">
        <v>80</v>
      </c>
      <c r="I166" s="5">
        <v>110</v>
      </c>
      <c r="J166" s="5">
        <v>90</v>
      </c>
      <c r="K166" s="9">
        <v>22</v>
      </c>
      <c r="L166" s="1"/>
      <c r="M166" s="8">
        <v>11.9</v>
      </c>
      <c r="N166" s="7">
        <v>53</v>
      </c>
      <c r="O166" s="7">
        <v>0.6</v>
      </c>
      <c r="P166" s="1" t="s">
        <v>24</v>
      </c>
      <c r="Q166" s="7" t="s">
        <v>19</v>
      </c>
      <c r="R166" s="1" t="s">
        <v>25</v>
      </c>
      <c r="S166" s="12">
        <v>293271</v>
      </c>
      <c r="T166" s="12">
        <v>9</v>
      </c>
      <c r="U166" s="12">
        <v>2</v>
      </c>
      <c r="V166" s="12">
        <v>7</v>
      </c>
      <c r="W166" s="12" t="s">
        <v>47</v>
      </c>
      <c r="X166" s="14">
        <v>102900</v>
      </c>
      <c r="Y166">
        <f t="shared" si="2"/>
        <v>18.314255983350673</v>
      </c>
    </row>
    <row r="167" spans="1:25" ht="16" x14ac:dyDescent="0.25">
      <c r="A167" s="13">
        <v>172</v>
      </c>
      <c r="B167" s="7">
        <v>14</v>
      </c>
      <c r="C167" s="7" t="s">
        <v>27</v>
      </c>
      <c r="D167" s="7" t="s">
        <v>29</v>
      </c>
      <c r="E167" s="2" t="s">
        <v>43</v>
      </c>
      <c r="F167" s="8">
        <v>20</v>
      </c>
      <c r="G167" s="7">
        <v>122</v>
      </c>
      <c r="H167" s="9">
        <v>76</v>
      </c>
      <c r="I167" s="5">
        <v>110</v>
      </c>
      <c r="J167" s="5">
        <v>70</v>
      </c>
      <c r="K167" s="9">
        <v>22</v>
      </c>
      <c r="L167" s="1"/>
      <c r="M167" s="8">
        <v>15.3</v>
      </c>
      <c r="N167" s="7">
        <v>22</v>
      </c>
      <c r="O167" s="7">
        <v>0.3</v>
      </c>
      <c r="P167" s="1" t="s">
        <v>24</v>
      </c>
      <c r="Q167" s="7" t="s">
        <v>19</v>
      </c>
      <c r="R167" s="1" t="s">
        <v>25</v>
      </c>
      <c r="S167" s="12">
        <v>162957</v>
      </c>
      <c r="T167" s="12">
        <v>15</v>
      </c>
      <c r="U167" s="12">
        <v>3</v>
      </c>
      <c r="V167" s="12">
        <v>12</v>
      </c>
      <c r="W167" s="12" t="s">
        <v>48</v>
      </c>
      <c r="X167" s="14">
        <v>0</v>
      </c>
      <c r="Y167">
        <f t="shared" si="2"/>
        <v>13.437248051599033</v>
      </c>
    </row>
    <row r="168" spans="1:25" ht="16" x14ac:dyDescent="0.25">
      <c r="A168" s="13">
        <v>173</v>
      </c>
      <c r="B168" s="7">
        <v>2</v>
      </c>
      <c r="C168" s="7" t="s">
        <v>27</v>
      </c>
      <c r="D168" s="7" t="s">
        <v>29</v>
      </c>
      <c r="E168" s="2" t="s">
        <v>16</v>
      </c>
      <c r="F168" s="8">
        <v>9.4</v>
      </c>
      <c r="G168" s="7">
        <v>74</v>
      </c>
      <c r="H168" s="9">
        <v>110</v>
      </c>
      <c r="I168" s="5"/>
      <c r="J168" s="5"/>
      <c r="K168" s="9">
        <v>24</v>
      </c>
      <c r="L168" s="1"/>
      <c r="M168" s="8">
        <v>11.9</v>
      </c>
      <c r="N168" s="7">
        <v>33</v>
      </c>
      <c r="O168" s="7">
        <v>0.3</v>
      </c>
      <c r="P168" s="1" t="s">
        <v>24</v>
      </c>
      <c r="Q168" s="7" t="s">
        <v>19</v>
      </c>
      <c r="R168" s="1" t="s">
        <v>25</v>
      </c>
      <c r="S168" s="12">
        <v>137273</v>
      </c>
      <c r="T168" s="12">
        <v>8</v>
      </c>
      <c r="U168" s="12">
        <v>1</v>
      </c>
      <c r="V168" s="12">
        <v>7</v>
      </c>
      <c r="W168" s="12" t="s">
        <v>48</v>
      </c>
      <c r="X168" s="14">
        <v>0</v>
      </c>
      <c r="Y168">
        <f t="shared" si="2"/>
        <v>17.165814463111762</v>
      </c>
    </row>
    <row r="169" spans="1:25" ht="16" x14ac:dyDescent="0.25">
      <c r="A169" s="13">
        <v>174</v>
      </c>
      <c r="B169" s="7">
        <v>44</v>
      </c>
      <c r="C169" s="7" t="s">
        <v>14</v>
      </c>
      <c r="D169" s="7" t="s">
        <v>15</v>
      </c>
      <c r="E169" s="2" t="s">
        <v>21</v>
      </c>
      <c r="F169" s="8">
        <v>67.400000000000006</v>
      </c>
      <c r="G169" s="7">
        <v>172</v>
      </c>
      <c r="H169" s="9">
        <v>78</v>
      </c>
      <c r="I169" s="5">
        <v>130</v>
      </c>
      <c r="J169" s="5">
        <v>90</v>
      </c>
      <c r="K169" s="9">
        <v>24</v>
      </c>
      <c r="L169" s="1" t="s">
        <v>39</v>
      </c>
      <c r="M169" s="8">
        <v>13.5</v>
      </c>
      <c r="N169" s="7">
        <v>30</v>
      </c>
      <c r="O169" s="7">
        <v>0.8</v>
      </c>
      <c r="P169" s="1" t="s">
        <v>24</v>
      </c>
      <c r="Q169" s="7" t="s">
        <v>19</v>
      </c>
      <c r="R169" s="1" t="s">
        <v>25</v>
      </c>
      <c r="S169" s="12">
        <v>199677</v>
      </c>
      <c r="T169" s="12">
        <v>15</v>
      </c>
      <c r="U169" s="12">
        <v>8</v>
      </c>
      <c r="V169" s="12">
        <v>7</v>
      </c>
      <c r="W169" s="12" t="s">
        <v>48</v>
      </c>
      <c r="X169" s="14">
        <v>0</v>
      </c>
      <c r="Y169">
        <f t="shared" si="2"/>
        <v>22.782585181179019</v>
      </c>
    </row>
    <row r="170" spans="1:25" ht="16" x14ac:dyDescent="0.25">
      <c r="A170" s="13">
        <v>175</v>
      </c>
      <c r="B170" s="7">
        <v>13</v>
      </c>
      <c r="C170" s="7" t="s">
        <v>14</v>
      </c>
      <c r="D170" s="7" t="s">
        <v>29</v>
      </c>
      <c r="E170" s="2" t="s">
        <v>41</v>
      </c>
      <c r="F170" s="8">
        <v>29</v>
      </c>
      <c r="G170" s="7">
        <v>147</v>
      </c>
      <c r="H170" s="9">
        <v>112</v>
      </c>
      <c r="I170" s="5">
        <v>110</v>
      </c>
      <c r="J170" s="5">
        <v>80</v>
      </c>
      <c r="K170" s="9">
        <v>22</v>
      </c>
      <c r="L170" s="1"/>
      <c r="M170" s="8">
        <v>22.9</v>
      </c>
      <c r="N170" s="7">
        <v>31</v>
      </c>
      <c r="O170" s="7">
        <v>0.3</v>
      </c>
      <c r="P170" s="1" t="s">
        <v>24</v>
      </c>
      <c r="Q170" s="7" t="s">
        <v>19</v>
      </c>
      <c r="R170" s="1" t="s">
        <v>25</v>
      </c>
      <c r="S170" s="12">
        <v>161017</v>
      </c>
      <c r="T170" s="12">
        <v>8</v>
      </c>
      <c r="U170" s="12">
        <v>2</v>
      </c>
      <c r="V170" s="12">
        <v>6</v>
      </c>
      <c r="W170" s="12" t="s">
        <v>48</v>
      </c>
      <c r="X170" s="14">
        <v>0</v>
      </c>
      <c r="Y170">
        <f t="shared" si="2"/>
        <v>13.420334120042575</v>
      </c>
    </row>
    <row r="171" spans="1:25" ht="16" x14ac:dyDescent="0.25">
      <c r="A171" s="13">
        <v>176</v>
      </c>
      <c r="B171" s="7">
        <v>16</v>
      </c>
      <c r="C171" s="7" t="s">
        <v>27</v>
      </c>
      <c r="D171" s="7" t="s">
        <v>29</v>
      </c>
      <c r="E171" s="2" t="s">
        <v>28</v>
      </c>
      <c r="F171" s="8">
        <v>36.4</v>
      </c>
      <c r="G171" s="7">
        <v>148</v>
      </c>
      <c r="H171" s="9">
        <v>78</v>
      </c>
      <c r="I171" s="5"/>
      <c r="J171" s="5"/>
      <c r="K171" s="9">
        <v>26</v>
      </c>
      <c r="L171" s="1"/>
      <c r="M171" s="8">
        <v>10.8</v>
      </c>
      <c r="N171" s="7">
        <v>15</v>
      </c>
      <c r="O171" s="7">
        <v>0.5</v>
      </c>
      <c r="P171" s="1" t="s">
        <v>24</v>
      </c>
      <c r="Q171" s="7" t="s">
        <v>19</v>
      </c>
      <c r="R171" s="1" t="s">
        <v>25</v>
      </c>
      <c r="S171" s="12">
        <v>199790</v>
      </c>
      <c r="T171" s="12">
        <v>21</v>
      </c>
      <c r="U171" s="12">
        <v>1</v>
      </c>
      <c r="V171" s="12">
        <v>20</v>
      </c>
      <c r="W171" s="12" t="s">
        <v>47</v>
      </c>
      <c r="X171" s="14">
        <v>21498</v>
      </c>
      <c r="Y171">
        <f t="shared" si="2"/>
        <v>16.617969320672024</v>
      </c>
    </row>
    <row r="172" spans="1:25" ht="16" x14ac:dyDescent="0.25">
      <c r="A172" s="13">
        <v>177</v>
      </c>
      <c r="B172" s="7">
        <v>65</v>
      </c>
      <c r="C172" s="7" t="s">
        <v>14</v>
      </c>
      <c r="D172" s="7" t="s">
        <v>15</v>
      </c>
      <c r="E172" s="2"/>
      <c r="F172" s="8">
        <v>62</v>
      </c>
      <c r="G172" s="7">
        <v>160</v>
      </c>
      <c r="H172" s="9">
        <v>41</v>
      </c>
      <c r="I172" s="5">
        <v>170</v>
      </c>
      <c r="J172" s="5">
        <v>80</v>
      </c>
      <c r="K172" s="9">
        <v>32</v>
      </c>
      <c r="L172" s="1" t="s">
        <v>26</v>
      </c>
      <c r="M172" s="8">
        <v>14.6</v>
      </c>
      <c r="N172" s="7">
        <v>27</v>
      </c>
      <c r="O172" s="7">
        <v>0.7</v>
      </c>
      <c r="P172" s="7" t="s">
        <v>18</v>
      </c>
      <c r="Q172" s="7" t="s">
        <v>19</v>
      </c>
      <c r="R172" s="7" t="s">
        <v>20</v>
      </c>
      <c r="S172" s="12">
        <v>159882</v>
      </c>
      <c r="T172" s="12">
        <v>10</v>
      </c>
      <c r="U172" s="12">
        <v>6</v>
      </c>
      <c r="V172" s="12">
        <v>4</v>
      </c>
      <c r="W172" s="12" t="s">
        <v>48</v>
      </c>
      <c r="X172" s="14">
        <v>0</v>
      </c>
      <c r="Y172">
        <f t="shared" si="2"/>
        <v>24.218749999999996</v>
      </c>
    </row>
    <row r="173" spans="1:25" ht="16" x14ac:dyDescent="0.25">
      <c r="A173" s="13">
        <v>179</v>
      </c>
      <c r="B173" s="7">
        <v>4</v>
      </c>
      <c r="C173" s="7" t="s">
        <v>14</v>
      </c>
      <c r="D173" s="7" t="s">
        <v>29</v>
      </c>
      <c r="E173" s="2"/>
      <c r="F173" s="8">
        <v>10.4</v>
      </c>
      <c r="G173" s="7">
        <v>87</v>
      </c>
      <c r="H173" s="9">
        <v>120</v>
      </c>
      <c r="I173" s="5">
        <v>90</v>
      </c>
      <c r="J173" s="5">
        <v>40</v>
      </c>
      <c r="K173" s="9">
        <v>28</v>
      </c>
      <c r="L173" s="1"/>
      <c r="M173" s="8">
        <v>7.9</v>
      </c>
      <c r="N173" s="7">
        <v>20</v>
      </c>
      <c r="O173" s="7">
        <v>0.3</v>
      </c>
      <c r="P173" s="1" t="s">
        <v>24</v>
      </c>
      <c r="Q173" s="7" t="s">
        <v>19</v>
      </c>
      <c r="R173" s="1" t="s">
        <v>25</v>
      </c>
      <c r="S173" s="12">
        <v>180728</v>
      </c>
      <c r="T173" s="12">
        <v>19</v>
      </c>
      <c r="U173" s="12">
        <v>5</v>
      </c>
      <c r="V173" s="12">
        <v>14</v>
      </c>
      <c r="W173" s="12" t="s">
        <v>48</v>
      </c>
      <c r="X173" s="14">
        <v>0</v>
      </c>
      <c r="Y173">
        <f t="shared" si="2"/>
        <v>13.740256308627295</v>
      </c>
    </row>
    <row r="174" spans="1:25" ht="16" x14ac:dyDescent="0.25">
      <c r="A174" s="13">
        <v>180</v>
      </c>
      <c r="B174" s="7">
        <v>45</v>
      </c>
      <c r="C174" s="7" t="s">
        <v>14</v>
      </c>
      <c r="D174" s="7" t="s">
        <v>15</v>
      </c>
      <c r="E174" s="2" t="s">
        <v>21</v>
      </c>
      <c r="F174" s="8">
        <v>55</v>
      </c>
      <c r="G174" s="7">
        <v>156</v>
      </c>
      <c r="H174" s="9">
        <v>72</v>
      </c>
      <c r="I174" s="5">
        <v>140</v>
      </c>
      <c r="J174" s="5">
        <v>80</v>
      </c>
      <c r="K174" s="9">
        <v>20</v>
      </c>
      <c r="L174" s="1" t="s">
        <v>32</v>
      </c>
      <c r="M174" s="8">
        <v>14</v>
      </c>
      <c r="N174" s="7">
        <v>27</v>
      </c>
      <c r="O174" s="7">
        <v>0.6</v>
      </c>
      <c r="P174" s="1" t="s">
        <v>24</v>
      </c>
      <c r="Q174" s="7" t="s">
        <v>19</v>
      </c>
      <c r="R174" s="1" t="s">
        <v>25</v>
      </c>
      <c r="S174" s="12">
        <v>144134</v>
      </c>
      <c r="T174" s="12">
        <v>10</v>
      </c>
      <c r="U174" s="12">
        <v>1</v>
      </c>
      <c r="V174" s="12">
        <v>9</v>
      </c>
      <c r="W174" s="12" t="s">
        <v>48</v>
      </c>
      <c r="X174" s="14">
        <v>0</v>
      </c>
      <c r="Y174">
        <f t="shared" si="2"/>
        <v>22.600262984878366</v>
      </c>
    </row>
    <row r="175" spans="1:25" ht="16" x14ac:dyDescent="0.25">
      <c r="A175" s="13">
        <v>181</v>
      </c>
      <c r="B175" s="7">
        <v>13</v>
      </c>
      <c r="C175" s="7" t="s">
        <v>14</v>
      </c>
      <c r="D175" s="7" t="s">
        <v>29</v>
      </c>
      <c r="E175" s="2" t="s">
        <v>43</v>
      </c>
      <c r="F175" s="8">
        <v>22</v>
      </c>
      <c r="G175" s="7">
        <v>139</v>
      </c>
      <c r="H175" s="9">
        <v>80</v>
      </c>
      <c r="I175" s="5">
        <v>90</v>
      </c>
      <c r="J175" s="5">
        <v>80</v>
      </c>
      <c r="K175" s="9">
        <v>18</v>
      </c>
      <c r="L175" s="1"/>
      <c r="M175" s="8">
        <v>11.7</v>
      </c>
      <c r="N175" s="7">
        <v>21</v>
      </c>
      <c r="O175" s="7">
        <v>0.3</v>
      </c>
      <c r="P175" s="1" t="s">
        <v>24</v>
      </c>
      <c r="Q175" s="7" t="s">
        <v>19</v>
      </c>
      <c r="R175" s="1" t="s">
        <v>25</v>
      </c>
      <c r="S175" s="12">
        <v>160250</v>
      </c>
      <c r="T175" s="12">
        <v>12</v>
      </c>
      <c r="U175" s="12">
        <v>3</v>
      </c>
      <c r="V175" s="12">
        <v>9</v>
      </c>
      <c r="W175" s="12" t="s">
        <v>48</v>
      </c>
      <c r="X175" s="14">
        <v>0</v>
      </c>
      <c r="Y175">
        <f t="shared" si="2"/>
        <v>11.386574193882305</v>
      </c>
    </row>
    <row r="176" spans="1:25" ht="16" x14ac:dyDescent="0.25">
      <c r="A176" s="13">
        <v>182</v>
      </c>
      <c r="B176" s="7">
        <v>38</v>
      </c>
      <c r="C176" s="7" t="s">
        <v>27</v>
      </c>
      <c r="D176" s="7" t="s">
        <v>15</v>
      </c>
      <c r="E176" s="2" t="s">
        <v>28</v>
      </c>
      <c r="F176" s="8">
        <v>56</v>
      </c>
      <c r="G176" s="7">
        <v>150</v>
      </c>
      <c r="H176" s="9">
        <v>68</v>
      </c>
      <c r="I176" s="5">
        <v>100</v>
      </c>
      <c r="J176" s="5">
        <v>70</v>
      </c>
      <c r="K176" s="9">
        <v>24</v>
      </c>
      <c r="L176" s="1"/>
      <c r="M176" s="8">
        <v>11.6</v>
      </c>
      <c r="N176" s="7">
        <v>32</v>
      </c>
      <c r="O176" s="7">
        <v>0.6</v>
      </c>
      <c r="P176" s="1" t="s">
        <v>24</v>
      </c>
      <c r="Q176" s="7" t="s">
        <v>19</v>
      </c>
      <c r="R176" s="1" t="s">
        <v>25</v>
      </c>
      <c r="S176" s="12">
        <v>193543</v>
      </c>
      <c r="T176" s="12">
        <v>9</v>
      </c>
      <c r="U176" s="12">
        <v>3</v>
      </c>
      <c r="V176" s="12">
        <v>6</v>
      </c>
      <c r="W176" s="12" t="s">
        <v>47</v>
      </c>
      <c r="X176" s="14">
        <v>20900</v>
      </c>
      <c r="Y176">
        <f t="shared" si="2"/>
        <v>24.888888888888889</v>
      </c>
    </row>
    <row r="177" spans="1:25" ht="16" x14ac:dyDescent="0.25">
      <c r="A177" s="13">
        <v>183</v>
      </c>
      <c r="B177" s="30">
        <v>0.41666666666666669</v>
      </c>
      <c r="C177" s="7" t="s">
        <v>14</v>
      </c>
      <c r="D177" s="7" t="s">
        <v>29</v>
      </c>
      <c r="E177" s="2" t="s">
        <v>16</v>
      </c>
      <c r="F177" s="8">
        <v>4.7</v>
      </c>
      <c r="G177" s="7">
        <v>66</v>
      </c>
      <c r="H177" s="9">
        <v>100</v>
      </c>
      <c r="I177" s="5"/>
      <c r="J177" s="5"/>
      <c r="K177" s="9">
        <v>24</v>
      </c>
      <c r="L177" s="1"/>
      <c r="M177" s="8">
        <v>20.399999999999999</v>
      </c>
      <c r="N177" s="7"/>
      <c r="O177" s="7"/>
      <c r="P177" s="1" t="s">
        <v>24</v>
      </c>
      <c r="Q177" s="7" t="s">
        <v>19</v>
      </c>
      <c r="R177" s="1" t="s">
        <v>25</v>
      </c>
      <c r="S177" s="12">
        <v>233376</v>
      </c>
      <c r="T177" s="12">
        <v>17</v>
      </c>
      <c r="U177" s="12">
        <v>3</v>
      </c>
      <c r="V177" s="12">
        <v>14</v>
      </c>
      <c r="W177" s="12" t="s">
        <v>47</v>
      </c>
      <c r="X177" s="14">
        <v>26000</v>
      </c>
      <c r="Y177">
        <f t="shared" si="2"/>
        <v>10.78971533516988</v>
      </c>
    </row>
    <row r="178" spans="1:25" ht="16" x14ac:dyDescent="0.25">
      <c r="A178" s="13">
        <v>184</v>
      </c>
      <c r="B178" s="7">
        <v>21</v>
      </c>
      <c r="C178" s="7" t="s">
        <v>27</v>
      </c>
      <c r="D178" s="7" t="s">
        <v>15</v>
      </c>
      <c r="E178" s="2" t="s">
        <v>28</v>
      </c>
      <c r="F178" s="8">
        <v>36.700000000000003</v>
      </c>
      <c r="G178" s="7">
        <v>154</v>
      </c>
      <c r="H178" s="9">
        <v>76</v>
      </c>
      <c r="I178" s="5">
        <v>130</v>
      </c>
      <c r="J178" s="5">
        <v>80</v>
      </c>
      <c r="K178" s="9">
        <v>20</v>
      </c>
      <c r="L178" s="1"/>
      <c r="M178" s="8">
        <v>13.1</v>
      </c>
      <c r="N178" s="7">
        <v>25</v>
      </c>
      <c r="O178" s="7">
        <v>0.5</v>
      </c>
      <c r="P178" s="1" t="s">
        <v>24</v>
      </c>
      <c r="Q178" s="7" t="s">
        <v>19</v>
      </c>
      <c r="R178" s="1" t="s">
        <v>25</v>
      </c>
      <c r="S178" s="12">
        <v>166709</v>
      </c>
      <c r="T178" s="12">
        <v>8</v>
      </c>
      <c r="U178" s="12">
        <v>1</v>
      </c>
      <c r="V178" s="12">
        <v>7</v>
      </c>
      <c r="W178" s="12" t="s">
        <v>47</v>
      </c>
      <c r="X178" s="14">
        <v>20900</v>
      </c>
      <c r="Y178">
        <f t="shared" si="2"/>
        <v>15.474784955304438</v>
      </c>
    </row>
    <row r="179" spans="1:25" ht="16" x14ac:dyDescent="0.25">
      <c r="A179" s="13">
        <v>185</v>
      </c>
      <c r="B179" s="7">
        <v>13</v>
      </c>
      <c r="C179" s="7" t="s">
        <v>14</v>
      </c>
      <c r="D179" s="7" t="s">
        <v>29</v>
      </c>
      <c r="E179" s="2" t="s">
        <v>43</v>
      </c>
      <c r="F179" s="8">
        <v>25.1</v>
      </c>
      <c r="G179" s="7">
        <v>130</v>
      </c>
      <c r="H179" s="9">
        <v>118</v>
      </c>
      <c r="I179" s="5">
        <v>90</v>
      </c>
      <c r="J179" s="5">
        <v>60</v>
      </c>
      <c r="K179" s="9">
        <v>22</v>
      </c>
      <c r="L179" s="1"/>
      <c r="M179" s="8">
        <v>13.8</v>
      </c>
      <c r="N179" s="7">
        <v>20</v>
      </c>
      <c r="O179" s="7">
        <v>0.3</v>
      </c>
      <c r="P179" s="1" t="s">
        <v>24</v>
      </c>
      <c r="Q179" s="7" t="s">
        <v>19</v>
      </c>
      <c r="R179" s="1" t="s">
        <v>25</v>
      </c>
      <c r="S179" s="12">
        <v>133873</v>
      </c>
      <c r="T179" s="12">
        <v>11</v>
      </c>
      <c r="U179" s="12">
        <v>1</v>
      </c>
      <c r="V179" s="12">
        <v>10</v>
      </c>
      <c r="W179" s="12" t="s">
        <v>48</v>
      </c>
      <c r="X179" s="14">
        <v>0</v>
      </c>
      <c r="Y179">
        <f t="shared" si="2"/>
        <v>14.852071005917159</v>
      </c>
    </row>
    <row r="180" spans="1:25" ht="16" x14ac:dyDescent="0.25">
      <c r="A180" s="13">
        <v>186</v>
      </c>
      <c r="B180" s="7">
        <v>11</v>
      </c>
      <c r="C180" s="7" t="s">
        <v>14</v>
      </c>
      <c r="D180" s="7" t="s">
        <v>29</v>
      </c>
      <c r="E180" s="2" t="s">
        <v>43</v>
      </c>
      <c r="F180" s="8">
        <v>33.4</v>
      </c>
      <c r="G180" s="7">
        <v>165</v>
      </c>
      <c r="H180" s="9">
        <v>88</v>
      </c>
      <c r="I180" s="5">
        <v>110</v>
      </c>
      <c r="J180" s="5">
        <v>80</v>
      </c>
      <c r="K180" s="9">
        <v>24</v>
      </c>
      <c r="L180" s="1"/>
      <c r="M180" s="8">
        <v>11.8</v>
      </c>
      <c r="N180" s="7">
        <v>25</v>
      </c>
      <c r="O180" s="7">
        <v>0.5</v>
      </c>
      <c r="P180" s="1" t="s">
        <v>24</v>
      </c>
      <c r="Q180" s="7" t="s">
        <v>19</v>
      </c>
      <c r="R180" s="1" t="s">
        <v>25</v>
      </c>
      <c r="S180" s="12">
        <v>133087</v>
      </c>
      <c r="T180" s="12">
        <v>8</v>
      </c>
      <c r="U180" s="12">
        <v>3</v>
      </c>
      <c r="V180" s="12">
        <v>5</v>
      </c>
      <c r="W180" s="12" t="s">
        <v>48</v>
      </c>
      <c r="X180" s="14">
        <v>0</v>
      </c>
      <c r="Y180">
        <f t="shared" si="2"/>
        <v>12.268135904499541</v>
      </c>
    </row>
    <row r="181" spans="1:25" ht="16" x14ac:dyDescent="0.25">
      <c r="A181" s="13">
        <v>187</v>
      </c>
      <c r="B181" s="7">
        <v>57</v>
      </c>
      <c r="C181" s="7" t="s">
        <v>14</v>
      </c>
      <c r="D181" s="7" t="s">
        <v>15</v>
      </c>
      <c r="E181" s="2" t="s">
        <v>22</v>
      </c>
      <c r="F181" s="8">
        <v>81.599999999999994</v>
      </c>
      <c r="G181" s="7">
        <v>165</v>
      </c>
      <c r="H181" s="9">
        <v>68</v>
      </c>
      <c r="I181" s="5">
        <v>130</v>
      </c>
      <c r="J181" s="5">
        <v>90</v>
      </c>
      <c r="K181" s="9">
        <v>20</v>
      </c>
      <c r="L181" s="1" t="s">
        <v>26</v>
      </c>
      <c r="M181" s="8">
        <v>14.5</v>
      </c>
      <c r="N181" s="7">
        <v>19</v>
      </c>
      <c r="O181" s="7">
        <v>1</v>
      </c>
      <c r="P181" s="1" t="s">
        <v>24</v>
      </c>
      <c r="Q181" s="7" t="s">
        <v>19</v>
      </c>
      <c r="R181" s="1" t="s">
        <v>25</v>
      </c>
      <c r="S181" s="12">
        <v>178428</v>
      </c>
      <c r="T181" s="12">
        <v>9</v>
      </c>
      <c r="U181" s="12">
        <v>4</v>
      </c>
      <c r="V181" s="12">
        <v>5</v>
      </c>
      <c r="W181" s="12" t="s">
        <v>48</v>
      </c>
      <c r="X181" s="14">
        <v>0</v>
      </c>
      <c r="Y181">
        <f t="shared" si="2"/>
        <v>29.97245179063361</v>
      </c>
    </row>
    <row r="182" spans="1:25" ht="16" x14ac:dyDescent="0.25">
      <c r="A182" s="13">
        <v>188</v>
      </c>
      <c r="B182" s="7">
        <v>56</v>
      </c>
      <c r="C182" s="7" t="s">
        <v>14</v>
      </c>
      <c r="D182" s="7" t="s">
        <v>15</v>
      </c>
      <c r="E182" s="2" t="s">
        <v>22</v>
      </c>
      <c r="F182" s="8">
        <v>85</v>
      </c>
      <c r="G182" s="7">
        <v>173</v>
      </c>
      <c r="H182" s="9">
        <v>100</v>
      </c>
      <c r="I182" s="5">
        <v>140</v>
      </c>
      <c r="J182" s="5">
        <v>90</v>
      </c>
      <c r="K182" s="9">
        <v>20</v>
      </c>
      <c r="L182" s="1" t="s">
        <v>23</v>
      </c>
      <c r="M182" s="8">
        <v>12.1</v>
      </c>
      <c r="N182" s="7">
        <v>19</v>
      </c>
      <c r="O182" s="7">
        <v>0.8</v>
      </c>
      <c r="P182" s="1" t="s">
        <v>24</v>
      </c>
      <c r="Q182" s="7" t="s">
        <v>19</v>
      </c>
      <c r="R182" s="1" t="s">
        <v>25</v>
      </c>
      <c r="S182" s="12">
        <v>191102</v>
      </c>
      <c r="T182" s="12">
        <v>9</v>
      </c>
      <c r="U182" s="12">
        <v>4</v>
      </c>
      <c r="V182" s="12">
        <v>5</v>
      </c>
      <c r="W182" s="12" t="s">
        <v>48</v>
      </c>
      <c r="X182" s="14">
        <v>0</v>
      </c>
      <c r="Y182">
        <f t="shared" si="2"/>
        <v>28.400547963513649</v>
      </c>
    </row>
    <row r="183" spans="1:25" ht="16" x14ac:dyDescent="0.25">
      <c r="A183" s="13">
        <v>189</v>
      </c>
      <c r="B183" s="7">
        <v>3</v>
      </c>
      <c r="C183" s="7" t="s">
        <v>14</v>
      </c>
      <c r="D183" s="7" t="s">
        <v>29</v>
      </c>
      <c r="E183" s="2" t="s">
        <v>41</v>
      </c>
      <c r="F183" s="8">
        <v>12.5</v>
      </c>
      <c r="G183" s="7">
        <v>88</v>
      </c>
      <c r="H183" s="9">
        <v>110</v>
      </c>
      <c r="I183" s="5"/>
      <c r="J183" s="5"/>
      <c r="K183" s="9">
        <v>24</v>
      </c>
      <c r="L183" s="1"/>
      <c r="M183" s="8">
        <v>18.7</v>
      </c>
      <c r="N183" s="7">
        <v>15</v>
      </c>
      <c r="O183" s="7">
        <v>0.4</v>
      </c>
      <c r="P183" s="1" t="s">
        <v>24</v>
      </c>
      <c r="Q183" s="7" t="s">
        <v>19</v>
      </c>
      <c r="R183" s="1" t="s">
        <v>25</v>
      </c>
      <c r="S183" s="12">
        <v>168670</v>
      </c>
      <c r="T183" s="12">
        <v>11</v>
      </c>
      <c r="U183" s="12">
        <v>1</v>
      </c>
      <c r="V183" s="12">
        <v>10</v>
      </c>
      <c r="W183" s="12" t="s">
        <v>48</v>
      </c>
      <c r="X183" s="14">
        <v>0</v>
      </c>
      <c r="Y183">
        <f t="shared" si="2"/>
        <v>16.141528925619834</v>
      </c>
    </row>
    <row r="184" spans="1:25" ht="16" x14ac:dyDescent="0.25">
      <c r="A184" s="13">
        <v>190</v>
      </c>
      <c r="B184" s="7">
        <v>2</v>
      </c>
      <c r="C184" s="7" t="s">
        <v>14</v>
      </c>
      <c r="D184" s="7" t="s">
        <v>29</v>
      </c>
      <c r="E184" s="2" t="s">
        <v>43</v>
      </c>
      <c r="F184" s="8">
        <v>11</v>
      </c>
      <c r="G184" s="7">
        <v>83</v>
      </c>
      <c r="H184" s="9">
        <v>96</v>
      </c>
      <c r="I184" s="5" t="s">
        <v>36</v>
      </c>
      <c r="J184" s="5"/>
      <c r="K184" s="9">
        <v>28</v>
      </c>
      <c r="L184" s="1"/>
      <c r="M184" s="8">
        <v>11.3</v>
      </c>
      <c r="N184" s="7">
        <v>17</v>
      </c>
      <c r="O184" s="7">
        <v>0.3</v>
      </c>
      <c r="P184" s="1" t="s">
        <v>24</v>
      </c>
      <c r="Q184" s="7" t="s">
        <v>19</v>
      </c>
      <c r="R184" s="1" t="s">
        <v>25</v>
      </c>
      <c r="S184" s="12">
        <v>163914</v>
      </c>
      <c r="T184" s="12">
        <v>15</v>
      </c>
      <c r="U184" s="12">
        <v>1</v>
      </c>
      <c r="V184" s="12">
        <v>14</v>
      </c>
      <c r="W184" s="12" t="s">
        <v>48</v>
      </c>
      <c r="X184" s="14">
        <v>0</v>
      </c>
      <c r="Y184">
        <f t="shared" si="2"/>
        <v>15.967484395412978</v>
      </c>
    </row>
    <row r="185" spans="1:25" ht="16" x14ac:dyDescent="0.25">
      <c r="A185" s="13">
        <v>191</v>
      </c>
      <c r="B185" s="7">
        <v>63</v>
      </c>
      <c r="C185" s="7" t="s">
        <v>14</v>
      </c>
      <c r="D185" s="7" t="s">
        <v>15</v>
      </c>
      <c r="E185" s="2" t="s">
        <v>16</v>
      </c>
      <c r="F185" s="8">
        <v>62</v>
      </c>
      <c r="G185" s="7">
        <v>172</v>
      </c>
      <c r="H185" s="9">
        <v>98</v>
      </c>
      <c r="I185" s="5">
        <v>130</v>
      </c>
      <c r="J185" s="5">
        <v>70</v>
      </c>
      <c r="K185" s="9">
        <v>20</v>
      </c>
      <c r="L185" s="1"/>
      <c r="M185" s="8">
        <v>13.3</v>
      </c>
      <c r="N185" s="7"/>
      <c r="O185" s="7"/>
      <c r="P185" s="1" t="s">
        <v>24</v>
      </c>
      <c r="Q185" s="7" t="s">
        <v>19</v>
      </c>
      <c r="R185" s="1" t="s">
        <v>25</v>
      </c>
      <c r="S185" s="12">
        <v>241130</v>
      </c>
      <c r="T185" s="12">
        <v>9</v>
      </c>
      <c r="U185" s="12">
        <v>2</v>
      </c>
      <c r="V185" s="12">
        <v>7</v>
      </c>
      <c r="W185" s="12" t="s">
        <v>47</v>
      </c>
      <c r="X185" s="14">
        <v>51450</v>
      </c>
      <c r="Y185">
        <f t="shared" si="2"/>
        <v>20.957274202271499</v>
      </c>
    </row>
    <row r="186" spans="1:25" ht="16" x14ac:dyDescent="0.25">
      <c r="A186" s="13">
        <v>192</v>
      </c>
      <c r="B186" s="7">
        <v>68</v>
      </c>
      <c r="C186" s="7" t="s">
        <v>14</v>
      </c>
      <c r="D186" s="7" t="s">
        <v>15</v>
      </c>
      <c r="E186" s="2" t="s">
        <v>21</v>
      </c>
      <c r="F186" s="8">
        <v>64.3</v>
      </c>
      <c r="G186" s="7">
        <v>154</v>
      </c>
      <c r="H186" s="9">
        <v>80</v>
      </c>
      <c r="I186" s="5">
        <v>160</v>
      </c>
      <c r="J186" s="5">
        <v>100</v>
      </c>
      <c r="K186" s="9">
        <v>20</v>
      </c>
      <c r="L186" s="1"/>
      <c r="M186" s="8">
        <v>14.4</v>
      </c>
      <c r="N186" s="7">
        <v>18</v>
      </c>
      <c r="O186" s="7">
        <v>1.1000000000000001</v>
      </c>
      <c r="P186" s="1" t="s">
        <v>24</v>
      </c>
      <c r="Q186" s="7" t="s">
        <v>19</v>
      </c>
      <c r="R186" s="1" t="s">
        <v>25</v>
      </c>
      <c r="S186" s="12">
        <v>138535</v>
      </c>
      <c r="T186" s="12">
        <v>9</v>
      </c>
      <c r="U186" s="12">
        <v>1</v>
      </c>
      <c r="V186" s="12">
        <v>8</v>
      </c>
      <c r="W186" s="12" t="s">
        <v>48</v>
      </c>
      <c r="X186" s="14">
        <v>0</v>
      </c>
      <c r="Y186">
        <f t="shared" si="2"/>
        <v>27.112497891718672</v>
      </c>
    </row>
    <row r="187" spans="1:25" ht="16" x14ac:dyDescent="0.25">
      <c r="A187" s="13">
        <v>193</v>
      </c>
      <c r="B187" s="7">
        <v>16</v>
      </c>
      <c r="C187" s="7" t="s">
        <v>14</v>
      </c>
      <c r="D187" s="7" t="s">
        <v>29</v>
      </c>
      <c r="E187" s="2"/>
      <c r="F187" s="8">
        <v>42.5</v>
      </c>
      <c r="G187" s="7">
        <v>163</v>
      </c>
      <c r="H187" s="9">
        <v>84</v>
      </c>
      <c r="I187" s="5">
        <v>100</v>
      </c>
      <c r="J187" s="5">
        <v>80</v>
      </c>
      <c r="K187" s="9">
        <v>24</v>
      </c>
      <c r="L187" s="1"/>
      <c r="M187" s="8">
        <v>14.9</v>
      </c>
      <c r="N187" s="7">
        <v>22</v>
      </c>
      <c r="O187" s="7">
        <v>0.6</v>
      </c>
      <c r="P187" s="7" t="s">
        <v>37</v>
      </c>
      <c r="Q187" s="7" t="s">
        <v>19</v>
      </c>
      <c r="R187" s="1" t="s">
        <v>25</v>
      </c>
      <c r="S187" s="12">
        <v>119348</v>
      </c>
      <c r="T187" s="12">
        <v>9</v>
      </c>
      <c r="U187" s="12">
        <v>2</v>
      </c>
      <c r="V187" s="12">
        <v>7</v>
      </c>
      <c r="W187" s="12" t="s">
        <v>48</v>
      </c>
      <c r="X187" s="14">
        <v>0</v>
      </c>
      <c r="Y187">
        <f t="shared" si="2"/>
        <v>15.996085663743461</v>
      </c>
    </row>
    <row r="188" spans="1:25" ht="16" x14ac:dyDescent="0.25">
      <c r="A188" s="13">
        <v>194</v>
      </c>
      <c r="B188" s="7">
        <v>63</v>
      </c>
      <c r="C188" s="7" t="s">
        <v>14</v>
      </c>
      <c r="D188" s="7" t="s">
        <v>15</v>
      </c>
      <c r="E188" s="2" t="s">
        <v>22</v>
      </c>
      <c r="F188" s="8">
        <v>53.6</v>
      </c>
      <c r="G188" s="7">
        <v>157</v>
      </c>
      <c r="H188" s="9">
        <v>76</v>
      </c>
      <c r="I188" s="5">
        <v>160</v>
      </c>
      <c r="J188" s="5">
        <v>90</v>
      </c>
      <c r="K188" s="9">
        <v>15</v>
      </c>
      <c r="L188" s="1" t="s">
        <v>32</v>
      </c>
      <c r="M188" s="8">
        <v>11</v>
      </c>
      <c r="N188" s="7">
        <v>17</v>
      </c>
      <c r="O188" s="7">
        <v>0.8</v>
      </c>
      <c r="P188" s="7" t="s">
        <v>18</v>
      </c>
      <c r="Q188" s="7" t="s">
        <v>19</v>
      </c>
      <c r="R188" s="7" t="s">
        <v>20</v>
      </c>
      <c r="S188" s="12">
        <v>154354</v>
      </c>
      <c r="T188" s="12">
        <v>11</v>
      </c>
      <c r="U188" s="12">
        <v>1</v>
      </c>
      <c r="V188" s="12">
        <v>10</v>
      </c>
      <c r="W188" s="12" t="s">
        <v>48</v>
      </c>
      <c r="X188" s="14">
        <v>0</v>
      </c>
      <c r="Y188">
        <f t="shared" ref="Y188:Y238" si="3">IF(G188&gt;F188, F188/(G188/100)^2, "Outlier")</f>
        <v>21.745304069130594</v>
      </c>
    </row>
    <row r="189" spans="1:25" ht="16" x14ac:dyDescent="0.25">
      <c r="A189" s="13">
        <v>196</v>
      </c>
      <c r="B189" s="7">
        <v>1</v>
      </c>
      <c r="C189" s="7" t="s">
        <v>27</v>
      </c>
      <c r="D189" s="7" t="s">
        <v>29</v>
      </c>
      <c r="E189" s="2" t="s">
        <v>16</v>
      </c>
      <c r="F189" s="8">
        <v>8.6</v>
      </c>
      <c r="G189" s="7">
        <v>80</v>
      </c>
      <c r="H189" s="9">
        <v>100</v>
      </c>
      <c r="I189" s="5">
        <v>80</v>
      </c>
      <c r="J189" s="5">
        <v>40</v>
      </c>
      <c r="K189" s="9">
        <v>18</v>
      </c>
      <c r="L189" s="1"/>
      <c r="M189" s="8">
        <v>13</v>
      </c>
      <c r="N189" s="7">
        <v>17</v>
      </c>
      <c r="O189" s="7">
        <v>0.3</v>
      </c>
      <c r="P189" s="1" t="s">
        <v>24</v>
      </c>
      <c r="Q189" s="7" t="s">
        <v>19</v>
      </c>
      <c r="R189" s="1" t="s">
        <v>25</v>
      </c>
      <c r="S189" s="12">
        <v>135019</v>
      </c>
      <c r="T189" s="12">
        <v>7</v>
      </c>
      <c r="U189" s="12">
        <v>1</v>
      </c>
      <c r="V189" s="12">
        <v>6</v>
      </c>
      <c r="W189" s="12" t="s">
        <v>48</v>
      </c>
      <c r="X189" s="14">
        <v>0</v>
      </c>
      <c r="Y189">
        <f t="shared" si="3"/>
        <v>13.437499999999996</v>
      </c>
    </row>
    <row r="190" spans="1:25" ht="16" x14ac:dyDescent="0.25">
      <c r="A190" s="13">
        <v>197</v>
      </c>
      <c r="B190" s="7">
        <v>1</v>
      </c>
      <c r="C190" s="7" t="s">
        <v>27</v>
      </c>
      <c r="D190" s="7" t="s">
        <v>29</v>
      </c>
      <c r="E190" s="2" t="s">
        <v>42</v>
      </c>
      <c r="F190" s="8">
        <v>6</v>
      </c>
      <c r="G190" s="7">
        <v>72</v>
      </c>
      <c r="H190" s="9">
        <v>92</v>
      </c>
      <c r="I190" s="5">
        <v>100</v>
      </c>
      <c r="J190" s="5">
        <v>40</v>
      </c>
      <c r="K190" s="9">
        <v>24</v>
      </c>
      <c r="L190" s="1" t="s">
        <v>40</v>
      </c>
      <c r="M190" s="8">
        <v>13</v>
      </c>
      <c r="N190" s="7">
        <v>23</v>
      </c>
      <c r="O190" s="7">
        <v>0.3</v>
      </c>
      <c r="P190" s="1" t="s">
        <v>24</v>
      </c>
      <c r="Q190" s="7" t="s">
        <v>19</v>
      </c>
      <c r="R190" s="1" t="s">
        <v>25</v>
      </c>
      <c r="S190" s="12">
        <v>176383</v>
      </c>
      <c r="T190" s="12">
        <v>16</v>
      </c>
      <c r="U190" s="12">
        <v>2</v>
      </c>
      <c r="V190" s="12">
        <v>14</v>
      </c>
      <c r="W190" s="12" t="s">
        <v>48</v>
      </c>
      <c r="X190" s="14">
        <v>0</v>
      </c>
      <c r="Y190">
        <f t="shared" si="3"/>
        <v>11.574074074074074</v>
      </c>
    </row>
    <row r="191" spans="1:25" ht="16" x14ac:dyDescent="0.25">
      <c r="A191" s="13">
        <v>198</v>
      </c>
      <c r="B191" s="7">
        <v>2</v>
      </c>
      <c r="C191" s="7" t="s">
        <v>27</v>
      </c>
      <c r="D191" s="7" t="s">
        <v>29</v>
      </c>
      <c r="E191" s="2" t="s">
        <v>16</v>
      </c>
      <c r="F191" s="8">
        <v>11</v>
      </c>
      <c r="G191" s="7">
        <v>78</v>
      </c>
      <c r="H191" s="9">
        <v>126</v>
      </c>
      <c r="I191" s="5">
        <v>100</v>
      </c>
      <c r="J191" s="5">
        <v>60</v>
      </c>
      <c r="K191" s="9">
        <v>24</v>
      </c>
      <c r="L191" s="1"/>
      <c r="M191" s="8">
        <v>13.5</v>
      </c>
      <c r="N191" s="7">
        <v>18</v>
      </c>
      <c r="O191" s="7">
        <v>0.3</v>
      </c>
      <c r="P191" s="1" t="s">
        <v>24</v>
      </c>
      <c r="Q191" s="7" t="s">
        <v>19</v>
      </c>
      <c r="R191" s="1" t="s">
        <v>25</v>
      </c>
      <c r="S191" s="12">
        <v>233522</v>
      </c>
      <c r="T191" s="12">
        <v>15</v>
      </c>
      <c r="U191" s="12">
        <v>5</v>
      </c>
      <c r="V191" s="12">
        <v>10</v>
      </c>
      <c r="W191" s="12" t="s">
        <v>48</v>
      </c>
      <c r="X191" s="14">
        <v>0</v>
      </c>
      <c r="Y191">
        <f t="shared" si="3"/>
        <v>18.080210387902692</v>
      </c>
    </row>
    <row r="192" spans="1:25" ht="16" x14ac:dyDescent="0.25">
      <c r="A192" s="13">
        <v>199</v>
      </c>
      <c r="B192" s="7">
        <v>7</v>
      </c>
      <c r="C192" s="7" t="s">
        <v>14</v>
      </c>
      <c r="D192" s="7" t="s">
        <v>29</v>
      </c>
      <c r="E192" s="2" t="s">
        <v>44</v>
      </c>
      <c r="F192" s="8">
        <v>16</v>
      </c>
      <c r="G192" s="7">
        <v>110</v>
      </c>
      <c r="H192" s="9">
        <v>126</v>
      </c>
      <c r="I192" s="5">
        <v>80</v>
      </c>
      <c r="J192" s="5">
        <v>50</v>
      </c>
      <c r="K192" s="9">
        <v>26</v>
      </c>
      <c r="L192" s="1"/>
      <c r="M192" s="8">
        <v>11.5</v>
      </c>
      <c r="N192" s="7">
        <v>27</v>
      </c>
      <c r="O192" s="7">
        <v>0.3</v>
      </c>
      <c r="P192" s="1" t="s">
        <v>24</v>
      </c>
      <c r="Q192" s="7" t="s">
        <v>19</v>
      </c>
      <c r="R192" s="1" t="s">
        <v>25</v>
      </c>
      <c r="S192" s="12">
        <v>132585</v>
      </c>
      <c r="T192" s="12">
        <v>8</v>
      </c>
      <c r="U192" s="12">
        <v>3</v>
      </c>
      <c r="V192" s="12">
        <v>5</v>
      </c>
      <c r="W192" s="12" t="s">
        <v>48</v>
      </c>
      <c r="X192" s="14">
        <v>0</v>
      </c>
      <c r="Y192">
        <f t="shared" si="3"/>
        <v>13.223140495867767</v>
      </c>
    </row>
    <row r="193" spans="1:25" ht="16" x14ac:dyDescent="0.25">
      <c r="A193" s="13">
        <v>201</v>
      </c>
      <c r="B193" s="7">
        <v>9</v>
      </c>
      <c r="C193" s="7" t="s">
        <v>14</v>
      </c>
      <c r="D193" s="7" t="s">
        <v>29</v>
      </c>
      <c r="E193" s="2" t="s">
        <v>42</v>
      </c>
      <c r="F193" s="8">
        <v>20.6</v>
      </c>
      <c r="G193" s="7">
        <v>128</v>
      </c>
      <c r="H193" s="9">
        <v>75</v>
      </c>
      <c r="I193" s="5">
        <v>80</v>
      </c>
      <c r="J193" s="5">
        <v>50</v>
      </c>
      <c r="K193" s="9">
        <v>22</v>
      </c>
      <c r="L193" s="1"/>
      <c r="M193" s="8">
        <v>11.4</v>
      </c>
      <c r="N193" s="7">
        <v>25</v>
      </c>
      <c r="O193" s="7">
        <v>0.5</v>
      </c>
      <c r="P193" s="1" t="s">
        <v>24</v>
      </c>
      <c r="Q193" s="7" t="s">
        <v>19</v>
      </c>
      <c r="R193" s="1" t="s">
        <v>25</v>
      </c>
      <c r="S193" s="12">
        <v>119776</v>
      </c>
      <c r="T193" s="12">
        <v>7</v>
      </c>
      <c r="U193" s="12">
        <v>2</v>
      </c>
      <c r="V193" s="12">
        <v>5</v>
      </c>
      <c r="W193" s="12" t="s">
        <v>48</v>
      </c>
      <c r="X193" s="14">
        <v>0</v>
      </c>
      <c r="Y193">
        <f t="shared" si="3"/>
        <v>12.5732421875</v>
      </c>
    </row>
    <row r="194" spans="1:25" ht="16" x14ac:dyDescent="0.25">
      <c r="A194" s="13">
        <v>202</v>
      </c>
      <c r="B194" s="7">
        <v>6</v>
      </c>
      <c r="C194" s="7" t="s">
        <v>27</v>
      </c>
      <c r="D194" s="7" t="s">
        <v>29</v>
      </c>
      <c r="E194" s="2" t="s">
        <v>42</v>
      </c>
      <c r="F194" s="8">
        <v>22</v>
      </c>
      <c r="G194" s="7">
        <v>121</v>
      </c>
      <c r="H194" s="9">
        <v>96</v>
      </c>
      <c r="I194" s="5">
        <v>90</v>
      </c>
      <c r="J194" s="5">
        <v>50</v>
      </c>
      <c r="K194" s="9">
        <v>20</v>
      </c>
      <c r="L194" s="1"/>
      <c r="M194" s="8">
        <v>13.2</v>
      </c>
      <c r="N194" s="7">
        <v>26</v>
      </c>
      <c r="O194" s="7">
        <v>0.9</v>
      </c>
      <c r="P194" s="1" t="s">
        <v>24</v>
      </c>
      <c r="Q194" s="7" t="s">
        <v>19</v>
      </c>
      <c r="R194" s="1" t="s">
        <v>25</v>
      </c>
      <c r="S194" s="12">
        <v>109117</v>
      </c>
      <c r="T194" s="12">
        <v>9</v>
      </c>
      <c r="U194" s="12">
        <v>1</v>
      </c>
      <c r="V194" s="12">
        <v>8</v>
      </c>
      <c r="W194" s="12" t="s">
        <v>48</v>
      </c>
      <c r="X194" s="14">
        <v>0</v>
      </c>
      <c r="Y194">
        <f t="shared" si="3"/>
        <v>15.026296018031555</v>
      </c>
    </row>
    <row r="195" spans="1:25" ht="16" x14ac:dyDescent="0.25">
      <c r="A195" s="13">
        <v>203</v>
      </c>
      <c r="B195" s="7">
        <v>7</v>
      </c>
      <c r="C195" s="7" t="s">
        <v>14</v>
      </c>
      <c r="D195" s="7" t="s">
        <v>29</v>
      </c>
      <c r="E195" s="2" t="s">
        <v>16</v>
      </c>
      <c r="F195" s="8">
        <v>24</v>
      </c>
      <c r="G195" s="7">
        <v>129</v>
      </c>
      <c r="H195" s="9">
        <v>104</v>
      </c>
      <c r="I195" s="5">
        <v>110</v>
      </c>
      <c r="J195" s="5">
        <v>60</v>
      </c>
      <c r="K195" s="9">
        <v>24</v>
      </c>
      <c r="L195" s="1"/>
      <c r="M195" s="8">
        <v>12</v>
      </c>
      <c r="N195" s="7">
        <v>22</v>
      </c>
      <c r="O195" s="7">
        <v>0.3</v>
      </c>
      <c r="P195" s="1" t="s">
        <v>24</v>
      </c>
      <c r="Q195" s="7" t="s">
        <v>19</v>
      </c>
      <c r="R195" s="1" t="s">
        <v>25</v>
      </c>
      <c r="S195" s="12">
        <v>174074</v>
      </c>
      <c r="T195" s="12">
        <v>9</v>
      </c>
      <c r="U195" s="12">
        <v>2</v>
      </c>
      <c r="V195" s="12">
        <v>7</v>
      </c>
      <c r="W195" s="12" t="s">
        <v>48</v>
      </c>
      <c r="X195" s="14">
        <v>0</v>
      </c>
      <c r="Y195">
        <f t="shared" si="3"/>
        <v>14.422210203713718</v>
      </c>
    </row>
    <row r="196" spans="1:25" ht="16" x14ac:dyDescent="0.25">
      <c r="A196" s="13">
        <v>206</v>
      </c>
      <c r="B196" s="7">
        <v>1</v>
      </c>
      <c r="C196" s="7" t="s">
        <v>14</v>
      </c>
      <c r="D196" s="7" t="s">
        <v>29</v>
      </c>
      <c r="E196" s="2" t="s">
        <v>16</v>
      </c>
      <c r="F196" s="8">
        <v>9</v>
      </c>
      <c r="G196" s="7">
        <v>80</v>
      </c>
      <c r="H196" s="9">
        <v>100</v>
      </c>
      <c r="I196" s="5">
        <v>90</v>
      </c>
      <c r="J196" s="5">
        <v>60</v>
      </c>
      <c r="K196" s="9">
        <v>30</v>
      </c>
      <c r="L196" s="1"/>
      <c r="M196" s="8">
        <v>11.4</v>
      </c>
      <c r="N196" s="7">
        <v>23</v>
      </c>
      <c r="O196" s="7">
        <v>0.3</v>
      </c>
      <c r="P196" s="1" t="s">
        <v>24</v>
      </c>
      <c r="Q196" s="7" t="s">
        <v>19</v>
      </c>
      <c r="R196" s="1" t="s">
        <v>25</v>
      </c>
      <c r="S196" s="12">
        <v>136040</v>
      </c>
      <c r="T196" s="12">
        <v>8</v>
      </c>
      <c r="U196" s="12">
        <v>1</v>
      </c>
      <c r="V196" s="12">
        <v>7</v>
      </c>
      <c r="W196" s="12" t="s">
        <v>48</v>
      </c>
      <c r="X196" s="14">
        <v>0</v>
      </c>
      <c r="Y196">
        <f t="shared" si="3"/>
        <v>14.062499999999996</v>
      </c>
    </row>
    <row r="197" spans="1:25" ht="16" x14ac:dyDescent="0.25">
      <c r="A197" s="13">
        <v>207</v>
      </c>
      <c r="B197" s="7">
        <v>1</v>
      </c>
      <c r="C197" s="7" t="s">
        <v>27</v>
      </c>
      <c r="D197" s="7" t="s">
        <v>29</v>
      </c>
      <c r="E197" s="2" t="s">
        <v>38</v>
      </c>
      <c r="F197" s="8">
        <v>8.3000000000000007</v>
      </c>
      <c r="G197" s="7">
        <v>74</v>
      </c>
      <c r="H197" s="9">
        <v>100</v>
      </c>
      <c r="I197" s="5"/>
      <c r="J197" s="5"/>
      <c r="K197" s="9">
        <v>24</v>
      </c>
      <c r="L197" s="1"/>
      <c r="M197" s="8">
        <v>12.3</v>
      </c>
      <c r="N197" s="7">
        <v>23</v>
      </c>
      <c r="O197" s="7">
        <v>0.3</v>
      </c>
      <c r="P197" s="1" t="s">
        <v>24</v>
      </c>
      <c r="Q197" s="7" t="s">
        <v>19</v>
      </c>
      <c r="R197" s="1" t="s">
        <v>25</v>
      </c>
      <c r="S197" s="12">
        <v>78215</v>
      </c>
      <c r="T197" s="12">
        <v>7</v>
      </c>
      <c r="U197" s="12">
        <v>2</v>
      </c>
      <c r="V197" s="12">
        <v>5</v>
      </c>
      <c r="W197" s="12" t="s">
        <v>48</v>
      </c>
      <c r="X197" s="14">
        <v>0</v>
      </c>
      <c r="Y197">
        <f t="shared" si="3"/>
        <v>15.157048940832727</v>
      </c>
    </row>
    <row r="198" spans="1:25" ht="16" x14ac:dyDescent="0.25">
      <c r="A198" s="13">
        <v>208</v>
      </c>
      <c r="B198" s="7">
        <v>4</v>
      </c>
      <c r="C198" s="7" t="s">
        <v>14</v>
      </c>
      <c r="D198" s="7" t="s">
        <v>29</v>
      </c>
      <c r="E198" s="2" t="s">
        <v>16</v>
      </c>
      <c r="F198" s="8">
        <v>15</v>
      </c>
      <c r="G198" s="7">
        <v>105</v>
      </c>
      <c r="H198" s="9">
        <v>100</v>
      </c>
      <c r="I198" s="5">
        <v>110</v>
      </c>
      <c r="J198" s="5">
        <v>50</v>
      </c>
      <c r="K198" s="9">
        <v>24</v>
      </c>
      <c r="L198" s="1"/>
      <c r="M198" s="8">
        <v>13</v>
      </c>
      <c r="N198" s="7">
        <v>21</v>
      </c>
      <c r="O198" s="7">
        <v>0.3</v>
      </c>
      <c r="P198" s="1" t="s">
        <v>24</v>
      </c>
      <c r="Q198" s="7" t="s">
        <v>19</v>
      </c>
      <c r="R198" s="1" t="s">
        <v>25</v>
      </c>
      <c r="S198" s="12">
        <v>73218</v>
      </c>
      <c r="T198" s="12">
        <v>7</v>
      </c>
      <c r="U198" s="12">
        <v>2</v>
      </c>
      <c r="V198" s="12">
        <v>5</v>
      </c>
      <c r="W198" s="12" t="s">
        <v>48</v>
      </c>
      <c r="X198" s="14">
        <v>0</v>
      </c>
      <c r="Y198">
        <f t="shared" si="3"/>
        <v>13.605442176870747</v>
      </c>
    </row>
    <row r="199" spans="1:25" ht="16" x14ac:dyDescent="0.25">
      <c r="A199" s="13">
        <v>209</v>
      </c>
      <c r="B199" s="7">
        <v>4</v>
      </c>
      <c r="C199" s="7" t="s">
        <v>14</v>
      </c>
      <c r="D199" s="7" t="s">
        <v>29</v>
      </c>
      <c r="E199" s="2" t="s">
        <v>42</v>
      </c>
      <c r="F199" s="8">
        <v>14.2</v>
      </c>
      <c r="G199" s="7">
        <v>98</v>
      </c>
      <c r="H199" s="9">
        <v>93</v>
      </c>
      <c r="I199" s="5">
        <v>90</v>
      </c>
      <c r="J199" s="5">
        <v>60</v>
      </c>
      <c r="K199" s="9">
        <v>28</v>
      </c>
      <c r="L199" s="1"/>
      <c r="M199" s="8">
        <v>13.1</v>
      </c>
      <c r="N199" s="7">
        <v>19</v>
      </c>
      <c r="O199" s="7">
        <v>0.3</v>
      </c>
      <c r="P199" s="1" t="s">
        <v>24</v>
      </c>
      <c r="Q199" s="7" t="s">
        <v>19</v>
      </c>
      <c r="R199" s="1" t="s">
        <v>25</v>
      </c>
      <c r="S199" s="12">
        <v>51009</v>
      </c>
      <c r="T199" s="12">
        <v>6</v>
      </c>
      <c r="U199" s="12">
        <v>1</v>
      </c>
      <c r="V199" s="12">
        <v>5</v>
      </c>
      <c r="W199" s="12" t="s">
        <v>48</v>
      </c>
      <c r="X199" s="14">
        <v>0</v>
      </c>
      <c r="Y199">
        <f t="shared" si="3"/>
        <v>14.785506039150354</v>
      </c>
    </row>
    <row r="200" spans="1:25" ht="16" x14ac:dyDescent="0.25">
      <c r="A200" s="13">
        <v>210</v>
      </c>
      <c r="B200" s="7">
        <v>61</v>
      </c>
      <c r="C200" s="7" t="s">
        <v>14</v>
      </c>
      <c r="D200" s="7" t="s">
        <v>15</v>
      </c>
      <c r="E200" s="2" t="s">
        <v>28</v>
      </c>
      <c r="F200" s="8">
        <v>49</v>
      </c>
      <c r="G200" s="7">
        <v>160</v>
      </c>
      <c r="H200" s="9">
        <v>76</v>
      </c>
      <c r="I200" s="5">
        <v>90</v>
      </c>
      <c r="J200" s="5">
        <v>60</v>
      </c>
      <c r="K200" s="9">
        <v>24</v>
      </c>
      <c r="L200" s="1" t="s">
        <v>26</v>
      </c>
      <c r="M200" s="8">
        <v>13.5</v>
      </c>
      <c r="N200" s="7">
        <v>32</v>
      </c>
      <c r="O200" s="7">
        <v>0.6</v>
      </c>
      <c r="P200" s="1" t="s">
        <v>24</v>
      </c>
      <c r="Q200" s="7" t="s">
        <v>19</v>
      </c>
      <c r="R200" s="1" t="s">
        <v>25</v>
      </c>
      <c r="S200" s="12">
        <v>210622</v>
      </c>
      <c r="T200" s="12">
        <v>10</v>
      </c>
      <c r="U200" s="12">
        <v>1</v>
      </c>
      <c r="V200" s="12">
        <v>9</v>
      </c>
      <c r="W200" s="12" t="s">
        <v>47</v>
      </c>
      <c r="X200" s="14">
        <v>51450</v>
      </c>
      <c r="Y200">
        <f t="shared" si="3"/>
        <v>19.140624999999996</v>
      </c>
    </row>
    <row r="201" spans="1:25" ht="16" x14ac:dyDescent="0.25">
      <c r="A201" s="13">
        <v>211</v>
      </c>
      <c r="B201" s="7">
        <v>20</v>
      </c>
      <c r="C201" s="7" t="s">
        <v>14</v>
      </c>
      <c r="D201" s="7" t="s">
        <v>29</v>
      </c>
      <c r="E201" s="2" t="s">
        <v>28</v>
      </c>
      <c r="F201" s="8">
        <v>54</v>
      </c>
      <c r="G201" s="7">
        <v>171</v>
      </c>
      <c r="H201" s="9">
        <v>84</v>
      </c>
      <c r="I201" s="5">
        <v>130</v>
      </c>
      <c r="J201" s="5">
        <v>80</v>
      </c>
      <c r="K201" s="9">
        <v>20</v>
      </c>
      <c r="L201" s="1"/>
      <c r="M201" s="8">
        <v>7</v>
      </c>
      <c r="N201" s="7"/>
      <c r="O201" s="7"/>
      <c r="P201" s="1" t="s">
        <v>24</v>
      </c>
      <c r="Q201" s="7" t="s">
        <v>19</v>
      </c>
      <c r="R201" s="1" t="s">
        <v>25</v>
      </c>
      <c r="S201" s="12">
        <v>260869</v>
      </c>
      <c r="T201" s="12">
        <v>8</v>
      </c>
      <c r="U201" s="12">
        <v>2</v>
      </c>
      <c r="V201" s="12">
        <v>6</v>
      </c>
      <c r="W201" s="12" t="s">
        <v>47</v>
      </c>
      <c r="X201" s="14">
        <v>60000</v>
      </c>
      <c r="Y201">
        <f t="shared" si="3"/>
        <v>18.467220683287167</v>
      </c>
    </row>
    <row r="202" spans="1:25" ht="16" x14ac:dyDescent="0.25">
      <c r="A202" s="13">
        <v>212</v>
      </c>
      <c r="B202" s="30">
        <v>0.66666666666666663</v>
      </c>
      <c r="C202" s="7" t="s">
        <v>27</v>
      </c>
      <c r="D202" s="7" t="s">
        <v>29</v>
      </c>
      <c r="E202" s="2" t="s">
        <v>42</v>
      </c>
      <c r="F202" s="8">
        <v>2.4</v>
      </c>
      <c r="G202" s="7">
        <v>47</v>
      </c>
      <c r="H202" s="9">
        <v>134</v>
      </c>
      <c r="I202" s="5"/>
      <c r="J202" s="5"/>
      <c r="K202" s="9">
        <v>34</v>
      </c>
      <c r="L202" s="1"/>
      <c r="M202" s="8">
        <v>12</v>
      </c>
      <c r="N202" s="7">
        <v>18</v>
      </c>
      <c r="O202" s="7">
        <v>0.3</v>
      </c>
      <c r="P202" s="1" t="s">
        <v>24</v>
      </c>
      <c r="Q202" s="7" t="s">
        <v>19</v>
      </c>
      <c r="R202" s="1" t="s">
        <v>25</v>
      </c>
      <c r="S202" s="12">
        <v>48156</v>
      </c>
      <c r="T202" s="12">
        <v>6</v>
      </c>
      <c r="U202" s="12">
        <v>1</v>
      </c>
      <c r="V202" s="12">
        <v>5</v>
      </c>
      <c r="W202" s="12" t="s">
        <v>48</v>
      </c>
      <c r="X202" s="14">
        <v>0</v>
      </c>
      <c r="Y202">
        <f t="shared" si="3"/>
        <v>10.864644635581712</v>
      </c>
    </row>
    <row r="203" spans="1:25" ht="16" x14ac:dyDescent="0.25">
      <c r="A203" s="13">
        <v>213</v>
      </c>
      <c r="B203" s="7">
        <v>3</v>
      </c>
      <c r="C203" s="7" t="s">
        <v>14</v>
      </c>
      <c r="D203" s="7" t="s">
        <v>29</v>
      </c>
      <c r="E203" s="2" t="s">
        <v>16</v>
      </c>
      <c r="F203" s="8">
        <v>15</v>
      </c>
      <c r="G203" s="7">
        <v>100</v>
      </c>
      <c r="H203" s="9">
        <v>90</v>
      </c>
      <c r="I203" s="5">
        <v>110</v>
      </c>
      <c r="J203" s="5">
        <v>60</v>
      </c>
      <c r="K203" s="9">
        <v>22</v>
      </c>
      <c r="L203" s="1" t="s">
        <v>40</v>
      </c>
      <c r="M203" s="8">
        <v>10.7</v>
      </c>
      <c r="N203" s="7">
        <v>20</v>
      </c>
      <c r="O203" s="7">
        <v>0.1</v>
      </c>
      <c r="P203" s="1" t="s">
        <v>24</v>
      </c>
      <c r="Q203" s="7" t="s">
        <v>19</v>
      </c>
      <c r="R203" s="1" t="s">
        <v>25</v>
      </c>
      <c r="S203" s="12">
        <v>69509</v>
      </c>
      <c r="T203" s="12">
        <v>9</v>
      </c>
      <c r="U203" s="12">
        <v>2</v>
      </c>
      <c r="V203" s="12">
        <v>7</v>
      </c>
      <c r="W203" s="12" t="s">
        <v>48</v>
      </c>
      <c r="X203" s="14">
        <v>0</v>
      </c>
      <c r="Y203">
        <f t="shared" si="3"/>
        <v>15</v>
      </c>
    </row>
    <row r="204" spans="1:25" ht="16" x14ac:dyDescent="0.25">
      <c r="A204" s="13">
        <v>214</v>
      </c>
      <c r="B204" s="7">
        <v>1</v>
      </c>
      <c r="C204" s="7" t="s">
        <v>27</v>
      </c>
      <c r="D204" s="7" t="s">
        <v>29</v>
      </c>
      <c r="E204" s="2" t="s">
        <v>42</v>
      </c>
      <c r="F204" s="8">
        <v>9.6999999999999993</v>
      </c>
      <c r="G204" s="7">
        <v>78</v>
      </c>
      <c r="H204" s="9">
        <v>112</v>
      </c>
      <c r="I204" s="5">
        <v>80</v>
      </c>
      <c r="J204" s="5">
        <v>40</v>
      </c>
      <c r="K204" s="9">
        <v>22</v>
      </c>
      <c r="L204" s="1"/>
      <c r="M204" s="8">
        <v>8.6999999999999993</v>
      </c>
      <c r="N204" s="7">
        <v>15</v>
      </c>
      <c r="O204" s="7">
        <v>0.3</v>
      </c>
      <c r="P204" s="7" t="s">
        <v>37</v>
      </c>
      <c r="Q204" s="7" t="s">
        <v>19</v>
      </c>
      <c r="R204" s="1" t="s">
        <v>25</v>
      </c>
      <c r="S204" s="12">
        <v>46093</v>
      </c>
      <c r="T204" s="12">
        <v>6</v>
      </c>
      <c r="U204" s="12">
        <v>1</v>
      </c>
      <c r="V204" s="12">
        <v>5</v>
      </c>
      <c r="W204" s="12" t="s">
        <v>48</v>
      </c>
      <c r="X204" s="14">
        <v>0</v>
      </c>
      <c r="Y204">
        <f t="shared" si="3"/>
        <v>15.943458251150556</v>
      </c>
    </row>
    <row r="205" spans="1:25" ht="16" x14ac:dyDescent="0.25">
      <c r="A205" s="13">
        <v>215</v>
      </c>
      <c r="B205" s="7">
        <v>56</v>
      </c>
      <c r="C205" s="7" t="s">
        <v>14</v>
      </c>
      <c r="D205" s="7" t="s">
        <v>15</v>
      </c>
      <c r="E205" s="2" t="s">
        <v>22</v>
      </c>
      <c r="F205" s="8">
        <v>78</v>
      </c>
      <c r="G205" s="7">
        <v>169</v>
      </c>
      <c r="H205" s="9">
        <v>70</v>
      </c>
      <c r="I205" s="5">
        <v>170</v>
      </c>
      <c r="J205" s="5">
        <v>110</v>
      </c>
      <c r="K205" s="9">
        <v>20</v>
      </c>
      <c r="L205" s="1" t="s">
        <v>32</v>
      </c>
      <c r="M205" s="8">
        <v>13.4</v>
      </c>
      <c r="N205" s="7">
        <v>20</v>
      </c>
      <c r="O205" s="7"/>
      <c r="P205" s="1" t="s">
        <v>24</v>
      </c>
      <c r="Q205" s="7" t="s">
        <v>19</v>
      </c>
      <c r="R205" s="1" t="s">
        <v>25</v>
      </c>
      <c r="S205" s="12">
        <v>188824</v>
      </c>
      <c r="T205" s="12">
        <v>9</v>
      </c>
      <c r="U205" s="12">
        <v>5</v>
      </c>
      <c r="V205" s="12">
        <v>4</v>
      </c>
      <c r="W205" s="12" t="s">
        <v>48</v>
      </c>
      <c r="X205" s="14">
        <v>0</v>
      </c>
      <c r="Y205">
        <f t="shared" si="3"/>
        <v>27.309968138370508</v>
      </c>
    </row>
    <row r="206" spans="1:25" ht="16" x14ac:dyDescent="0.25">
      <c r="A206" s="13">
        <v>216</v>
      </c>
      <c r="B206" s="7">
        <v>45</v>
      </c>
      <c r="C206" s="7" t="s">
        <v>14</v>
      </c>
      <c r="D206" s="7" t="s">
        <v>15</v>
      </c>
      <c r="E206" s="2" t="s">
        <v>22</v>
      </c>
      <c r="F206" s="8">
        <v>70</v>
      </c>
      <c r="G206" s="7">
        <v>160</v>
      </c>
      <c r="H206" s="9">
        <v>70</v>
      </c>
      <c r="I206" s="5">
        <v>130</v>
      </c>
      <c r="J206" s="5">
        <v>90</v>
      </c>
      <c r="K206" s="9">
        <v>24</v>
      </c>
      <c r="L206" s="1"/>
      <c r="M206" s="8">
        <v>15</v>
      </c>
      <c r="N206" s="7">
        <v>18</v>
      </c>
      <c r="O206" s="7">
        <v>0.9</v>
      </c>
      <c r="P206" s="1" t="s">
        <v>24</v>
      </c>
      <c r="Q206" s="7" t="s">
        <v>19</v>
      </c>
      <c r="R206" s="1" t="s">
        <v>25</v>
      </c>
      <c r="S206" s="12">
        <v>143482</v>
      </c>
      <c r="T206" s="12">
        <v>10</v>
      </c>
      <c r="U206" s="12">
        <v>2</v>
      </c>
      <c r="V206" s="12">
        <v>8</v>
      </c>
      <c r="W206" s="12" t="s">
        <v>48</v>
      </c>
      <c r="X206" s="14">
        <v>0</v>
      </c>
      <c r="Y206">
        <f t="shared" si="3"/>
        <v>27.343749999999996</v>
      </c>
    </row>
    <row r="207" spans="1:25" ht="16" x14ac:dyDescent="0.25">
      <c r="A207" s="13">
        <v>217</v>
      </c>
      <c r="B207" s="7">
        <v>11</v>
      </c>
      <c r="C207" s="7" t="s">
        <v>14</v>
      </c>
      <c r="D207" s="7" t="s">
        <v>29</v>
      </c>
      <c r="E207" s="2" t="s">
        <v>41</v>
      </c>
      <c r="F207" s="8">
        <v>19</v>
      </c>
      <c r="G207" s="7">
        <v>124</v>
      </c>
      <c r="H207" s="9">
        <v>120</v>
      </c>
      <c r="I207" s="5">
        <v>100</v>
      </c>
      <c r="J207" s="5">
        <v>60</v>
      </c>
      <c r="K207" s="9">
        <v>22</v>
      </c>
      <c r="L207" s="1"/>
      <c r="M207" s="8">
        <v>23.8</v>
      </c>
      <c r="N207" s="7"/>
      <c r="O207" s="7"/>
      <c r="P207" s="1" t="s">
        <v>24</v>
      </c>
      <c r="Q207" s="7" t="s">
        <v>19</v>
      </c>
      <c r="R207" s="1" t="s">
        <v>25</v>
      </c>
      <c r="S207" s="12">
        <v>220899</v>
      </c>
      <c r="T207" s="12">
        <v>17</v>
      </c>
      <c r="U207" s="12">
        <v>3</v>
      </c>
      <c r="V207" s="12">
        <v>14</v>
      </c>
      <c r="W207" s="12" t="s">
        <v>48</v>
      </c>
      <c r="X207" s="14">
        <v>0</v>
      </c>
      <c r="Y207">
        <f t="shared" si="3"/>
        <v>12.356919875130073</v>
      </c>
    </row>
    <row r="208" spans="1:25" ht="16" x14ac:dyDescent="0.25">
      <c r="A208" s="13">
        <v>218</v>
      </c>
      <c r="B208" s="7">
        <v>58</v>
      </c>
      <c r="C208" s="7" t="s">
        <v>14</v>
      </c>
      <c r="D208" s="7" t="s">
        <v>15</v>
      </c>
      <c r="E208" s="2" t="s">
        <v>21</v>
      </c>
      <c r="F208" s="8">
        <v>63</v>
      </c>
      <c r="G208" s="7">
        <v>156</v>
      </c>
      <c r="H208" s="9">
        <v>72</v>
      </c>
      <c r="I208" s="5">
        <v>140</v>
      </c>
      <c r="J208" s="5">
        <v>90</v>
      </c>
      <c r="K208" s="9">
        <v>14</v>
      </c>
      <c r="L208" s="1"/>
      <c r="M208" s="8">
        <v>14.1</v>
      </c>
      <c r="N208" s="7">
        <v>17</v>
      </c>
      <c r="O208" s="7">
        <v>0.7</v>
      </c>
      <c r="P208" s="1" t="s">
        <v>24</v>
      </c>
      <c r="Q208" s="7" t="s">
        <v>19</v>
      </c>
      <c r="R208" s="1" t="s">
        <v>25</v>
      </c>
      <c r="S208" s="12">
        <v>151931</v>
      </c>
      <c r="T208" s="12">
        <v>8</v>
      </c>
      <c r="U208" s="12">
        <v>2</v>
      </c>
      <c r="V208" s="12">
        <v>6</v>
      </c>
      <c r="W208" s="12" t="s">
        <v>48</v>
      </c>
      <c r="X208" s="14">
        <v>0</v>
      </c>
      <c r="Y208">
        <f t="shared" si="3"/>
        <v>25.88757396449704</v>
      </c>
    </row>
    <row r="209" spans="1:25" ht="16" x14ac:dyDescent="0.25">
      <c r="A209" s="13">
        <v>219</v>
      </c>
      <c r="B209" s="7">
        <v>20</v>
      </c>
      <c r="C209" s="7" t="s">
        <v>27</v>
      </c>
      <c r="D209" s="7" t="s">
        <v>29</v>
      </c>
      <c r="E209" s="2" t="s">
        <v>28</v>
      </c>
      <c r="F209" s="8">
        <v>45</v>
      </c>
      <c r="G209" s="7">
        <v>147</v>
      </c>
      <c r="H209" s="9">
        <v>88</v>
      </c>
      <c r="I209" s="5">
        <v>120</v>
      </c>
      <c r="J209" s="5">
        <v>80</v>
      </c>
      <c r="K209" s="9">
        <v>22</v>
      </c>
      <c r="L209" s="1" t="s">
        <v>40</v>
      </c>
      <c r="M209" s="8">
        <v>11.9</v>
      </c>
      <c r="N209" s="7">
        <v>19</v>
      </c>
      <c r="O209" s="7">
        <v>0.5</v>
      </c>
      <c r="P209" s="1" t="s">
        <v>24</v>
      </c>
      <c r="Q209" s="7" t="s">
        <v>19</v>
      </c>
      <c r="R209" s="1" t="s">
        <v>25</v>
      </c>
      <c r="S209" s="12">
        <v>156374</v>
      </c>
      <c r="T209" s="12">
        <v>8</v>
      </c>
      <c r="U209" s="12">
        <v>1</v>
      </c>
      <c r="V209" s="12">
        <v>7</v>
      </c>
      <c r="W209" s="12" t="s">
        <v>47</v>
      </c>
      <c r="X209" s="14">
        <v>20900</v>
      </c>
      <c r="Y209">
        <f t="shared" si="3"/>
        <v>20.824656393169516</v>
      </c>
    </row>
    <row r="210" spans="1:25" ht="16" x14ac:dyDescent="0.25">
      <c r="A210" s="13">
        <v>220</v>
      </c>
      <c r="B210" s="7">
        <v>1</v>
      </c>
      <c r="C210" s="7" t="s">
        <v>27</v>
      </c>
      <c r="D210" s="7" t="s">
        <v>29</v>
      </c>
      <c r="E210" s="2" t="s">
        <v>41</v>
      </c>
      <c r="F210" s="8">
        <v>10</v>
      </c>
      <c r="G210" s="7">
        <v>70</v>
      </c>
      <c r="H210" s="9">
        <v>108</v>
      </c>
      <c r="I210" s="5"/>
      <c r="J210" s="5"/>
      <c r="K210" s="9">
        <v>24</v>
      </c>
      <c r="L210" s="1"/>
      <c r="M210" s="8">
        <v>11.9</v>
      </c>
      <c r="N210" s="7">
        <v>15</v>
      </c>
      <c r="O210" s="7">
        <v>0.3</v>
      </c>
      <c r="P210" s="1" t="s">
        <v>24</v>
      </c>
      <c r="Q210" s="7" t="s">
        <v>19</v>
      </c>
      <c r="R210" s="1" t="s">
        <v>25</v>
      </c>
      <c r="S210" s="12">
        <v>238320</v>
      </c>
      <c r="T210" s="12">
        <v>13</v>
      </c>
      <c r="U210" s="12">
        <v>3</v>
      </c>
      <c r="V210" s="12">
        <v>10</v>
      </c>
      <c r="W210" s="12" t="s">
        <v>48</v>
      </c>
      <c r="X210" s="14">
        <v>0</v>
      </c>
      <c r="Y210">
        <f t="shared" si="3"/>
        <v>20.408163265306126</v>
      </c>
    </row>
    <row r="211" spans="1:25" ht="16" x14ac:dyDescent="0.25">
      <c r="A211" s="13">
        <v>221</v>
      </c>
      <c r="B211" s="7">
        <v>24</v>
      </c>
      <c r="C211" s="7" t="s">
        <v>14</v>
      </c>
      <c r="D211" s="7" t="s">
        <v>29</v>
      </c>
      <c r="E211" s="2" t="s">
        <v>43</v>
      </c>
      <c r="F211" s="8">
        <v>74.8</v>
      </c>
      <c r="G211" s="7">
        <v>158</v>
      </c>
      <c r="H211" s="9">
        <v>78</v>
      </c>
      <c r="I211" s="5">
        <v>120</v>
      </c>
      <c r="J211" s="5">
        <v>80</v>
      </c>
      <c r="K211" s="9">
        <v>20</v>
      </c>
      <c r="L211" s="1"/>
      <c r="M211" s="8">
        <v>11.4</v>
      </c>
      <c r="N211" s="7">
        <v>19</v>
      </c>
      <c r="O211" s="7">
        <v>1.3</v>
      </c>
      <c r="P211" s="1" t="s">
        <v>24</v>
      </c>
      <c r="Q211" s="7" t="s">
        <v>19</v>
      </c>
      <c r="R211" s="1" t="s">
        <v>25</v>
      </c>
      <c r="S211" s="12">
        <v>205998</v>
      </c>
      <c r="T211" s="12">
        <v>10</v>
      </c>
      <c r="U211" s="12">
        <v>3</v>
      </c>
      <c r="V211" s="12">
        <v>7</v>
      </c>
      <c r="W211" s="12" t="s">
        <v>48</v>
      </c>
      <c r="X211" s="14">
        <v>0</v>
      </c>
      <c r="Y211">
        <f t="shared" si="3"/>
        <v>29.96314693158147</v>
      </c>
    </row>
    <row r="212" spans="1:25" ht="16" x14ac:dyDescent="0.25">
      <c r="A212" s="13">
        <v>222</v>
      </c>
      <c r="B212" s="7">
        <v>44</v>
      </c>
      <c r="C212" s="7" t="s">
        <v>14</v>
      </c>
      <c r="D212" s="7" t="s">
        <v>15</v>
      </c>
      <c r="E212" s="2"/>
      <c r="F212" s="8">
        <v>62</v>
      </c>
      <c r="G212" s="7">
        <v>165</v>
      </c>
      <c r="H212" s="9">
        <v>80</v>
      </c>
      <c r="I212" s="5">
        <v>130</v>
      </c>
      <c r="J212" s="5">
        <v>80</v>
      </c>
      <c r="K212" s="9">
        <v>24</v>
      </c>
      <c r="L212" s="1" t="s">
        <v>31</v>
      </c>
      <c r="M212" s="8">
        <v>8.1</v>
      </c>
      <c r="N212" s="7"/>
      <c r="O212" s="7"/>
      <c r="P212" s="1" t="s">
        <v>24</v>
      </c>
      <c r="Q212" s="7" t="s">
        <v>19</v>
      </c>
      <c r="R212" s="1" t="s">
        <v>25</v>
      </c>
      <c r="S212" s="12">
        <v>78251</v>
      </c>
      <c r="T212" s="12">
        <v>11</v>
      </c>
      <c r="U212" s="12">
        <v>1</v>
      </c>
      <c r="V212" s="12">
        <v>10</v>
      </c>
      <c r="W212" s="12" t="s">
        <v>48</v>
      </c>
      <c r="X212" s="14">
        <v>0</v>
      </c>
      <c r="Y212">
        <f t="shared" si="3"/>
        <v>22.77318640955005</v>
      </c>
    </row>
    <row r="213" spans="1:25" ht="16" x14ac:dyDescent="0.25">
      <c r="A213" s="13">
        <v>223</v>
      </c>
      <c r="B213" s="7">
        <v>17</v>
      </c>
      <c r="C213" s="7" t="s">
        <v>14</v>
      </c>
      <c r="D213" s="7" t="s">
        <v>29</v>
      </c>
      <c r="E213" s="2" t="s">
        <v>41</v>
      </c>
      <c r="F213" s="8">
        <v>46.8</v>
      </c>
      <c r="G213" s="7">
        <v>158</v>
      </c>
      <c r="H213" s="9">
        <v>76</v>
      </c>
      <c r="I213" s="5">
        <v>130</v>
      </c>
      <c r="J213" s="5">
        <v>90</v>
      </c>
      <c r="K213" s="9">
        <v>22</v>
      </c>
      <c r="L213" s="1"/>
      <c r="M213" s="8">
        <v>15.1</v>
      </c>
      <c r="N213" s="7">
        <v>34</v>
      </c>
      <c r="O213" s="7">
        <v>0.8</v>
      </c>
      <c r="P213" s="1" t="s">
        <v>24</v>
      </c>
      <c r="Q213" s="7" t="s">
        <v>19</v>
      </c>
      <c r="R213" s="1" t="s">
        <v>25</v>
      </c>
      <c r="S213" s="12">
        <v>175576</v>
      </c>
      <c r="T213" s="12">
        <v>12</v>
      </c>
      <c r="U213" s="12">
        <v>2</v>
      </c>
      <c r="V213" s="12">
        <v>10</v>
      </c>
      <c r="W213" s="12" t="s">
        <v>48</v>
      </c>
      <c r="X213" s="14">
        <v>0</v>
      </c>
      <c r="Y213">
        <f t="shared" si="3"/>
        <v>18.746995673770225</v>
      </c>
    </row>
    <row r="214" spans="1:25" ht="16" x14ac:dyDescent="0.25">
      <c r="A214" s="13">
        <v>224</v>
      </c>
      <c r="B214" s="7">
        <v>26</v>
      </c>
      <c r="C214" s="7" t="s">
        <v>14</v>
      </c>
      <c r="D214" s="7" t="s">
        <v>15</v>
      </c>
      <c r="E214" s="2" t="s">
        <v>16</v>
      </c>
      <c r="F214" s="8">
        <v>41</v>
      </c>
      <c r="G214" s="7">
        <v>158</v>
      </c>
      <c r="H214" s="9">
        <v>68</v>
      </c>
      <c r="I214" s="5">
        <v>120</v>
      </c>
      <c r="J214" s="5">
        <v>80</v>
      </c>
      <c r="K214" s="9">
        <v>24</v>
      </c>
      <c r="L214" s="1"/>
      <c r="M214" s="8">
        <v>15</v>
      </c>
      <c r="N214" s="7">
        <v>18</v>
      </c>
      <c r="O214" s="7">
        <v>0.8</v>
      </c>
      <c r="P214" s="1" t="s">
        <v>24</v>
      </c>
      <c r="Q214" s="7" t="s">
        <v>19</v>
      </c>
      <c r="R214" s="1" t="s">
        <v>25</v>
      </c>
      <c r="S214" s="12">
        <v>177874</v>
      </c>
      <c r="T214" s="12">
        <v>8</v>
      </c>
      <c r="U214" s="12">
        <v>2</v>
      </c>
      <c r="V214" s="12">
        <v>6</v>
      </c>
      <c r="W214" s="12" t="s">
        <v>47</v>
      </c>
      <c r="X214" s="14">
        <v>20900</v>
      </c>
      <c r="Y214">
        <f t="shared" si="3"/>
        <v>16.423650056080753</v>
      </c>
    </row>
    <row r="215" spans="1:25" ht="16" x14ac:dyDescent="0.25">
      <c r="A215" s="13">
        <v>225</v>
      </c>
      <c r="B215" s="30">
        <v>0.91666666666666663</v>
      </c>
      <c r="C215" s="7" t="s">
        <v>27</v>
      </c>
      <c r="D215" s="7" t="s">
        <v>29</v>
      </c>
      <c r="E215" s="2" t="s">
        <v>41</v>
      </c>
      <c r="F215" s="8">
        <v>6</v>
      </c>
      <c r="G215" s="7">
        <v>76</v>
      </c>
      <c r="H215" s="9">
        <v>90</v>
      </c>
      <c r="I215" s="5"/>
      <c r="J215" s="5"/>
      <c r="K215" s="9">
        <v>24</v>
      </c>
      <c r="L215" s="1"/>
      <c r="M215" s="8">
        <v>11.7</v>
      </c>
      <c r="N215" s="7">
        <v>22</v>
      </c>
      <c r="O215" s="7">
        <v>0.3</v>
      </c>
      <c r="P215" s="1" t="s">
        <v>24</v>
      </c>
      <c r="Q215" s="7" t="s">
        <v>19</v>
      </c>
      <c r="R215" s="1" t="s">
        <v>25</v>
      </c>
      <c r="S215" s="12">
        <v>144731</v>
      </c>
      <c r="T215" s="12">
        <v>6</v>
      </c>
      <c r="U215" s="12">
        <v>3</v>
      </c>
      <c r="V215" s="12">
        <v>3</v>
      </c>
      <c r="W215" s="12" t="s">
        <v>48</v>
      </c>
      <c r="X215" s="14">
        <v>0</v>
      </c>
      <c r="Y215">
        <f t="shared" si="3"/>
        <v>10.387811634349031</v>
      </c>
    </row>
    <row r="216" spans="1:25" ht="16" x14ac:dyDescent="0.25">
      <c r="A216" s="13">
        <v>226</v>
      </c>
      <c r="B216" s="7">
        <v>55</v>
      </c>
      <c r="C216" s="7" t="s">
        <v>14</v>
      </c>
      <c r="D216" s="7" t="s">
        <v>15</v>
      </c>
      <c r="E216" s="2" t="s">
        <v>42</v>
      </c>
      <c r="F216" s="8">
        <v>55</v>
      </c>
      <c r="G216" s="7">
        <v>164</v>
      </c>
      <c r="H216" s="9">
        <v>96</v>
      </c>
      <c r="I216" s="5">
        <v>160</v>
      </c>
      <c r="J216" s="5">
        <v>90</v>
      </c>
      <c r="K216" s="9">
        <v>24</v>
      </c>
      <c r="L216" s="1"/>
      <c r="M216" s="8">
        <v>12.8</v>
      </c>
      <c r="N216" s="7">
        <v>33</v>
      </c>
      <c r="O216" s="7">
        <v>0.7</v>
      </c>
      <c r="P216" s="1" t="s">
        <v>24</v>
      </c>
      <c r="Q216" s="7" t="s">
        <v>19</v>
      </c>
      <c r="R216" s="1" t="s">
        <v>25</v>
      </c>
      <c r="S216" s="12">
        <v>178037</v>
      </c>
      <c r="T216" s="12">
        <v>12</v>
      </c>
      <c r="U216" s="12">
        <v>3</v>
      </c>
      <c r="V216" s="12">
        <v>9</v>
      </c>
      <c r="W216" s="12" t="s">
        <v>48</v>
      </c>
      <c r="X216" s="14">
        <v>0</v>
      </c>
      <c r="Y216">
        <f t="shared" si="3"/>
        <v>20.449137418203453</v>
      </c>
    </row>
    <row r="217" spans="1:25" ht="16" x14ac:dyDescent="0.25">
      <c r="A217" s="13">
        <v>227</v>
      </c>
      <c r="B217" s="7">
        <v>9</v>
      </c>
      <c r="C217" s="7" t="s">
        <v>27</v>
      </c>
      <c r="D217" s="7" t="s">
        <v>29</v>
      </c>
      <c r="E217" s="2" t="s">
        <v>43</v>
      </c>
      <c r="F217" s="8">
        <v>23</v>
      </c>
      <c r="G217" s="7">
        <v>132</v>
      </c>
      <c r="H217" s="9">
        <v>100</v>
      </c>
      <c r="I217" s="5">
        <v>90</v>
      </c>
      <c r="J217" s="5">
        <v>60</v>
      </c>
      <c r="K217" s="9">
        <v>20</v>
      </c>
      <c r="L217" s="1"/>
      <c r="M217" s="8">
        <v>12</v>
      </c>
      <c r="N217" s="7">
        <v>17</v>
      </c>
      <c r="O217" s="7">
        <v>0.3</v>
      </c>
      <c r="P217" s="1" t="s">
        <v>24</v>
      </c>
      <c r="Q217" s="7" t="s">
        <v>19</v>
      </c>
      <c r="R217" s="1" t="s">
        <v>25</v>
      </c>
      <c r="S217" s="12">
        <v>114513</v>
      </c>
      <c r="T217" s="12">
        <v>8</v>
      </c>
      <c r="U217" s="12">
        <v>1</v>
      </c>
      <c r="V217" s="12">
        <v>7</v>
      </c>
      <c r="W217" s="12" t="s">
        <v>48</v>
      </c>
      <c r="X217" s="14">
        <v>0</v>
      </c>
      <c r="Y217">
        <f t="shared" si="3"/>
        <v>13.200183654729107</v>
      </c>
    </row>
    <row r="218" spans="1:25" ht="16" x14ac:dyDescent="0.25">
      <c r="A218" s="13">
        <v>228</v>
      </c>
      <c r="B218" s="7">
        <v>65</v>
      </c>
      <c r="C218" s="7" t="s">
        <v>14</v>
      </c>
      <c r="D218" s="7" t="s">
        <v>15</v>
      </c>
      <c r="E218" s="2" t="s">
        <v>22</v>
      </c>
      <c r="F218" s="8">
        <v>71.400000000000006</v>
      </c>
      <c r="G218" s="7">
        <v>164</v>
      </c>
      <c r="H218" s="9">
        <v>85</v>
      </c>
      <c r="I218" s="5">
        <v>130</v>
      </c>
      <c r="J218" s="5">
        <v>80</v>
      </c>
      <c r="K218" s="9">
        <v>19</v>
      </c>
      <c r="L218" s="1"/>
      <c r="M218" s="8">
        <v>13.7</v>
      </c>
      <c r="N218" s="7">
        <v>38</v>
      </c>
      <c r="O218" s="7">
        <v>1.1000000000000001</v>
      </c>
      <c r="P218" s="7" t="s">
        <v>18</v>
      </c>
      <c r="Q218" s="7" t="s">
        <v>19</v>
      </c>
      <c r="R218" s="7" t="s">
        <v>20</v>
      </c>
      <c r="S218" s="12">
        <v>212287</v>
      </c>
      <c r="T218" s="12">
        <v>11</v>
      </c>
      <c r="U218" s="12">
        <v>5</v>
      </c>
      <c r="V218" s="12">
        <v>6</v>
      </c>
      <c r="W218" s="12" t="s">
        <v>48</v>
      </c>
      <c r="X218" s="14">
        <v>0</v>
      </c>
      <c r="Y218">
        <f t="shared" si="3"/>
        <v>26.546698393813212</v>
      </c>
    </row>
    <row r="219" spans="1:25" ht="16" x14ac:dyDescent="0.25">
      <c r="A219" s="13">
        <v>229</v>
      </c>
      <c r="B219" s="7">
        <v>4</v>
      </c>
      <c r="C219" s="7" t="s">
        <v>27</v>
      </c>
      <c r="D219" s="7" t="s">
        <v>29</v>
      </c>
      <c r="E219" s="2" t="s">
        <v>44</v>
      </c>
      <c r="F219" s="8">
        <v>10</v>
      </c>
      <c r="G219" s="7">
        <v>81</v>
      </c>
      <c r="H219" s="9">
        <v>120</v>
      </c>
      <c r="I219" s="5">
        <v>80</v>
      </c>
      <c r="J219" s="5">
        <v>40</v>
      </c>
      <c r="K219" s="9">
        <v>24</v>
      </c>
      <c r="L219" s="1"/>
      <c r="M219" s="8">
        <v>12.1</v>
      </c>
      <c r="N219" s="7">
        <v>20</v>
      </c>
      <c r="O219" s="7">
        <v>0.3</v>
      </c>
      <c r="P219" s="1" t="s">
        <v>24</v>
      </c>
      <c r="Q219" s="7" t="s">
        <v>19</v>
      </c>
      <c r="R219" s="1" t="s">
        <v>25</v>
      </c>
      <c r="S219" s="12">
        <v>145697</v>
      </c>
      <c r="T219" s="12">
        <v>7</v>
      </c>
      <c r="U219" s="12">
        <v>2</v>
      </c>
      <c r="V219" s="12">
        <v>5</v>
      </c>
      <c r="W219" s="12" t="s">
        <v>48</v>
      </c>
      <c r="X219" s="14">
        <v>0</v>
      </c>
      <c r="Y219">
        <f t="shared" si="3"/>
        <v>15.241579027587255</v>
      </c>
    </row>
    <row r="220" spans="1:25" ht="16" x14ac:dyDescent="0.25">
      <c r="A220" s="13">
        <v>230</v>
      </c>
      <c r="B220" s="30">
        <v>0.91666666666666663</v>
      </c>
      <c r="C220" s="7" t="s">
        <v>14</v>
      </c>
      <c r="D220" s="7" t="s">
        <v>29</v>
      </c>
      <c r="E220" s="2" t="s">
        <v>44</v>
      </c>
      <c r="F220" s="8">
        <v>6.4</v>
      </c>
      <c r="G220" s="7">
        <v>76</v>
      </c>
      <c r="H220" s="9">
        <v>130</v>
      </c>
      <c r="I220" s="5"/>
      <c r="J220" s="5"/>
      <c r="K220" s="9">
        <v>24</v>
      </c>
      <c r="L220" s="1"/>
      <c r="M220" s="8">
        <v>11.1</v>
      </c>
      <c r="N220" s="7">
        <v>32</v>
      </c>
      <c r="O220" s="7">
        <v>0.5</v>
      </c>
      <c r="P220" s="1" t="s">
        <v>24</v>
      </c>
      <c r="Q220" s="7" t="s">
        <v>19</v>
      </c>
      <c r="R220" s="1" t="s">
        <v>25</v>
      </c>
      <c r="S220" s="12">
        <v>146700</v>
      </c>
      <c r="T220" s="12">
        <v>7</v>
      </c>
      <c r="U220" s="12">
        <v>2</v>
      </c>
      <c r="V220" s="12">
        <v>5</v>
      </c>
      <c r="W220" s="12" t="s">
        <v>48</v>
      </c>
      <c r="X220" s="14">
        <v>0</v>
      </c>
      <c r="Y220">
        <f t="shared" si="3"/>
        <v>11.0803324099723</v>
      </c>
    </row>
    <row r="221" spans="1:25" ht="16" x14ac:dyDescent="0.25">
      <c r="A221" s="13">
        <v>231</v>
      </c>
      <c r="B221" s="7">
        <v>7</v>
      </c>
      <c r="C221" s="7" t="s">
        <v>27</v>
      </c>
      <c r="D221" s="7" t="s">
        <v>29</v>
      </c>
      <c r="E221" s="2" t="s">
        <v>43</v>
      </c>
      <c r="F221" s="8">
        <v>15.3</v>
      </c>
      <c r="G221" s="7">
        <v>117</v>
      </c>
      <c r="H221" s="9">
        <v>114</v>
      </c>
      <c r="I221" s="5">
        <v>90</v>
      </c>
      <c r="J221" s="5">
        <v>60</v>
      </c>
      <c r="K221" s="9">
        <v>24</v>
      </c>
      <c r="L221" s="1"/>
      <c r="M221" s="8">
        <v>11.5</v>
      </c>
      <c r="N221" s="7">
        <v>22</v>
      </c>
      <c r="O221" s="7">
        <v>0.3</v>
      </c>
      <c r="P221" s="1" t="s">
        <v>24</v>
      </c>
      <c r="Q221" s="7" t="s">
        <v>19</v>
      </c>
      <c r="R221" s="1" t="s">
        <v>25</v>
      </c>
      <c r="S221" s="12">
        <v>133436</v>
      </c>
      <c r="T221" s="12">
        <v>13</v>
      </c>
      <c r="U221" s="12">
        <v>1</v>
      </c>
      <c r="V221" s="12">
        <v>12</v>
      </c>
      <c r="W221" s="12" t="s">
        <v>48</v>
      </c>
      <c r="X221" s="14">
        <v>0</v>
      </c>
      <c r="Y221">
        <f t="shared" si="3"/>
        <v>11.176857330703486</v>
      </c>
    </row>
    <row r="222" spans="1:25" ht="16" x14ac:dyDescent="0.25">
      <c r="A222" s="13">
        <v>232</v>
      </c>
      <c r="B222" s="7">
        <v>65</v>
      </c>
      <c r="C222" s="7" t="s">
        <v>27</v>
      </c>
      <c r="D222" s="7" t="s">
        <v>15</v>
      </c>
      <c r="E222" s="2" t="s">
        <v>16</v>
      </c>
      <c r="F222" s="8">
        <v>35.5</v>
      </c>
      <c r="G222" s="7">
        <v>138</v>
      </c>
      <c r="H222" s="9">
        <v>88</v>
      </c>
      <c r="I222" s="5">
        <v>100</v>
      </c>
      <c r="J222" s="5">
        <v>70</v>
      </c>
      <c r="K222" s="9">
        <v>24</v>
      </c>
      <c r="L222" s="1" t="s">
        <v>26</v>
      </c>
      <c r="M222" s="8">
        <v>10.1</v>
      </c>
      <c r="N222" s="7">
        <v>18.7</v>
      </c>
      <c r="O222" s="7"/>
      <c r="P222" s="1" t="s">
        <v>24</v>
      </c>
      <c r="Q222" s="7" t="s">
        <v>19</v>
      </c>
      <c r="R222" s="1" t="s">
        <v>25</v>
      </c>
      <c r="S222" s="12">
        <v>147021</v>
      </c>
      <c r="T222" s="12">
        <v>16</v>
      </c>
      <c r="U222" s="12">
        <v>0</v>
      </c>
      <c r="V222" s="12">
        <v>16</v>
      </c>
      <c r="W222" s="12" t="s">
        <v>48</v>
      </c>
      <c r="X222" s="14">
        <v>0</v>
      </c>
      <c r="Y222">
        <f t="shared" si="3"/>
        <v>18.641041797941611</v>
      </c>
    </row>
    <row r="223" spans="1:25" ht="16" x14ac:dyDescent="0.25">
      <c r="A223" s="13">
        <v>233</v>
      </c>
      <c r="B223" s="7">
        <v>59</v>
      </c>
      <c r="C223" s="7" t="s">
        <v>14</v>
      </c>
      <c r="D223" s="7" t="s">
        <v>15</v>
      </c>
      <c r="E223" s="2" t="s">
        <v>22</v>
      </c>
      <c r="F223" s="8">
        <v>78.2</v>
      </c>
      <c r="G223" s="7">
        <v>160</v>
      </c>
      <c r="H223" s="9">
        <v>78</v>
      </c>
      <c r="I223" s="5">
        <v>140</v>
      </c>
      <c r="J223" s="5">
        <v>90</v>
      </c>
      <c r="K223" s="9">
        <v>24</v>
      </c>
      <c r="L223" s="1" t="s">
        <v>32</v>
      </c>
      <c r="M223" s="8">
        <v>14.7</v>
      </c>
      <c r="N223" s="7">
        <v>16</v>
      </c>
      <c r="O223" s="7">
        <v>0.9</v>
      </c>
      <c r="P223" s="1" t="s">
        <v>24</v>
      </c>
      <c r="Q223" s="7" t="s">
        <v>19</v>
      </c>
      <c r="R223" s="1" t="s">
        <v>25</v>
      </c>
      <c r="S223" s="12">
        <v>149462</v>
      </c>
      <c r="T223" s="12">
        <v>9</v>
      </c>
      <c r="U223" s="12">
        <v>3</v>
      </c>
      <c r="V223" s="12">
        <v>6</v>
      </c>
      <c r="W223" s="12" t="s">
        <v>48</v>
      </c>
      <c r="X223" s="14">
        <v>0</v>
      </c>
      <c r="Y223">
        <f t="shared" si="3"/>
        <v>30.546874999999996</v>
      </c>
    </row>
    <row r="224" spans="1:25" ht="16" x14ac:dyDescent="0.25">
      <c r="A224" s="13">
        <v>234</v>
      </c>
      <c r="B224" s="7">
        <v>50</v>
      </c>
      <c r="C224" s="7" t="s">
        <v>14</v>
      </c>
      <c r="D224" s="7" t="s">
        <v>29</v>
      </c>
      <c r="E224" s="2" t="s">
        <v>21</v>
      </c>
      <c r="F224" s="8">
        <v>64.099999999999994</v>
      </c>
      <c r="G224" s="7">
        <v>158</v>
      </c>
      <c r="H224" s="9">
        <v>82</v>
      </c>
      <c r="I224" s="5">
        <v>110</v>
      </c>
      <c r="J224" s="5">
        <v>60</v>
      </c>
      <c r="K224" s="9">
        <v>12</v>
      </c>
      <c r="L224" s="1" t="s">
        <v>31</v>
      </c>
      <c r="M224" s="8">
        <v>10.3</v>
      </c>
      <c r="N224" s="7">
        <v>28</v>
      </c>
      <c r="O224" s="7">
        <v>1.2</v>
      </c>
      <c r="P224" s="1" t="s">
        <v>24</v>
      </c>
      <c r="Q224" s="7" t="s">
        <v>19</v>
      </c>
      <c r="R224" s="1" t="s">
        <v>25</v>
      </c>
      <c r="S224" s="12">
        <v>186450</v>
      </c>
      <c r="T224" s="12">
        <v>11</v>
      </c>
      <c r="U224" s="12">
        <v>5</v>
      </c>
      <c r="V224" s="12">
        <v>6</v>
      </c>
      <c r="W224" s="12" t="s">
        <v>48</v>
      </c>
      <c r="X224" s="14">
        <v>0</v>
      </c>
      <c r="Y224">
        <f t="shared" si="3"/>
        <v>25.676974843775028</v>
      </c>
    </row>
    <row r="225" spans="1:25" ht="16" x14ac:dyDescent="0.25">
      <c r="A225" s="13">
        <v>235</v>
      </c>
      <c r="B225" s="7">
        <v>34</v>
      </c>
      <c r="C225" s="7" t="s">
        <v>27</v>
      </c>
      <c r="D225" s="7" t="s">
        <v>15</v>
      </c>
      <c r="E225" s="2" t="s">
        <v>28</v>
      </c>
      <c r="F225" s="8">
        <v>41</v>
      </c>
      <c r="G225" s="7">
        <v>155</v>
      </c>
      <c r="H225" s="9">
        <v>88</v>
      </c>
      <c r="I225" s="5">
        <v>110</v>
      </c>
      <c r="J225" s="5">
        <v>70</v>
      </c>
      <c r="K225" s="9">
        <v>22</v>
      </c>
      <c r="L225" s="1"/>
      <c r="M225" s="8">
        <v>12.7</v>
      </c>
      <c r="N225" s="7">
        <v>22</v>
      </c>
      <c r="O225" s="7"/>
      <c r="P225" s="1" t="s">
        <v>24</v>
      </c>
      <c r="Q225" s="7" t="s">
        <v>19</v>
      </c>
      <c r="R225" s="1" t="s">
        <v>25</v>
      </c>
      <c r="S225" s="12">
        <v>180713</v>
      </c>
      <c r="T225" s="12">
        <v>10</v>
      </c>
      <c r="U225" s="12">
        <v>2</v>
      </c>
      <c r="V225" s="12">
        <v>8</v>
      </c>
      <c r="W225" s="12" t="s">
        <v>47</v>
      </c>
      <c r="X225" s="14">
        <v>20900</v>
      </c>
      <c r="Y225">
        <f t="shared" si="3"/>
        <v>17.065556711758582</v>
      </c>
    </row>
    <row r="226" spans="1:25" ht="16" x14ac:dyDescent="0.25">
      <c r="A226" s="13">
        <v>236</v>
      </c>
      <c r="B226" s="7">
        <v>19</v>
      </c>
      <c r="C226" s="7" t="s">
        <v>14</v>
      </c>
      <c r="D226" s="7" t="s">
        <v>29</v>
      </c>
      <c r="E226" s="2" t="s">
        <v>43</v>
      </c>
      <c r="F226" s="8">
        <v>41</v>
      </c>
      <c r="G226" s="7">
        <v>156</v>
      </c>
      <c r="H226" s="9">
        <v>72</v>
      </c>
      <c r="I226" s="5">
        <v>110</v>
      </c>
      <c r="J226" s="5">
        <v>70</v>
      </c>
      <c r="K226" s="9">
        <v>18</v>
      </c>
      <c r="L226" s="1"/>
      <c r="M226" s="8">
        <v>13.1</v>
      </c>
      <c r="N226" s="7">
        <v>25</v>
      </c>
      <c r="O226" s="7">
        <v>0.7</v>
      </c>
      <c r="P226" s="1" t="s">
        <v>24</v>
      </c>
      <c r="Q226" s="7" t="s">
        <v>19</v>
      </c>
      <c r="R226" s="1" t="s">
        <v>25</v>
      </c>
      <c r="S226" s="12">
        <v>135612</v>
      </c>
      <c r="T226" s="12">
        <v>11</v>
      </c>
      <c r="U226" s="12">
        <v>2</v>
      </c>
      <c r="V226" s="12">
        <v>9</v>
      </c>
      <c r="W226" s="12" t="s">
        <v>48</v>
      </c>
      <c r="X226" s="14">
        <v>0</v>
      </c>
      <c r="Y226">
        <f t="shared" si="3"/>
        <v>16.847468770545692</v>
      </c>
    </row>
    <row r="227" spans="1:25" ht="16" x14ac:dyDescent="0.25">
      <c r="A227" s="13">
        <v>237</v>
      </c>
      <c r="B227" s="7">
        <v>15</v>
      </c>
      <c r="C227" s="7" t="s">
        <v>14</v>
      </c>
      <c r="D227" s="7" t="s">
        <v>29</v>
      </c>
      <c r="E227" s="2" t="s">
        <v>28</v>
      </c>
      <c r="F227" s="8">
        <v>52</v>
      </c>
      <c r="G227" s="7">
        <v>170</v>
      </c>
      <c r="H227" s="9">
        <v>82</v>
      </c>
      <c r="I227" s="5">
        <v>130</v>
      </c>
      <c r="J227" s="5">
        <v>60</v>
      </c>
      <c r="K227" s="9">
        <v>24</v>
      </c>
      <c r="L227" s="1"/>
      <c r="M227" s="8">
        <v>15.3</v>
      </c>
      <c r="N227" s="7">
        <v>32</v>
      </c>
      <c r="O227" s="7">
        <v>0.9</v>
      </c>
      <c r="P227" s="1" t="s">
        <v>24</v>
      </c>
      <c r="Q227" s="7" t="s">
        <v>19</v>
      </c>
      <c r="R227" s="1" t="s">
        <v>25</v>
      </c>
      <c r="S227" s="12">
        <v>209886</v>
      </c>
      <c r="T227" s="12">
        <v>9</v>
      </c>
      <c r="U227" s="12">
        <v>2</v>
      </c>
      <c r="V227" s="12">
        <v>7</v>
      </c>
      <c r="W227" s="12" t="s">
        <v>47</v>
      </c>
      <c r="X227" s="14">
        <v>41800</v>
      </c>
      <c r="Y227">
        <f t="shared" si="3"/>
        <v>17.993079584775089</v>
      </c>
    </row>
    <row r="228" spans="1:25" ht="16" x14ac:dyDescent="0.25">
      <c r="A228" s="13">
        <v>238</v>
      </c>
      <c r="B228" s="7">
        <v>10</v>
      </c>
      <c r="C228" s="7" t="s">
        <v>14</v>
      </c>
      <c r="D228" s="7" t="s">
        <v>29</v>
      </c>
      <c r="E228" s="2" t="s">
        <v>16</v>
      </c>
      <c r="F228" s="8">
        <v>6.6</v>
      </c>
      <c r="G228" s="7">
        <v>75</v>
      </c>
      <c r="H228" s="9">
        <v>135</v>
      </c>
      <c r="I228" s="5"/>
      <c r="J228" s="5"/>
      <c r="K228" s="9">
        <v>24</v>
      </c>
      <c r="L228" s="1"/>
      <c r="M228" s="8">
        <v>8.5</v>
      </c>
      <c r="N228" s="7">
        <v>14</v>
      </c>
      <c r="O228" s="7">
        <v>0.3</v>
      </c>
      <c r="P228" s="1" t="s">
        <v>24</v>
      </c>
      <c r="Q228" s="7" t="s">
        <v>19</v>
      </c>
      <c r="R228" s="1" t="s">
        <v>25</v>
      </c>
      <c r="S228" s="12">
        <v>123320</v>
      </c>
      <c r="T228" s="12">
        <v>9</v>
      </c>
      <c r="U228" s="12">
        <v>1</v>
      </c>
      <c r="V228" s="12">
        <v>8</v>
      </c>
      <c r="W228" s="12" t="s">
        <v>48</v>
      </c>
      <c r="X228" s="14">
        <v>0</v>
      </c>
      <c r="Y228">
        <f t="shared" si="3"/>
        <v>11.733333333333333</v>
      </c>
    </row>
    <row r="229" spans="1:25" ht="16" x14ac:dyDescent="0.25">
      <c r="A229" s="13">
        <v>239</v>
      </c>
      <c r="B229" s="7">
        <v>53</v>
      </c>
      <c r="C229" s="7" t="s">
        <v>27</v>
      </c>
      <c r="D229" s="7" t="s">
        <v>15</v>
      </c>
      <c r="E229" s="2" t="s">
        <v>43</v>
      </c>
      <c r="F229" s="8">
        <v>50</v>
      </c>
      <c r="G229" s="7">
        <v>164</v>
      </c>
      <c r="H229" s="9">
        <v>64</v>
      </c>
      <c r="I229" s="5">
        <v>110</v>
      </c>
      <c r="J229" s="5">
        <v>70</v>
      </c>
      <c r="K229" s="9">
        <v>24</v>
      </c>
      <c r="L229" s="1"/>
      <c r="M229" s="8">
        <v>12.1</v>
      </c>
      <c r="N229" s="7">
        <v>32</v>
      </c>
      <c r="O229" s="7">
        <v>0.8</v>
      </c>
      <c r="P229" s="1" t="s">
        <v>24</v>
      </c>
      <c r="Q229" s="7" t="s">
        <v>19</v>
      </c>
      <c r="R229" s="1" t="s">
        <v>25</v>
      </c>
      <c r="S229" s="12">
        <v>132997</v>
      </c>
      <c r="T229" s="12">
        <v>7</v>
      </c>
      <c r="U229" s="12">
        <v>2</v>
      </c>
      <c r="V229" s="12">
        <v>5</v>
      </c>
      <c r="W229" s="12" t="s">
        <v>48</v>
      </c>
      <c r="X229" s="14">
        <v>0</v>
      </c>
      <c r="Y229">
        <f t="shared" si="3"/>
        <v>18.590124925639504</v>
      </c>
    </row>
    <row r="230" spans="1:25" ht="32" x14ac:dyDescent="0.25">
      <c r="A230" s="13">
        <v>240</v>
      </c>
      <c r="B230" s="7">
        <v>11</v>
      </c>
      <c r="C230" s="7" t="s">
        <v>27</v>
      </c>
      <c r="D230" s="7" t="s">
        <v>29</v>
      </c>
      <c r="E230" s="2" t="s">
        <v>34</v>
      </c>
      <c r="F230" s="8">
        <v>29</v>
      </c>
      <c r="G230" s="7">
        <v>139</v>
      </c>
      <c r="H230" s="9">
        <v>98</v>
      </c>
      <c r="I230" s="5">
        <v>110</v>
      </c>
      <c r="J230" s="5">
        <v>60</v>
      </c>
      <c r="K230" s="9">
        <v>24</v>
      </c>
      <c r="L230" s="1"/>
      <c r="M230" s="8">
        <v>11.8</v>
      </c>
      <c r="N230" s="7">
        <v>26</v>
      </c>
      <c r="O230" s="7">
        <v>0.4</v>
      </c>
      <c r="P230" s="1" t="s">
        <v>24</v>
      </c>
      <c r="Q230" s="7" t="s">
        <v>19</v>
      </c>
      <c r="R230" s="1" t="s">
        <v>25</v>
      </c>
      <c r="S230" s="12">
        <v>124860</v>
      </c>
      <c r="T230" s="12">
        <v>7</v>
      </c>
      <c r="U230" s="12">
        <v>2</v>
      </c>
      <c r="V230" s="12">
        <v>5</v>
      </c>
      <c r="W230" s="12" t="s">
        <v>48</v>
      </c>
      <c r="X230" s="14">
        <v>0</v>
      </c>
      <c r="Y230">
        <f t="shared" si="3"/>
        <v>15.009575073753949</v>
      </c>
    </row>
    <row r="231" spans="1:25" ht="16" x14ac:dyDescent="0.25">
      <c r="A231" s="13">
        <v>241</v>
      </c>
      <c r="B231" s="7">
        <v>5</v>
      </c>
      <c r="C231" s="7" t="s">
        <v>14</v>
      </c>
      <c r="D231" s="7" t="s">
        <v>29</v>
      </c>
      <c r="E231" s="2" t="s">
        <v>16</v>
      </c>
      <c r="F231" s="8">
        <v>16.899999999999999</v>
      </c>
      <c r="G231" s="7">
        <v>118</v>
      </c>
      <c r="H231" s="9">
        <v>118</v>
      </c>
      <c r="I231" s="5">
        <v>80</v>
      </c>
      <c r="J231" s="5">
        <v>60</v>
      </c>
      <c r="K231" s="9">
        <v>24</v>
      </c>
      <c r="L231" s="1" t="s">
        <v>40</v>
      </c>
      <c r="M231" s="8">
        <v>11.5</v>
      </c>
      <c r="N231" s="7">
        <v>28</v>
      </c>
      <c r="O231" s="7">
        <v>0.3</v>
      </c>
      <c r="P231" s="1" t="s">
        <v>24</v>
      </c>
      <c r="Q231" s="7" t="s">
        <v>19</v>
      </c>
      <c r="R231" s="1" t="s">
        <v>25</v>
      </c>
      <c r="S231" s="12">
        <v>118607</v>
      </c>
      <c r="T231" s="12">
        <v>7</v>
      </c>
      <c r="U231" s="12">
        <v>1</v>
      </c>
      <c r="V231" s="12">
        <v>6</v>
      </c>
      <c r="W231" s="12" t="s">
        <v>48</v>
      </c>
      <c r="X231" s="14">
        <v>0</v>
      </c>
      <c r="Y231">
        <f t="shared" si="3"/>
        <v>12.137316862970412</v>
      </c>
    </row>
    <row r="232" spans="1:25" ht="16" x14ac:dyDescent="0.25">
      <c r="A232" s="13">
        <v>242</v>
      </c>
      <c r="B232" s="7">
        <v>52</v>
      </c>
      <c r="C232" s="7" t="s">
        <v>14</v>
      </c>
      <c r="D232" s="7" t="s">
        <v>15</v>
      </c>
      <c r="E232" s="2"/>
      <c r="F232" s="8">
        <v>54</v>
      </c>
      <c r="G232" s="7">
        <v>162</v>
      </c>
      <c r="H232" s="9">
        <v>80</v>
      </c>
      <c r="I232" s="5">
        <v>160</v>
      </c>
      <c r="J232" s="5">
        <v>90</v>
      </c>
      <c r="K232" s="9">
        <v>20</v>
      </c>
      <c r="L232" s="1"/>
      <c r="M232" s="8">
        <v>11.5</v>
      </c>
      <c r="N232" s="7">
        <v>26</v>
      </c>
      <c r="O232" s="7">
        <v>0.5</v>
      </c>
      <c r="P232" s="1" t="s">
        <v>24</v>
      </c>
      <c r="Q232" s="7" t="s">
        <v>19</v>
      </c>
      <c r="R232" s="1" t="s">
        <v>25</v>
      </c>
      <c r="S232" s="12">
        <v>248031</v>
      </c>
      <c r="T232" s="12">
        <v>10</v>
      </c>
      <c r="U232" s="12">
        <v>4</v>
      </c>
      <c r="V232" s="12">
        <v>6</v>
      </c>
      <c r="W232" s="12" t="s">
        <v>47</v>
      </c>
      <c r="X232" s="14">
        <v>20900</v>
      </c>
      <c r="Y232">
        <f t="shared" si="3"/>
        <v>20.576131687242793</v>
      </c>
    </row>
    <row r="233" spans="1:25" ht="16" x14ac:dyDescent="0.25">
      <c r="A233" s="13">
        <v>243</v>
      </c>
      <c r="B233" s="7">
        <v>72</v>
      </c>
      <c r="C233" s="7" t="s">
        <v>14</v>
      </c>
      <c r="D233" s="7" t="s">
        <v>15</v>
      </c>
      <c r="E233" s="2"/>
      <c r="F233" s="8">
        <v>62</v>
      </c>
      <c r="G233" s="7">
        <v>165</v>
      </c>
      <c r="H233" s="9">
        <v>112</v>
      </c>
      <c r="I233" s="5">
        <v>160</v>
      </c>
      <c r="J233" s="5">
        <v>100</v>
      </c>
      <c r="K233" s="9">
        <v>21</v>
      </c>
      <c r="L233" s="1"/>
      <c r="M233" s="8">
        <v>14.6</v>
      </c>
      <c r="N233" s="7">
        <v>15</v>
      </c>
      <c r="O233" s="7">
        <v>0.8</v>
      </c>
      <c r="P233" s="7" t="s">
        <v>18</v>
      </c>
      <c r="Q233" s="7" t="s">
        <v>19</v>
      </c>
      <c r="R233" s="7" t="s">
        <v>20</v>
      </c>
      <c r="S233" s="12">
        <v>73682</v>
      </c>
      <c r="T233" s="12">
        <v>5</v>
      </c>
      <c r="U233" s="12">
        <v>3</v>
      </c>
      <c r="V233" s="12">
        <v>2</v>
      </c>
      <c r="W233" s="12" t="s">
        <v>48</v>
      </c>
      <c r="X233" s="14">
        <v>0</v>
      </c>
      <c r="Y233">
        <f t="shared" si="3"/>
        <v>22.77318640955005</v>
      </c>
    </row>
    <row r="234" spans="1:25" ht="16" x14ac:dyDescent="0.25">
      <c r="A234" s="13">
        <v>244</v>
      </c>
      <c r="B234" s="7">
        <v>51</v>
      </c>
      <c r="C234" s="7" t="s">
        <v>14</v>
      </c>
      <c r="D234" s="7" t="s">
        <v>15</v>
      </c>
      <c r="E234" s="2" t="s">
        <v>16</v>
      </c>
      <c r="F234" s="8">
        <v>69</v>
      </c>
      <c r="G234" s="7">
        <v>176</v>
      </c>
      <c r="H234" s="9">
        <v>62</v>
      </c>
      <c r="I234" s="5">
        <v>130</v>
      </c>
      <c r="J234" s="5">
        <v>90</v>
      </c>
      <c r="K234" s="9">
        <v>24</v>
      </c>
      <c r="L234" s="1"/>
      <c r="M234" s="8">
        <v>13.2</v>
      </c>
      <c r="N234" s="7">
        <v>26</v>
      </c>
      <c r="O234" s="7">
        <v>1.1000000000000001</v>
      </c>
      <c r="P234" s="1" t="s">
        <v>24</v>
      </c>
      <c r="Q234" s="7" t="s">
        <v>19</v>
      </c>
      <c r="R234" s="1" t="s">
        <v>25</v>
      </c>
      <c r="S234" s="12">
        <v>295155</v>
      </c>
      <c r="T234" s="12">
        <v>10</v>
      </c>
      <c r="U234" s="12">
        <v>3</v>
      </c>
      <c r="V234" s="12">
        <v>7</v>
      </c>
      <c r="W234" s="12" t="s">
        <v>47</v>
      </c>
      <c r="X234" s="14">
        <v>35000</v>
      </c>
      <c r="Y234">
        <f t="shared" si="3"/>
        <v>22.275309917355372</v>
      </c>
    </row>
    <row r="235" spans="1:25" ht="16" x14ac:dyDescent="0.25">
      <c r="A235" s="13">
        <v>245</v>
      </c>
      <c r="B235" s="7">
        <v>58</v>
      </c>
      <c r="C235" s="7" t="s">
        <v>14</v>
      </c>
      <c r="D235" s="7" t="s">
        <v>15</v>
      </c>
      <c r="E235" s="2" t="s">
        <v>22</v>
      </c>
      <c r="F235" s="8">
        <v>57</v>
      </c>
      <c r="G235" s="7">
        <v>159</v>
      </c>
      <c r="H235" s="9">
        <v>58</v>
      </c>
      <c r="I235" s="5">
        <v>100</v>
      </c>
      <c r="J235" s="5">
        <v>70</v>
      </c>
      <c r="K235" s="9">
        <v>24</v>
      </c>
      <c r="L235" s="1" t="s">
        <v>40</v>
      </c>
      <c r="M235" s="8">
        <v>10.6</v>
      </c>
      <c r="N235" s="7">
        <v>15</v>
      </c>
      <c r="O235" s="7">
        <v>0.8</v>
      </c>
      <c r="P235" s="1" t="s">
        <v>24</v>
      </c>
      <c r="Q235" s="7" t="s">
        <v>19</v>
      </c>
      <c r="R235" s="1" t="s">
        <v>25</v>
      </c>
      <c r="S235" s="12">
        <v>200321</v>
      </c>
      <c r="T235" s="12">
        <v>11</v>
      </c>
      <c r="U235" s="12">
        <v>2</v>
      </c>
      <c r="V235" s="12">
        <v>9</v>
      </c>
      <c r="W235" s="12" t="s">
        <v>47</v>
      </c>
      <c r="X235" s="14">
        <v>26000</v>
      </c>
      <c r="Y235">
        <f t="shared" si="3"/>
        <v>22.546576480360741</v>
      </c>
    </row>
    <row r="236" spans="1:25" ht="16" x14ac:dyDescent="0.25">
      <c r="A236" s="13">
        <v>246</v>
      </c>
      <c r="B236" s="7">
        <v>44</v>
      </c>
      <c r="C236" s="7" t="s">
        <v>14</v>
      </c>
      <c r="D236" s="7" t="s">
        <v>15</v>
      </c>
      <c r="E236" s="2" t="s">
        <v>22</v>
      </c>
      <c r="F236" s="8">
        <v>58</v>
      </c>
      <c r="G236" s="7">
        <v>159</v>
      </c>
      <c r="H236" s="9">
        <v>68</v>
      </c>
      <c r="I236" s="5">
        <v>150</v>
      </c>
      <c r="J236" s="5">
        <v>90</v>
      </c>
      <c r="K236" s="9">
        <v>24</v>
      </c>
      <c r="L236" s="1" t="s">
        <v>26</v>
      </c>
      <c r="M236" s="8">
        <v>15.2</v>
      </c>
      <c r="N236" s="7">
        <v>23</v>
      </c>
      <c r="O236" s="7">
        <v>0.9</v>
      </c>
      <c r="P236" s="1" t="s">
        <v>24</v>
      </c>
      <c r="Q236" s="7" t="s">
        <v>19</v>
      </c>
      <c r="R236" s="1" t="s">
        <v>25</v>
      </c>
      <c r="S236" s="12">
        <v>191188</v>
      </c>
      <c r="T236" s="12">
        <v>13</v>
      </c>
      <c r="U236" s="12">
        <v>5</v>
      </c>
      <c r="V236" s="12">
        <v>8</v>
      </c>
      <c r="W236" s="12" t="s">
        <v>48</v>
      </c>
      <c r="X236" s="14">
        <v>0</v>
      </c>
      <c r="Y236">
        <f t="shared" si="3"/>
        <v>22.942130453700404</v>
      </c>
    </row>
    <row r="237" spans="1:25" ht="16" x14ac:dyDescent="0.25">
      <c r="A237" s="13">
        <v>247</v>
      </c>
      <c r="B237" s="7">
        <v>60</v>
      </c>
      <c r="C237" s="7" t="s">
        <v>14</v>
      </c>
      <c r="D237" s="7" t="s">
        <v>15</v>
      </c>
      <c r="E237" s="2" t="s">
        <v>16</v>
      </c>
      <c r="F237" s="8">
        <v>65</v>
      </c>
      <c r="G237" s="7">
        <v>165</v>
      </c>
      <c r="H237" s="9">
        <v>98</v>
      </c>
      <c r="I237" s="5">
        <v>100</v>
      </c>
      <c r="J237" s="5">
        <v>60</v>
      </c>
      <c r="K237" s="9">
        <v>17</v>
      </c>
      <c r="L237" s="1"/>
      <c r="M237" s="8">
        <v>14.5</v>
      </c>
      <c r="N237" s="7">
        <v>36</v>
      </c>
      <c r="O237" s="7">
        <v>1</v>
      </c>
      <c r="P237" s="7" t="s">
        <v>18</v>
      </c>
      <c r="Q237" s="7" t="s">
        <v>19</v>
      </c>
      <c r="R237" s="7" t="s">
        <v>20</v>
      </c>
      <c r="S237" s="12">
        <v>202807</v>
      </c>
      <c r="T237" s="12">
        <v>9</v>
      </c>
      <c r="U237" s="12">
        <v>6</v>
      </c>
      <c r="V237" s="12">
        <v>3</v>
      </c>
      <c r="W237" s="12" t="s">
        <v>48</v>
      </c>
      <c r="X237" s="14">
        <v>0</v>
      </c>
      <c r="Y237">
        <f t="shared" si="3"/>
        <v>23.875114784205696</v>
      </c>
    </row>
    <row r="238" spans="1:25" ht="17" thickBot="1" x14ac:dyDescent="0.3">
      <c r="A238" s="15">
        <v>248</v>
      </c>
      <c r="B238" s="16">
        <v>30</v>
      </c>
      <c r="C238" s="16" t="s">
        <v>14</v>
      </c>
      <c r="D238" s="16" t="s">
        <v>15</v>
      </c>
      <c r="E238" s="17" t="s">
        <v>28</v>
      </c>
      <c r="F238" s="18">
        <v>71</v>
      </c>
      <c r="G238" s="16">
        <v>180</v>
      </c>
      <c r="H238" s="19">
        <v>87</v>
      </c>
      <c r="I238" s="20">
        <v>130</v>
      </c>
      <c r="J238" s="20">
        <v>40</v>
      </c>
      <c r="K238" s="19">
        <v>20</v>
      </c>
      <c r="L238" s="21"/>
      <c r="M238" s="18">
        <v>12.6</v>
      </c>
      <c r="N238" s="16">
        <v>15</v>
      </c>
      <c r="O238" s="16">
        <v>0.8</v>
      </c>
      <c r="P238" s="21" t="s">
        <v>24</v>
      </c>
      <c r="Q238" s="16" t="s">
        <v>19</v>
      </c>
      <c r="R238" s="21" t="s">
        <v>25</v>
      </c>
      <c r="S238" s="22">
        <v>248112</v>
      </c>
      <c r="T238" s="22">
        <v>10</v>
      </c>
      <c r="U238" s="22">
        <v>4</v>
      </c>
      <c r="V238" s="22">
        <v>6</v>
      </c>
      <c r="W238" s="22" t="s">
        <v>47</v>
      </c>
      <c r="X238" s="23">
        <v>41800</v>
      </c>
      <c r="Y238">
        <f t="shared" si="3"/>
        <v>21.913580246913579</v>
      </c>
    </row>
  </sheetData>
  <autoFilter ref="A1:Y238" xr:uid="{00000000-0001-0000-0200-000000000000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6E32-FD3D-8F46-8932-6AC6C2D61D92}">
  <dimension ref="A1:P238"/>
  <sheetViews>
    <sheetView zoomScale="200" workbookViewId="0">
      <selection activeCell="C1" sqref="C1:D1048576"/>
    </sheetView>
  </sheetViews>
  <sheetFormatPr baseColWidth="10" defaultRowHeight="15" x14ac:dyDescent="0.2"/>
  <cols>
    <col min="1" max="1" width="14.1640625" customWidth="1"/>
    <col min="2" max="2" width="19.83203125" customWidth="1"/>
    <col min="3" max="3" width="12.1640625" bestFit="1" customWidth="1"/>
    <col min="4" max="4" width="11.83203125" customWidth="1"/>
  </cols>
  <sheetData>
    <row r="1" spans="1:13" s="53" customFormat="1" ht="32" x14ac:dyDescent="0.2">
      <c r="A1" s="53" t="s">
        <v>95</v>
      </c>
      <c r="B1" s="53" t="s">
        <v>96</v>
      </c>
      <c r="C1" s="53" t="s">
        <v>110</v>
      </c>
      <c r="D1" s="53" t="s">
        <v>111</v>
      </c>
    </row>
    <row r="2" spans="1:13" x14ac:dyDescent="0.2">
      <c r="A2">
        <v>660293</v>
      </c>
      <c r="B2">
        <v>25</v>
      </c>
      <c r="C2">
        <v>19.218749999999996</v>
      </c>
      <c r="D2" t="str">
        <f>IF(C2&gt;25, "Obese", "Not Obese")</f>
        <v>Not Obese</v>
      </c>
    </row>
    <row r="3" spans="1:13" ht="19" x14ac:dyDescent="0.25">
      <c r="A3">
        <v>809130</v>
      </c>
      <c r="B3">
        <v>41</v>
      </c>
      <c r="C3">
        <v>17.065556711758582</v>
      </c>
      <c r="D3" t="str">
        <f t="shared" ref="D3:D66" si="0">IF(C3&gt;25, "Obese", "Not Obese")</f>
        <v>Not Obese</v>
      </c>
      <c r="H3" s="55" t="s">
        <v>135</v>
      </c>
      <c r="I3" s="55"/>
    </row>
    <row r="4" spans="1:13" x14ac:dyDescent="0.2">
      <c r="A4">
        <v>362231</v>
      </c>
      <c r="B4">
        <v>18</v>
      </c>
      <c r="C4">
        <v>17.325996430696019</v>
      </c>
      <c r="D4" t="str">
        <f t="shared" si="0"/>
        <v>Not Obese</v>
      </c>
      <c r="H4" t="s">
        <v>112</v>
      </c>
    </row>
    <row r="5" spans="1:13" ht="16" thickBot="1" x14ac:dyDescent="0.25">
      <c r="A5">
        <v>629990</v>
      </c>
      <c r="B5">
        <v>14</v>
      </c>
      <c r="C5">
        <v>26.729927495071667</v>
      </c>
      <c r="D5" t="str">
        <f t="shared" si="0"/>
        <v>Obese</v>
      </c>
    </row>
    <row r="6" spans="1:13" x14ac:dyDescent="0.2">
      <c r="A6">
        <v>444876</v>
      </c>
      <c r="B6">
        <v>24</v>
      </c>
      <c r="C6">
        <v>18.938775510204081</v>
      </c>
      <c r="D6" t="str">
        <f t="shared" si="0"/>
        <v>Not Obese</v>
      </c>
      <c r="H6" s="51" t="s">
        <v>113</v>
      </c>
      <c r="I6" s="51"/>
    </row>
    <row r="7" spans="1:13" x14ac:dyDescent="0.2">
      <c r="A7">
        <v>372357</v>
      </c>
      <c r="B7">
        <v>31</v>
      </c>
      <c r="C7">
        <v>22.95918367346939</v>
      </c>
      <c r="D7" t="str">
        <f t="shared" si="0"/>
        <v>Not Obese</v>
      </c>
      <c r="H7" s="48" t="s">
        <v>126</v>
      </c>
      <c r="I7" s="48">
        <v>0.29662597466223156</v>
      </c>
    </row>
    <row r="8" spans="1:13" x14ac:dyDescent="0.2">
      <c r="A8">
        <v>887350</v>
      </c>
      <c r="B8">
        <v>15</v>
      </c>
      <c r="C8">
        <v>20.761245674740486</v>
      </c>
      <c r="D8" t="str">
        <f t="shared" si="0"/>
        <v>Not Obese</v>
      </c>
      <c r="H8" s="48" t="s">
        <v>127</v>
      </c>
      <c r="I8" s="48">
        <v>8.798696884431885E-2</v>
      </c>
    </row>
    <row r="9" spans="1:13" x14ac:dyDescent="0.2">
      <c r="A9">
        <v>389827</v>
      </c>
      <c r="B9">
        <v>24</v>
      </c>
      <c r="C9">
        <v>16.284949434860202</v>
      </c>
      <c r="D9" t="str">
        <f t="shared" si="0"/>
        <v>Not Obese</v>
      </c>
      <c r="H9" s="48" t="s">
        <v>128</v>
      </c>
      <c r="I9" s="48">
        <v>8.4106062328762762E-2</v>
      </c>
    </row>
    <row r="10" spans="1:13" x14ac:dyDescent="0.2">
      <c r="A10">
        <v>437529.07</v>
      </c>
      <c r="B10">
        <v>26</v>
      </c>
      <c r="C10">
        <v>23.781212841854934</v>
      </c>
      <c r="D10" t="str">
        <f t="shared" si="0"/>
        <v>Not Obese</v>
      </c>
      <c r="H10" s="48" t="s">
        <v>119</v>
      </c>
      <c r="I10" s="48">
        <v>119047.58045877128</v>
      </c>
    </row>
    <row r="11" spans="1:13" ht="16" thickBot="1" x14ac:dyDescent="0.25">
      <c r="A11">
        <v>364222</v>
      </c>
      <c r="B11">
        <v>20</v>
      </c>
      <c r="C11">
        <v>25.012244897959182</v>
      </c>
      <c r="D11" t="str">
        <f t="shared" si="0"/>
        <v>Obese</v>
      </c>
      <c r="H11" s="49" t="s">
        <v>129</v>
      </c>
      <c r="I11" s="49">
        <v>237</v>
      </c>
    </row>
    <row r="12" spans="1:13" x14ac:dyDescent="0.2">
      <c r="A12">
        <v>514524</v>
      </c>
      <c r="B12">
        <v>21</v>
      </c>
      <c r="C12">
        <v>22.145328719723185</v>
      </c>
      <c r="D12" t="str">
        <f t="shared" si="0"/>
        <v>Not Obese</v>
      </c>
    </row>
    <row r="13" spans="1:13" ht="16" thickBot="1" x14ac:dyDescent="0.25">
      <c r="A13">
        <v>539976</v>
      </c>
      <c r="B13">
        <v>27</v>
      </c>
      <c r="C13">
        <v>21.928862769176792</v>
      </c>
      <c r="D13" t="str">
        <f t="shared" si="0"/>
        <v>Not Obese</v>
      </c>
      <c r="H13" t="s">
        <v>130</v>
      </c>
    </row>
    <row r="14" spans="1:13" x14ac:dyDescent="0.2">
      <c r="A14">
        <v>711616</v>
      </c>
      <c r="B14">
        <v>17</v>
      </c>
      <c r="C14">
        <v>26.225895316804412</v>
      </c>
      <c r="D14" t="str">
        <f t="shared" si="0"/>
        <v>Obese</v>
      </c>
      <c r="H14" s="50"/>
      <c r="I14" s="50" t="s">
        <v>114</v>
      </c>
      <c r="J14" s="50" t="s">
        <v>115</v>
      </c>
      <c r="K14" s="50" t="s">
        <v>116</v>
      </c>
      <c r="L14" s="50" t="s">
        <v>27</v>
      </c>
      <c r="M14" s="50" t="s">
        <v>117</v>
      </c>
    </row>
    <row r="15" spans="1:13" x14ac:dyDescent="0.2">
      <c r="A15">
        <v>420040</v>
      </c>
      <c r="B15">
        <v>21</v>
      </c>
      <c r="C15">
        <v>19.841269841269845</v>
      </c>
      <c r="D15" t="str">
        <f t="shared" si="0"/>
        <v>Not Obese</v>
      </c>
      <c r="H15" s="48" t="s">
        <v>131</v>
      </c>
      <c r="I15" s="48">
        <v>1</v>
      </c>
      <c r="J15" s="48">
        <v>321311538312.37793</v>
      </c>
      <c r="K15" s="48">
        <v>321311538312.37793</v>
      </c>
      <c r="L15" s="48">
        <v>22.671756841252158</v>
      </c>
      <c r="M15" s="48">
        <v>3.3618696086138221E-6</v>
      </c>
    </row>
    <row r="16" spans="1:13" x14ac:dyDescent="0.2">
      <c r="A16">
        <v>495968.7</v>
      </c>
      <c r="B16">
        <v>16</v>
      </c>
      <c r="C16">
        <v>33.710093198492963</v>
      </c>
      <c r="D16" t="str">
        <f t="shared" si="0"/>
        <v>Obese</v>
      </c>
      <c r="H16" s="48" t="s">
        <v>132</v>
      </c>
      <c r="I16" s="48">
        <v>235</v>
      </c>
      <c r="J16" s="48">
        <v>3330496707075.5913</v>
      </c>
      <c r="K16" s="48">
        <v>14172326413.087622</v>
      </c>
      <c r="L16" s="48"/>
      <c r="M16" s="48"/>
    </row>
    <row r="17" spans="1:16" ht="16" thickBot="1" x14ac:dyDescent="0.25">
      <c r="A17">
        <v>157763</v>
      </c>
      <c r="B17">
        <v>9</v>
      </c>
      <c r="C17">
        <v>29.515938606847698</v>
      </c>
      <c r="D17" t="str">
        <f t="shared" si="0"/>
        <v>Obese</v>
      </c>
      <c r="H17" s="49" t="s">
        <v>133</v>
      </c>
      <c r="I17" s="49">
        <v>236</v>
      </c>
      <c r="J17" s="49">
        <v>3651808245387.9692</v>
      </c>
      <c r="K17" s="49"/>
      <c r="L17" s="49"/>
      <c r="M17" s="49"/>
    </row>
    <row r="18" spans="1:16" ht="16" thickBot="1" x14ac:dyDescent="0.25">
      <c r="A18">
        <v>501897</v>
      </c>
      <c r="B18">
        <v>18</v>
      </c>
      <c r="C18">
        <v>33.163265306122454</v>
      </c>
      <c r="D18" t="str">
        <f t="shared" si="0"/>
        <v>Obese</v>
      </c>
    </row>
    <row r="19" spans="1:16" x14ac:dyDescent="0.2">
      <c r="A19">
        <v>343984</v>
      </c>
      <c r="B19">
        <v>17</v>
      </c>
      <c r="C19">
        <v>20.888888888888889</v>
      </c>
      <c r="D19" t="str">
        <f t="shared" si="0"/>
        <v>Not Obese</v>
      </c>
      <c r="H19" s="50"/>
      <c r="I19" s="50" t="s">
        <v>118</v>
      </c>
      <c r="J19" s="50" t="s">
        <v>119</v>
      </c>
      <c r="K19" s="50" t="s">
        <v>120</v>
      </c>
      <c r="L19" s="50" t="s">
        <v>121</v>
      </c>
      <c r="M19" s="50" t="s">
        <v>122</v>
      </c>
      <c r="N19" s="50" t="s">
        <v>123</v>
      </c>
      <c r="O19" s="50" t="s">
        <v>124</v>
      </c>
      <c r="P19" s="50" t="s">
        <v>125</v>
      </c>
    </row>
    <row r="20" spans="1:16" x14ac:dyDescent="0.2">
      <c r="A20">
        <v>449395</v>
      </c>
      <c r="B20">
        <v>27</v>
      </c>
      <c r="C20">
        <v>22.71498107084911</v>
      </c>
      <c r="D20" t="str">
        <f t="shared" si="0"/>
        <v>Not Obese</v>
      </c>
      <c r="H20" s="48" t="s">
        <v>134</v>
      </c>
      <c r="I20" s="48">
        <v>75540.264107338677</v>
      </c>
      <c r="J20" s="48">
        <v>27505.998666037798</v>
      </c>
      <c r="K20" s="48">
        <v>2.7463196310196052</v>
      </c>
      <c r="L20" s="48">
        <v>6.4933392090163189E-3</v>
      </c>
      <c r="M20" s="48">
        <v>21350.419362644527</v>
      </c>
      <c r="N20" s="48">
        <v>129730.10885203283</v>
      </c>
      <c r="O20" s="48">
        <v>21350.419362644527</v>
      </c>
      <c r="P20" s="48">
        <v>129730.10885203283</v>
      </c>
    </row>
    <row r="21" spans="1:16" ht="16" thickBot="1" x14ac:dyDescent="0.25">
      <c r="A21">
        <v>214716</v>
      </c>
      <c r="B21">
        <v>10</v>
      </c>
      <c r="C21">
        <v>23.046874999999996</v>
      </c>
      <c r="D21" t="str">
        <f t="shared" si="0"/>
        <v>Not Obese</v>
      </c>
      <c r="H21" s="49" t="s">
        <v>110</v>
      </c>
      <c r="I21" s="49">
        <v>6770.5293637928589</v>
      </c>
      <c r="J21" s="49">
        <v>1421.9359633198339</v>
      </c>
      <c r="K21" s="49">
        <v>4.7614868309438583</v>
      </c>
      <c r="L21" s="52">
        <v>3.3618696086144269E-6</v>
      </c>
      <c r="M21" s="49">
        <v>3969.1590145555624</v>
      </c>
      <c r="N21" s="49">
        <v>9571.8997130301559</v>
      </c>
      <c r="O21" s="49">
        <v>3969.1590145555624</v>
      </c>
      <c r="P21" s="49">
        <v>9571.8997130301559</v>
      </c>
    </row>
    <row r="22" spans="1:16" x14ac:dyDescent="0.2">
      <c r="A22">
        <v>341109</v>
      </c>
      <c r="B22">
        <v>16</v>
      </c>
      <c r="C22">
        <v>23.601277245592115</v>
      </c>
      <c r="D22" t="str">
        <f t="shared" si="0"/>
        <v>Not Obese</v>
      </c>
    </row>
    <row r="23" spans="1:16" x14ac:dyDescent="0.2">
      <c r="A23">
        <v>288960</v>
      </c>
      <c r="B23">
        <v>9</v>
      </c>
      <c r="C23">
        <v>28.906249999999993</v>
      </c>
      <c r="D23" t="str">
        <f t="shared" si="0"/>
        <v>Obese</v>
      </c>
    </row>
    <row r="24" spans="1:16" x14ac:dyDescent="0.2">
      <c r="A24">
        <v>348687</v>
      </c>
      <c r="B24">
        <v>13</v>
      </c>
      <c r="C24">
        <v>24.506489994591675</v>
      </c>
      <c r="D24" t="str">
        <f t="shared" si="0"/>
        <v>Not Obese</v>
      </c>
    </row>
    <row r="25" spans="1:16" x14ac:dyDescent="0.2">
      <c r="A25">
        <v>345590</v>
      </c>
      <c r="B25">
        <v>23</v>
      </c>
      <c r="C25">
        <v>24.034609838166958</v>
      </c>
      <c r="D25" t="str">
        <f t="shared" si="0"/>
        <v>Not Obese</v>
      </c>
    </row>
    <row r="26" spans="1:16" x14ac:dyDescent="0.2">
      <c r="A26">
        <v>361738</v>
      </c>
      <c r="B26">
        <v>11</v>
      </c>
      <c r="C26">
        <v>22.060353798126947</v>
      </c>
      <c r="D26" t="str">
        <f t="shared" si="0"/>
        <v>Not Obese</v>
      </c>
      <c r="H26" s="56" t="s">
        <v>136</v>
      </c>
      <c r="I26" s="56"/>
      <c r="J26" s="56"/>
    </row>
    <row r="27" spans="1:16" x14ac:dyDescent="0.2">
      <c r="A27">
        <v>305193</v>
      </c>
      <c r="B27">
        <v>16</v>
      </c>
      <c r="C27">
        <v>23.700655387898184</v>
      </c>
      <c r="D27" t="str">
        <f t="shared" si="0"/>
        <v>Not Obese</v>
      </c>
      <c r="H27" t="s">
        <v>112</v>
      </c>
    </row>
    <row r="28" spans="1:16" ht="16" thickBot="1" x14ac:dyDescent="0.25">
      <c r="A28">
        <v>404644</v>
      </c>
      <c r="B28">
        <v>22</v>
      </c>
      <c r="C28">
        <v>15.086505190311421</v>
      </c>
      <c r="D28" t="str">
        <f t="shared" si="0"/>
        <v>Not Obese</v>
      </c>
    </row>
    <row r="29" spans="1:16" x14ac:dyDescent="0.2">
      <c r="A29">
        <v>278213.73</v>
      </c>
      <c r="B29">
        <v>15</v>
      </c>
      <c r="C29">
        <v>24.999145036079479</v>
      </c>
      <c r="D29" t="str">
        <f t="shared" si="0"/>
        <v>Not Obese</v>
      </c>
      <c r="H29" s="51" t="s">
        <v>113</v>
      </c>
      <c r="I29" s="51"/>
    </row>
    <row r="30" spans="1:16" x14ac:dyDescent="0.2">
      <c r="A30">
        <v>355276</v>
      </c>
      <c r="B30">
        <v>22</v>
      </c>
      <c r="C30">
        <v>25.59373706198954</v>
      </c>
      <c r="D30" t="str">
        <f t="shared" si="0"/>
        <v>Obese</v>
      </c>
      <c r="H30" s="48" t="s">
        <v>126</v>
      </c>
      <c r="I30" s="48">
        <v>9.6256935955439396E-2</v>
      </c>
    </row>
    <row r="31" spans="1:16" x14ac:dyDescent="0.2">
      <c r="A31">
        <v>229289</v>
      </c>
      <c r="B31">
        <v>12</v>
      </c>
      <c r="C31">
        <v>21.007667798746546</v>
      </c>
      <c r="D31" t="str">
        <f t="shared" si="0"/>
        <v>Not Obese</v>
      </c>
      <c r="H31" s="48" t="s">
        <v>127</v>
      </c>
      <c r="I31" s="48">
        <v>9.2653977195295608E-3</v>
      </c>
    </row>
    <row r="32" spans="1:16" x14ac:dyDescent="0.2">
      <c r="A32">
        <v>247473</v>
      </c>
      <c r="B32">
        <v>15</v>
      </c>
      <c r="C32">
        <v>20.964360587002094</v>
      </c>
      <c r="D32" t="str">
        <f t="shared" si="0"/>
        <v>Not Obese</v>
      </c>
      <c r="H32" s="48" t="s">
        <v>128</v>
      </c>
      <c r="I32" s="48">
        <v>5.0495057949318141E-3</v>
      </c>
    </row>
    <row r="33" spans="1:16" x14ac:dyDescent="0.2">
      <c r="A33">
        <v>395163</v>
      </c>
      <c r="B33">
        <v>15</v>
      </c>
      <c r="C33">
        <v>22.959087658549439</v>
      </c>
      <c r="D33" t="str">
        <f t="shared" si="0"/>
        <v>Not Obese</v>
      </c>
      <c r="H33" s="48" t="s">
        <v>119</v>
      </c>
      <c r="I33" s="48">
        <v>5.4021859950454365</v>
      </c>
    </row>
    <row r="34" spans="1:16" ht="16" thickBot="1" x14ac:dyDescent="0.25">
      <c r="A34">
        <v>418429</v>
      </c>
      <c r="B34">
        <v>12</v>
      </c>
      <c r="C34">
        <v>22.491349480968861</v>
      </c>
      <c r="D34" t="str">
        <f t="shared" si="0"/>
        <v>Not Obese</v>
      </c>
      <c r="H34" s="49" t="s">
        <v>129</v>
      </c>
      <c r="I34" s="49">
        <v>237</v>
      </c>
    </row>
    <row r="35" spans="1:16" x14ac:dyDescent="0.2">
      <c r="A35">
        <v>359280</v>
      </c>
      <c r="B35">
        <v>22</v>
      </c>
      <c r="C35">
        <v>15.138408304498267</v>
      </c>
      <c r="D35" t="str">
        <f t="shared" si="0"/>
        <v>Not Obese</v>
      </c>
    </row>
    <row r="36" spans="1:16" ht="16" thickBot="1" x14ac:dyDescent="0.25">
      <c r="A36">
        <v>349318</v>
      </c>
      <c r="B36">
        <v>11</v>
      </c>
      <c r="C36">
        <v>23.437499999999996</v>
      </c>
      <c r="D36" t="str">
        <f t="shared" si="0"/>
        <v>Not Obese</v>
      </c>
      <c r="H36" t="s">
        <v>130</v>
      </c>
    </row>
    <row r="37" spans="1:16" x14ac:dyDescent="0.2">
      <c r="A37">
        <v>551809</v>
      </c>
      <c r="B37">
        <v>32</v>
      </c>
      <c r="C37">
        <v>12.9757785467128</v>
      </c>
      <c r="D37" t="str">
        <f t="shared" si="0"/>
        <v>Not Obese</v>
      </c>
      <c r="H37" s="50"/>
      <c r="I37" s="50" t="s">
        <v>114</v>
      </c>
      <c r="J37" s="50" t="s">
        <v>115</v>
      </c>
      <c r="K37" s="50" t="s">
        <v>116</v>
      </c>
      <c r="L37" s="50" t="s">
        <v>27</v>
      </c>
      <c r="M37" s="50" t="s">
        <v>117</v>
      </c>
    </row>
    <row r="38" spans="1:16" x14ac:dyDescent="0.2">
      <c r="A38">
        <v>293127</v>
      </c>
      <c r="B38">
        <v>12</v>
      </c>
      <c r="C38">
        <v>26.061679307694877</v>
      </c>
      <c r="D38" t="str">
        <f t="shared" si="0"/>
        <v>Obese</v>
      </c>
      <c r="H38" s="48" t="s">
        <v>131</v>
      </c>
      <c r="I38" s="48">
        <v>1</v>
      </c>
      <c r="J38" s="48">
        <v>64.137741440933496</v>
      </c>
      <c r="K38" s="48">
        <v>64.137741440933496</v>
      </c>
      <c r="L38" s="48">
        <v>2.1977313188391578</v>
      </c>
      <c r="M38" s="48">
        <v>0.13955377571818434</v>
      </c>
    </row>
    <row r="39" spans="1:16" x14ac:dyDescent="0.2">
      <c r="A39">
        <v>260036</v>
      </c>
      <c r="B39">
        <v>16</v>
      </c>
      <c r="C39">
        <v>22.481329065691202</v>
      </c>
      <c r="D39" t="str">
        <f t="shared" si="0"/>
        <v>Not Obese</v>
      </c>
      <c r="H39" s="48" t="s">
        <v>132</v>
      </c>
      <c r="I39" s="48">
        <v>235</v>
      </c>
      <c r="J39" s="48">
        <v>6858.1491783902866</v>
      </c>
      <c r="K39" s="48">
        <v>29.183613525065049</v>
      </c>
      <c r="L39" s="48"/>
      <c r="M39" s="48"/>
    </row>
    <row r="40" spans="1:16" ht="16" thickBot="1" x14ac:dyDescent="0.25">
      <c r="A40">
        <v>163765</v>
      </c>
      <c r="B40">
        <v>10</v>
      </c>
      <c r="C40">
        <v>31.633714880332981</v>
      </c>
      <c r="D40" t="str">
        <f t="shared" si="0"/>
        <v>Obese</v>
      </c>
      <c r="H40" s="49" t="s">
        <v>133</v>
      </c>
      <c r="I40" s="49">
        <v>236</v>
      </c>
      <c r="J40" s="49">
        <v>6922.2869198312201</v>
      </c>
      <c r="K40" s="49"/>
      <c r="L40" s="49"/>
      <c r="M40" s="49"/>
    </row>
    <row r="41" spans="1:16" ht="16" thickBot="1" x14ac:dyDescent="0.25">
      <c r="A41">
        <v>162364</v>
      </c>
      <c r="B41">
        <v>13</v>
      </c>
      <c r="C41">
        <v>20.43816558499767</v>
      </c>
      <c r="D41" t="str">
        <f t="shared" si="0"/>
        <v>Not Obese</v>
      </c>
    </row>
    <row r="42" spans="1:16" x14ac:dyDescent="0.2">
      <c r="A42">
        <v>144037.23000000001</v>
      </c>
      <c r="B42">
        <v>8</v>
      </c>
      <c r="C42">
        <v>24.337479718766904</v>
      </c>
      <c r="D42" t="str">
        <f t="shared" si="0"/>
        <v>Not Obese</v>
      </c>
      <c r="H42" s="50"/>
      <c r="I42" s="50" t="s">
        <v>118</v>
      </c>
      <c r="J42" s="50" t="s">
        <v>119</v>
      </c>
      <c r="K42" s="50" t="s">
        <v>120</v>
      </c>
      <c r="L42" s="50" t="s">
        <v>121</v>
      </c>
      <c r="M42" s="50" t="s">
        <v>122</v>
      </c>
      <c r="N42" s="50" t="s">
        <v>123</v>
      </c>
      <c r="O42" s="50" t="s">
        <v>124</v>
      </c>
      <c r="P42" s="50" t="s">
        <v>125</v>
      </c>
    </row>
    <row r="43" spans="1:16" x14ac:dyDescent="0.2">
      <c r="A43">
        <v>183204</v>
      </c>
      <c r="B43">
        <v>13</v>
      </c>
      <c r="C43">
        <v>28.515624999999993</v>
      </c>
      <c r="D43" t="str">
        <f t="shared" si="0"/>
        <v>Obese</v>
      </c>
      <c r="H43" s="48" t="s">
        <v>134</v>
      </c>
      <c r="I43" s="48">
        <v>9.8360536288783766</v>
      </c>
      <c r="J43" s="48">
        <v>1.2481775790887963</v>
      </c>
      <c r="K43" s="48">
        <v>7.8803319284576192</v>
      </c>
      <c r="L43" s="48">
        <v>1.2124019781889387E-13</v>
      </c>
      <c r="M43" s="48">
        <v>7.3770064208180948</v>
      </c>
      <c r="N43" s="48">
        <v>12.295100836938659</v>
      </c>
      <c r="O43" s="48">
        <v>7.3770064208180948</v>
      </c>
      <c r="P43" s="48">
        <v>12.295100836938659</v>
      </c>
    </row>
    <row r="44" spans="1:16" ht="16" thickBot="1" x14ac:dyDescent="0.25">
      <c r="A44">
        <v>164962</v>
      </c>
      <c r="B44">
        <v>12</v>
      </c>
      <c r="C44">
        <v>30.980886368410005</v>
      </c>
      <c r="D44" t="str">
        <f t="shared" si="0"/>
        <v>Obese</v>
      </c>
      <c r="H44" s="49" t="s">
        <v>110</v>
      </c>
      <c r="I44" s="49">
        <v>9.5656898717433506E-2</v>
      </c>
      <c r="J44" s="49">
        <v>6.4525146309530726E-2</v>
      </c>
      <c r="K44" s="49">
        <v>1.4824747278923169</v>
      </c>
      <c r="L44" s="52">
        <v>0.13955377571816274</v>
      </c>
      <c r="M44" s="49">
        <v>-3.1464741296294688E-2</v>
      </c>
      <c r="N44" s="49">
        <v>0.22277853873116171</v>
      </c>
      <c r="O44" s="49">
        <v>-3.1464741296294688E-2</v>
      </c>
      <c r="P44" s="49">
        <v>0.22277853873116171</v>
      </c>
    </row>
    <row r="45" spans="1:16" x14ac:dyDescent="0.2">
      <c r="A45">
        <v>178100</v>
      </c>
      <c r="B45">
        <v>14</v>
      </c>
      <c r="C45">
        <v>27.055150884495315</v>
      </c>
      <c r="D45" t="str">
        <f t="shared" si="0"/>
        <v>Obese</v>
      </c>
    </row>
    <row r="46" spans="1:16" x14ac:dyDescent="0.2">
      <c r="A46">
        <v>169726.43</v>
      </c>
      <c r="B46">
        <v>11</v>
      </c>
      <c r="C46">
        <v>13.84083044982699</v>
      </c>
      <c r="D46" t="str">
        <f t="shared" si="0"/>
        <v>Not Obese</v>
      </c>
    </row>
    <row r="47" spans="1:16" x14ac:dyDescent="0.2">
      <c r="A47">
        <v>164719</v>
      </c>
      <c r="B47">
        <v>11</v>
      </c>
      <c r="C47">
        <v>19.227687870533565</v>
      </c>
      <c r="D47" t="str">
        <f t="shared" si="0"/>
        <v>Not Obese</v>
      </c>
    </row>
    <row r="48" spans="1:16" x14ac:dyDescent="0.2">
      <c r="A48">
        <v>133130</v>
      </c>
      <c r="B48">
        <v>8</v>
      </c>
      <c r="C48">
        <v>32.893331624588832</v>
      </c>
      <c r="D48" t="str">
        <f t="shared" si="0"/>
        <v>Obese</v>
      </c>
    </row>
    <row r="49" spans="1:4" x14ac:dyDescent="0.2">
      <c r="A49">
        <v>146308.6</v>
      </c>
      <c r="B49">
        <v>9</v>
      </c>
      <c r="C49">
        <v>25.910684346898332</v>
      </c>
      <c r="D49" t="str">
        <f t="shared" si="0"/>
        <v>Obese</v>
      </c>
    </row>
    <row r="50" spans="1:4" x14ac:dyDescent="0.2">
      <c r="A50">
        <v>134497.65</v>
      </c>
      <c r="B50">
        <v>8</v>
      </c>
      <c r="C50">
        <v>22.600262984878366</v>
      </c>
      <c r="D50" t="str">
        <f t="shared" si="0"/>
        <v>Not Obese</v>
      </c>
    </row>
    <row r="51" spans="1:4" x14ac:dyDescent="0.2">
      <c r="A51">
        <v>206500.95</v>
      </c>
      <c r="B51">
        <v>15</v>
      </c>
      <c r="C51">
        <v>11.478420569329659</v>
      </c>
      <c r="D51" t="str">
        <f t="shared" si="0"/>
        <v>Not Obese</v>
      </c>
    </row>
    <row r="52" spans="1:4" x14ac:dyDescent="0.2">
      <c r="A52">
        <v>120131</v>
      </c>
      <c r="B52">
        <v>8</v>
      </c>
      <c r="C52">
        <v>29.357521924046825</v>
      </c>
      <c r="D52" t="str">
        <f t="shared" si="0"/>
        <v>Obese</v>
      </c>
    </row>
    <row r="53" spans="1:4" x14ac:dyDescent="0.2">
      <c r="A53">
        <v>176340.75</v>
      </c>
      <c r="B53">
        <v>14</v>
      </c>
      <c r="C53">
        <v>21.338210638622158</v>
      </c>
      <c r="D53" t="str">
        <f t="shared" si="0"/>
        <v>Not Obese</v>
      </c>
    </row>
    <row r="54" spans="1:4" x14ac:dyDescent="0.2">
      <c r="A54">
        <v>138923</v>
      </c>
      <c r="B54">
        <v>9</v>
      </c>
      <c r="C54">
        <v>21.874999999999996</v>
      </c>
      <c r="D54" t="str">
        <f t="shared" si="0"/>
        <v>Not Obese</v>
      </c>
    </row>
    <row r="55" spans="1:4" x14ac:dyDescent="0.2">
      <c r="A55">
        <v>162957.32</v>
      </c>
      <c r="B55">
        <v>9</v>
      </c>
      <c r="C55">
        <v>25.63691716071142</v>
      </c>
      <c r="D55" t="str">
        <f t="shared" si="0"/>
        <v>Obese</v>
      </c>
    </row>
    <row r="56" spans="1:4" x14ac:dyDescent="0.2">
      <c r="A56">
        <v>133009</v>
      </c>
      <c r="B56">
        <v>9</v>
      </c>
      <c r="C56">
        <v>23.337684427040067</v>
      </c>
      <c r="D56" t="str">
        <f t="shared" si="0"/>
        <v>Not Obese</v>
      </c>
    </row>
    <row r="57" spans="1:4" x14ac:dyDescent="0.2">
      <c r="A57">
        <v>163483</v>
      </c>
      <c r="B57">
        <v>9</v>
      </c>
      <c r="C57">
        <v>20.322252866889244</v>
      </c>
      <c r="D57" t="str">
        <f t="shared" si="0"/>
        <v>Not Obese</v>
      </c>
    </row>
    <row r="58" spans="1:4" x14ac:dyDescent="0.2">
      <c r="A58">
        <v>131837</v>
      </c>
      <c r="B58">
        <v>7</v>
      </c>
      <c r="C58">
        <v>16.262975778546714</v>
      </c>
      <c r="D58" t="str">
        <f t="shared" si="0"/>
        <v>Not Obese</v>
      </c>
    </row>
    <row r="59" spans="1:4" x14ac:dyDescent="0.2">
      <c r="A59">
        <v>163372</v>
      </c>
      <c r="B59">
        <v>13</v>
      </c>
      <c r="C59">
        <v>14.6484375</v>
      </c>
      <c r="D59" t="str">
        <f t="shared" si="0"/>
        <v>Not Obese</v>
      </c>
    </row>
    <row r="60" spans="1:4" x14ac:dyDescent="0.2">
      <c r="A60">
        <v>128104.37</v>
      </c>
      <c r="B60">
        <v>6</v>
      </c>
      <c r="C60">
        <v>14.413765145714157</v>
      </c>
      <c r="D60" t="str">
        <f t="shared" si="0"/>
        <v>Not Obese</v>
      </c>
    </row>
    <row r="61" spans="1:4" x14ac:dyDescent="0.2">
      <c r="A61">
        <v>115908</v>
      </c>
      <c r="B61">
        <v>9</v>
      </c>
      <c r="C61">
        <v>12.254249027651978</v>
      </c>
      <c r="D61" t="str">
        <f t="shared" si="0"/>
        <v>Not Obese</v>
      </c>
    </row>
    <row r="62" spans="1:4" x14ac:dyDescent="0.2">
      <c r="A62">
        <v>129474.64</v>
      </c>
      <c r="B62">
        <v>7</v>
      </c>
      <c r="C62">
        <v>22.071077879374805</v>
      </c>
      <c r="D62" t="str">
        <f t="shared" si="0"/>
        <v>Not Obese</v>
      </c>
    </row>
    <row r="63" spans="1:4" x14ac:dyDescent="0.2">
      <c r="A63">
        <v>152184</v>
      </c>
      <c r="B63">
        <v>10</v>
      </c>
      <c r="C63">
        <v>16.595335837191019</v>
      </c>
      <c r="D63" t="str">
        <f t="shared" si="0"/>
        <v>Not Obese</v>
      </c>
    </row>
    <row r="64" spans="1:4" x14ac:dyDescent="0.2">
      <c r="A64">
        <v>122892</v>
      </c>
      <c r="B64">
        <v>9</v>
      </c>
      <c r="C64">
        <v>12.437107807111763</v>
      </c>
      <c r="D64" t="str">
        <f t="shared" si="0"/>
        <v>Not Obese</v>
      </c>
    </row>
    <row r="65" spans="1:4" x14ac:dyDescent="0.2">
      <c r="A65">
        <v>124804</v>
      </c>
      <c r="B65">
        <v>9</v>
      </c>
      <c r="C65">
        <v>17.857142857142861</v>
      </c>
      <c r="D65" t="str">
        <f t="shared" si="0"/>
        <v>Not Obese</v>
      </c>
    </row>
    <row r="66" spans="1:4" x14ac:dyDescent="0.2">
      <c r="A66">
        <v>142552</v>
      </c>
      <c r="B66">
        <v>8</v>
      </c>
      <c r="C66">
        <v>13.265306122448981</v>
      </c>
      <c r="D66" t="str">
        <f t="shared" si="0"/>
        <v>Not Obese</v>
      </c>
    </row>
    <row r="67" spans="1:4" x14ac:dyDescent="0.2">
      <c r="A67">
        <v>128196</v>
      </c>
      <c r="B67">
        <v>7</v>
      </c>
      <c r="C67">
        <v>13.605442176870747</v>
      </c>
      <c r="D67" t="str">
        <f t="shared" ref="D67:D130" si="1">IF(C67&gt;25, "Obese", "Not Obese")</f>
        <v>Not Obese</v>
      </c>
    </row>
    <row r="68" spans="1:4" x14ac:dyDescent="0.2">
      <c r="A68">
        <v>109085.84</v>
      </c>
      <c r="B68">
        <v>8</v>
      </c>
      <c r="C68">
        <v>29.154518950437321</v>
      </c>
      <c r="D68" t="str">
        <f t="shared" si="1"/>
        <v>Obese</v>
      </c>
    </row>
    <row r="69" spans="1:4" x14ac:dyDescent="0.2">
      <c r="A69">
        <v>109452</v>
      </c>
      <c r="B69">
        <v>6</v>
      </c>
      <c r="C69">
        <v>21.786492374727668</v>
      </c>
      <c r="D69" t="str">
        <f t="shared" si="1"/>
        <v>Not Obese</v>
      </c>
    </row>
    <row r="70" spans="1:4" x14ac:dyDescent="0.2">
      <c r="A70">
        <v>125643</v>
      </c>
      <c r="B70">
        <v>9</v>
      </c>
      <c r="C70">
        <v>17.993079584775089</v>
      </c>
      <c r="D70" t="str">
        <f t="shared" si="1"/>
        <v>Not Obese</v>
      </c>
    </row>
    <row r="71" spans="1:4" x14ac:dyDescent="0.2">
      <c r="A71">
        <v>120064</v>
      </c>
      <c r="B71">
        <v>6</v>
      </c>
      <c r="C71">
        <v>13.922922699933167</v>
      </c>
      <c r="D71" t="str">
        <f t="shared" si="1"/>
        <v>Not Obese</v>
      </c>
    </row>
    <row r="72" spans="1:4" x14ac:dyDescent="0.2">
      <c r="A72">
        <v>114580</v>
      </c>
      <c r="B72">
        <v>7</v>
      </c>
      <c r="C72">
        <v>13.020833333333334</v>
      </c>
      <c r="D72" t="str">
        <f t="shared" si="1"/>
        <v>Not Obese</v>
      </c>
    </row>
    <row r="73" spans="1:4" x14ac:dyDescent="0.2">
      <c r="A73">
        <v>119935.36</v>
      </c>
      <c r="B73">
        <v>7</v>
      </c>
      <c r="C73">
        <v>10.957703265395574</v>
      </c>
      <c r="D73" t="str">
        <f t="shared" si="1"/>
        <v>Not Obese</v>
      </c>
    </row>
    <row r="74" spans="1:4" x14ac:dyDescent="0.2">
      <c r="A74">
        <v>129474.64</v>
      </c>
      <c r="B74">
        <v>7</v>
      </c>
      <c r="C74">
        <v>22.071077879374805</v>
      </c>
      <c r="D74" t="str">
        <f t="shared" si="1"/>
        <v>Not Obese</v>
      </c>
    </row>
    <row r="75" spans="1:4" x14ac:dyDescent="0.2">
      <c r="A75">
        <v>152184</v>
      </c>
      <c r="B75">
        <v>10</v>
      </c>
      <c r="C75">
        <v>16.595335837191019</v>
      </c>
      <c r="D75" t="str">
        <f t="shared" si="1"/>
        <v>Not Obese</v>
      </c>
    </row>
    <row r="76" spans="1:4" x14ac:dyDescent="0.2">
      <c r="A76">
        <v>122892</v>
      </c>
      <c r="B76">
        <v>9</v>
      </c>
      <c r="C76">
        <v>12.437107807111763</v>
      </c>
      <c r="D76" t="str">
        <f t="shared" si="1"/>
        <v>Not Obese</v>
      </c>
    </row>
    <row r="77" spans="1:4" x14ac:dyDescent="0.2">
      <c r="A77">
        <v>128196</v>
      </c>
      <c r="B77">
        <v>7</v>
      </c>
      <c r="C77">
        <v>13.605442176870747</v>
      </c>
      <c r="D77" t="str">
        <f t="shared" si="1"/>
        <v>Not Obese</v>
      </c>
    </row>
    <row r="78" spans="1:4" x14ac:dyDescent="0.2">
      <c r="A78">
        <v>109085.84</v>
      </c>
      <c r="B78">
        <v>8</v>
      </c>
      <c r="C78">
        <v>29.154518950437321</v>
      </c>
      <c r="D78" t="str">
        <f t="shared" si="1"/>
        <v>Obese</v>
      </c>
    </row>
    <row r="79" spans="1:4" x14ac:dyDescent="0.2">
      <c r="A79">
        <v>125643</v>
      </c>
      <c r="B79">
        <v>9</v>
      </c>
      <c r="C79">
        <v>18.424036281179141</v>
      </c>
      <c r="D79" t="str">
        <f t="shared" si="1"/>
        <v>Not Obese</v>
      </c>
    </row>
    <row r="80" spans="1:4" x14ac:dyDescent="0.2">
      <c r="A80">
        <v>120064</v>
      </c>
      <c r="B80">
        <v>6</v>
      </c>
      <c r="C80">
        <v>13.922922699933167</v>
      </c>
      <c r="D80" t="str">
        <f t="shared" si="1"/>
        <v>Not Obese</v>
      </c>
    </row>
    <row r="81" spans="1:4" x14ac:dyDescent="0.2">
      <c r="A81">
        <v>114580</v>
      </c>
      <c r="B81">
        <v>7</v>
      </c>
      <c r="C81">
        <v>13.020833333333334</v>
      </c>
      <c r="D81" t="str">
        <f t="shared" si="1"/>
        <v>Not Obese</v>
      </c>
    </row>
    <row r="82" spans="1:4" x14ac:dyDescent="0.2">
      <c r="A82">
        <v>119935.36</v>
      </c>
      <c r="B82">
        <v>7</v>
      </c>
      <c r="C82">
        <v>10.957703265395574</v>
      </c>
      <c r="D82" t="str">
        <f t="shared" si="1"/>
        <v>Not Obese</v>
      </c>
    </row>
    <row r="83" spans="1:4" x14ac:dyDescent="0.2">
      <c r="A83">
        <v>199268</v>
      </c>
      <c r="B83">
        <v>12</v>
      </c>
      <c r="C83">
        <v>25.383491599707817</v>
      </c>
      <c r="D83" t="str">
        <f t="shared" si="1"/>
        <v>Obese</v>
      </c>
    </row>
    <row r="84" spans="1:4" x14ac:dyDescent="0.2">
      <c r="A84">
        <v>341011</v>
      </c>
      <c r="B84">
        <v>10</v>
      </c>
      <c r="C84">
        <v>24.776795249690291</v>
      </c>
      <c r="D84" t="str">
        <f t="shared" si="1"/>
        <v>Not Obese</v>
      </c>
    </row>
    <row r="85" spans="1:4" x14ac:dyDescent="0.2">
      <c r="A85">
        <v>334955</v>
      </c>
      <c r="B85">
        <v>19</v>
      </c>
      <c r="C85">
        <v>18.605619146722162</v>
      </c>
      <c r="D85" t="str">
        <f t="shared" si="1"/>
        <v>Not Obese</v>
      </c>
    </row>
    <row r="86" spans="1:4" x14ac:dyDescent="0.2">
      <c r="A86">
        <v>258138</v>
      </c>
      <c r="B86">
        <v>23</v>
      </c>
      <c r="C86">
        <v>15.389350569405973</v>
      </c>
      <c r="D86" t="str">
        <f t="shared" si="1"/>
        <v>Not Obese</v>
      </c>
    </row>
    <row r="87" spans="1:4" x14ac:dyDescent="0.2">
      <c r="A87">
        <v>275888</v>
      </c>
      <c r="B87">
        <v>13</v>
      </c>
      <c r="C87">
        <v>20.5456936226167</v>
      </c>
      <c r="D87" t="str">
        <f t="shared" si="1"/>
        <v>Not Obese</v>
      </c>
    </row>
    <row r="88" spans="1:4" x14ac:dyDescent="0.2">
      <c r="A88">
        <v>308817</v>
      </c>
      <c r="B88">
        <v>27</v>
      </c>
      <c r="C88">
        <v>17.851646660510927</v>
      </c>
      <c r="D88" t="str">
        <f t="shared" si="1"/>
        <v>Not Obese</v>
      </c>
    </row>
    <row r="89" spans="1:4" x14ac:dyDescent="0.2">
      <c r="A89">
        <v>294615.90000000002</v>
      </c>
      <c r="B89">
        <v>15</v>
      </c>
      <c r="C89">
        <v>15.210924824229314</v>
      </c>
      <c r="D89" t="str">
        <f t="shared" si="1"/>
        <v>Not Obese</v>
      </c>
    </row>
    <row r="90" spans="1:4" x14ac:dyDescent="0.2">
      <c r="A90">
        <v>156576.85</v>
      </c>
      <c r="B90">
        <v>12</v>
      </c>
      <c r="C90">
        <v>13.777777777777779</v>
      </c>
      <c r="D90" t="str">
        <f t="shared" si="1"/>
        <v>Not Obese</v>
      </c>
    </row>
    <row r="91" spans="1:4" x14ac:dyDescent="0.2">
      <c r="A91">
        <v>109575.6</v>
      </c>
      <c r="B91">
        <v>18</v>
      </c>
      <c r="C91">
        <v>13.71742112482853</v>
      </c>
      <c r="D91" t="str">
        <f t="shared" si="1"/>
        <v>Not Obese</v>
      </c>
    </row>
    <row r="92" spans="1:4" x14ac:dyDescent="0.2">
      <c r="A92">
        <v>209292</v>
      </c>
      <c r="B92">
        <v>19</v>
      </c>
      <c r="C92">
        <v>16.08977825851812</v>
      </c>
      <c r="D92" t="str">
        <f t="shared" si="1"/>
        <v>Not Obese</v>
      </c>
    </row>
    <row r="93" spans="1:4" x14ac:dyDescent="0.2">
      <c r="A93">
        <v>195136</v>
      </c>
      <c r="B93">
        <v>12</v>
      </c>
      <c r="C93">
        <v>17.993079584775089</v>
      </c>
      <c r="D93" t="str">
        <f t="shared" si="1"/>
        <v>Not Obese</v>
      </c>
    </row>
    <row r="94" spans="1:4" x14ac:dyDescent="0.2">
      <c r="A94">
        <v>265243</v>
      </c>
      <c r="B94">
        <v>18</v>
      </c>
      <c r="C94">
        <v>13.491124260355029</v>
      </c>
      <c r="D94" t="str">
        <f t="shared" si="1"/>
        <v>Not Obese</v>
      </c>
    </row>
    <row r="95" spans="1:4" x14ac:dyDescent="0.2">
      <c r="A95">
        <v>201219</v>
      </c>
      <c r="B95">
        <v>8</v>
      </c>
      <c r="C95">
        <v>17.898022892819977</v>
      </c>
      <c r="D95" t="str">
        <f t="shared" si="1"/>
        <v>Not Obese</v>
      </c>
    </row>
    <row r="96" spans="1:4" x14ac:dyDescent="0.2">
      <c r="A96">
        <v>179720</v>
      </c>
      <c r="B96">
        <v>8</v>
      </c>
      <c r="C96">
        <v>11.160714285714285</v>
      </c>
      <c r="D96" t="str">
        <f t="shared" si="1"/>
        <v>Not Obese</v>
      </c>
    </row>
    <row r="97" spans="1:4" x14ac:dyDescent="0.2">
      <c r="A97">
        <v>143278.83000000002</v>
      </c>
      <c r="B97">
        <v>19</v>
      </c>
      <c r="C97">
        <v>19.835162956123252</v>
      </c>
      <c r="D97" t="str">
        <f t="shared" si="1"/>
        <v>Not Obese</v>
      </c>
    </row>
    <row r="98" spans="1:4" x14ac:dyDescent="0.2">
      <c r="A98">
        <v>214679</v>
      </c>
      <c r="B98">
        <v>14</v>
      </c>
      <c r="C98">
        <v>23.309053069719038</v>
      </c>
      <c r="D98" t="str">
        <f t="shared" si="1"/>
        <v>Not Obese</v>
      </c>
    </row>
    <row r="99" spans="1:4" x14ac:dyDescent="0.2">
      <c r="A99">
        <v>165000</v>
      </c>
      <c r="B99">
        <v>20</v>
      </c>
      <c r="C99">
        <v>13.124999999999998</v>
      </c>
      <c r="D99" t="str">
        <f t="shared" si="1"/>
        <v>Not Obese</v>
      </c>
    </row>
    <row r="100" spans="1:4" x14ac:dyDescent="0.2">
      <c r="A100">
        <v>262582</v>
      </c>
      <c r="B100">
        <v>9</v>
      </c>
      <c r="C100">
        <v>20.177148524332274</v>
      </c>
      <c r="D100" t="str">
        <f t="shared" si="1"/>
        <v>Not Obese</v>
      </c>
    </row>
    <row r="101" spans="1:4" x14ac:dyDescent="0.2">
      <c r="A101">
        <v>208535.71</v>
      </c>
      <c r="B101">
        <v>14</v>
      </c>
      <c r="C101">
        <v>19.217451523545705</v>
      </c>
      <c r="D101" t="str">
        <f t="shared" si="1"/>
        <v>Not Obese</v>
      </c>
    </row>
    <row r="102" spans="1:4" x14ac:dyDescent="0.2">
      <c r="A102">
        <v>179613.25</v>
      </c>
      <c r="B102">
        <v>18</v>
      </c>
      <c r="C102">
        <v>14.32708428593202</v>
      </c>
      <c r="D102" t="str">
        <f t="shared" si="1"/>
        <v>Not Obese</v>
      </c>
    </row>
    <row r="103" spans="1:4" x14ac:dyDescent="0.2">
      <c r="A103">
        <v>151156.52000000002</v>
      </c>
      <c r="B103">
        <v>10</v>
      </c>
      <c r="C103">
        <v>10.1318359375</v>
      </c>
      <c r="D103" t="str">
        <f t="shared" si="1"/>
        <v>Not Obese</v>
      </c>
    </row>
    <row r="104" spans="1:4" x14ac:dyDescent="0.2">
      <c r="A104">
        <v>189701.55</v>
      </c>
      <c r="B104">
        <v>15</v>
      </c>
      <c r="C104">
        <v>18.261504747991236</v>
      </c>
      <c r="D104" t="str">
        <f t="shared" si="1"/>
        <v>Not Obese</v>
      </c>
    </row>
    <row r="105" spans="1:4" x14ac:dyDescent="0.2">
      <c r="A105">
        <v>169951</v>
      </c>
      <c r="B105">
        <v>11</v>
      </c>
      <c r="C105">
        <v>17.174586776859506</v>
      </c>
      <c r="D105" t="str">
        <f t="shared" si="1"/>
        <v>Not Obese</v>
      </c>
    </row>
    <row r="106" spans="1:4" x14ac:dyDescent="0.2">
      <c r="A106">
        <v>220519</v>
      </c>
      <c r="B106">
        <v>11</v>
      </c>
      <c r="C106">
        <v>19.183190505217112</v>
      </c>
      <c r="D106" t="str">
        <f t="shared" si="1"/>
        <v>Not Obese</v>
      </c>
    </row>
    <row r="107" spans="1:4" x14ac:dyDescent="0.2">
      <c r="A107">
        <v>139723</v>
      </c>
      <c r="B107">
        <v>7</v>
      </c>
      <c r="C107">
        <v>17.745844875346261</v>
      </c>
      <c r="D107" t="str">
        <f t="shared" si="1"/>
        <v>Not Obese</v>
      </c>
    </row>
    <row r="108" spans="1:4" x14ac:dyDescent="0.2">
      <c r="A108">
        <v>119685.64</v>
      </c>
      <c r="B108">
        <v>6</v>
      </c>
      <c r="C108">
        <v>17.709563164108619</v>
      </c>
      <c r="D108" t="str">
        <f t="shared" si="1"/>
        <v>Not Obese</v>
      </c>
    </row>
    <row r="109" spans="1:4" x14ac:dyDescent="0.2">
      <c r="A109">
        <v>253471</v>
      </c>
      <c r="B109">
        <v>10</v>
      </c>
      <c r="C109">
        <v>24.234110653863738</v>
      </c>
      <c r="D109" t="str">
        <f t="shared" si="1"/>
        <v>Not Obese</v>
      </c>
    </row>
    <row r="110" spans="1:4" x14ac:dyDescent="0.2">
      <c r="A110">
        <v>129684</v>
      </c>
      <c r="B110">
        <v>8</v>
      </c>
      <c r="C110">
        <v>14.061943752224989</v>
      </c>
      <c r="D110" t="str">
        <f t="shared" si="1"/>
        <v>Not Obese</v>
      </c>
    </row>
    <row r="111" spans="1:4" x14ac:dyDescent="0.2">
      <c r="A111">
        <v>167122</v>
      </c>
      <c r="B111">
        <v>9</v>
      </c>
      <c r="C111">
        <v>12.140131807145334</v>
      </c>
      <c r="D111" t="str">
        <f t="shared" si="1"/>
        <v>Not Obese</v>
      </c>
    </row>
    <row r="112" spans="1:4" x14ac:dyDescent="0.2">
      <c r="A112">
        <v>276458</v>
      </c>
      <c r="B112">
        <v>6</v>
      </c>
      <c r="C112">
        <v>17.531044558071585</v>
      </c>
      <c r="D112" t="str">
        <f t="shared" si="1"/>
        <v>Not Obese</v>
      </c>
    </row>
    <row r="113" spans="1:4" x14ac:dyDescent="0.2">
      <c r="A113">
        <v>150337</v>
      </c>
      <c r="B113">
        <v>9</v>
      </c>
      <c r="C113">
        <v>13.4593572778828</v>
      </c>
      <c r="D113" t="str">
        <f t="shared" si="1"/>
        <v>Not Obese</v>
      </c>
    </row>
    <row r="114" spans="1:4" x14ac:dyDescent="0.2">
      <c r="A114">
        <v>138093.02000000002</v>
      </c>
      <c r="B114">
        <v>7</v>
      </c>
      <c r="C114">
        <v>24.341758286340216</v>
      </c>
      <c r="D114" t="str">
        <f t="shared" si="1"/>
        <v>Not Obese</v>
      </c>
    </row>
    <row r="115" spans="1:4" x14ac:dyDescent="0.2">
      <c r="A115">
        <v>178398</v>
      </c>
      <c r="B115">
        <v>12</v>
      </c>
      <c r="C115">
        <v>9.7202935925411627</v>
      </c>
      <c r="D115" t="str">
        <f t="shared" si="1"/>
        <v>Not Obese</v>
      </c>
    </row>
    <row r="116" spans="1:4" x14ac:dyDescent="0.2">
      <c r="A116">
        <v>180870</v>
      </c>
      <c r="B116">
        <v>8</v>
      </c>
      <c r="C116">
        <v>17.715419501133791</v>
      </c>
      <c r="D116" t="str">
        <f t="shared" si="1"/>
        <v>Not Obese</v>
      </c>
    </row>
    <row r="117" spans="1:4" x14ac:dyDescent="0.2">
      <c r="A117">
        <v>323960</v>
      </c>
      <c r="B117">
        <v>12</v>
      </c>
      <c r="C117">
        <v>15.622618503276936</v>
      </c>
      <c r="D117" t="str">
        <f t="shared" si="1"/>
        <v>Not Obese</v>
      </c>
    </row>
    <row r="118" spans="1:4" x14ac:dyDescent="0.2">
      <c r="A118">
        <v>131430</v>
      </c>
      <c r="B118">
        <v>11</v>
      </c>
      <c r="C118">
        <v>16.034985422740526</v>
      </c>
      <c r="D118" t="str">
        <f t="shared" si="1"/>
        <v>Not Obese</v>
      </c>
    </row>
    <row r="119" spans="1:4" x14ac:dyDescent="0.2">
      <c r="A119">
        <v>180415.66999999998</v>
      </c>
      <c r="B119">
        <v>13</v>
      </c>
      <c r="C119">
        <v>13.84083044982699</v>
      </c>
      <c r="D119" t="str">
        <f t="shared" si="1"/>
        <v>Not Obese</v>
      </c>
    </row>
    <row r="120" spans="1:4" x14ac:dyDescent="0.2">
      <c r="A120">
        <v>139067</v>
      </c>
      <c r="B120">
        <v>7</v>
      </c>
      <c r="C120">
        <v>22.67573696145125</v>
      </c>
      <c r="D120" t="str">
        <f t="shared" si="1"/>
        <v>Not Obese</v>
      </c>
    </row>
    <row r="121" spans="1:4" x14ac:dyDescent="0.2">
      <c r="A121">
        <v>197865</v>
      </c>
      <c r="B121">
        <v>11</v>
      </c>
      <c r="C121">
        <v>17.008820853605474</v>
      </c>
      <c r="D121" t="str">
        <f t="shared" si="1"/>
        <v>Not Obese</v>
      </c>
    </row>
    <row r="122" spans="1:4" x14ac:dyDescent="0.2">
      <c r="A122">
        <v>144900.29999999999</v>
      </c>
      <c r="B122">
        <v>14</v>
      </c>
      <c r="C122">
        <v>13.003141208269415</v>
      </c>
      <c r="D122" t="str">
        <f t="shared" si="1"/>
        <v>Not Obese</v>
      </c>
    </row>
    <row r="123" spans="1:4" x14ac:dyDescent="0.2">
      <c r="A123">
        <v>202633.9</v>
      </c>
      <c r="B123">
        <v>9</v>
      </c>
      <c r="C123">
        <v>15.202530354045507</v>
      </c>
      <c r="D123" t="str">
        <f t="shared" si="1"/>
        <v>Not Obese</v>
      </c>
    </row>
    <row r="124" spans="1:4" x14ac:dyDescent="0.2">
      <c r="A124">
        <v>232676</v>
      </c>
      <c r="B124">
        <v>10</v>
      </c>
      <c r="C124">
        <v>20.084224165856821</v>
      </c>
      <c r="D124" t="str">
        <f t="shared" si="1"/>
        <v>Not Obese</v>
      </c>
    </row>
    <row r="125" spans="1:4" x14ac:dyDescent="0.2">
      <c r="A125">
        <v>127899</v>
      </c>
      <c r="B125">
        <v>6</v>
      </c>
      <c r="C125">
        <v>25.098855359001035</v>
      </c>
      <c r="D125" t="str">
        <f t="shared" si="1"/>
        <v>Obese</v>
      </c>
    </row>
    <row r="126" spans="1:4" x14ac:dyDescent="0.2">
      <c r="A126">
        <v>145362</v>
      </c>
      <c r="B126">
        <v>8</v>
      </c>
      <c r="C126">
        <v>12.927319735708132</v>
      </c>
      <c r="D126" t="str">
        <f t="shared" si="1"/>
        <v>Not Obese</v>
      </c>
    </row>
    <row r="127" spans="1:4" x14ac:dyDescent="0.2">
      <c r="A127">
        <v>165335.52000000002</v>
      </c>
      <c r="B127">
        <v>15</v>
      </c>
      <c r="C127">
        <v>14.59357277882798</v>
      </c>
      <c r="D127" t="str">
        <f t="shared" si="1"/>
        <v>Not Obese</v>
      </c>
    </row>
    <row r="128" spans="1:4" x14ac:dyDescent="0.2">
      <c r="A128">
        <v>233266</v>
      </c>
      <c r="B128">
        <v>9</v>
      </c>
      <c r="C128">
        <v>15.507812499999998</v>
      </c>
      <c r="D128" t="str">
        <f t="shared" si="1"/>
        <v>Not Obese</v>
      </c>
    </row>
    <row r="129" spans="1:4" x14ac:dyDescent="0.2">
      <c r="A129">
        <v>135216</v>
      </c>
      <c r="B129">
        <v>11</v>
      </c>
      <c r="C129">
        <v>14.062499999999996</v>
      </c>
      <c r="D129" t="str">
        <f t="shared" si="1"/>
        <v>Not Obese</v>
      </c>
    </row>
    <row r="130" spans="1:4" x14ac:dyDescent="0.2">
      <c r="A130">
        <v>117185</v>
      </c>
      <c r="B130">
        <v>7</v>
      </c>
      <c r="C130">
        <v>17.203575645134087</v>
      </c>
      <c r="D130" t="str">
        <f t="shared" si="1"/>
        <v>Not Obese</v>
      </c>
    </row>
    <row r="131" spans="1:4" x14ac:dyDescent="0.2">
      <c r="A131">
        <v>108989</v>
      </c>
      <c r="B131">
        <v>9</v>
      </c>
      <c r="C131">
        <v>16.937031879257784</v>
      </c>
      <c r="D131" t="str">
        <f t="shared" ref="D131:D194" si="2">IF(C131&gt;25, "Obese", "Not Obese")</f>
        <v>Not Obese</v>
      </c>
    </row>
    <row r="132" spans="1:4" x14ac:dyDescent="0.2">
      <c r="A132">
        <v>148652</v>
      </c>
      <c r="B132">
        <v>8</v>
      </c>
      <c r="C132">
        <v>14.20990307442656</v>
      </c>
      <c r="D132" t="str">
        <f t="shared" si="2"/>
        <v>Not Obese</v>
      </c>
    </row>
    <row r="133" spans="1:4" x14ac:dyDescent="0.2">
      <c r="A133">
        <v>79302</v>
      </c>
      <c r="B133">
        <v>8</v>
      </c>
      <c r="C133">
        <v>12.481025468038457</v>
      </c>
      <c r="D133" t="str">
        <f t="shared" si="2"/>
        <v>Not Obese</v>
      </c>
    </row>
    <row r="134" spans="1:4" x14ac:dyDescent="0.2">
      <c r="A134">
        <v>147132</v>
      </c>
      <c r="B134">
        <v>9</v>
      </c>
      <c r="C134">
        <v>14.875283446712016</v>
      </c>
      <c r="D134" t="str">
        <f t="shared" si="2"/>
        <v>Not Obese</v>
      </c>
    </row>
    <row r="135" spans="1:4" x14ac:dyDescent="0.2">
      <c r="A135">
        <v>131738.27000000002</v>
      </c>
      <c r="B135">
        <v>8</v>
      </c>
      <c r="C135">
        <v>13.605442176870747</v>
      </c>
      <c r="D135" t="str">
        <f t="shared" si="2"/>
        <v>Not Obese</v>
      </c>
    </row>
    <row r="136" spans="1:4" x14ac:dyDescent="0.2">
      <c r="A136">
        <v>146355</v>
      </c>
      <c r="B136">
        <v>11</v>
      </c>
      <c r="C136">
        <v>13.206026412052825</v>
      </c>
      <c r="D136" t="str">
        <f t="shared" si="2"/>
        <v>Not Obese</v>
      </c>
    </row>
    <row r="137" spans="1:4" x14ac:dyDescent="0.2">
      <c r="A137">
        <v>97060.800000000003</v>
      </c>
      <c r="B137">
        <v>10</v>
      </c>
      <c r="C137">
        <v>11.319444444444445</v>
      </c>
      <c r="D137" t="str">
        <f t="shared" si="2"/>
        <v>Not Obese</v>
      </c>
    </row>
    <row r="138" spans="1:4" x14ac:dyDescent="0.2">
      <c r="A138">
        <v>84002.5</v>
      </c>
      <c r="B138">
        <v>7</v>
      </c>
      <c r="C138">
        <v>23.437499999999996</v>
      </c>
      <c r="D138" t="str">
        <f t="shared" si="2"/>
        <v>Not Obese</v>
      </c>
    </row>
    <row r="139" spans="1:4" x14ac:dyDescent="0.2">
      <c r="A139">
        <v>106070</v>
      </c>
      <c r="B139">
        <v>10</v>
      </c>
      <c r="C139">
        <v>15.4320987654321</v>
      </c>
      <c r="D139" t="str">
        <f t="shared" si="2"/>
        <v>Not Obese</v>
      </c>
    </row>
    <row r="140" spans="1:4" x14ac:dyDescent="0.2">
      <c r="A140">
        <v>123187.9</v>
      </c>
      <c r="B140">
        <v>7</v>
      </c>
      <c r="C140">
        <v>15.400624349635795</v>
      </c>
      <c r="D140" t="str">
        <f t="shared" si="2"/>
        <v>Not Obese</v>
      </c>
    </row>
    <row r="141" spans="1:4" x14ac:dyDescent="0.2">
      <c r="A141">
        <v>120367.81</v>
      </c>
      <c r="B141">
        <v>7</v>
      </c>
      <c r="C141">
        <v>12.5</v>
      </c>
      <c r="D141" t="str">
        <f t="shared" si="2"/>
        <v>Not Obese</v>
      </c>
    </row>
    <row r="142" spans="1:4" x14ac:dyDescent="0.2">
      <c r="A142">
        <v>140372</v>
      </c>
      <c r="B142">
        <v>7</v>
      </c>
      <c r="C142">
        <v>13.01775147928994</v>
      </c>
      <c r="D142" t="str">
        <f t="shared" si="2"/>
        <v>Not Obese</v>
      </c>
    </row>
    <row r="143" spans="1:4" x14ac:dyDescent="0.2">
      <c r="A143">
        <v>102852</v>
      </c>
      <c r="B143">
        <v>13</v>
      </c>
      <c r="C143">
        <v>14.668367346938773</v>
      </c>
      <c r="D143" t="str">
        <f t="shared" si="2"/>
        <v>Not Obese</v>
      </c>
    </row>
    <row r="144" spans="1:4" x14ac:dyDescent="0.2">
      <c r="A144">
        <v>154669</v>
      </c>
      <c r="B144">
        <v>12</v>
      </c>
      <c r="C144">
        <v>14.705882352941174</v>
      </c>
      <c r="D144" t="str">
        <f t="shared" si="2"/>
        <v>Not Obese</v>
      </c>
    </row>
    <row r="145" spans="1:4" x14ac:dyDescent="0.2">
      <c r="A145">
        <v>115935.54000000001</v>
      </c>
      <c r="B145">
        <v>9</v>
      </c>
      <c r="C145">
        <v>15.117157974300831</v>
      </c>
      <c r="D145" t="str">
        <f t="shared" si="2"/>
        <v>Not Obese</v>
      </c>
    </row>
    <row r="146" spans="1:4" x14ac:dyDescent="0.2">
      <c r="A146">
        <v>113706.2</v>
      </c>
      <c r="B146">
        <v>6</v>
      </c>
      <c r="C146">
        <v>13.52082206598161</v>
      </c>
      <c r="D146" t="str">
        <f t="shared" si="2"/>
        <v>Not Obese</v>
      </c>
    </row>
    <row r="147" spans="1:4" x14ac:dyDescent="0.2">
      <c r="A147">
        <v>138769.38</v>
      </c>
      <c r="B147">
        <v>8</v>
      </c>
      <c r="C147">
        <v>15.015015015015013</v>
      </c>
      <c r="D147" t="str">
        <f t="shared" si="2"/>
        <v>Not Obese</v>
      </c>
    </row>
    <row r="148" spans="1:4" x14ac:dyDescent="0.2">
      <c r="A148">
        <v>61340</v>
      </c>
      <c r="B148">
        <v>7</v>
      </c>
      <c r="C148">
        <v>12.036023903711808</v>
      </c>
      <c r="D148" t="str">
        <f t="shared" si="2"/>
        <v>Not Obese</v>
      </c>
    </row>
    <row r="149" spans="1:4" x14ac:dyDescent="0.2">
      <c r="A149">
        <v>72374</v>
      </c>
      <c r="B149">
        <v>12</v>
      </c>
      <c r="C149">
        <v>13.311788242536167</v>
      </c>
      <c r="D149" t="str">
        <f t="shared" si="2"/>
        <v>Not Obese</v>
      </c>
    </row>
    <row r="150" spans="1:4" x14ac:dyDescent="0.2">
      <c r="A150">
        <v>143773.58000000002</v>
      </c>
      <c r="B150">
        <v>9</v>
      </c>
      <c r="C150">
        <v>13.041903151793262</v>
      </c>
      <c r="D150" t="str">
        <f t="shared" si="2"/>
        <v>Not Obese</v>
      </c>
    </row>
    <row r="151" spans="1:4" x14ac:dyDescent="0.2">
      <c r="A151">
        <v>142326.04</v>
      </c>
      <c r="B151">
        <v>7</v>
      </c>
      <c r="C151">
        <v>11.661807580174928</v>
      </c>
      <c r="D151" t="str">
        <f t="shared" si="2"/>
        <v>Not Obese</v>
      </c>
    </row>
    <row r="152" spans="1:4" x14ac:dyDescent="0.2">
      <c r="A152">
        <v>140545</v>
      </c>
      <c r="B152">
        <v>12</v>
      </c>
      <c r="C152">
        <v>14.452537865649207</v>
      </c>
      <c r="D152" t="str">
        <f t="shared" si="2"/>
        <v>Not Obese</v>
      </c>
    </row>
    <row r="153" spans="1:4" x14ac:dyDescent="0.2">
      <c r="A153">
        <v>57140.85</v>
      </c>
      <c r="B153">
        <v>8</v>
      </c>
      <c r="C153">
        <v>14.464168310322156</v>
      </c>
      <c r="D153" t="str">
        <f t="shared" si="2"/>
        <v>Not Obese</v>
      </c>
    </row>
    <row r="154" spans="1:4" x14ac:dyDescent="0.2">
      <c r="A154">
        <v>131727</v>
      </c>
      <c r="B154">
        <v>8</v>
      </c>
      <c r="C154">
        <v>15.304560759106215</v>
      </c>
      <c r="D154" t="str">
        <f t="shared" si="2"/>
        <v>Not Obese</v>
      </c>
    </row>
    <row r="155" spans="1:4" x14ac:dyDescent="0.2">
      <c r="A155">
        <v>77241</v>
      </c>
      <c r="B155">
        <v>7</v>
      </c>
      <c r="C155">
        <v>9.9753086419753085</v>
      </c>
      <c r="D155" t="str">
        <f t="shared" si="2"/>
        <v>Not Obese</v>
      </c>
    </row>
    <row r="156" spans="1:4" x14ac:dyDescent="0.2">
      <c r="A156">
        <v>55885.7</v>
      </c>
      <c r="B156">
        <v>8</v>
      </c>
      <c r="C156">
        <v>26.763787721123826</v>
      </c>
      <c r="D156" t="str">
        <f t="shared" si="2"/>
        <v>Obese</v>
      </c>
    </row>
    <row r="157" spans="1:4" x14ac:dyDescent="0.2">
      <c r="A157">
        <v>49700</v>
      </c>
      <c r="B157">
        <v>3</v>
      </c>
      <c r="C157">
        <v>13.90532544378698</v>
      </c>
      <c r="D157" t="str">
        <f t="shared" si="2"/>
        <v>Not Obese</v>
      </c>
    </row>
    <row r="158" spans="1:4" x14ac:dyDescent="0.2">
      <c r="A158">
        <v>155352</v>
      </c>
      <c r="B158">
        <v>11</v>
      </c>
      <c r="C158">
        <v>13.465681748230226</v>
      </c>
      <c r="D158" t="str">
        <f t="shared" si="2"/>
        <v>Not Obese</v>
      </c>
    </row>
    <row r="159" spans="1:4" x14ac:dyDescent="0.2">
      <c r="A159">
        <v>288614.2</v>
      </c>
      <c r="B159">
        <v>25</v>
      </c>
      <c r="C159">
        <v>13.605442176870747</v>
      </c>
      <c r="D159" t="str">
        <f t="shared" si="2"/>
        <v>Not Obese</v>
      </c>
    </row>
    <row r="160" spans="1:4" x14ac:dyDescent="0.2">
      <c r="A160">
        <v>170302</v>
      </c>
      <c r="B160">
        <v>12</v>
      </c>
      <c r="C160">
        <v>14.744351961950059</v>
      </c>
      <c r="D160" t="str">
        <f t="shared" si="2"/>
        <v>Not Obese</v>
      </c>
    </row>
    <row r="161" spans="1:4" x14ac:dyDescent="0.2">
      <c r="A161">
        <v>102537.85</v>
      </c>
      <c r="B161">
        <v>11</v>
      </c>
      <c r="C161">
        <v>20.342797783933516</v>
      </c>
      <c r="D161" t="str">
        <f t="shared" si="2"/>
        <v>Not Obese</v>
      </c>
    </row>
    <row r="162" spans="1:4" x14ac:dyDescent="0.2">
      <c r="A162">
        <v>219126.24</v>
      </c>
      <c r="B162">
        <v>12</v>
      </c>
      <c r="C162">
        <v>23.165239969167107</v>
      </c>
      <c r="D162" t="str">
        <f t="shared" si="2"/>
        <v>Not Obese</v>
      </c>
    </row>
    <row r="163" spans="1:4" x14ac:dyDescent="0.2">
      <c r="A163">
        <v>204852.36</v>
      </c>
      <c r="B163">
        <v>10</v>
      </c>
      <c r="C163">
        <v>21.773842357381334</v>
      </c>
      <c r="D163" t="str">
        <f t="shared" si="2"/>
        <v>Not Obese</v>
      </c>
    </row>
    <row r="164" spans="1:4" x14ac:dyDescent="0.2">
      <c r="A164">
        <v>253368</v>
      </c>
      <c r="B164">
        <v>16</v>
      </c>
      <c r="C164">
        <v>23.270823622216646</v>
      </c>
      <c r="D164" t="str">
        <f t="shared" si="2"/>
        <v>Not Obese</v>
      </c>
    </row>
    <row r="165" spans="1:4" x14ac:dyDescent="0.2">
      <c r="A165">
        <v>162271</v>
      </c>
      <c r="B165">
        <v>8</v>
      </c>
      <c r="C165">
        <v>19.380668934240365</v>
      </c>
      <c r="D165" t="str">
        <f t="shared" si="2"/>
        <v>Not Obese</v>
      </c>
    </row>
    <row r="166" spans="1:4" x14ac:dyDescent="0.2">
      <c r="A166">
        <v>293271</v>
      </c>
      <c r="B166">
        <v>9</v>
      </c>
      <c r="C166">
        <v>18.314255983350673</v>
      </c>
      <c r="D166" t="str">
        <f t="shared" si="2"/>
        <v>Not Obese</v>
      </c>
    </row>
    <row r="167" spans="1:4" x14ac:dyDescent="0.2">
      <c r="A167">
        <v>162957</v>
      </c>
      <c r="B167">
        <v>15</v>
      </c>
      <c r="C167">
        <v>13.437248051599033</v>
      </c>
      <c r="D167" t="str">
        <f t="shared" si="2"/>
        <v>Not Obese</v>
      </c>
    </row>
    <row r="168" spans="1:4" x14ac:dyDescent="0.2">
      <c r="A168">
        <v>137273</v>
      </c>
      <c r="B168">
        <v>8</v>
      </c>
      <c r="C168">
        <v>17.165814463111762</v>
      </c>
      <c r="D168" t="str">
        <f t="shared" si="2"/>
        <v>Not Obese</v>
      </c>
    </row>
    <row r="169" spans="1:4" x14ac:dyDescent="0.2">
      <c r="A169">
        <v>199677</v>
      </c>
      <c r="B169">
        <v>15</v>
      </c>
      <c r="C169">
        <v>22.782585181179019</v>
      </c>
      <c r="D169" t="str">
        <f t="shared" si="2"/>
        <v>Not Obese</v>
      </c>
    </row>
    <row r="170" spans="1:4" x14ac:dyDescent="0.2">
      <c r="A170">
        <v>161017</v>
      </c>
      <c r="B170">
        <v>8</v>
      </c>
      <c r="C170">
        <v>13.420334120042575</v>
      </c>
      <c r="D170" t="str">
        <f t="shared" si="2"/>
        <v>Not Obese</v>
      </c>
    </row>
    <row r="171" spans="1:4" x14ac:dyDescent="0.2">
      <c r="A171">
        <v>199790</v>
      </c>
      <c r="B171">
        <v>21</v>
      </c>
      <c r="C171">
        <v>16.617969320672024</v>
      </c>
      <c r="D171" t="str">
        <f t="shared" si="2"/>
        <v>Not Obese</v>
      </c>
    </row>
    <row r="172" spans="1:4" x14ac:dyDescent="0.2">
      <c r="A172">
        <v>159882</v>
      </c>
      <c r="B172">
        <v>10</v>
      </c>
      <c r="C172">
        <v>24.218749999999996</v>
      </c>
      <c r="D172" t="str">
        <f t="shared" si="2"/>
        <v>Not Obese</v>
      </c>
    </row>
    <row r="173" spans="1:4" x14ac:dyDescent="0.2">
      <c r="A173">
        <v>180728</v>
      </c>
      <c r="B173">
        <v>19</v>
      </c>
      <c r="C173">
        <v>13.740256308627295</v>
      </c>
      <c r="D173" t="str">
        <f t="shared" si="2"/>
        <v>Not Obese</v>
      </c>
    </row>
    <row r="174" spans="1:4" x14ac:dyDescent="0.2">
      <c r="A174">
        <v>144134</v>
      </c>
      <c r="B174">
        <v>10</v>
      </c>
      <c r="C174">
        <v>22.600262984878366</v>
      </c>
      <c r="D174" t="str">
        <f t="shared" si="2"/>
        <v>Not Obese</v>
      </c>
    </row>
    <row r="175" spans="1:4" x14ac:dyDescent="0.2">
      <c r="A175">
        <v>160250</v>
      </c>
      <c r="B175">
        <v>12</v>
      </c>
      <c r="C175">
        <v>11.386574193882305</v>
      </c>
      <c r="D175" t="str">
        <f t="shared" si="2"/>
        <v>Not Obese</v>
      </c>
    </row>
    <row r="176" spans="1:4" x14ac:dyDescent="0.2">
      <c r="A176">
        <v>193543</v>
      </c>
      <c r="B176">
        <v>9</v>
      </c>
      <c r="C176">
        <v>24.888888888888889</v>
      </c>
      <c r="D176" t="str">
        <f t="shared" si="2"/>
        <v>Not Obese</v>
      </c>
    </row>
    <row r="177" spans="1:4" x14ac:dyDescent="0.2">
      <c r="A177">
        <v>233376</v>
      </c>
      <c r="B177">
        <v>17</v>
      </c>
      <c r="C177">
        <v>10.78971533516988</v>
      </c>
      <c r="D177" t="str">
        <f t="shared" si="2"/>
        <v>Not Obese</v>
      </c>
    </row>
    <row r="178" spans="1:4" x14ac:dyDescent="0.2">
      <c r="A178">
        <v>166709</v>
      </c>
      <c r="B178">
        <v>8</v>
      </c>
      <c r="C178">
        <v>15.474784955304438</v>
      </c>
      <c r="D178" t="str">
        <f t="shared" si="2"/>
        <v>Not Obese</v>
      </c>
    </row>
    <row r="179" spans="1:4" x14ac:dyDescent="0.2">
      <c r="A179">
        <v>133873</v>
      </c>
      <c r="B179">
        <v>11</v>
      </c>
      <c r="C179">
        <v>14.852071005917159</v>
      </c>
      <c r="D179" t="str">
        <f t="shared" si="2"/>
        <v>Not Obese</v>
      </c>
    </row>
    <row r="180" spans="1:4" x14ac:dyDescent="0.2">
      <c r="A180">
        <v>133087</v>
      </c>
      <c r="B180">
        <v>8</v>
      </c>
      <c r="C180">
        <v>12.268135904499541</v>
      </c>
      <c r="D180" t="str">
        <f t="shared" si="2"/>
        <v>Not Obese</v>
      </c>
    </row>
    <row r="181" spans="1:4" x14ac:dyDescent="0.2">
      <c r="A181">
        <v>178428</v>
      </c>
      <c r="B181">
        <v>9</v>
      </c>
      <c r="C181">
        <v>29.97245179063361</v>
      </c>
      <c r="D181" t="str">
        <f t="shared" si="2"/>
        <v>Obese</v>
      </c>
    </row>
    <row r="182" spans="1:4" x14ac:dyDescent="0.2">
      <c r="A182">
        <v>191102</v>
      </c>
      <c r="B182">
        <v>9</v>
      </c>
      <c r="C182">
        <v>28.400547963513649</v>
      </c>
      <c r="D182" t="str">
        <f t="shared" si="2"/>
        <v>Obese</v>
      </c>
    </row>
    <row r="183" spans="1:4" x14ac:dyDescent="0.2">
      <c r="A183">
        <v>168670</v>
      </c>
      <c r="B183">
        <v>11</v>
      </c>
      <c r="C183">
        <v>16.141528925619834</v>
      </c>
      <c r="D183" t="str">
        <f t="shared" si="2"/>
        <v>Not Obese</v>
      </c>
    </row>
    <row r="184" spans="1:4" x14ac:dyDescent="0.2">
      <c r="A184">
        <v>163914</v>
      </c>
      <c r="B184">
        <v>15</v>
      </c>
      <c r="C184">
        <v>15.967484395412978</v>
      </c>
      <c r="D184" t="str">
        <f t="shared" si="2"/>
        <v>Not Obese</v>
      </c>
    </row>
    <row r="185" spans="1:4" x14ac:dyDescent="0.2">
      <c r="A185">
        <v>241130</v>
      </c>
      <c r="B185">
        <v>9</v>
      </c>
      <c r="C185">
        <v>20.957274202271499</v>
      </c>
      <c r="D185" t="str">
        <f t="shared" si="2"/>
        <v>Not Obese</v>
      </c>
    </row>
    <row r="186" spans="1:4" x14ac:dyDescent="0.2">
      <c r="A186">
        <v>138535</v>
      </c>
      <c r="B186">
        <v>9</v>
      </c>
      <c r="C186">
        <v>27.112497891718672</v>
      </c>
      <c r="D186" t="str">
        <f t="shared" si="2"/>
        <v>Obese</v>
      </c>
    </row>
    <row r="187" spans="1:4" x14ac:dyDescent="0.2">
      <c r="A187">
        <v>119348</v>
      </c>
      <c r="B187">
        <v>9</v>
      </c>
      <c r="C187">
        <v>15.996085663743461</v>
      </c>
      <c r="D187" t="str">
        <f t="shared" si="2"/>
        <v>Not Obese</v>
      </c>
    </row>
    <row r="188" spans="1:4" x14ac:dyDescent="0.2">
      <c r="A188">
        <v>154354</v>
      </c>
      <c r="B188">
        <v>11</v>
      </c>
      <c r="C188">
        <v>21.745304069130594</v>
      </c>
      <c r="D188" t="str">
        <f t="shared" si="2"/>
        <v>Not Obese</v>
      </c>
    </row>
    <row r="189" spans="1:4" x14ac:dyDescent="0.2">
      <c r="A189">
        <v>135019</v>
      </c>
      <c r="B189">
        <v>7</v>
      </c>
      <c r="C189">
        <v>13.437499999999996</v>
      </c>
      <c r="D189" t="str">
        <f t="shared" si="2"/>
        <v>Not Obese</v>
      </c>
    </row>
    <row r="190" spans="1:4" x14ac:dyDescent="0.2">
      <c r="A190">
        <v>176383</v>
      </c>
      <c r="B190">
        <v>16</v>
      </c>
      <c r="C190">
        <v>11.574074074074074</v>
      </c>
      <c r="D190" t="str">
        <f t="shared" si="2"/>
        <v>Not Obese</v>
      </c>
    </row>
    <row r="191" spans="1:4" x14ac:dyDescent="0.2">
      <c r="A191">
        <v>233522</v>
      </c>
      <c r="B191">
        <v>15</v>
      </c>
      <c r="C191">
        <v>18.080210387902692</v>
      </c>
      <c r="D191" t="str">
        <f t="shared" si="2"/>
        <v>Not Obese</v>
      </c>
    </row>
    <row r="192" spans="1:4" x14ac:dyDescent="0.2">
      <c r="A192">
        <v>132585</v>
      </c>
      <c r="B192">
        <v>8</v>
      </c>
      <c r="C192">
        <v>13.223140495867767</v>
      </c>
      <c r="D192" t="str">
        <f t="shared" si="2"/>
        <v>Not Obese</v>
      </c>
    </row>
    <row r="193" spans="1:4" x14ac:dyDescent="0.2">
      <c r="A193">
        <v>119776</v>
      </c>
      <c r="B193">
        <v>7</v>
      </c>
      <c r="C193">
        <v>12.5732421875</v>
      </c>
      <c r="D193" t="str">
        <f t="shared" si="2"/>
        <v>Not Obese</v>
      </c>
    </row>
    <row r="194" spans="1:4" x14ac:dyDescent="0.2">
      <c r="A194">
        <v>109117</v>
      </c>
      <c r="B194">
        <v>9</v>
      </c>
      <c r="C194">
        <v>15.026296018031555</v>
      </c>
      <c r="D194" t="str">
        <f t="shared" si="2"/>
        <v>Not Obese</v>
      </c>
    </row>
    <row r="195" spans="1:4" x14ac:dyDescent="0.2">
      <c r="A195">
        <v>174074</v>
      </c>
      <c r="B195">
        <v>9</v>
      </c>
      <c r="C195">
        <v>14.422210203713718</v>
      </c>
      <c r="D195" t="str">
        <f t="shared" ref="D195:D238" si="3">IF(C195&gt;25, "Obese", "Not Obese")</f>
        <v>Not Obese</v>
      </c>
    </row>
    <row r="196" spans="1:4" x14ac:dyDescent="0.2">
      <c r="A196">
        <v>136040</v>
      </c>
      <c r="B196">
        <v>8</v>
      </c>
      <c r="C196">
        <v>14.062499999999996</v>
      </c>
      <c r="D196" t="str">
        <f t="shared" si="3"/>
        <v>Not Obese</v>
      </c>
    </row>
    <row r="197" spans="1:4" x14ac:dyDescent="0.2">
      <c r="A197">
        <v>78215</v>
      </c>
      <c r="B197">
        <v>7</v>
      </c>
      <c r="C197">
        <v>15.157048940832727</v>
      </c>
      <c r="D197" t="str">
        <f t="shared" si="3"/>
        <v>Not Obese</v>
      </c>
    </row>
    <row r="198" spans="1:4" x14ac:dyDescent="0.2">
      <c r="A198">
        <v>73218</v>
      </c>
      <c r="B198">
        <v>7</v>
      </c>
      <c r="C198">
        <v>13.605442176870747</v>
      </c>
      <c r="D198" t="str">
        <f t="shared" si="3"/>
        <v>Not Obese</v>
      </c>
    </row>
    <row r="199" spans="1:4" x14ac:dyDescent="0.2">
      <c r="A199">
        <v>51009</v>
      </c>
      <c r="B199">
        <v>6</v>
      </c>
      <c r="C199">
        <v>14.785506039150354</v>
      </c>
      <c r="D199" t="str">
        <f t="shared" si="3"/>
        <v>Not Obese</v>
      </c>
    </row>
    <row r="200" spans="1:4" x14ac:dyDescent="0.2">
      <c r="A200">
        <v>210622</v>
      </c>
      <c r="B200">
        <v>10</v>
      </c>
      <c r="C200">
        <v>19.140624999999996</v>
      </c>
      <c r="D200" t="str">
        <f t="shared" si="3"/>
        <v>Not Obese</v>
      </c>
    </row>
    <row r="201" spans="1:4" x14ac:dyDescent="0.2">
      <c r="A201">
        <v>260869</v>
      </c>
      <c r="B201">
        <v>8</v>
      </c>
      <c r="C201">
        <v>18.467220683287167</v>
      </c>
      <c r="D201" t="str">
        <f t="shared" si="3"/>
        <v>Not Obese</v>
      </c>
    </row>
    <row r="202" spans="1:4" x14ac:dyDescent="0.2">
      <c r="A202">
        <v>48156</v>
      </c>
      <c r="B202">
        <v>6</v>
      </c>
      <c r="C202">
        <v>10.864644635581712</v>
      </c>
      <c r="D202" t="str">
        <f t="shared" si="3"/>
        <v>Not Obese</v>
      </c>
    </row>
    <row r="203" spans="1:4" x14ac:dyDescent="0.2">
      <c r="A203">
        <v>69509</v>
      </c>
      <c r="B203">
        <v>9</v>
      </c>
      <c r="C203">
        <v>15</v>
      </c>
      <c r="D203" t="str">
        <f t="shared" si="3"/>
        <v>Not Obese</v>
      </c>
    </row>
    <row r="204" spans="1:4" x14ac:dyDescent="0.2">
      <c r="A204">
        <v>46093</v>
      </c>
      <c r="B204">
        <v>6</v>
      </c>
      <c r="C204">
        <v>15.943458251150556</v>
      </c>
      <c r="D204" t="str">
        <f t="shared" si="3"/>
        <v>Not Obese</v>
      </c>
    </row>
    <row r="205" spans="1:4" x14ac:dyDescent="0.2">
      <c r="A205">
        <v>188824</v>
      </c>
      <c r="B205">
        <v>9</v>
      </c>
      <c r="C205">
        <v>27.309968138370508</v>
      </c>
      <c r="D205" t="str">
        <f t="shared" si="3"/>
        <v>Obese</v>
      </c>
    </row>
    <row r="206" spans="1:4" x14ac:dyDescent="0.2">
      <c r="A206">
        <v>143482</v>
      </c>
      <c r="B206">
        <v>10</v>
      </c>
      <c r="C206">
        <v>27.343749999999996</v>
      </c>
      <c r="D206" t="str">
        <f t="shared" si="3"/>
        <v>Obese</v>
      </c>
    </row>
    <row r="207" spans="1:4" x14ac:dyDescent="0.2">
      <c r="A207">
        <v>220899</v>
      </c>
      <c r="B207">
        <v>17</v>
      </c>
      <c r="C207">
        <v>12.356919875130073</v>
      </c>
      <c r="D207" t="str">
        <f t="shared" si="3"/>
        <v>Not Obese</v>
      </c>
    </row>
    <row r="208" spans="1:4" x14ac:dyDescent="0.2">
      <c r="A208">
        <v>151931</v>
      </c>
      <c r="B208">
        <v>8</v>
      </c>
      <c r="C208">
        <v>25.88757396449704</v>
      </c>
      <c r="D208" t="str">
        <f t="shared" si="3"/>
        <v>Obese</v>
      </c>
    </row>
    <row r="209" spans="1:4" x14ac:dyDescent="0.2">
      <c r="A209">
        <v>156374</v>
      </c>
      <c r="B209">
        <v>8</v>
      </c>
      <c r="C209">
        <v>20.824656393169516</v>
      </c>
      <c r="D209" t="str">
        <f t="shared" si="3"/>
        <v>Not Obese</v>
      </c>
    </row>
    <row r="210" spans="1:4" x14ac:dyDescent="0.2">
      <c r="A210">
        <v>238320</v>
      </c>
      <c r="B210">
        <v>13</v>
      </c>
      <c r="C210">
        <v>20.408163265306126</v>
      </c>
      <c r="D210" t="str">
        <f t="shared" si="3"/>
        <v>Not Obese</v>
      </c>
    </row>
    <row r="211" spans="1:4" x14ac:dyDescent="0.2">
      <c r="A211">
        <v>205998</v>
      </c>
      <c r="B211">
        <v>10</v>
      </c>
      <c r="C211">
        <v>29.96314693158147</v>
      </c>
      <c r="D211" t="str">
        <f t="shared" si="3"/>
        <v>Obese</v>
      </c>
    </row>
    <row r="212" spans="1:4" x14ac:dyDescent="0.2">
      <c r="A212">
        <v>78251</v>
      </c>
      <c r="B212">
        <v>11</v>
      </c>
      <c r="C212">
        <v>22.77318640955005</v>
      </c>
      <c r="D212" t="str">
        <f t="shared" si="3"/>
        <v>Not Obese</v>
      </c>
    </row>
    <row r="213" spans="1:4" x14ac:dyDescent="0.2">
      <c r="A213">
        <v>175576</v>
      </c>
      <c r="B213">
        <v>12</v>
      </c>
      <c r="C213">
        <v>18.746995673770225</v>
      </c>
      <c r="D213" t="str">
        <f t="shared" si="3"/>
        <v>Not Obese</v>
      </c>
    </row>
    <row r="214" spans="1:4" x14ac:dyDescent="0.2">
      <c r="A214">
        <v>177874</v>
      </c>
      <c r="B214">
        <v>8</v>
      </c>
      <c r="C214">
        <v>16.423650056080753</v>
      </c>
      <c r="D214" t="str">
        <f t="shared" si="3"/>
        <v>Not Obese</v>
      </c>
    </row>
    <row r="215" spans="1:4" x14ac:dyDescent="0.2">
      <c r="A215">
        <v>144731</v>
      </c>
      <c r="B215">
        <v>6</v>
      </c>
      <c r="C215">
        <v>10.387811634349031</v>
      </c>
      <c r="D215" t="str">
        <f t="shared" si="3"/>
        <v>Not Obese</v>
      </c>
    </row>
    <row r="216" spans="1:4" x14ac:dyDescent="0.2">
      <c r="A216">
        <v>178037</v>
      </c>
      <c r="B216">
        <v>12</v>
      </c>
      <c r="C216">
        <v>20.449137418203453</v>
      </c>
      <c r="D216" t="str">
        <f t="shared" si="3"/>
        <v>Not Obese</v>
      </c>
    </row>
    <row r="217" spans="1:4" x14ac:dyDescent="0.2">
      <c r="A217">
        <v>114513</v>
      </c>
      <c r="B217">
        <v>8</v>
      </c>
      <c r="C217">
        <v>13.200183654729107</v>
      </c>
      <c r="D217" t="str">
        <f t="shared" si="3"/>
        <v>Not Obese</v>
      </c>
    </row>
    <row r="218" spans="1:4" x14ac:dyDescent="0.2">
      <c r="A218">
        <v>212287</v>
      </c>
      <c r="B218">
        <v>11</v>
      </c>
      <c r="C218">
        <v>26.546698393813212</v>
      </c>
      <c r="D218" t="str">
        <f t="shared" si="3"/>
        <v>Obese</v>
      </c>
    </row>
    <row r="219" spans="1:4" x14ac:dyDescent="0.2">
      <c r="A219">
        <v>145697</v>
      </c>
      <c r="B219">
        <v>7</v>
      </c>
      <c r="C219">
        <v>15.241579027587255</v>
      </c>
      <c r="D219" t="str">
        <f t="shared" si="3"/>
        <v>Not Obese</v>
      </c>
    </row>
    <row r="220" spans="1:4" x14ac:dyDescent="0.2">
      <c r="A220">
        <v>146700</v>
      </c>
      <c r="B220">
        <v>7</v>
      </c>
      <c r="C220">
        <v>11.0803324099723</v>
      </c>
      <c r="D220" t="str">
        <f t="shared" si="3"/>
        <v>Not Obese</v>
      </c>
    </row>
    <row r="221" spans="1:4" x14ac:dyDescent="0.2">
      <c r="A221">
        <v>133436</v>
      </c>
      <c r="B221">
        <v>13</v>
      </c>
      <c r="C221">
        <v>11.176857330703486</v>
      </c>
      <c r="D221" t="str">
        <f t="shared" si="3"/>
        <v>Not Obese</v>
      </c>
    </row>
    <row r="222" spans="1:4" x14ac:dyDescent="0.2">
      <c r="A222">
        <v>147021</v>
      </c>
      <c r="B222">
        <v>16</v>
      </c>
      <c r="C222">
        <v>18.641041797941611</v>
      </c>
      <c r="D222" t="str">
        <f t="shared" si="3"/>
        <v>Not Obese</v>
      </c>
    </row>
    <row r="223" spans="1:4" x14ac:dyDescent="0.2">
      <c r="A223">
        <v>149462</v>
      </c>
      <c r="B223">
        <v>9</v>
      </c>
      <c r="C223">
        <v>30.546874999999996</v>
      </c>
      <c r="D223" t="str">
        <f t="shared" si="3"/>
        <v>Obese</v>
      </c>
    </row>
    <row r="224" spans="1:4" x14ac:dyDescent="0.2">
      <c r="A224">
        <v>186450</v>
      </c>
      <c r="B224">
        <v>11</v>
      </c>
      <c r="C224">
        <v>25.676974843775028</v>
      </c>
      <c r="D224" t="str">
        <f t="shared" si="3"/>
        <v>Obese</v>
      </c>
    </row>
    <row r="225" spans="1:4" x14ac:dyDescent="0.2">
      <c r="A225">
        <v>180713</v>
      </c>
      <c r="B225">
        <v>10</v>
      </c>
      <c r="C225">
        <v>17.065556711758582</v>
      </c>
      <c r="D225" t="str">
        <f t="shared" si="3"/>
        <v>Not Obese</v>
      </c>
    </row>
    <row r="226" spans="1:4" x14ac:dyDescent="0.2">
      <c r="A226">
        <v>135612</v>
      </c>
      <c r="B226">
        <v>11</v>
      </c>
      <c r="C226">
        <v>16.847468770545692</v>
      </c>
      <c r="D226" t="str">
        <f t="shared" si="3"/>
        <v>Not Obese</v>
      </c>
    </row>
    <row r="227" spans="1:4" x14ac:dyDescent="0.2">
      <c r="A227">
        <v>209886</v>
      </c>
      <c r="B227">
        <v>9</v>
      </c>
      <c r="C227">
        <v>17.993079584775089</v>
      </c>
      <c r="D227" t="str">
        <f t="shared" si="3"/>
        <v>Not Obese</v>
      </c>
    </row>
    <row r="228" spans="1:4" x14ac:dyDescent="0.2">
      <c r="A228">
        <v>123320</v>
      </c>
      <c r="B228">
        <v>9</v>
      </c>
      <c r="C228">
        <v>11.733333333333333</v>
      </c>
      <c r="D228" t="str">
        <f t="shared" si="3"/>
        <v>Not Obese</v>
      </c>
    </row>
    <row r="229" spans="1:4" x14ac:dyDescent="0.2">
      <c r="A229">
        <v>132997</v>
      </c>
      <c r="B229">
        <v>7</v>
      </c>
      <c r="C229">
        <v>18.590124925639504</v>
      </c>
      <c r="D229" t="str">
        <f t="shared" si="3"/>
        <v>Not Obese</v>
      </c>
    </row>
    <row r="230" spans="1:4" x14ac:dyDescent="0.2">
      <c r="A230">
        <v>124860</v>
      </c>
      <c r="B230">
        <v>7</v>
      </c>
      <c r="C230">
        <v>15.009575073753949</v>
      </c>
      <c r="D230" t="str">
        <f t="shared" si="3"/>
        <v>Not Obese</v>
      </c>
    </row>
    <row r="231" spans="1:4" x14ac:dyDescent="0.2">
      <c r="A231">
        <v>118607</v>
      </c>
      <c r="B231">
        <v>7</v>
      </c>
      <c r="C231">
        <v>12.137316862970412</v>
      </c>
      <c r="D231" t="str">
        <f t="shared" si="3"/>
        <v>Not Obese</v>
      </c>
    </row>
    <row r="232" spans="1:4" x14ac:dyDescent="0.2">
      <c r="A232">
        <v>248031</v>
      </c>
      <c r="B232">
        <v>10</v>
      </c>
      <c r="C232">
        <v>20.576131687242793</v>
      </c>
      <c r="D232" t="str">
        <f t="shared" si="3"/>
        <v>Not Obese</v>
      </c>
    </row>
    <row r="233" spans="1:4" x14ac:dyDescent="0.2">
      <c r="A233">
        <v>73682</v>
      </c>
      <c r="B233">
        <v>5</v>
      </c>
      <c r="C233">
        <v>22.77318640955005</v>
      </c>
      <c r="D233" t="str">
        <f t="shared" si="3"/>
        <v>Not Obese</v>
      </c>
    </row>
    <row r="234" spans="1:4" x14ac:dyDescent="0.2">
      <c r="A234">
        <v>295155</v>
      </c>
      <c r="B234">
        <v>10</v>
      </c>
      <c r="C234">
        <v>22.275309917355372</v>
      </c>
      <c r="D234" t="str">
        <f t="shared" si="3"/>
        <v>Not Obese</v>
      </c>
    </row>
    <row r="235" spans="1:4" x14ac:dyDescent="0.2">
      <c r="A235">
        <v>200321</v>
      </c>
      <c r="B235">
        <v>11</v>
      </c>
      <c r="C235">
        <v>22.546576480360741</v>
      </c>
      <c r="D235" t="str">
        <f t="shared" si="3"/>
        <v>Not Obese</v>
      </c>
    </row>
    <row r="236" spans="1:4" x14ac:dyDescent="0.2">
      <c r="A236">
        <v>191188</v>
      </c>
      <c r="B236">
        <v>13</v>
      </c>
      <c r="C236">
        <v>22.942130453700404</v>
      </c>
      <c r="D236" t="str">
        <f t="shared" si="3"/>
        <v>Not Obese</v>
      </c>
    </row>
    <row r="237" spans="1:4" x14ac:dyDescent="0.2">
      <c r="A237">
        <v>202807</v>
      </c>
      <c r="B237">
        <v>9</v>
      </c>
      <c r="C237">
        <v>23.875114784205696</v>
      </c>
      <c r="D237" t="str">
        <f t="shared" si="3"/>
        <v>Not Obese</v>
      </c>
    </row>
    <row r="238" spans="1:4" x14ac:dyDescent="0.2">
      <c r="A238">
        <v>248112</v>
      </c>
      <c r="B238">
        <v>10</v>
      </c>
      <c r="C238">
        <v>21.913580246913579</v>
      </c>
      <c r="D238" t="str">
        <f t="shared" si="3"/>
        <v>Not Obese</v>
      </c>
    </row>
  </sheetData>
  <mergeCells count="2">
    <mergeCell ref="H3:I3"/>
    <mergeCell ref="H26:J26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E2909-0736-A943-8292-4FEC414F6BFD}">
  <dimension ref="A1:C238"/>
  <sheetViews>
    <sheetView zoomScale="222" workbookViewId="0">
      <selection activeCell="B4" sqref="B4"/>
    </sheetView>
  </sheetViews>
  <sheetFormatPr baseColWidth="10" defaultRowHeight="15" x14ac:dyDescent="0.2"/>
  <cols>
    <col min="2" max="2" width="11.33203125" customWidth="1"/>
    <col min="3" max="3" width="24.1640625" customWidth="1"/>
  </cols>
  <sheetData>
    <row r="1" spans="1:3" s="47" customFormat="1" ht="16" x14ac:dyDescent="0.2">
      <c r="A1" s="47" t="s">
        <v>110</v>
      </c>
      <c r="B1" s="47" t="s">
        <v>111</v>
      </c>
      <c r="C1" s="53" t="s">
        <v>94</v>
      </c>
    </row>
    <row r="2" spans="1:3" x14ac:dyDescent="0.2">
      <c r="A2">
        <v>19.218749999999996</v>
      </c>
      <c r="B2" t="s">
        <v>137</v>
      </c>
    </row>
    <row r="3" spans="1:3" x14ac:dyDescent="0.2">
      <c r="A3">
        <v>17.065556711758582</v>
      </c>
      <c r="B3" t="s">
        <v>137</v>
      </c>
    </row>
    <row r="4" spans="1:3" x14ac:dyDescent="0.2">
      <c r="A4">
        <v>17.325996430696019</v>
      </c>
      <c r="B4" t="s">
        <v>137</v>
      </c>
      <c r="C4" t="s">
        <v>23</v>
      </c>
    </row>
    <row r="5" spans="1:3" x14ac:dyDescent="0.2">
      <c r="A5">
        <v>26.729927495071667</v>
      </c>
      <c r="B5" t="s">
        <v>138</v>
      </c>
      <c r="C5" t="s">
        <v>26</v>
      </c>
    </row>
    <row r="6" spans="1:3" x14ac:dyDescent="0.2">
      <c r="A6">
        <v>18.938775510204081</v>
      </c>
      <c r="B6" t="s">
        <v>137</v>
      </c>
      <c r="C6" t="s">
        <v>23</v>
      </c>
    </row>
    <row r="7" spans="1:3" x14ac:dyDescent="0.2">
      <c r="A7">
        <v>22.95918367346939</v>
      </c>
      <c r="B7" t="s">
        <v>137</v>
      </c>
    </row>
    <row r="8" spans="1:3" x14ac:dyDescent="0.2">
      <c r="A8">
        <v>20.761245674740486</v>
      </c>
      <c r="B8" t="s">
        <v>137</v>
      </c>
      <c r="C8" t="s">
        <v>23</v>
      </c>
    </row>
    <row r="9" spans="1:3" x14ac:dyDescent="0.2">
      <c r="A9">
        <v>16.284949434860202</v>
      </c>
      <c r="B9" t="s">
        <v>137</v>
      </c>
    </row>
    <row r="10" spans="1:3" x14ac:dyDescent="0.2">
      <c r="A10">
        <v>23.781212841854934</v>
      </c>
      <c r="B10" t="s">
        <v>137</v>
      </c>
      <c r="C10" t="s">
        <v>23</v>
      </c>
    </row>
    <row r="11" spans="1:3" x14ac:dyDescent="0.2">
      <c r="A11">
        <v>25.012244897959182</v>
      </c>
      <c r="B11" t="s">
        <v>138</v>
      </c>
    </row>
    <row r="12" spans="1:3" x14ac:dyDescent="0.2">
      <c r="A12">
        <v>22.145328719723185</v>
      </c>
      <c r="B12" t="s">
        <v>137</v>
      </c>
      <c r="C12" t="s">
        <v>26</v>
      </c>
    </row>
    <row r="13" spans="1:3" x14ac:dyDescent="0.2">
      <c r="A13">
        <v>21.928862769176792</v>
      </c>
      <c r="B13" t="s">
        <v>137</v>
      </c>
    </row>
    <row r="14" spans="1:3" x14ac:dyDescent="0.2">
      <c r="A14">
        <v>26.225895316804412</v>
      </c>
      <c r="B14" t="s">
        <v>138</v>
      </c>
    </row>
    <row r="15" spans="1:3" x14ac:dyDescent="0.2">
      <c r="A15">
        <v>19.841269841269845</v>
      </c>
      <c r="B15" t="s">
        <v>137</v>
      </c>
    </row>
    <row r="16" spans="1:3" x14ac:dyDescent="0.2">
      <c r="A16">
        <v>33.710093198492963</v>
      </c>
      <c r="B16" t="s">
        <v>138</v>
      </c>
      <c r="C16" t="s">
        <v>30</v>
      </c>
    </row>
    <row r="17" spans="1:3" x14ac:dyDescent="0.2">
      <c r="A17">
        <v>29.515938606847698</v>
      </c>
      <c r="B17" t="s">
        <v>138</v>
      </c>
      <c r="C17" t="s">
        <v>31</v>
      </c>
    </row>
    <row r="18" spans="1:3" x14ac:dyDescent="0.2">
      <c r="A18">
        <v>33.163265306122454</v>
      </c>
      <c r="B18" t="s">
        <v>138</v>
      </c>
      <c r="C18" t="s">
        <v>32</v>
      </c>
    </row>
    <row r="19" spans="1:3" x14ac:dyDescent="0.2">
      <c r="A19">
        <v>20.888888888888889</v>
      </c>
      <c r="B19" t="s">
        <v>137</v>
      </c>
      <c r="C19" t="s">
        <v>26</v>
      </c>
    </row>
    <row r="20" spans="1:3" x14ac:dyDescent="0.2">
      <c r="A20">
        <v>22.71498107084911</v>
      </c>
      <c r="B20" t="s">
        <v>137</v>
      </c>
    </row>
    <row r="21" spans="1:3" x14ac:dyDescent="0.2">
      <c r="A21">
        <v>23.046874999999996</v>
      </c>
      <c r="B21" t="s">
        <v>137</v>
      </c>
    </row>
    <row r="22" spans="1:3" x14ac:dyDescent="0.2">
      <c r="A22">
        <v>23.601277245592115</v>
      </c>
      <c r="B22" t="s">
        <v>137</v>
      </c>
      <c r="C22" t="s">
        <v>32</v>
      </c>
    </row>
    <row r="23" spans="1:3" x14ac:dyDescent="0.2">
      <c r="A23">
        <v>28.906249999999993</v>
      </c>
      <c r="B23" t="s">
        <v>138</v>
      </c>
      <c r="C23" t="s">
        <v>23</v>
      </c>
    </row>
    <row r="24" spans="1:3" x14ac:dyDescent="0.2">
      <c r="A24">
        <v>24.506489994591675</v>
      </c>
      <c r="B24" t="s">
        <v>137</v>
      </c>
      <c r="C24" t="s">
        <v>32</v>
      </c>
    </row>
    <row r="25" spans="1:3" x14ac:dyDescent="0.2">
      <c r="A25">
        <v>24.034609838166958</v>
      </c>
      <c r="B25" t="s">
        <v>137</v>
      </c>
      <c r="C25" t="s">
        <v>32</v>
      </c>
    </row>
    <row r="26" spans="1:3" x14ac:dyDescent="0.2">
      <c r="A26">
        <v>22.060353798126947</v>
      </c>
      <c r="B26" t="s">
        <v>137</v>
      </c>
      <c r="C26" t="s">
        <v>23</v>
      </c>
    </row>
    <row r="27" spans="1:3" x14ac:dyDescent="0.2">
      <c r="A27">
        <v>23.700655387898184</v>
      </c>
      <c r="B27" t="s">
        <v>137</v>
      </c>
      <c r="C27" t="s">
        <v>26</v>
      </c>
    </row>
    <row r="28" spans="1:3" x14ac:dyDescent="0.2">
      <c r="A28">
        <v>15.086505190311421</v>
      </c>
      <c r="B28" t="s">
        <v>137</v>
      </c>
    </row>
    <row r="29" spans="1:3" x14ac:dyDescent="0.2">
      <c r="A29">
        <v>24.999145036079479</v>
      </c>
      <c r="B29" t="s">
        <v>137</v>
      </c>
      <c r="C29" t="s">
        <v>23</v>
      </c>
    </row>
    <row r="30" spans="1:3" x14ac:dyDescent="0.2">
      <c r="A30">
        <v>25.59373706198954</v>
      </c>
      <c r="B30" t="s">
        <v>138</v>
      </c>
      <c r="C30" t="s">
        <v>26</v>
      </c>
    </row>
    <row r="31" spans="1:3" x14ac:dyDescent="0.2">
      <c r="A31">
        <v>21.007667798746546</v>
      </c>
      <c r="B31" t="s">
        <v>137</v>
      </c>
    </row>
    <row r="32" spans="1:3" x14ac:dyDescent="0.2">
      <c r="A32">
        <v>20.964360587002094</v>
      </c>
      <c r="B32" t="s">
        <v>137</v>
      </c>
      <c r="C32" t="s">
        <v>26</v>
      </c>
    </row>
    <row r="33" spans="1:3" x14ac:dyDescent="0.2">
      <c r="A33">
        <v>22.959087658549439</v>
      </c>
      <c r="B33" t="s">
        <v>137</v>
      </c>
      <c r="C33" t="s">
        <v>26</v>
      </c>
    </row>
    <row r="34" spans="1:3" x14ac:dyDescent="0.2">
      <c r="A34">
        <v>22.491349480968861</v>
      </c>
      <c r="B34" t="s">
        <v>137</v>
      </c>
      <c r="C34" t="s">
        <v>26</v>
      </c>
    </row>
    <row r="35" spans="1:3" x14ac:dyDescent="0.2">
      <c r="A35">
        <v>15.138408304498267</v>
      </c>
      <c r="B35" t="s">
        <v>137</v>
      </c>
    </row>
    <row r="36" spans="1:3" x14ac:dyDescent="0.2">
      <c r="A36">
        <v>23.437499999999996</v>
      </c>
      <c r="B36" t="s">
        <v>137</v>
      </c>
      <c r="C36" t="s">
        <v>26</v>
      </c>
    </row>
    <row r="37" spans="1:3" x14ac:dyDescent="0.2">
      <c r="A37">
        <v>12.9757785467128</v>
      </c>
      <c r="B37" t="s">
        <v>137</v>
      </c>
    </row>
    <row r="38" spans="1:3" x14ac:dyDescent="0.2">
      <c r="A38">
        <v>26.061679307694877</v>
      </c>
      <c r="B38" t="s">
        <v>138</v>
      </c>
      <c r="C38" t="s">
        <v>23</v>
      </c>
    </row>
    <row r="39" spans="1:3" x14ac:dyDescent="0.2">
      <c r="A39">
        <v>22.481329065691202</v>
      </c>
      <c r="B39" t="s">
        <v>137</v>
      </c>
      <c r="C39" t="s">
        <v>30</v>
      </c>
    </row>
    <row r="40" spans="1:3" x14ac:dyDescent="0.2">
      <c r="A40">
        <v>31.633714880332981</v>
      </c>
      <c r="B40" t="s">
        <v>138</v>
      </c>
      <c r="C40" t="s">
        <v>31</v>
      </c>
    </row>
    <row r="41" spans="1:3" x14ac:dyDescent="0.2">
      <c r="A41">
        <v>20.43816558499767</v>
      </c>
      <c r="B41" t="s">
        <v>137</v>
      </c>
    </row>
    <row r="42" spans="1:3" x14ac:dyDescent="0.2">
      <c r="A42">
        <v>24.337479718766904</v>
      </c>
      <c r="B42" t="s">
        <v>137</v>
      </c>
    </row>
    <row r="43" spans="1:3" x14ac:dyDescent="0.2">
      <c r="A43">
        <v>28.515624999999993</v>
      </c>
      <c r="B43" t="s">
        <v>138</v>
      </c>
      <c r="C43" t="s">
        <v>30</v>
      </c>
    </row>
    <row r="44" spans="1:3" x14ac:dyDescent="0.2">
      <c r="A44">
        <v>30.980886368410005</v>
      </c>
      <c r="B44" t="s">
        <v>138</v>
      </c>
      <c r="C44" t="s">
        <v>31</v>
      </c>
    </row>
    <row r="45" spans="1:3" x14ac:dyDescent="0.2">
      <c r="A45">
        <v>27.055150884495315</v>
      </c>
      <c r="B45" t="s">
        <v>138</v>
      </c>
    </row>
    <row r="46" spans="1:3" x14ac:dyDescent="0.2">
      <c r="A46">
        <v>13.84083044982699</v>
      </c>
      <c r="B46" t="s">
        <v>137</v>
      </c>
    </row>
    <row r="47" spans="1:3" x14ac:dyDescent="0.2">
      <c r="A47">
        <v>19.227687870533565</v>
      </c>
      <c r="B47" t="s">
        <v>137</v>
      </c>
      <c r="C47" t="s">
        <v>26</v>
      </c>
    </row>
    <row r="48" spans="1:3" x14ac:dyDescent="0.2">
      <c r="A48">
        <v>32.893331624588832</v>
      </c>
      <c r="B48" t="s">
        <v>138</v>
      </c>
    </row>
    <row r="49" spans="1:3" x14ac:dyDescent="0.2">
      <c r="A49">
        <v>25.910684346898332</v>
      </c>
      <c r="B49" t="s">
        <v>138</v>
      </c>
      <c r="C49" t="s">
        <v>26</v>
      </c>
    </row>
    <row r="50" spans="1:3" x14ac:dyDescent="0.2">
      <c r="A50">
        <v>22.600262984878366</v>
      </c>
      <c r="B50" t="s">
        <v>137</v>
      </c>
      <c r="C50" t="s">
        <v>30</v>
      </c>
    </row>
    <row r="51" spans="1:3" x14ac:dyDescent="0.2">
      <c r="A51">
        <v>11.478420569329659</v>
      </c>
      <c r="B51" t="s">
        <v>137</v>
      </c>
    </row>
    <row r="52" spans="1:3" x14ac:dyDescent="0.2">
      <c r="A52">
        <v>29.357521924046825</v>
      </c>
      <c r="B52" t="s">
        <v>138</v>
      </c>
    </row>
    <row r="53" spans="1:3" x14ac:dyDescent="0.2">
      <c r="A53">
        <v>21.338210638622158</v>
      </c>
      <c r="B53" t="s">
        <v>137</v>
      </c>
      <c r="C53" t="s">
        <v>31</v>
      </c>
    </row>
    <row r="54" spans="1:3" x14ac:dyDescent="0.2">
      <c r="A54">
        <v>21.874999999999996</v>
      </c>
      <c r="B54" t="s">
        <v>137</v>
      </c>
      <c r="C54" t="s">
        <v>26</v>
      </c>
    </row>
    <row r="55" spans="1:3" x14ac:dyDescent="0.2">
      <c r="A55">
        <v>25.63691716071142</v>
      </c>
      <c r="B55" t="s">
        <v>138</v>
      </c>
      <c r="C55" t="s">
        <v>31</v>
      </c>
    </row>
    <row r="56" spans="1:3" x14ac:dyDescent="0.2">
      <c r="A56">
        <v>23.337684427040067</v>
      </c>
      <c r="B56" t="s">
        <v>137</v>
      </c>
      <c r="C56" t="s">
        <v>30</v>
      </c>
    </row>
    <row r="57" spans="1:3" x14ac:dyDescent="0.2">
      <c r="A57">
        <v>20.322252866889244</v>
      </c>
      <c r="B57" t="s">
        <v>137</v>
      </c>
      <c r="C57" t="s">
        <v>39</v>
      </c>
    </row>
    <row r="58" spans="1:3" x14ac:dyDescent="0.2">
      <c r="A58">
        <v>16.262975778546714</v>
      </c>
      <c r="B58" t="s">
        <v>137</v>
      </c>
    </row>
    <row r="59" spans="1:3" x14ac:dyDescent="0.2">
      <c r="A59">
        <v>14.6484375</v>
      </c>
      <c r="B59" t="s">
        <v>137</v>
      </c>
      <c r="C59" t="s">
        <v>40</v>
      </c>
    </row>
    <row r="60" spans="1:3" x14ac:dyDescent="0.2">
      <c r="A60">
        <v>14.413765145714157</v>
      </c>
      <c r="B60" t="s">
        <v>137</v>
      </c>
    </row>
    <row r="61" spans="1:3" x14ac:dyDescent="0.2">
      <c r="A61">
        <v>12.254249027651978</v>
      </c>
      <c r="B61" t="s">
        <v>137</v>
      </c>
    </row>
    <row r="62" spans="1:3" x14ac:dyDescent="0.2">
      <c r="A62">
        <v>22.071077879374805</v>
      </c>
      <c r="B62" t="s">
        <v>137</v>
      </c>
    </row>
    <row r="63" spans="1:3" x14ac:dyDescent="0.2">
      <c r="A63">
        <v>16.595335837191019</v>
      </c>
      <c r="B63" t="s">
        <v>137</v>
      </c>
    </row>
    <row r="64" spans="1:3" x14ac:dyDescent="0.2">
      <c r="A64">
        <v>12.437107807111763</v>
      </c>
      <c r="B64" t="s">
        <v>137</v>
      </c>
    </row>
    <row r="65" spans="1:2" x14ac:dyDescent="0.2">
      <c r="A65">
        <v>17.857142857142861</v>
      </c>
      <c r="B65" t="s">
        <v>137</v>
      </c>
    </row>
    <row r="66" spans="1:2" x14ac:dyDescent="0.2">
      <c r="A66">
        <v>13.265306122448981</v>
      </c>
      <c r="B66" t="s">
        <v>137</v>
      </c>
    </row>
    <row r="67" spans="1:2" x14ac:dyDescent="0.2">
      <c r="A67">
        <v>13.605442176870747</v>
      </c>
      <c r="B67" t="s">
        <v>137</v>
      </c>
    </row>
    <row r="68" spans="1:2" x14ac:dyDescent="0.2">
      <c r="A68">
        <v>29.154518950437321</v>
      </c>
      <c r="B68" t="s">
        <v>138</v>
      </c>
    </row>
    <row r="69" spans="1:2" x14ac:dyDescent="0.2">
      <c r="A69">
        <v>21.786492374727668</v>
      </c>
      <c r="B69" t="s">
        <v>137</v>
      </c>
    </row>
    <row r="70" spans="1:2" x14ac:dyDescent="0.2">
      <c r="A70">
        <v>17.993079584775089</v>
      </c>
      <c r="B70" t="s">
        <v>137</v>
      </c>
    </row>
    <row r="71" spans="1:2" x14ac:dyDescent="0.2">
      <c r="A71">
        <v>13.922922699933167</v>
      </c>
      <c r="B71" t="s">
        <v>137</v>
      </c>
    </row>
    <row r="72" spans="1:2" x14ac:dyDescent="0.2">
      <c r="A72">
        <v>13.020833333333334</v>
      </c>
      <c r="B72" t="s">
        <v>137</v>
      </c>
    </row>
    <row r="73" spans="1:2" x14ac:dyDescent="0.2">
      <c r="A73">
        <v>10.957703265395574</v>
      </c>
      <c r="B73" t="s">
        <v>137</v>
      </c>
    </row>
    <row r="74" spans="1:2" x14ac:dyDescent="0.2">
      <c r="A74">
        <v>22.071077879374805</v>
      </c>
      <c r="B74" t="s">
        <v>137</v>
      </c>
    </row>
    <row r="75" spans="1:2" x14ac:dyDescent="0.2">
      <c r="A75">
        <v>16.595335837191019</v>
      </c>
      <c r="B75" t="s">
        <v>137</v>
      </c>
    </row>
    <row r="76" spans="1:2" x14ac:dyDescent="0.2">
      <c r="A76">
        <v>12.437107807111763</v>
      </c>
      <c r="B76" t="s">
        <v>137</v>
      </c>
    </row>
    <row r="77" spans="1:2" x14ac:dyDescent="0.2">
      <c r="A77">
        <v>13.605442176870747</v>
      </c>
      <c r="B77" t="s">
        <v>137</v>
      </c>
    </row>
    <row r="78" spans="1:2" x14ac:dyDescent="0.2">
      <c r="A78">
        <v>29.154518950437321</v>
      </c>
      <c r="B78" t="s">
        <v>138</v>
      </c>
    </row>
    <row r="79" spans="1:2" x14ac:dyDescent="0.2">
      <c r="A79">
        <v>18.424036281179141</v>
      </c>
      <c r="B79" t="s">
        <v>137</v>
      </c>
    </row>
    <row r="80" spans="1:2" x14ac:dyDescent="0.2">
      <c r="A80">
        <v>13.922922699933167</v>
      </c>
      <c r="B80" t="s">
        <v>137</v>
      </c>
    </row>
    <row r="81" spans="1:3" x14ac:dyDescent="0.2">
      <c r="A81">
        <v>13.020833333333334</v>
      </c>
      <c r="B81" t="s">
        <v>137</v>
      </c>
    </row>
    <row r="82" spans="1:3" x14ac:dyDescent="0.2">
      <c r="A82">
        <v>10.957703265395574</v>
      </c>
      <c r="B82" t="s">
        <v>137</v>
      </c>
    </row>
    <row r="83" spans="1:3" x14ac:dyDescent="0.2">
      <c r="A83">
        <v>25.383491599707817</v>
      </c>
      <c r="B83" t="s">
        <v>138</v>
      </c>
      <c r="C83" t="s">
        <v>26</v>
      </c>
    </row>
    <row r="84" spans="1:3" x14ac:dyDescent="0.2">
      <c r="A84">
        <v>24.776795249690291</v>
      </c>
      <c r="B84" t="s">
        <v>137</v>
      </c>
    </row>
    <row r="85" spans="1:3" x14ac:dyDescent="0.2">
      <c r="A85">
        <v>18.605619146722162</v>
      </c>
      <c r="B85" t="s">
        <v>137</v>
      </c>
    </row>
    <row r="86" spans="1:3" x14ac:dyDescent="0.2">
      <c r="A86">
        <v>15.389350569405973</v>
      </c>
      <c r="B86" t="s">
        <v>137</v>
      </c>
    </row>
    <row r="87" spans="1:3" x14ac:dyDescent="0.2">
      <c r="A87">
        <v>20.5456936226167</v>
      </c>
      <c r="B87" t="s">
        <v>137</v>
      </c>
    </row>
    <row r="88" spans="1:3" x14ac:dyDescent="0.2">
      <c r="A88">
        <v>17.851646660510927</v>
      </c>
      <c r="B88" t="s">
        <v>137</v>
      </c>
    </row>
    <row r="89" spans="1:3" x14ac:dyDescent="0.2">
      <c r="A89">
        <v>15.210924824229314</v>
      </c>
      <c r="B89" t="s">
        <v>137</v>
      </c>
    </row>
    <row r="90" spans="1:3" x14ac:dyDescent="0.2">
      <c r="A90">
        <v>13.777777777777779</v>
      </c>
      <c r="B90" t="s">
        <v>137</v>
      </c>
    </row>
    <row r="91" spans="1:3" x14ac:dyDescent="0.2">
      <c r="A91">
        <v>13.71742112482853</v>
      </c>
      <c r="B91" t="s">
        <v>137</v>
      </c>
    </row>
    <row r="92" spans="1:3" x14ac:dyDescent="0.2">
      <c r="A92">
        <v>16.08977825851812</v>
      </c>
      <c r="B92" t="s">
        <v>137</v>
      </c>
    </row>
    <row r="93" spans="1:3" x14ac:dyDescent="0.2">
      <c r="A93">
        <v>17.993079584775089</v>
      </c>
      <c r="B93" t="s">
        <v>137</v>
      </c>
      <c r="C93" t="s">
        <v>40</v>
      </c>
    </row>
    <row r="94" spans="1:3" x14ac:dyDescent="0.2">
      <c r="A94">
        <v>13.491124260355029</v>
      </c>
      <c r="B94" t="s">
        <v>137</v>
      </c>
    </row>
    <row r="95" spans="1:3" x14ac:dyDescent="0.2">
      <c r="A95">
        <v>17.898022892819977</v>
      </c>
      <c r="B95" t="s">
        <v>137</v>
      </c>
    </row>
    <row r="96" spans="1:3" x14ac:dyDescent="0.2">
      <c r="A96">
        <v>11.160714285714285</v>
      </c>
      <c r="B96" t="s">
        <v>137</v>
      </c>
    </row>
    <row r="97" spans="1:3" x14ac:dyDescent="0.2">
      <c r="A97">
        <v>19.835162956123252</v>
      </c>
      <c r="B97" t="s">
        <v>137</v>
      </c>
      <c r="C97" t="s">
        <v>26</v>
      </c>
    </row>
    <row r="98" spans="1:3" x14ac:dyDescent="0.2">
      <c r="A98">
        <v>23.309053069719038</v>
      </c>
      <c r="B98" t="s">
        <v>137</v>
      </c>
    </row>
    <row r="99" spans="1:3" x14ac:dyDescent="0.2">
      <c r="A99">
        <v>13.124999999999998</v>
      </c>
      <c r="B99" t="s">
        <v>137</v>
      </c>
    </row>
    <row r="100" spans="1:3" x14ac:dyDescent="0.2">
      <c r="A100">
        <v>20.177148524332274</v>
      </c>
      <c r="B100" t="s">
        <v>137</v>
      </c>
      <c r="C100" t="s">
        <v>26</v>
      </c>
    </row>
    <row r="101" spans="1:3" x14ac:dyDescent="0.2">
      <c r="A101">
        <v>19.217451523545705</v>
      </c>
      <c r="B101" t="s">
        <v>137</v>
      </c>
    </row>
    <row r="102" spans="1:3" x14ac:dyDescent="0.2">
      <c r="A102">
        <v>14.32708428593202</v>
      </c>
      <c r="B102" t="s">
        <v>137</v>
      </c>
      <c r="C102" t="s">
        <v>40</v>
      </c>
    </row>
    <row r="103" spans="1:3" x14ac:dyDescent="0.2">
      <c r="A103">
        <v>10.1318359375</v>
      </c>
      <c r="B103" t="s">
        <v>137</v>
      </c>
    </row>
    <row r="104" spans="1:3" x14ac:dyDescent="0.2">
      <c r="A104">
        <v>18.261504747991236</v>
      </c>
      <c r="B104" t="s">
        <v>137</v>
      </c>
    </row>
    <row r="105" spans="1:3" x14ac:dyDescent="0.2">
      <c r="A105">
        <v>17.174586776859506</v>
      </c>
      <c r="B105" t="s">
        <v>137</v>
      </c>
      <c r="C105" t="s">
        <v>40</v>
      </c>
    </row>
    <row r="106" spans="1:3" x14ac:dyDescent="0.2">
      <c r="A106">
        <v>19.183190505217112</v>
      </c>
      <c r="B106" t="s">
        <v>137</v>
      </c>
    </row>
    <row r="107" spans="1:3" x14ac:dyDescent="0.2">
      <c r="A107">
        <v>17.745844875346261</v>
      </c>
      <c r="B107" t="s">
        <v>137</v>
      </c>
    </row>
    <row r="108" spans="1:3" x14ac:dyDescent="0.2">
      <c r="A108">
        <v>17.709563164108619</v>
      </c>
      <c r="B108" t="s">
        <v>137</v>
      </c>
    </row>
    <row r="109" spans="1:3" x14ac:dyDescent="0.2">
      <c r="A109">
        <v>24.234110653863738</v>
      </c>
      <c r="B109" t="s">
        <v>137</v>
      </c>
    </row>
    <row r="110" spans="1:3" x14ac:dyDescent="0.2">
      <c r="A110">
        <v>14.061943752224989</v>
      </c>
      <c r="B110" t="s">
        <v>137</v>
      </c>
      <c r="C110" t="s">
        <v>40</v>
      </c>
    </row>
    <row r="111" spans="1:3" x14ac:dyDescent="0.2">
      <c r="A111">
        <v>12.140131807145334</v>
      </c>
      <c r="B111" t="s">
        <v>137</v>
      </c>
    </row>
    <row r="112" spans="1:3" x14ac:dyDescent="0.2">
      <c r="A112">
        <v>17.531044558071585</v>
      </c>
      <c r="B112" t="s">
        <v>137</v>
      </c>
    </row>
    <row r="113" spans="1:3" x14ac:dyDescent="0.2">
      <c r="A113">
        <v>13.4593572778828</v>
      </c>
      <c r="B113" t="s">
        <v>137</v>
      </c>
    </row>
    <row r="114" spans="1:3" x14ac:dyDescent="0.2">
      <c r="A114">
        <v>24.341758286340216</v>
      </c>
      <c r="B114" t="s">
        <v>137</v>
      </c>
      <c r="C114" t="s">
        <v>31</v>
      </c>
    </row>
    <row r="115" spans="1:3" x14ac:dyDescent="0.2">
      <c r="A115">
        <v>9.7202935925411627</v>
      </c>
      <c r="B115" t="s">
        <v>137</v>
      </c>
    </row>
    <row r="116" spans="1:3" x14ac:dyDescent="0.2">
      <c r="A116">
        <v>17.715419501133791</v>
      </c>
      <c r="B116" t="s">
        <v>137</v>
      </c>
    </row>
    <row r="117" spans="1:3" x14ac:dyDescent="0.2">
      <c r="A117">
        <v>15.622618503276936</v>
      </c>
      <c r="B117" t="s">
        <v>137</v>
      </c>
    </row>
    <row r="118" spans="1:3" x14ac:dyDescent="0.2">
      <c r="A118">
        <v>16.034985422740526</v>
      </c>
      <c r="B118" t="s">
        <v>137</v>
      </c>
    </row>
    <row r="119" spans="1:3" x14ac:dyDescent="0.2">
      <c r="A119">
        <v>13.84083044982699</v>
      </c>
      <c r="B119" t="s">
        <v>137</v>
      </c>
    </row>
    <row r="120" spans="1:3" x14ac:dyDescent="0.2">
      <c r="A120">
        <v>22.67573696145125</v>
      </c>
      <c r="B120" t="s">
        <v>137</v>
      </c>
      <c r="C120" t="s">
        <v>31</v>
      </c>
    </row>
    <row r="121" spans="1:3" x14ac:dyDescent="0.2">
      <c r="A121">
        <v>17.008820853605474</v>
      </c>
      <c r="B121" t="s">
        <v>137</v>
      </c>
    </row>
    <row r="122" spans="1:3" x14ac:dyDescent="0.2">
      <c r="A122">
        <v>13.003141208269415</v>
      </c>
      <c r="B122" t="s">
        <v>137</v>
      </c>
    </row>
    <row r="123" spans="1:3" x14ac:dyDescent="0.2">
      <c r="A123">
        <v>15.202530354045507</v>
      </c>
      <c r="B123" t="s">
        <v>137</v>
      </c>
    </row>
    <row r="124" spans="1:3" x14ac:dyDescent="0.2">
      <c r="A124">
        <v>20.084224165856821</v>
      </c>
      <c r="B124" t="s">
        <v>137</v>
      </c>
    </row>
    <row r="125" spans="1:3" x14ac:dyDescent="0.2">
      <c r="A125">
        <v>25.098855359001035</v>
      </c>
      <c r="B125" t="s">
        <v>138</v>
      </c>
    </row>
    <row r="126" spans="1:3" x14ac:dyDescent="0.2">
      <c r="A126">
        <v>12.927319735708132</v>
      </c>
      <c r="B126" t="s">
        <v>137</v>
      </c>
    </row>
    <row r="127" spans="1:3" x14ac:dyDescent="0.2">
      <c r="A127">
        <v>14.59357277882798</v>
      </c>
      <c r="B127" t="s">
        <v>137</v>
      </c>
    </row>
    <row r="128" spans="1:3" x14ac:dyDescent="0.2">
      <c r="A128">
        <v>15.507812499999998</v>
      </c>
      <c r="B128" t="s">
        <v>137</v>
      </c>
    </row>
    <row r="129" spans="1:3" x14ac:dyDescent="0.2">
      <c r="A129">
        <v>14.062499999999996</v>
      </c>
      <c r="B129" t="s">
        <v>137</v>
      </c>
    </row>
    <row r="130" spans="1:3" x14ac:dyDescent="0.2">
      <c r="A130">
        <v>17.203575645134087</v>
      </c>
      <c r="B130" t="s">
        <v>137</v>
      </c>
    </row>
    <row r="131" spans="1:3" x14ac:dyDescent="0.2">
      <c r="A131">
        <v>16.937031879257784</v>
      </c>
      <c r="B131" t="s">
        <v>137</v>
      </c>
      <c r="C131" t="s">
        <v>31</v>
      </c>
    </row>
    <row r="132" spans="1:3" x14ac:dyDescent="0.2">
      <c r="A132">
        <v>14.20990307442656</v>
      </c>
      <c r="B132" t="s">
        <v>137</v>
      </c>
    </row>
    <row r="133" spans="1:3" x14ac:dyDescent="0.2">
      <c r="A133">
        <v>12.481025468038457</v>
      </c>
      <c r="B133" t="s">
        <v>137</v>
      </c>
      <c r="C133" t="s">
        <v>40</v>
      </c>
    </row>
    <row r="134" spans="1:3" x14ac:dyDescent="0.2">
      <c r="A134">
        <v>14.875283446712016</v>
      </c>
      <c r="B134" t="s">
        <v>137</v>
      </c>
      <c r="C134" t="s">
        <v>31</v>
      </c>
    </row>
    <row r="135" spans="1:3" x14ac:dyDescent="0.2">
      <c r="A135">
        <v>13.605442176870747</v>
      </c>
      <c r="B135" t="s">
        <v>137</v>
      </c>
    </row>
    <row r="136" spans="1:3" x14ac:dyDescent="0.2">
      <c r="A136">
        <v>13.206026412052825</v>
      </c>
      <c r="B136" t="s">
        <v>137</v>
      </c>
    </row>
    <row r="137" spans="1:3" x14ac:dyDescent="0.2">
      <c r="A137">
        <v>11.319444444444445</v>
      </c>
      <c r="B137" t="s">
        <v>137</v>
      </c>
    </row>
    <row r="138" spans="1:3" x14ac:dyDescent="0.2">
      <c r="A138">
        <v>23.437499999999996</v>
      </c>
      <c r="B138" t="s">
        <v>137</v>
      </c>
      <c r="C138" t="s">
        <v>32</v>
      </c>
    </row>
    <row r="139" spans="1:3" x14ac:dyDescent="0.2">
      <c r="A139">
        <v>15.4320987654321</v>
      </c>
      <c r="B139" t="s">
        <v>137</v>
      </c>
      <c r="C139" t="s">
        <v>31</v>
      </c>
    </row>
    <row r="140" spans="1:3" x14ac:dyDescent="0.2">
      <c r="A140">
        <v>15.400624349635795</v>
      </c>
      <c r="B140" t="s">
        <v>137</v>
      </c>
    </row>
    <row r="141" spans="1:3" x14ac:dyDescent="0.2">
      <c r="A141">
        <v>12.5</v>
      </c>
      <c r="B141" t="s">
        <v>137</v>
      </c>
    </row>
    <row r="142" spans="1:3" x14ac:dyDescent="0.2">
      <c r="A142">
        <v>13.01775147928994</v>
      </c>
      <c r="B142" t="s">
        <v>137</v>
      </c>
      <c r="C142" t="s">
        <v>40</v>
      </c>
    </row>
    <row r="143" spans="1:3" x14ac:dyDescent="0.2">
      <c r="A143">
        <v>14.668367346938773</v>
      </c>
      <c r="B143" t="s">
        <v>137</v>
      </c>
    </row>
    <row r="144" spans="1:3" x14ac:dyDescent="0.2">
      <c r="A144">
        <v>14.705882352941174</v>
      </c>
      <c r="B144" t="s">
        <v>137</v>
      </c>
    </row>
    <row r="145" spans="1:3" x14ac:dyDescent="0.2">
      <c r="A145">
        <v>15.117157974300831</v>
      </c>
      <c r="B145" t="s">
        <v>137</v>
      </c>
    </row>
    <row r="146" spans="1:3" x14ac:dyDescent="0.2">
      <c r="A146">
        <v>13.52082206598161</v>
      </c>
      <c r="B146" t="s">
        <v>137</v>
      </c>
    </row>
    <row r="147" spans="1:3" x14ac:dyDescent="0.2">
      <c r="A147">
        <v>15.015015015015013</v>
      </c>
      <c r="B147" t="s">
        <v>137</v>
      </c>
    </row>
    <row r="148" spans="1:3" x14ac:dyDescent="0.2">
      <c r="A148">
        <v>12.036023903711808</v>
      </c>
      <c r="B148" t="s">
        <v>137</v>
      </c>
    </row>
    <row r="149" spans="1:3" x14ac:dyDescent="0.2">
      <c r="A149">
        <v>13.311788242536167</v>
      </c>
      <c r="B149" t="s">
        <v>137</v>
      </c>
    </row>
    <row r="150" spans="1:3" x14ac:dyDescent="0.2">
      <c r="A150">
        <v>13.041903151793262</v>
      </c>
      <c r="B150" t="s">
        <v>137</v>
      </c>
    </row>
    <row r="151" spans="1:3" x14ac:dyDescent="0.2">
      <c r="A151">
        <v>11.661807580174928</v>
      </c>
      <c r="B151" t="s">
        <v>137</v>
      </c>
    </row>
    <row r="152" spans="1:3" x14ac:dyDescent="0.2">
      <c r="A152">
        <v>14.452537865649207</v>
      </c>
      <c r="B152" t="s">
        <v>137</v>
      </c>
    </row>
    <row r="153" spans="1:3" x14ac:dyDescent="0.2">
      <c r="A153">
        <v>14.464168310322156</v>
      </c>
      <c r="B153" t="s">
        <v>137</v>
      </c>
    </row>
    <row r="154" spans="1:3" x14ac:dyDescent="0.2">
      <c r="A154">
        <v>15.304560759106215</v>
      </c>
      <c r="B154" t="s">
        <v>137</v>
      </c>
    </row>
    <row r="155" spans="1:3" x14ac:dyDescent="0.2">
      <c r="A155">
        <v>9.9753086419753085</v>
      </c>
      <c r="B155" t="s">
        <v>137</v>
      </c>
    </row>
    <row r="156" spans="1:3" x14ac:dyDescent="0.2">
      <c r="A156">
        <v>26.763787721123826</v>
      </c>
      <c r="B156" t="s">
        <v>138</v>
      </c>
      <c r="C156" t="s">
        <v>40</v>
      </c>
    </row>
    <row r="157" spans="1:3" x14ac:dyDescent="0.2">
      <c r="A157">
        <v>13.90532544378698</v>
      </c>
      <c r="B157" t="s">
        <v>137</v>
      </c>
    </row>
    <row r="158" spans="1:3" x14ac:dyDescent="0.2">
      <c r="A158">
        <v>13.465681748230226</v>
      </c>
      <c r="B158" t="s">
        <v>137</v>
      </c>
    </row>
    <row r="159" spans="1:3" x14ac:dyDescent="0.2">
      <c r="A159">
        <v>13.605442176870747</v>
      </c>
      <c r="B159" t="s">
        <v>137</v>
      </c>
    </row>
    <row r="160" spans="1:3" x14ac:dyDescent="0.2">
      <c r="A160">
        <v>14.744351961950059</v>
      </c>
      <c r="B160" t="s">
        <v>137</v>
      </c>
    </row>
    <row r="161" spans="1:3" x14ac:dyDescent="0.2">
      <c r="A161">
        <v>20.342797783933516</v>
      </c>
      <c r="B161" t="s">
        <v>137</v>
      </c>
    </row>
    <row r="162" spans="1:3" x14ac:dyDescent="0.2">
      <c r="A162">
        <v>23.165239969167107</v>
      </c>
      <c r="B162" t="s">
        <v>137</v>
      </c>
      <c r="C162" t="s">
        <v>31</v>
      </c>
    </row>
    <row r="163" spans="1:3" x14ac:dyDescent="0.2">
      <c r="A163">
        <v>21.773842357381334</v>
      </c>
      <c r="B163" t="s">
        <v>137</v>
      </c>
    </row>
    <row r="164" spans="1:3" x14ac:dyDescent="0.2">
      <c r="A164">
        <v>23.270823622216646</v>
      </c>
      <c r="B164" t="s">
        <v>137</v>
      </c>
      <c r="C164" t="s">
        <v>32</v>
      </c>
    </row>
    <row r="165" spans="1:3" x14ac:dyDescent="0.2">
      <c r="A165">
        <v>19.380668934240365</v>
      </c>
      <c r="B165" t="s">
        <v>137</v>
      </c>
      <c r="C165" t="s">
        <v>39</v>
      </c>
    </row>
    <row r="166" spans="1:3" x14ac:dyDescent="0.2">
      <c r="A166">
        <v>18.314255983350673</v>
      </c>
      <c r="B166" t="s">
        <v>137</v>
      </c>
    </row>
    <row r="167" spans="1:3" x14ac:dyDescent="0.2">
      <c r="A167">
        <v>13.437248051599033</v>
      </c>
      <c r="B167" t="s">
        <v>137</v>
      </c>
    </row>
    <row r="168" spans="1:3" x14ac:dyDescent="0.2">
      <c r="A168">
        <v>17.165814463111762</v>
      </c>
      <c r="B168" t="s">
        <v>137</v>
      </c>
    </row>
    <row r="169" spans="1:3" x14ac:dyDescent="0.2">
      <c r="A169">
        <v>22.782585181179019</v>
      </c>
      <c r="B169" t="s">
        <v>137</v>
      </c>
      <c r="C169" t="s">
        <v>39</v>
      </c>
    </row>
    <row r="170" spans="1:3" x14ac:dyDescent="0.2">
      <c r="A170">
        <v>13.420334120042575</v>
      </c>
      <c r="B170" t="s">
        <v>137</v>
      </c>
    </row>
    <row r="171" spans="1:3" x14ac:dyDescent="0.2">
      <c r="A171">
        <v>16.617969320672024</v>
      </c>
      <c r="B171" t="s">
        <v>137</v>
      </c>
    </row>
    <row r="172" spans="1:3" x14ac:dyDescent="0.2">
      <c r="A172">
        <v>24.218749999999996</v>
      </c>
      <c r="B172" t="s">
        <v>137</v>
      </c>
      <c r="C172" t="s">
        <v>26</v>
      </c>
    </row>
    <row r="173" spans="1:3" x14ac:dyDescent="0.2">
      <c r="A173">
        <v>13.740256308627295</v>
      </c>
      <c r="B173" t="s">
        <v>137</v>
      </c>
    </row>
    <row r="174" spans="1:3" x14ac:dyDescent="0.2">
      <c r="A174">
        <v>22.600262984878366</v>
      </c>
      <c r="B174" t="s">
        <v>137</v>
      </c>
      <c r="C174" t="s">
        <v>32</v>
      </c>
    </row>
    <row r="175" spans="1:3" x14ac:dyDescent="0.2">
      <c r="A175">
        <v>11.386574193882305</v>
      </c>
      <c r="B175" t="s">
        <v>137</v>
      </c>
    </row>
    <row r="176" spans="1:3" x14ac:dyDescent="0.2">
      <c r="A176">
        <v>24.888888888888889</v>
      </c>
      <c r="B176" t="s">
        <v>137</v>
      </c>
    </row>
    <row r="177" spans="1:3" x14ac:dyDescent="0.2">
      <c r="A177">
        <v>10.78971533516988</v>
      </c>
      <c r="B177" t="s">
        <v>137</v>
      </c>
    </row>
    <row r="178" spans="1:3" x14ac:dyDescent="0.2">
      <c r="A178">
        <v>15.474784955304438</v>
      </c>
      <c r="B178" t="s">
        <v>137</v>
      </c>
    </row>
    <row r="179" spans="1:3" x14ac:dyDescent="0.2">
      <c r="A179">
        <v>14.852071005917159</v>
      </c>
      <c r="B179" t="s">
        <v>137</v>
      </c>
    </row>
    <row r="180" spans="1:3" x14ac:dyDescent="0.2">
      <c r="A180">
        <v>12.268135904499541</v>
      </c>
      <c r="B180" t="s">
        <v>137</v>
      </c>
    </row>
    <row r="181" spans="1:3" x14ac:dyDescent="0.2">
      <c r="A181">
        <v>29.97245179063361</v>
      </c>
      <c r="B181" t="s">
        <v>138</v>
      </c>
      <c r="C181" t="s">
        <v>26</v>
      </c>
    </row>
    <row r="182" spans="1:3" x14ac:dyDescent="0.2">
      <c r="A182">
        <v>28.400547963513649</v>
      </c>
      <c r="B182" t="s">
        <v>138</v>
      </c>
      <c r="C182" t="s">
        <v>23</v>
      </c>
    </row>
    <row r="183" spans="1:3" x14ac:dyDescent="0.2">
      <c r="A183">
        <v>16.141528925619834</v>
      </c>
      <c r="B183" t="s">
        <v>137</v>
      </c>
    </row>
    <row r="184" spans="1:3" x14ac:dyDescent="0.2">
      <c r="A184">
        <v>15.967484395412978</v>
      </c>
      <c r="B184" t="s">
        <v>137</v>
      </c>
    </row>
    <row r="185" spans="1:3" x14ac:dyDescent="0.2">
      <c r="A185">
        <v>20.957274202271499</v>
      </c>
      <c r="B185" t="s">
        <v>137</v>
      </c>
    </row>
    <row r="186" spans="1:3" x14ac:dyDescent="0.2">
      <c r="A186">
        <v>27.112497891718672</v>
      </c>
      <c r="B186" t="s">
        <v>138</v>
      </c>
    </row>
    <row r="187" spans="1:3" x14ac:dyDescent="0.2">
      <c r="A187">
        <v>15.996085663743461</v>
      </c>
      <c r="B187" t="s">
        <v>137</v>
      </c>
    </row>
    <row r="188" spans="1:3" x14ac:dyDescent="0.2">
      <c r="A188">
        <v>21.745304069130594</v>
      </c>
      <c r="B188" t="s">
        <v>137</v>
      </c>
      <c r="C188" t="s">
        <v>32</v>
      </c>
    </row>
    <row r="189" spans="1:3" x14ac:dyDescent="0.2">
      <c r="A189">
        <v>13.437499999999996</v>
      </c>
      <c r="B189" t="s">
        <v>137</v>
      </c>
    </row>
    <row r="190" spans="1:3" x14ac:dyDescent="0.2">
      <c r="A190">
        <v>11.574074074074074</v>
      </c>
      <c r="B190" t="s">
        <v>137</v>
      </c>
      <c r="C190" t="s">
        <v>40</v>
      </c>
    </row>
    <row r="191" spans="1:3" x14ac:dyDescent="0.2">
      <c r="A191">
        <v>18.080210387902692</v>
      </c>
      <c r="B191" t="s">
        <v>137</v>
      </c>
    </row>
    <row r="192" spans="1:3" x14ac:dyDescent="0.2">
      <c r="A192">
        <v>13.223140495867767</v>
      </c>
      <c r="B192" t="s">
        <v>137</v>
      </c>
    </row>
    <row r="193" spans="1:3" x14ac:dyDescent="0.2">
      <c r="A193">
        <v>12.5732421875</v>
      </c>
      <c r="B193" t="s">
        <v>137</v>
      </c>
    </row>
    <row r="194" spans="1:3" x14ac:dyDescent="0.2">
      <c r="A194">
        <v>15.026296018031555</v>
      </c>
      <c r="B194" t="s">
        <v>137</v>
      </c>
    </row>
    <row r="195" spans="1:3" x14ac:dyDescent="0.2">
      <c r="A195">
        <v>14.422210203713718</v>
      </c>
      <c r="B195" t="s">
        <v>137</v>
      </c>
    </row>
    <row r="196" spans="1:3" x14ac:dyDescent="0.2">
      <c r="A196">
        <v>14.062499999999996</v>
      </c>
      <c r="B196" t="s">
        <v>137</v>
      </c>
    </row>
    <row r="197" spans="1:3" x14ac:dyDescent="0.2">
      <c r="A197">
        <v>15.157048940832727</v>
      </c>
      <c r="B197" t="s">
        <v>137</v>
      </c>
    </row>
    <row r="198" spans="1:3" x14ac:dyDescent="0.2">
      <c r="A198">
        <v>13.605442176870747</v>
      </c>
      <c r="B198" t="s">
        <v>137</v>
      </c>
    </row>
    <row r="199" spans="1:3" x14ac:dyDescent="0.2">
      <c r="A199">
        <v>14.785506039150354</v>
      </c>
      <c r="B199" t="s">
        <v>137</v>
      </c>
    </row>
    <row r="200" spans="1:3" x14ac:dyDescent="0.2">
      <c r="A200">
        <v>19.140624999999996</v>
      </c>
      <c r="B200" t="s">
        <v>137</v>
      </c>
      <c r="C200" t="s">
        <v>26</v>
      </c>
    </row>
    <row r="201" spans="1:3" x14ac:dyDescent="0.2">
      <c r="A201">
        <v>18.467220683287167</v>
      </c>
      <c r="B201" t="s">
        <v>137</v>
      </c>
    </row>
    <row r="202" spans="1:3" x14ac:dyDescent="0.2">
      <c r="A202">
        <v>10.864644635581712</v>
      </c>
      <c r="B202" t="s">
        <v>137</v>
      </c>
    </row>
    <row r="203" spans="1:3" x14ac:dyDescent="0.2">
      <c r="A203">
        <v>15</v>
      </c>
      <c r="B203" t="s">
        <v>137</v>
      </c>
      <c r="C203" t="s">
        <v>40</v>
      </c>
    </row>
    <row r="204" spans="1:3" x14ac:dyDescent="0.2">
      <c r="A204">
        <v>15.943458251150556</v>
      </c>
      <c r="B204" t="s">
        <v>137</v>
      </c>
    </row>
    <row r="205" spans="1:3" x14ac:dyDescent="0.2">
      <c r="A205">
        <v>27.309968138370508</v>
      </c>
      <c r="B205" t="s">
        <v>138</v>
      </c>
      <c r="C205" t="s">
        <v>32</v>
      </c>
    </row>
    <row r="206" spans="1:3" x14ac:dyDescent="0.2">
      <c r="A206">
        <v>27.343749999999996</v>
      </c>
      <c r="B206" t="s">
        <v>138</v>
      </c>
    </row>
    <row r="207" spans="1:3" x14ac:dyDescent="0.2">
      <c r="A207">
        <v>12.356919875130073</v>
      </c>
      <c r="B207" t="s">
        <v>137</v>
      </c>
    </row>
    <row r="208" spans="1:3" x14ac:dyDescent="0.2">
      <c r="A208">
        <v>25.88757396449704</v>
      </c>
      <c r="B208" t="s">
        <v>138</v>
      </c>
    </row>
    <row r="209" spans="1:3" x14ac:dyDescent="0.2">
      <c r="A209">
        <v>20.824656393169516</v>
      </c>
      <c r="B209" t="s">
        <v>137</v>
      </c>
      <c r="C209" t="s">
        <v>40</v>
      </c>
    </row>
    <row r="210" spans="1:3" x14ac:dyDescent="0.2">
      <c r="A210">
        <v>20.408163265306126</v>
      </c>
      <c r="B210" t="s">
        <v>137</v>
      </c>
    </row>
    <row r="211" spans="1:3" x14ac:dyDescent="0.2">
      <c r="A211">
        <v>29.96314693158147</v>
      </c>
      <c r="B211" t="s">
        <v>138</v>
      </c>
    </row>
    <row r="212" spans="1:3" x14ac:dyDescent="0.2">
      <c r="A212">
        <v>22.77318640955005</v>
      </c>
      <c r="B212" t="s">
        <v>137</v>
      </c>
      <c r="C212" t="s">
        <v>31</v>
      </c>
    </row>
    <row r="213" spans="1:3" x14ac:dyDescent="0.2">
      <c r="A213">
        <v>18.746995673770225</v>
      </c>
      <c r="B213" t="s">
        <v>137</v>
      </c>
    </row>
    <row r="214" spans="1:3" x14ac:dyDescent="0.2">
      <c r="A214">
        <v>16.423650056080753</v>
      </c>
      <c r="B214" t="s">
        <v>137</v>
      </c>
    </row>
    <row r="215" spans="1:3" x14ac:dyDescent="0.2">
      <c r="A215">
        <v>10.387811634349031</v>
      </c>
      <c r="B215" t="s">
        <v>137</v>
      </c>
    </row>
    <row r="216" spans="1:3" x14ac:dyDescent="0.2">
      <c r="A216">
        <v>20.449137418203453</v>
      </c>
      <c r="B216" t="s">
        <v>137</v>
      </c>
    </row>
    <row r="217" spans="1:3" x14ac:dyDescent="0.2">
      <c r="A217">
        <v>13.200183654729107</v>
      </c>
      <c r="B217" t="s">
        <v>137</v>
      </c>
    </row>
    <row r="218" spans="1:3" x14ac:dyDescent="0.2">
      <c r="A218">
        <v>26.546698393813212</v>
      </c>
      <c r="B218" t="s">
        <v>138</v>
      </c>
    </row>
    <row r="219" spans="1:3" x14ac:dyDescent="0.2">
      <c r="A219">
        <v>15.241579027587255</v>
      </c>
      <c r="B219" t="s">
        <v>137</v>
      </c>
    </row>
    <row r="220" spans="1:3" x14ac:dyDescent="0.2">
      <c r="A220">
        <v>11.0803324099723</v>
      </c>
      <c r="B220" t="s">
        <v>137</v>
      </c>
    </row>
    <row r="221" spans="1:3" x14ac:dyDescent="0.2">
      <c r="A221">
        <v>11.176857330703486</v>
      </c>
      <c r="B221" t="s">
        <v>137</v>
      </c>
    </row>
    <row r="222" spans="1:3" x14ac:dyDescent="0.2">
      <c r="A222">
        <v>18.641041797941611</v>
      </c>
      <c r="B222" t="s">
        <v>137</v>
      </c>
      <c r="C222" t="s">
        <v>26</v>
      </c>
    </row>
    <row r="223" spans="1:3" x14ac:dyDescent="0.2">
      <c r="A223">
        <v>30.546874999999996</v>
      </c>
      <c r="B223" t="s">
        <v>138</v>
      </c>
      <c r="C223" t="s">
        <v>32</v>
      </c>
    </row>
    <row r="224" spans="1:3" x14ac:dyDescent="0.2">
      <c r="A224">
        <v>25.676974843775028</v>
      </c>
      <c r="B224" t="s">
        <v>138</v>
      </c>
      <c r="C224" t="s">
        <v>31</v>
      </c>
    </row>
    <row r="225" spans="1:3" x14ac:dyDescent="0.2">
      <c r="A225">
        <v>17.065556711758582</v>
      </c>
      <c r="B225" t="s">
        <v>137</v>
      </c>
    </row>
    <row r="226" spans="1:3" x14ac:dyDescent="0.2">
      <c r="A226">
        <v>16.847468770545692</v>
      </c>
      <c r="B226" t="s">
        <v>137</v>
      </c>
    </row>
    <row r="227" spans="1:3" x14ac:dyDescent="0.2">
      <c r="A227">
        <v>17.993079584775089</v>
      </c>
      <c r="B227" t="s">
        <v>137</v>
      </c>
    </row>
    <row r="228" spans="1:3" x14ac:dyDescent="0.2">
      <c r="A228">
        <v>11.733333333333333</v>
      </c>
      <c r="B228" t="s">
        <v>137</v>
      </c>
    </row>
    <row r="229" spans="1:3" x14ac:dyDescent="0.2">
      <c r="A229">
        <v>18.590124925639504</v>
      </c>
      <c r="B229" t="s">
        <v>137</v>
      </c>
    </row>
    <row r="230" spans="1:3" x14ac:dyDescent="0.2">
      <c r="A230">
        <v>15.009575073753949</v>
      </c>
      <c r="B230" t="s">
        <v>137</v>
      </c>
    </row>
    <row r="231" spans="1:3" x14ac:dyDescent="0.2">
      <c r="A231">
        <v>12.137316862970412</v>
      </c>
      <c r="B231" t="s">
        <v>137</v>
      </c>
      <c r="C231" t="s">
        <v>40</v>
      </c>
    </row>
    <row r="232" spans="1:3" x14ac:dyDescent="0.2">
      <c r="A232">
        <v>20.576131687242793</v>
      </c>
      <c r="B232" t="s">
        <v>137</v>
      </c>
    </row>
    <row r="233" spans="1:3" x14ac:dyDescent="0.2">
      <c r="A233">
        <v>22.77318640955005</v>
      </c>
      <c r="B233" t="s">
        <v>137</v>
      </c>
    </row>
    <row r="234" spans="1:3" x14ac:dyDescent="0.2">
      <c r="A234">
        <v>22.275309917355372</v>
      </c>
      <c r="B234" t="s">
        <v>137</v>
      </c>
    </row>
    <row r="235" spans="1:3" x14ac:dyDescent="0.2">
      <c r="A235">
        <v>22.546576480360741</v>
      </c>
      <c r="B235" t="s">
        <v>137</v>
      </c>
      <c r="C235" t="s">
        <v>40</v>
      </c>
    </row>
    <row r="236" spans="1:3" x14ac:dyDescent="0.2">
      <c r="A236">
        <v>22.942130453700404</v>
      </c>
      <c r="B236" t="s">
        <v>137</v>
      </c>
      <c r="C236" t="s">
        <v>26</v>
      </c>
    </row>
    <row r="237" spans="1:3" x14ac:dyDescent="0.2">
      <c r="A237">
        <v>23.875114784205696</v>
      </c>
      <c r="B237" t="s">
        <v>137</v>
      </c>
    </row>
    <row r="238" spans="1:3" x14ac:dyDescent="0.2">
      <c r="A238">
        <v>21.913580246913579</v>
      </c>
      <c r="B238" t="s">
        <v>137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B99A-FE95-B34D-9B97-DB07947CDD88}">
  <dimension ref="A1:G249"/>
  <sheetViews>
    <sheetView zoomScale="125" workbookViewId="0">
      <selection activeCell="G1" sqref="G1"/>
    </sheetView>
  </sheetViews>
  <sheetFormatPr baseColWidth="10" defaultRowHeight="15" x14ac:dyDescent="0.2"/>
  <cols>
    <col min="1" max="1" width="11" bestFit="1" customWidth="1"/>
    <col min="3" max="4" width="11" bestFit="1" customWidth="1"/>
    <col min="5" max="5" width="11.83203125" bestFit="1" customWidth="1"/>
    <col min="6" max="7" width="12.33203125" bestFit="1" customWidth="1"/>
  </cols>
  <sheetData>
    <row r="1" spans="1:7" s="53" customFormat="1" ht="64" x14ac:dyDescent="0.2">
      <c r="A1" s="53" t="s">
        <v>140</v>
      </c>
      <c r="B1" s="53" t="s">
        <v>111</v>
      </c>
      <c r="C1" s="53" t="s">
        <v>141</v>
      </c>
      <c r="D1" s="53" t="s">
        <v>139</v>
      </c>
      <c r="E1" s="53" t="s">
        <v>142</v>
      </c>
      <c r="F1" s="53" t="s">
        <v>143</v>
      </c>
    </row>
    <row r="2" spans="1:7" x14ac:dyDescent="0.2">
      <c r="A2">
        <v>19.218749999999996</v>
      </c>
      <c r="B2" t="s">
        <v>137</v>
      </c>
      <c r="C2">
        <f>0</f>
        <v>0</v>
      </c>
      <c r="D2">
        <f>IF(C2=0,0,1)</f>
        <v>0</v>
      </c>
      <c r="E2">
        <f>EXP(A2)</f>
        <v>222124812.42904565</v>
      </c>
      <c r="F2">
        <f>E2/(1+E2)</f>
        <v>0.99999999549802665</v>
      </c>
      <c r="G2">
        <f>D2*LN(F2)+(1-D2)*LN(1-F2)</f>
        <v>-19.218750014144266</v>
      </c>
    </row>
    <row r="3" spans="1:7" x14ac:dyDescent="0.2">
      <c r="A3">
        <v>17.065556711758582</v>
      </c>
      <c r="B3" t="s">
        <v>137</v>
      </c>
      <c r="C3">
        <f>0</f>
        <v>0</v>
      </c>
      <c r="D3">
        <f t="shared" ref="D3:D66" si="0">IF(C3=0,0,1)</f>
        <v>0</v>
      </c>
      <c r="E3">
        <f t="shared" ref="E3:E66" si="1">EXP(A3)</f>
        <v>25791530.266706087</v>
      </c>
      <c r="F3">
        <f t="shared" ref="F3:F66" si="2">E3/(1+E3)</f>
        <v>0.99999996122758317</v>
      </c>
      <c r="G3">
        <f t="shared" ref="G3:G66" si="3">D3*LN(F3)+(1-D3)*LN(1-F3)</f>
        <v>-17.065556749504662</v>
      </c>
    </row>
    <row r="4" spans="1:7" x14ac:dyDescent="0.2">
      <c r="A4">
        <v>17.325996430696019</v>
      </c>
      <c r="B4" t="s">
        <v>137</v>
      </c>
      <c r="C4" t="s">
        <v>23</v>
      </c>
      <c r="D4">
        <f t="shared" si="0"/>
        <v>1</v>
      </c>
      <c r="E4">
        <f t="shared" si="1"/>
        <v>33464523.333929688</v>
      </c>
      <c r="F4">
        <f t="shared" si="2"/>
        <v>0.99999997011760899</v>
      </c>
      <c r="G4">
        <f t="shared" si="3"/>
        <v>-2.9882391452576121E-8</v>
      </c>
    </row>
    <row r="5" spans="1:7" x14ac:dyDescent="0.2">
      <c r="A5">
        <v>26.729927495071667</v>
      </c>
      <c r="B5" t="s">
        <v>138</v>
      </c>
      <c r="C5" t="s">
        <v>26</v>
      </c>
      <c r="D5">
        <f t="shared" si="0"/>
        <v>1</v>
      </c>
      <c r="E5">
        <f t="shared" si="1"/>
        <v>406125269722.31921</v>
      </c>
      <c r="F5">
        <f t="shared" si="2"/>
        <v>0.99999999999753775</v>
      </c>
      <c r="G5">
        <f t="shared" si="3"/>
        <v>-2.4622526240167034E-12</v>
      </c>
    </row>
    <row r="6" spans="1:7" x14ac:dyDescent="0.2">
      <c r="A6">
        <v>18.938775510204081</v>
      </c>
      <c r="B6" t="s">
        <v>137</v>
      </c>
      <c r="C6" t="s">
        <v>23</v>
      </c>
      <c r="D6">
        <f t="shared" si="0"/>
        <v>1</v>
      </c>
      <c r="E6">
        <f t="shared" si="1"/>
        <v>167882604.47265169</v>
      </c>
      <c r="F6">
        <f t="shared" si="2"/>
        <v>0.99999999404345674</v>
      </c>
      <c r="G6">
        <f t="shared" si="3"/>
        <v>-5.9565432763741319E-9</v>
      </c>
    </row>
    <row r="7" spans="1:7" x14ac:dyDescent="0.2">
      <c r="A7">
        <v>22.95918367346939</v>
      </c>
      <c r="B7" t="s">
        <v>137</v>
      </c>
      <c r="C7">
        <f>0</f>
        <v>0</v>
      </c>
      <c r="D7">
        <f t="shared" si="0"/>
        <v>0</v>
      </c>
      <c r="E7">
        <f t="shared" si="1"/>
        <v>9355064332.6564426</v>
      </c>
      <c r="F7">
        <f t="shared" si="2"/>
        <v>0.99999999989310606</v>
      </c>
      <c r="G7">
        <f t="shared" si="3"/>
        <v>-22.95918400534779</v>
      </c>
    </row>
    <row r="8" spans="1:7" x14ac:dyDescent="0.2">
      <c r="A8">
        <v>20.761245674740486</v>
      </c>
      <c r="B8" t="s">
        <v>137</v>
      </c>
      <c r="C8" t="s">
        <v>23</v>
      </c>
      <c r="D8">
        <f t="shared" si="0"/>
        <v>1</v>
      </c>
      <c r="E8">
        <f t="shared" si="1"/>
        <v>1038710289.9766082</v>
      </c>
      <c r="F8">
        <f t="shared" si="2"/>
        <v>0.99999999903726766</v>
      </c>
      <c r="G8">
        <f t="shared" si="3"/>
        <v>-9.6273233875778537E-10</v>
      </c>
    </row>
    <row r="9" spans="1:7" x14ac:dyDescent="0.2">
      <c r="A9">
        <v>16.284949434860202</v>
      </c>
      <c r="B9" t="s">
        <v>137</v>
      </c>
      <c r="C9">
        <f>0</f>
        <v>0</v>
      </c>
      <c r="D9">
        <f t="shared" si="0"/>
        <v>0</v>
      </c>
      <c r="E9">
        <f t="shared" si="1"/>
        <v>11815814.864425879</v>
      </c>
      <c r="F9">
        <f t="shared" si="2"/>
        <v>0.9999999153676723</v>
      </c>
      <c r="G9">
        <f t="shared" si="3"/>
        <v>-16.284949519193788</v>
      </c>
    </row>
    <row r="10" spans="1:7" x14ac:dyDescent="0.2">
      <c r="A10">
        <v>23.781212841854934</v>
      </c>
      <c r="B10" t="s">
        <v>137</v>
      </c>
      <c r="C10" t="s">
        <v>23</v>
      </c>
      <c r="D10">
        <f t="shared" si="0"/>
        <v>1</v>
      </c>
      <c r="E10">
        <f t="shared" si="1"/>
        <v>21283816706.69318</v>
      </c>
      <c r="F10">
        <f t="shared" si="2"/>
        <v>0.99999999995301592</v>
      </c>
      <c r="G10">
        <f t="shared" si="3"/>
        <v>-4.6984083291728062E-11</v>
      </c>
    </row>
    <row r="11" spans="1:7" x14ac:dyDescent="0.2">
      <c r="A11">
        <v>25.012244897959182</v>
      </c>
      <c r="B11" t="s">
        <v>138</v>
      </c>
      <c r="C11">
        <f>0</f>
        <v>0</v>
      </c>
      <c r="D11">
        <f t="shared" si="0"/>
        <v>0</v>
      </c>
      <c r="E11">
        <f t="shared" si="1"/>
        <v>72892012201.317215</v>
      </c>
      <c r="F11">
        <f t="shared" si="2"/>
        <v>0.99999999998628109</v>
      </c>
      <c r="G11">
        <f t="shared" si="3"/>
        <v>-25.012245586190716</v>
      </c>
    </row>
    <row r="12" spans="1:7" x14ac:dyDescent="0.2">
      <c r="A12">
        <v>22.145328719723185</v>
      </c>
      <c r="B12" t="s">
        <v>137</v>
      </c>
      <c r="C12" t="s">
        <v>26</v>
      </c>
      <c r="D12">
        <f t="shared" si="0"/>
        <v>1</v>
      </c>
      <c r="E12">
        <f t="shared" si="1"/>
        <v>4145663643.5368624</v>
      </c>
      <c r="F12">
        <f t="shared" si="2"/>
        <v>0.99999999975878406</v>
      </c>
      <c r="G12">
        <f t="shared" si="3"/>
        <v>-2.4121593614335107E-10</v>
      </c>
    </row>
    <row r="13" spans="1:7" x14ac:dyDescent="0.2">
      <c r="A13">
        <v>21.928862769176792</v>
      </c>
      <c r="B13" t="s">
        <v>137</v>
      </c>
      <c r="C13">
        <f>0</f>
        <v>0</v>
      </c>
      <c r="D13">
        <f t="shared" si="0"/>
        <v>0</v>
      </c>
      <c r="E13">
        <f t="shared" si="1"/>
        <v>3338751491.7149282</v>
      </c>
      <c r="F13">
        <f t="shared" si="2"/>
        <v>0.99999999970048681</v>
      </c>
      <c r="G13">
        <f t="shared" si="3"/>
        <v>-21.928862652512315</v>
      </c>
    </row>
    <row r="14" spans="1:7" x14ac:dyDescent="0.2">
      <c r="A14">
        <v>26.225895316804412</v>
      </c>
      <c r="B14" t="s">
        <v>138</v>
      </c>
      <c r="C14">
        <f>0</f>
        <v>0</v>
      </c>
      <c r="D14">
        <f t="shared" si="0"/>
        <v>0</v>
      </c>
      <c r="E14">
        <f t="shared" si="1"/>
        <v>245336191433.56949</v>
      </c>
      <c r="F14">
        <f t="shared" si="2"/>
        <v>0.99999999999592393</v>
      </c>
      <c r="G14">
        <f t="shared" si="3"/>
        <v>-26.225887136986508</v>
      </c>
    </row>
    <row r="15" spans="1:7" x14ac:dyDescent="0.2">
      <c r="A15">
        <v>19.841269841269845</v>
      </c>
      <c r="B15" t="s">
        <v>137</v>
      </c>
      <c r="C15">
        <f>0</f>
        <v>0</v>
      </c>
      <c r="D15">
        <f t="shared" si="0"/>
        <v>0</v>
      </c>
      <c r="E15">
        <f t="shared" si="1"/>
        <v>413955832.48099601</v>
      </c>
      <c r="F15">
        <f t="shared" si="2"/>
        <v>0.99999999758428337</v>
      </c>
      <c r="G15">
        <f t="shared" si="3"/>
        <v>-19.841269854011248</v>
      </c>
    </row>
    <row r="16" spans="1:7" x14ac:dyDescent="0.2">
      <c r="A16">
        <v>33.710093198492963</v>
      </c>
      <c r="B16" t="s">
        <v>138</v>
      </c>
      <c r="C16" t="s">
        <v>30</v>
      </c>
      <c r="D16">
        <f t="shared" si="0"/>
        <v>1</v>
      </c>
      <c r="E16">
        <f t="shared" si="1"/>
        <v>436623855798362.19</v>
      </c>
      <c r="F16">
        <f t="shared" si="2"/>
        <v>0.99999999999999767</v>
      </c>
      <c r="G16">
        <f t="shared" si="3"/>
        <v>-2.3314683517128315E-15</v>
      </c>
    </row>
    <row r="17" spans="1:7" x14ac:dyDescent="0.2">
      <c r="A17">
        <v>29.515938606847698</v>
      </c>
      <c r="B17" t="s">
        <v>138</v>
      </c>
      <c r="C17" t="s">
        <v>31</v>
      </c>
      <c r="D17">
        <f t="shared" si="0"/>
        <v>1</v>
      </c>
      <c r="E17">
        <f t="shared" si="1"/>
        <v>6585811030382.4072</v>
      </c>
      <c r="F17">
        <f t="shared" si="2"/>
        <v>0.99999999999984812</v>
      </c>
      <c r="G17">
        <f t="shared" si="3"/>
        <v>-1.5187850976873295E-13</v>
      </c>
    </row>
    <row r="18" spans="1:7" x14ac:dyDescent="0.2">
      <c r="A18">
        <v>33.163265306122454</v>
      </c>
      <c r="B18" t="s">
        <v>138</v>
      </c>
      <c r="C18" t="s">
        <v>32</v>
      </c>
      <c r="D18">
        <f t="shared" si="0"/>
        <v>1</v>
      </c>
      <c r="E18">
        <f t="shared" si="1"/>
        <v>252710405338821.38</v>
      </c>
      <c r="F18">
        <f t="shared" si="2"/>
        <v>0.999999999999996</v>
      </c>
      <c r="G18">
        <f t="shared" si="3"/>
        <v>-3.9968028886505714E-15</v>
      </c>
    </row>
    <row r="19" spans="1:7" x14ac:dyDescent="0.2">
      <c r="A19">
        <v>20.888888888888889</v>
      </c>
      <c r="B19" t="s">
        <v>137</v>
      </c>
      <c r="C19" t="s">
        <v>26</v>
      </c>
      <c r="D19">
        <f t="shared" si="0"/>
        <v>1</v>
      </c>
      <c r="E19">
        <f t="shared" si="1"/>
        <v>1180128170.8490016</v>
      </c>
      <c r="F19">
        <f t="shared" si="2"/>
        <v>0.99999999915263438</v>
      </c>
      <c r="G19">
        <f t="shared" si="3"/>
        <v>-8.4736562247319659E-10</v>
      </c>
    </row>
    <row r="20" spans="1:7" x14ac:dyDescent="0.2">
      <c r="A20">
        <v>22.71498107084911</v>
      </c>
      <c r="B20" t="s">
        <v>137</v>
      </c>
      <c r="C20">
        <f>0</f>
        <v>0</v>
      </c>
      <c r="D20">
        <f t="shared" si="0"/>
        <v>0</v>
      </c>
      <c r="E20">
        <f t="shared" si="1"/>
        <v>7328092381.2405119</v>
      </c>
      <c r="F20">
        <f t="shared" si="2"/>
        <v>0.99999999986353882</v>
      </c>
      <c r="G20">
        <f t="shared" si="3"/>
        <v>-22.714980968920617</v>
      </c>
    </row>
    <row r="21" spans="1:7" x14ac:dyDescent="0.2">
      <c r="A21">
        <v>23.046874999999996</v>
      </c>
      <c r="B21" t="s">
        <v>137</v>
      </c>
      <c r="C21">
        <f>0</f>
        <v>0</v>
      </c>
      <c r="D21">
        <f t="shared" si="0"/>
        <v>0</v>
      </c>
      <c r="E21">
        <f t="shared" si="1"/>
        <v>10212466328.089487</v>
      </c>
      <c r="F21">
        <f t="shared" si="2"/>
        <v>0.99999999990208044</v>
      </c>
      <c r="G21">
        <f t="shared" si="3"/>
        <v>-23.046874776870318</v>
      </c>
    </row>
    <row r="22" spans="1:7" x14ac:dyDescent="0.2">
      <c r="A22">
        <v>23.601277245592115</v>
      </c>
      <c r="B22" t="s">
        <v>137</v>
      </c>
      <c r="C22" t="s">
        <v>32</v>
      </c>
      <c r="D22">
        <f t="shared" si="0"/>
        <v>1</v>
      </c>
      <c r="E22">
        <f t="shared" si="1"/>
        <v>17778883069.879776</v>
      </c>
      <c r="F22">
        <f t="shared" si="2"/>
        <v>0.99999999994375355</v>
      </c>
      <c r="G22">
        <f t="shared" si="3"/>
        <v>-5.6246451942048902E-11</v>
      </c>
    </row>
    <row r="23" spans="1:7" x14ac:dyDescent="0.2">
      <c r="A23">
        <v>28.906249999999993</v>
      </c>
      <c r="B23" t="s">
        <v>138</v>
      </c>
      <c r="C23" t="s">
        <v>23</v>
      </c>
      <c r="D23">
        <f t="shared" si="0"/>
        <v>1</v>
      </c>
      <c r="E23">
        <f t="shared" si="1"/>
        <v>3579520611598.3188</v>
      </c>
      <c r="F23">
        <f t="shared" si="2"/>
        <v>0.99999999999972067</v>
      </c>
      <c r="G23">
        <f t="shared" si="3"/>
        <v>-2.7933211299572841E-13</v>
      </c>
    </row>
    <row r="24" spans="1:7" x14ac:dyDescent="0.2">
      <c r="A24">
        <v>24.506489994591675</v>
      </c>
      <c r="B24" t="s">
        <v>137</v>
      </c>
      <c r="C24" t="s">
        <v>32</v>
      </c>
      <c r="D24">
        <f t="shared" si="0"/>
        <v>1</v>
      </c>
      <c r="E24">
        <f t="shared" si="1"/>
        <v>43957539544.56752</v>
      </c>
      <c r="F24">
        <f t="shared" si="2"/>
        <v>0.99999999997725075</v>
      </c>
      <c r="G24">
        <f t="shared" si="3"/>
        <v>-2.274924693094546E-11</v>
      </c>
    </row>
    <row r="25" spans="1:7" x14ac:dyDescent="0.2">
      <c r="A25">
        <v>24.034609838166958</v>
      </c>
      <c r="B25" t="s">
        <v>137</v>
      </c>
      <c r="C25" t="s">
        <v>32</v>
      </c>
      <c r="D25">
        <f t="shared" si="0"/>
        <v>1</v>
      </c>
      <c r="E25">
        <f t="shared" si="1"/>
        <v>27421955858.460506</v>
      </c>
      <c r="F25">
        <f t="shared" si="2"/>
        <v>0.99999999996353284</v>
      </c>
      <c r="G25">
        <f t="shared" si="3"/>
        <v>-3.6467162623620053E-11</v>
      </c>
    </row>
    <row r="26" spans="1:7" x14ac:dyDescent="0.2">
      <c r="A26">
        <v>22.060353798126947</v>
      </c>
      <c r="B26" t="s">
        <v>137</v>
      </c>
      <c r="C26" t="s">
        <v>23</v>
      </c>
      <c r="D26">
        <f t="shared" si="0"/>
        <v>1</v>
      </c>
      <c r="E26">
        <f t="shared" si="1"/>
        <v>3807938479.406352</v>
      </c>
      <c r="F26">
        <f t="shared" si="2"/>
        <v>0.99999999973739073</v>
      </c>
      <c r="G26">
        <f t="shared" si="3"/>
        <v>-2.626092676994523E-10</v>
      </c>
    </row>
    <row r="27" spans="1:7" x14ac:dyDescent="0.2">
      <c r="A27">
        <v>23.700655387898184</v>
      </c>
      <c r="B27" t="s">
        <v>137</v>
      </c>
      <c r="C27" t="s">
        <v>26</v>
      </c>
      <c r="D27">
        <f t="shared" si="0"/>
        <v>1</v>
      </c>
      <c r="E27">
        <f t="shared" si="1"/>
        <v>19636489624.972481</v>
      </c>
      <c r="F27">
        <f t="shared" si="2"/>
        <v>0.9999999999490744</v>
      </c>
      <c r="G27">
        <f t="shared" si="3"/>
        <v>-5.0925597073945252E-11</v>
      </c>
    </row>
    <row r="28" spans="1:7" x14ac:dyDescent="0.2">
      <c r="A28">
        <v>15.086505190311421</v>
      </c>
      <c r="B28" t="s">
        <v>137</v>
      </c>
      <c r="C28">
        <f>0</f>
        <v>0</v>
      </c>
      <c r="D28">
        <f t="shared" si="0"/>
        <v>0</v>
      </c>
      <c r="E28">
        <f t="shared" si="1"/>
        <v>3564396.063445732</v>
      </c>
      <c r="F28">
        <f t="shared" si="2"/>
        <v>0.99999971944764232</v>
      </c>
      <c r="G28">
        <f t="shared" si="3"/>
        <v>-15.086505471010851</v>
      </c>
    </row>
    <row r="29" spans="1:7" x14ac:dyDescent="0.2">
      <c r="A29">
        <v>24.999145036079479</v>
      </c>
      <c r="B29" t="s">
        <v>137</v>
      </c>
      <c r="C29" t="s">
        <v>23</v>
      </c>
      <c r="D29">
        <f t="shared" si="0"/>
        <v>1</v>
      </c>
      <c r="E29">
        <f t="shared" si="1"/>
        <v>71943364055.323029</v>
      </c>
      <c r="F29">
        <f t="shared" si="2"/>
        <v>0.99999999998610023</v>
      </c>
      <c r="G29">
        <f t="shared" si="3"/>
        <v>-1.3899770223798637E-11</v>
      </c>
    </row>
    <row r="30" spans="1:7" x14ac:dyDescent="0.2">
      <c r="A30">
        <v>25.59373706198954</v>
      </c>
      <c r="B30" t="s">
        <v>138</v>
      </c>
      <c r="C30" t="s">
        <v>26</v>
      </c>
      <c r="D30">
        <f t="shared" si="0"/>
        <v>1</v>
      </c>
      <c r="E30">
        <f t="shared" si="1"/>
        <v>130382341847.49489</v>
      </c>
      <c r="F30">
        <f t="shared" si="2"/>
        <v>0.99999999999233025</v>
      </c>
      <c r="G30">
        <f t="shared" si="3"/>
        <v>-7.6697537210473807E-12</v>
      </c>
    </row>
    <row r="31" spans="1:7" x14ac:dyDescent="0.2">
      <c r="A31">
        <v>21.007667798746546</v>
      </c>
      <c r="B31" t="s">
        <v>137</v>
      </c>
      <c r="C31">
        <f>0</f>
        <v>0</v>
      </c>
      <c r="D31">
        <f t="shared" si="0"/>
        <v>0</v>
      </c>
      <c r="E31">
        <f t="shared" si="1"/>
        <v>1328967017.3790181</v>
      </c>
      <c r="F31">
        <f t="shared" si="2"/>
        <v>0.99999999924753591</v>
      </c>
      <c r="G31">
        <f t="shared" si="3"/>
        <v>-21.007667839997445</v>
      </c>
    </row>
    <row r="32" spans="1:7" x14ac:dyDescent="0.2">
      <c r="A32">
        <v>20.964360587002094</v>
      </c>
      <c r="B32" t="s">
        <v>137</v>
      </c>
      <c r="C32" t="s">
        <v>26</v>
      </c>
      <c r="D32">
        <f t="shared" si="0"/>
        <v>1</v>
      </c>
      <c r="E32">
        <f t="shared" si="1"/>
        <v>1272641612.4594381</v>
      </c>
      <c r="F32">
        <f t="shared" si="2"/>
        <v>0.99999999921423288</v>
      </c>
      <c r="G32">
        <f t="shared" si="3"/>
        <v>-7.8576711834761973E-10</v>
      </c>
    </row>
    <row r="33" spans="1:7" x14ac:dyDescent="0.2">
      <c r="A33">
        <v>22.959087658549439</v>
      </c>
      <c r="B33" t="s">
        <v>137</v>
      </c>
      <c r="C33" t="s">
        <v>26</v>
      </c>
      <c r="D33">
        <f t="shared" si="0"/>
        <v>1</v>
      </c>
      <c r="E33">
        <f t="shared" si="1"/>
        <v>9354166150.0235653</v>
      </c>
      <c r="F33">
        <f t="shared" si="2"/>
        <v>0.99999999989309574</v>
      </c>
      <c r="G33">
        <f t="shared" si="3"/>
        <v>-1.0690426322529029E-10</v>
      </c>
    </row>
    <row r="34" spans="1:7" x14ac:dyDescent="0.2">
      <c r="A34">
        <v>22.491349480968861</v>
      </c>
      <c r="B34" t="s">
        <v>137</v>
      </c>
      <c r="C34" t="s">
        <v>26</v>
      </c>
      <c r="D34">
        <f t="shared" si="0"/>
        <v>1</v>
      </c>
      <c r="E34">
        <f t="shared" si="1"/>
        <v>5859613489.6876431</v>
      </c>
      <c r="F34">
        <f t="shared" si="2"/>
        <v>0.99999999982934029</v>
      </c>
      <c r="G34">
        <f t="shared" si="3"/>
        <v>-1.706597086016577E-10</v>
      </c>
    </row>
    <row r="35" spans="1:7" x14ac:dyDescent="0.2">
      <c r="A35">
        <v>15.138408304498267</v>
      </c>
      <c r="B35" t="s">
        <v>137</v>
      </c>
      <c r="C35">
        <f>0</f>
        <v>0</v>
      </c>
      <c r="D35">
        <f t="shared" si="0"/>
        <v>0</v>
      </c>
      <c r="E35">
        <f t="shared" si="1"/>
        <v>3754284.5954069826</v>
      </c>
      <c r="F35">
        <f t="shared" si="2"/>
        <v>0.99999973363773886</v>
      </c>
      <c r="G35">
        <f t="shared" si="3"/>
        <v>-15.138408570715688</v>
      </c>
    </row>
    <row r="36" spans="1:7" x14ac:dyDescent="0.2">
      <c r="A36">
        <v>23.437499999999996</v>
      </c>
      <c r="B36" t="s">
        <v>137</v>
      </c>
      <c r="C36" t="s">
        <v>26</v>
      </c>
      <c r="D36">
        <f t="shared" si="0"/>
        <v>1</v>
      </c>
      <c r="E36">
        <f t="shared" si="1"/>
        <v>15093046831.784563</v>
      </c>
      <c r="F36">
        <f t="shared" si="2"/>
        <v>0.99999999993374433</v>
      </c>
      <c r="G36">
        <f t="shared" si="3"/>
        <v>-6.6255667621170078E-11</v>
      </c>
    </row>
    <row r="37" spans="1:7" x14ac:dyDescent="0.2">
      <c r="A37">
        <v>12.9757785467128</v>
      </c>
      <c r="B37" t="s">
        <v>137</v>
      </c>
      <c r="C37">
        <f>0</f>
        <v>0</v>
      </c>
      <c r="D37">
        <f t="shared" si="0"/>
        <v>0</v>
      </c>
      <c r="E37">
        <f t="shared" si="1"/>
        <v>431826.23249565018</v>
      </c>
      <c r="F37">
        <f t="shared" si="2"/>
        <v>0.99999768425906299</v>
      </c>
      <c r="G37">
        <f t="shared" si="3"/>
        <v>-12.97578086245097</v>
      </c>
    </row>
    <row r="38" spans="1:7" x14ac:dyDescent="0.2">
      <c r="A38">
        <v>26.061679307694877</v>
      </c>
      <c r="B38" t="s">
        <v>138</v>
      </c>
      <c r="C38" t="s">
        <v>23</v>
      </c>
      <c r="D38">
        <f t="shared" si="0"/>
        <v>1</v>
      </c>
      <c r="E38">
        <f t="shared" si="1"/>
        <v>208182161057.25351</v>
      </c>
      <c r="F38">
        <f t="shared" si="2"/>
        <v>0.99999999999519651</v>
      </c>
      <c r="G38">
        <f t="shared" si="3"/>
        <v>-4.8034909383547392E-12</v>
      </c>
    </row>
    <row r="39" spans="1:7" x14ac:dyDescent="0.2">
      <c r="A39">
        <v>22.481329065691202</v>
      </c>
      <c r="B39" t="s">
        <v>137</v>
      </c>
      <c r="C39" t="s">
        <v>30</v>
      </c>
      <c r="D39">
        <f t="shared" si="0"/>
        <v>1</v>
      </c>
      <c r="E39">
        <f t="shared" si="1"/>
        <v>5801190927.1671772</v>
      </c>
      <c r="F39">
        <f t="shared" si="2"/>
        <v>0.99999999982762156</v>
      </c>
      <c r="G39">
        <f t="shared" si="3"/>
        <v>-1.7237844486637471E-10</v>
      </c>
    </row>
    <row r="40" spans="1:7" x14ac:dyDescent="0.2">
      <c r="A40">
        <v>31.633714880332981</v>
      </c>
      <c r="B40" t="s">
        <v>138</v>
      </c>
      <c r="C40" t="s">
        <v>31</v>
      </c>
      <c r="D40">
        <f t="shared" si="0"/>
        <v>1</v>
      </c>
      <c r="E40">
        <f t="shared" si="1"/>
        <v>54745422856340.383</v>
      </c>
      <c r="F40">
        <f t="shared" si="2"/>
        <v>0.99999999999998168</v>
      </c>
      <c r="G40">
        <f t="shared" si="3"/>
        <v>-1.831867990631525E-14</v>
      </c>
    </row>
    <row r="41" spans="1:7" x14ac:dyDescent="0.2">
      <c r="A41">
        <v>20.43816558499767</v>
      </c>
      <c r="B41" t="s">
        <v>137</v>
      </c>
      <c r="C41">
        <f>0</f>
        <v>0</v>
      </c>
      <c r="D41">
        <f t="shared" si="0"/>
        <v>0</v>
      </c>
      <c r="E41">
        <f t="shared" si="1"/>
        <v>751938867.20382142</v>
      </c>
      <c r="F41">
        <f t="shared" si="2"/>
        <v>0.9999999986701047</v>
      </c>
      <c r="G41">
        <f t="shared" si="3"/>
        <v>-20.438165615862928</v>
      </c>
    </row>
    <row r="42" spans="1:7" x14ac:dyDescent="0.2">
      <c r="A42">
        <v>24.337479718766904</v>
      </c>
      <c r="B42" t="s">
        <v>137</v>
      </c>
      <c r="C42">
        <f>0</f>
        <v>0</v>
      </c>
      <c r="D42">
        <f t="shared" si="0"/>
        <v>0</v>
      </c>
      <c r="E42">
        <f t="shared" si="1"/>
        <v>37122152053.641403</v>
      </c>
      <c r="F42">
        <f t="shared" si="2"/>
        <v>0.99999999997306188</v>
      </c>
      <c r="G42">
        <f t="shared" si="3"/>
        <v>-24.337478791387117</v>
      </c>
    </row>
    <row r="43" spans="1:7" x14ac:dyDescent="0.2">
      <c r="A43">
        <v>28.515624999999993</v>
      </c>
      <c r="B43" t="s">
        <v>138</v>
      </c>
      <c r="C43" t="s">
        <v>30</v>
      </c>
      <c r="D43">
        <f t="shared" si="0"/>
        <v>1</v>
      </c>
      <c r="E43">
        <f t="shared" si="1"/>
        <v>2422024798840.9546</v>
      </c>
      <c r="F43">
        <f t="shared" si="2"/>
        <v>0.99999999999958711</v>
      </c>
      <c r="G43">
        <f t="shared" si="3"/>
        <v>-4.1289194285818094E-13</v>
      </c>
    </row>
    <row r="44" spans="1:7" x14ac:dyDescent="0.2">
      <c r="A44">
        <v>30.980886368410005</v>
      </c>
      <c r="B44" t="s">
        <v>138</v>
      </c>
      <c r="C44" t="s">
        <v>31</v>
      </c>
      <c r="D44">
        <f t="shared" si="0"/>
        <v>1</v>
      </c>
      <c r="E44">
        <f t="shared" si="1"/>
        <v>28498893229886.004</v>
      </c>
      <c r="F44">
        <f t="shared" si="2"/>
        <v>0.99999999999996492</v>
      </c>
      <c r="G44">
        <f t="shared" si="3"/>
        <v>-3.5083047578155565E-14</v>
      </c>
    </row>
    <row r="45" spans="1:7" x14ac:dyDescent="0.2">
      <c r="A45">
        <v>27.055150884495315</v>
      </c>
      <c r="B45" t="s">
        <v>138</v>
      </c>
      <c r="C45">
        <f>0</f>
        <v>0</v>
      </c>
      <c r="D45">
        <f t="shared" si="0"/>
        <v>0</v>
      </c>
      <c r="E45">
        <f t="shared" si="1"/>
        <v>562215398349.66528</v>
      </c>
      <c r="F45">
        <f t="shared" si="2"/>
        <v>0.99999999999822131</v>
      </c>
      <c r="G45">
        <f t="shared" si="3"/>
        <v>-27.055144929030387</v>
      </c>
    </row>
    <row r="46" spans="1:7" x14ac:dyDescent="0.2">
      <c r="A46">
        <v>13.84083044982699</v>
      </c>
      <c r="B46" t="s">
        <v>137</v>
      </c>
      <c r="C46">
        <f>0</f>
        <v>0</v>
      </c>
      <c r="D46">
        <f t="shared" si="0"/>
        <v>0</v>
      </c>
      <c r="E46">
        <f t="shared" si="1"/>
        <v>1025643.1629544591</v>
      </c>
      <c r="F46">
        <f t="shared" si="2"/>
        <v>0.99999902500298243</v>
      </c>
      <c r="G46">
        <f t="shared" si="3"/>
        <v>-13.840831424859358</v>
      </c>
    </row>
    <row r="47" spans="1:7" x14ac:dyDescent="0.2">
      <c r="A47">
        <v>19.227687870533565</v>
      </c>
      <c r="B47" t="s">
        <v>137</v>
      </c>
      <c r="C47" t="s">
        <v>26</v>
      </c>
      <c r="D47">
        <f t="shared" si="0"/>
        <v>1</v>
      </c>
      <c r="E47">
        <f t="shared" si="1"/>
        <v>224119034.01624078</v>
      </c>
      <c r="F47">
        <f t="shared" si="2"/>
        <v>0.99999999553808538</v>
      </c>
      <c r="G47">
        <f t="shared" si="3"/>
        <v>-4.4619146255154545E-9</v>
      </c>
    </row>
    <row r="48" spans="1:7" x14ac:dyDescent="0.2">
      <c r="A48">
        <v>32.893331624588832</v>
      </c>
      <c r="B48" t="s">
        <v>138</v>
      </c>
      <c r="C48">
        <f>0</f>
        <v>0</v>
      </c>
      <c r="D48">
        <f t="shared" si="0"/>
        <v>0</v>
      </c>
      <c r="E48">
        <f t="shared" si="1"/>
        <v>192926735622190.44</v>
      </c>
      <c r="F48">
        <f t="shared" si="2"/>
        <v>0.99999999999999478</v>
      </c>
      <c r="G48">
        <f t="shared" si="3"/>
        <v>-32.886652967967045</v>
      </c>
    </row>
    <row r="49" spans="1:7" x14ac:dyDescent="0.2">
      <c r="A49">
        <v>25.910684346898332</v>
      </c>
      <c r="B49" t="s">
        <v>138</v>
      </c>
      <c r="C49" t="s">
        <v>26</v>
      </c>
      <c r="D49">
        <f t="shared" si="0"/>
        <v>1</v>
      </c>
      <c r="E49">
        <f t="shared" si="1"/>
        <v>179005854131.62527</v>
      </c>
      <c r="F49">
        <f t="shared" si="2"/>
        <v>0.99999999999441358</v>
      </c>
      <c r="G49">
        <f t="shared" si="3"/>
        <v>-5.5864202153244668E-12</v>
      </c>
    </row>
    <row r="50" spans="1:7" x14ac:dyDescent="0.2">
      <c r="A50">
        <v>22.600262984878366</v>
      </c>
      <c r="B50" t="s">
        <v>137</v>
      </c>
      <c r="C50" t="s">
        <v>30</v>
      </c>
      <c r="D50">
        <f t="shared" si="0"/>
        <v>1</v>
      </c>
      <c r="E50">
        <f t="shared" si="1"/>
        <v>6533855173.8816624</v>
      </c>
      <c r="F50">
        <f t="shared" si="2"/>
        <v>0.99999999984695098</v>
      </c>
      <c r="G50">
        <f t="shared" si="3"/>
        <v>-1.5304901791529572E-10</v>
      </c>
    </row>
    <row r="51" spans="1:7" x14ac:dyDescent="0.2">
      <c r="A51">
        <v>11.478420569329659</v>
      </c>
      <c r="B51" t="s">
        <v>137</v>
      </c>
      <c r="C51">
        <f>0</f>
        <v>0</v>
      </c>
      <c r="D51">
        <f t="shared" si="0"/>
        <v>0</v>
      </c>
      <c r="E51">
        <f t="shared" si="1"/>
        <v>96608.361007679923</v>
      </c>
      <c r="F51">
        <f t="shared" si="2"/>
        <v>0.99998964903618481</v>
      </c>
      <c r="G51">
        <f t="shared" si="3"/>
        <v>-11.478430920348249</v>
      </c>
    </row>
    <row r="52" spans="1:7" x14ac:dyDescent="0.2">
      <c r="A52">
        <v>29.357521924046825</v>
      </c>
      <c r="B52" t="s">
        <v>138</v>
      </c>
      <c r="C52">
        <f>0</f>
        <v>0</v>
      </c>
      <c r="D52">
        <f t="shared" si="0"/>
        <v>0</v>
      </c>
      <c r="E52">
        <f t="shared" si="1"/>
        <v>5620950670873.2168</v>
      </c>
      <c r="F52">
        <f t="shared" si="2"/>
        <v>0.99999999999982214</v>
      </c>
      <c r="G52">
        <f t="shared" si="3"/>
        <v>-29.357792442048797</v>
      </c>
    </row>
    <row r="53" spans="1:7" x14ac:dyDescent="0.2">
      <c r="A53">
        <v>21.338210638622158</v>
      </c>
      <c r="B53" t="s">
        <v>137</v>
      </c>
      <c r="C53" t="s">
        <v>31</v>
      </c>
      <c r="D53">
        <f t="shared" si="0"/>
        <v>1</v>
      </c>
      <c r="E53">
        <f t="shared" si="1"/>
        <v>1849554504.4313536</v>
      </c>
      <c r="F53">
        <f t="shared" si="2"/>
        <v>0.99999999945932927</v>
      </c>
      <c r="G53">
        <f t="shared" si="3"/>
        <v>-5.406707305551388E-10</v>
      </c>
    </row>
    <row r="54" spans="1:7" x14ac:dyDescent="0.2">
      <c r="A54">
        <v>21.874999999999996</v>
      </c>
      <c r="B54" t="s">
        <v>137</v>
      </c>
      <c r="C54" t="s">
        <v>26</v>
      </c>
      <c r="D54">
        <f t="shared" si="0"/>
        <v>1</v>
      </c>
      <c r="E54">
        <f t="shared" si="1"/>
        <v>3163674482.7468448</v>
      </c>
      <c r="F54">
        <f t="shared" si="2"/>
        <v>0.99999999968391184</v>
      </c>
      <c r="G54">
        <f t="shared" si="3"/>
        <v>-3.1608815569960785E-10</v>
      </c>
    </row>
    <row r="55" spans="1:7" x14ac:dyDescent="0.2">
      <c r="A55">
        <v>25.63691716071142</v>
      </c>
      <c r="B55" t="s">
        <v>138</v>
      </c>
      <c r="C55" t="s">
        <v>31</v>
      </c>
      <c r="D55">
        <f t="shared" si="0"/>
        <v>1</v>
      </c>
      <c r="E55">
        <f t="shared" si="1"/>
        <v>136135583110.80368</v>
      </c>
      <c r="F55">
        <f t="shared" si="2"/>
        <v>0.99999999999265443</v>
      </c>
      <c r="G55">
        <f t="shared" si="3"/>
        <v>-7.3455685978544019E-12</v>
      </c>
    </row>
    <row r="56" spans="1:7" x14ac:dyDescent="0.2">
      <c r="A56">
        <v>23.337684427040067</v>
      </c>
      <c r="B56" t="s">
        <v>137</v>
      </c>
      <c r="C56" t="s">
        <v>30</v>
      </c>
      <c r="D56">
        <f t="shared" si="0"/>
        <v>1</v>
      </c>
      <c r="E56">
        <f t="shared" si="1"/>
        <v>13659272432.467587</v>
      </c>
      <c r="F56">
        <f t="shared" si="2"/>
        <v>0.99999999992678967</v>
      </c>
      <c r="G56">
        <f t="shared" si="3"/>
        <v>-7.3210326692511944E-11</v>
      </c>
    </row>
    <row r="57" spans="1:7" x14ac:dyDescent="0.2">
      <c r="A57">
        <v>20.322252866889244</v>
      </c>
      <c r="B57" t="s">
        <v>137</v>
      </c>
      <c r="C57" t="s">
        <v>39</v>
      </c>
      <c r="D57">
        <f t="shared" si="0"/>
        <v>1</v>
      </c>
      <c r="E57">
        <f t="shared" si="1"/>
        <v>669641375.69468558</v>
      </c>
      <c r="F57">
        <f t="shared" si="2"/>
        <v>0.99999999850666332</v>
      </c>
      <c r="G57">
        <f t="shared" si="3"/>
        <v>-1.493336677654086E-9</v>
      </c>
    </row>
    <row r="58" spans="1:7" x14ac:dyDescent="0.2">
      <c r="A58">
        <v>16.262975778546714</v>
      </c>
      <c r="B58" t="s">
        <v>137</v>
      </c>
      <c r="C58">
        <f>0</f>
        <v>0</v>
      </c>
      <c r="D58">
        <f t="shared" si="0"/>
        <v>0</v>
      </c>
      <c r="E58">
        <f t="shared" si="1"/>
        <v>11559010.013222849</v>
      </c>
      <c r="F58">
        <f t="shared" si="2"/>
        <v>0.99999991348740835</v>
      </c>
      <c r="G58">
        <f t="shared" si="3"/>
        <v>-16.262975865440183</v>
      </c>
    </row>
    <row r="59" spans="1:7" x14ac:dyDescent="0.2">
      <c r="A59">
        <v>14.6484375</v>
      </c>
      <c r="B59" t="s">
        <v>137</v>
      </c>
      <c r="C59" t="s">
        <v>40</v>
      </c>
      <c r="D59">
        <f t="shared" si="0"/>
        <v>1</v>
      </c>
      <c r="E59">
        <f t="shared" si="1"/>
        <v>2300040.9842965808</v>
      </c>
      <c r="F59">
        <f t="shared" si="2"/>
        <v>0.99999956522532774</v>
      </c>
      <c r="G59">
        <f t="shared" si="3"/>
        <v>-4.3477476677891715E-7</v>
      </c>
    </row>
    <row r="60" spans="1:7" x14ac:dyDescent="0.2">
      <c r="A60">
        <v>14.413765145714157</v>
      </c>
      <c r="B60" t="s">
        <v>137</v>
      </c>
      <c r="C60">
        <f>0</f>
        <v>0</v>
      </c>
      <c r="D60">
        <f t="shared" si="0"/>
        <v>0</v>
      </c>
      <c r="E60">
        <f t="shared" si="1"/>
        <v>1818941.2258106344</v>
      </c>
      <c r="F60">
        <f t="shared" si="2"/>
        <v>0.9999994502299272</v>
      </c>
      <c r="G60">
        <f t="shared" si="3"/>
        <v>-14.413765695582093</v>
      </c>
    </row>
    <row r="61" spans="1:7" x14ac:dyDescent="0.2">
      <c r="A61">
        <v>12.254249027651978</v>
      </c>
      <c r="B61" t="s">
        <v>137</v>
      </c>
      <c r="C61">
        <f>0</f>
        <v>0</v>
      </c>
      <c r="D61">
        <f t="shared" si="0"/>
        <v>0</v>
      </c>
      <c r="E61">
        <f t="shared" si="1"/>
        <v>209871.14531838865</v>
      </c>
      <c r="F61">
        <f t="shared" si="2"/>
        <v>0.9999952351942728</v>
      </c>
      <c r="G61">
        <f t="shared" si="3"/>
        <v>-12.254253792476748</v>
      </c>
    </row>
    <row r="62" spans="1:7" x14ac:dyDescent="0.2">
      <c r="A62">
        <v>22.071077879374805</v>
      </c>
      <c r="B62" t="s">
        <v>137</v>
      </c>
      <c r="C62">
        <f>0</f>
        <v>0</v>
      </c>
      <c r="D62">
        <f t="shared" si="0"/>
        <v>0</v>
      </c>
      <c r="E62">
        <f t="shared" si="1"/>
        <v>3848994873.6234078</v>
      </c>
      <c r="F62">
        <f t="shared" si="2"/>
        <v>0.99999999974019194</v>
      </c>
      <c r="G62">
        <f t="shared" si="3"/>
        <v>-22.071077973099314</v>
      </c>
    </row>
    <row r="63" spans="1:7" x14ac:dyDescent="0.2">
      <c r="A63">
        <v>16.595335837191019</v>
      </c>
      <c r="B63" t="s">
        <v>137</v>
      </c>
      <c r="C63">
        <f>0</f>
        <v>0</v>
      </c>
      <c r="D63">
        <f t="shared" si="0"/>
        <v>0</v>
      </c>
      <c r="E63">
        <f t="shared" si="1"/>
        <v>16116204.866244551</v>
      </c>
      <c r="F63">
        <f t="shared" si="2"/>
        <v>0.99999993795065611</v>
      </c>
      <c r="G63">
        <f t="shared" si="3"/>
        <v>-16.595335899320975</v>
      </c>
    </row>
    <row r="64" spans="1:7" x14ac:dyDescent="0.2">
      <c r="A64">
        <v>12.437107807111763</v>
      </c>
      <c r="B64" t="s">
        <v>137</v>
      </c>
      <c r="C64">
        <f>0</f>
        <v>0</v>
      </c>
      <c r="D64">
        <f t="shared" si="0"/>
        <v>0</v>
      </c>
      <c r="E64">
        <f t="shared" si="1"/>
        <v>251980.70777429701</v>
      </c>
      <c r="F64">
        <f t="shared" si="2"/>
        <v>0.99999603145796245</v>
      </c>
      <c r="G64">
        <f t="shared" si="3"/>
        <v>-12.437111775666541</v>
      </c>
    </row>
    <row r="65" spans="1:7" x14ac:dyDescent="0.2">
      <c r="A65">
        <v>17.857142857142861</v>
      </c>
      <c r="B65" t="s">
        <v>137</v>
      </c>
      <c r="C65">
        <f>0</f>
        <v>0</v>
      </c>
      <c r="D65">
        <f t="shared" si="0"/>
        <v>0</v>
      </c>
      <c r="E65">
        <f t="shared" si="1"/>
        <v>56919176.143431053</v>
      </c>
      <c r="F65">
        <f t="shared" si="2"/>
        <v>0.99999998243122878</v>
      </c>
      <c r="G65">
        <f t="shared" si="3"/>
        <v>-17.857142873697644</v>
      </c>
    </row>
    <row r="66" spans="1:7" x14ac:dyDescent="0.2">
      <c r="A66">
        <v>13.265306122448981</v>
      </c>
      <c r="B66" t="s">
        <v>137</v>
      </c>
      <c r="C66">
        <f>0</f>
        <v>0</v>
      </c>
      <c r="D66">
        <f t="shared" si="0"/>
        <v>0</v>
      </c>
      <c r="E66">
        <f t="shared" si="1"/>
        <v>576831.87340436759</v>
      </c>
      <c r="F66">
        <f t="shared" si="2"/>
        <v>0.99999826639561284</v>
      </c>
      <c r="G66">
        <f t="shared" si="3"/>
        <v>-13.265307856065721</v>
      </c>
    </row>
    <row r="67" spans="1:7" x14ac:dyDescent="0.2">
      <c r="A67">
        <v>13.605442176870747</v>
      </c>
      <c r="B67" t="s">
        <v>137</v>
      </c>
      <c r="C67">
        <f>0</f>
        <v>0</v>
      </c>
      <c r="D67">
        <f t="shared" ref="D67:D130" si="4">IF(C67=0,0,1)</f>
        <v>0</v>
      </c>
      <c r="E67">
        <f t="shared" ref="E67:E130" si="5">EXP(A67)</f>
        <v>810528.81922814436</v>
      </c>
      <c r="F67">
        <f t="shared" ref="F67:F130" si="6">E67/(1+E67)</f>
        <v>0.99999876623909911</v>
      </c>
      <c r="G67">
        <f t="shared" ref="G67:G130" si="7">D67*LN(F67)+(1-D67)*LN(1-F67)</f>
        <v>-13.605443410665533</v>
      </c>
    </row>
    <row r="68" spans="1:7" x14ac:dyDescent="0.2">
      <c r="A68">
        <v>29.154518950437321</v>
      </c>
      <c r="B68" t="s">
        <v>138</v>
      </c>
      <c r="C68">
        <f>0</f>
        <v>0</v>
      </c>
      <c r="D68">
        <f t="shared" si="4"/>
        <v>0</v>
      </c>
      <c r="E68">
        <f t="shared" si="5"/>
        <v>4588246085088.042</v>
      </c>
      <c r="F68">
        <f t="shared" si="6"/>
        <v>0.99999999999978206</v>
      </c>
      <c r="G68">
        <f t="shared" si="7"/>
        <v>-29.154571375400639</v>
      </c>
    </row>
    <row r="69" spans="1:7" x14ac:dyDescent="0.2">
      <c r="A69">
        <v>21.786492374727668</v>
      </c>
      <c r="B69" t="s">
        <v>137</v>
      </c>
      <c r="C69">
        <f>0</f>
        <v>0</v>
      </c>
      <c r="D69">
        <f t="shared" si="4"/>
        <v>0</v>
      </c>
      <c r="E69">
        <f t="shared" si="5"/>
        <v>2895699014.8365316</v>
      </c>
      <c r="F69">
        <f t="shared" si="6"/>
        <v>0.99999999965466024</v>
      </c>
      <c r="G69">
        <f t="shared" si="7"/>
        <v>-21.786492381204187</v>
      </c>
    </row>
    <row r="70" spans="1:7" x14ac:dyDescent="0.2">
      <c r="A70">
        <v>17.993079584775089</v>
      </c>
      <c r="B70" t="s">
        <v>137</v>
      </c>
      <c r="C70">
        <f>0</f>
        <v>0</v>
      </c>
      <c r="D70">
        <f t="shared" si="4"/>
        <v>0</v>
      </c>
      <c r="E70">
        <f t="shared" si="5"/>
        <v>65207143.564968877</v>
      </c>
      <c r="F70">
        <f t="shared" si="6"/>
        <v>0.99999998466425721</v>
      </c>
      <c r="G70">
        <f t="shared" si="7"/>
        <v>-17.993079603201977</v>
      </c>
    </row>
    <row r="71" spans="1:7" x14ac:dyDescent="0.2">
      <c r="A71">
        <v>13.922922699933167</v>
      </c>
      <c r="B71" t="s">
        <v>137</v>
      </c>
      <c r="C71">
        <f>0</f>
        <v>0</v>
      </c>
      <c r="D71">
        <f t="shared" si="4"/>
        <v>0</v>
      </c>
      <c r="E71">
        <f t="shared" si="5"/>
        <v>1113393.0359292664</v>
      </c>
      <c r="F71">
        <f t="shared" si="6"/>
        <v>0.99999910184537755</v>
      </c>
      <c r="G71">
        <f t="shared" si="7"/>
        <v>-13.922923598106825</v>
      </c>
    </row>
    <row r="72" spans="1:7" x14ac:dyDescent="0.2">
      <c r="A72">
        <v>13.020833333333334</v>
      </c>
      <c r="B72" t="s">
        <v>137</v>
      </c>
      <c r="C72">
        <f>0</f>
        <v>0</v>
      </c>
      <c r="D72">
        <f t="shared" si="4"/>
        <v>0</v>
      </c>
      <c r="E72">
        <f t="shared" si="5"/>
        <v>451727.0177486419</v>
      </c>
      <c r="F72">
        <f t="shared" si="6"/>
        <v>0.9999977862785554</v>
      </c>
      <c r="G72">
        <f t="shared" si="7"/>
        <v>-13.020835547040676</v>
      </c>
    </row>
    <row r="73" spans="1:7" x14ac:dyDescent="0.2">
      <c r="A73">
        <v>10.957703265395574</v>
      </c>
      <c r="B73" t="s">
        <v>137</v>
      </c>
      <c r="C73">
        <f>0</f>
        <v>0</v>
      </c>
      <c r="D73">
        <f t="shared" si="4"/>
        <v>0</v>
      </c>
      <c r="E73">
        <f t="shared" si="5"/>
        <v>57394.47167548626</v>
      </c>
      <c r="F73">
        <f t="shared" si="6"/>
        <v>0.99998257702270221</v>
      </c>
      <c r="G73">
        <f t="shared" si="7"/>
        <v>-10.957720688526857</v>
      </c>
    </row>
    <row r="74" spans="1:7" x14ac:dyDescent="0.2">
      <c r="A74">
        <v>22.071077879374805</v>
      </c>
      <c r="B74" t="s">
        <v>137</v>
      </c>
      <c r="C74">
        <f>0</f>
        <v>0</v>
      </c>
      <c r="D74">
        <f t="shared" si="4"/>
        <v>0</v>
      </c>
      <c r="E74">
        <f t="shared" si="5"/>
        <v>3848994873.6234078</v>
      </c>
      <c r="F74">
        <f t="shared" si="6"/>
        <v>0.99999999974019194</v>
      </c>
      <c r="G74">
        <f t="shared" si="7"/>
        <v>-22.071077973099314</v>
      </c>
    </row>
    <row r="75" spans="1:7" x14ac:dyDescent="0.2">
      <c r="A75">
        <v>16.595335837191019</v>
      </c>
      <c r="B75" t="s">
        <v>137</v>
      </c>
      <c r="C75">
        <f>0</f>
        <v>0</v>
      </c>
      <c r="D75">
        <f t="shared" si="4"/>
        <v>0</v>
      </c>
      <c r="E75">
        <f t="shared" si="5"/>
        <v>16116204.866244551</v>
      </c>
      <c r="F75">
        <f t="shared" si="6"/>
        <v>0.99999993795065611</v>
      </c>
      <c r="G75">
        <f t="shared" si="7"/>
        <v>-16.595335899320975</v>
      </c>
    </row>
    <row r="76" spans="1:7" x14ac:dyDescent="0.2">
      <c r="A76">
        <v>12.437107807111763</v>
      </c>
      <c r="B76" t="s">
        <v>137</v>
      </c>
      <c r="C76">
        <f>0</f>
        <v>0</v>
      </c>
      <c r="D76">
        <f t="shared" si="4"/>
        <v>0</v>
      </c>
      <c r="E76">
        <f t="shared" si="5"/>
        <v>251980.70777429701</v>
      </c>
      <c r="F76">
        <f t="shared" si="6"/>
        <v>0.99999603145796245</v>
      </c>
      <c r="G76">
        <f t="shared" si="7"/>
        <v>-12.437111775666541</v>
      </c>
    </row>
    <row r="77" spans="1:7" x14ac:dyDescent="0.2">
      <c r="A77">
        <v>13.605442176870747</v>
      </c>
      <c r="B77" t="s">
        <v>137</v>
      </c>
      <c r="C77">
        <f>0</f>
        <v>0</v>
      </c>
      <c r="D77">
        <f t="shared" si="4"/>
        <v>0</v>
      </c>
      <c r="E77">
        <f t="shared" si="5"/>
        <v>810528.81922814436</v>
      </c>
      <c r="F77">
        <f t="shared" si="6"/>
        <v>0.99999876623909911</v>
      </c>
      <c r="G77">
        <f t="shared" si="7"/>
        <v>-13.605443410665533</v>
      </c>
    </row>
    <row r="78" spans="1:7" x14ac:dyDescent="0.2">
      <c r="A78">
        <v>29.154518950437321</v>
      </c>
      <c r="B78" t="s">
        <v>138</v>
      </c>
      <c r="C78">
        <f>0</f>
        <v>0</v>
      </c>
      <c r="D78">
        <f t="shared" si="4"/>
        <v>0</v>
      </c>
      <c r="E78">
        <f t="shared" si="5"/>
        <v>4588246085088.042</v>
      </c>
      <c r="F78">
        <f t="shared" si="6"/>
        <v>0.99999999999978206</v>
      </c>
      <c r="G78">
        <f t="shared" si="7"/>
        <v>-29.154571375400639</v>
      </c>
    </row>
    <row r="79" spans="1:7" x14ac:dyDescent="0.2">
      <c r="A79">
        <v>18.424036281179141</v>
      </c>
      <c r="B79" t="s">
        <v>137</v>
      </c>
      <c r="C79">
        <f>0</f>
        <v>0</v>
      </c>
      <c r="D79">
        <f t="shared" si="4"/>
        <v>0</v>
      </c>
      <c r="E79">
        <f t="shared" si="5"/>
        <v>100336117.33441201</v>
      </c>
      <c r="F79">
        <f t="shared" si="6"/>
        <v>0.99999999003349926</v>
      </c>
      <c r="G79">
        <f t="shared" si="7"/>
        <v>-18.424036293936997</v>
      </c>
    </row>
    <row r="80" spans="1:7" x14ac:dyDescent="0.2">
      <c r="A80">
        <v>13.922922699933167</v>
      </c>
      <c r="B80" t="s">
        <v>137</v>
      </c>
      <c r="C80">
        <f>0</f>
        <v>0</v>
      </c>
      <c r="D80">
        <f t="shared" si="4"/>
        <v>0</v>
      </c>
      <c r="E80">
        <f t="shared" si="5"/>
        <v>1113393.0359292664</v>
      </c>
      <c r="F80">
        <f t="shared" si="6"/>
        <v>0.99999910184537755</v>
      </c>
      <c r="G80">
        <f t="shared" si="7"/>
        <v>-13.922923598106825</v>
      </c>
    </row>
    <row r="81" spans="1:7" x14ac:dyDescent="0.2">
      <c r="A81">
        <v>13.020833333333334</v>
      </c>
      <c r="B81" t="s">
        <v>137</v>
      </c>
      <c r="C81">
        <f>0</f>
        <v>0</v>
      </c>
      <c r="D81">
        <f t="shared" si="4"/>
        <v>0</v>
      </c>
      <c r="E81">
        <f t="shared" si="5"/>
        <v>451727.0177486419</v>
      </c>
      <c r="F81">
        <f t="shared" si="6"/>
        <v>0.9999977862785554</v>
      </c>
      <c r="G81">
        <f t="shared" si="7"/>
        <v>-13.020835547040676</v>
      </c>
    </row>
    <row r="82" spans="1:7" x14ac:dyDescent="0.2">
      <c r="A82">
        <v>10.957703265395574</v>
      </c>
      <c r="B82" t="s">
        <v>137</v>
      </c>
      <c r="C82">
        <f>0</f>
        <v>0</v>
      </c>
      <c r="D82">
        <f t="shared" si="4"/>
        <v>0</v>
      </c>
      <c r="E82">
        <f t="shared" si="5"/>
        <v>57394.47167548626</v>
      </c>
      <c r="F82">
        <f t="shared" si="6"/>
        <v>0.99998257702270221</v>
      </c>
      <c r="G82">
        <f t="shared" si="7"/>
        <v>-10.957720688526857</v>
      </c>
    </row>
    <row r="83" spans="1:7" x14ac:dyDescent="0.2">
      <c r="A83">
        <v>25.383491599707817</v>
      </c>
      <c r="B83" t="s">
        <v>138</v>
      </c>
      <c r="C83" t="s">
        <v>26</v>
      </c>
      <c r="D83">
        <f t="shared" si="4"/>
        <v>1</v>
      </c>
      <c r="E83">
        <f t="shared" si="5"/>
        <v>105659933542.54735</v>
      </c>
      <c r="F83">
        <f t="shared" si="6"/>
        <v>0.99999999999053568</v>
      </c>
      <c r="G83">
        <f t="shared" si="7"/>
        <v>-9.4643182180668593E-12</v>
      </c>
    </row>
    <row r="84" spans="1:7" x14ac:dyDescent="0.2">
      <c r="A84">
        <v>24.776795249690291</v>
      </c>
      <c r="B84" t="s">
        <v>137</v>
      </c>
      <c r="C84">
        <f>0</f>
        <v>0</v>
      </c>
      <c r="D84">
        <f t="shared" si="4"/>
        <v>0</v>
      </c>
      <c r="E84">
        <f t="shared" si="5"/>
        <v>57600394275.770615</v>
      </c>
      <c r="F84">
        <f t="shared" si="6"/>
        <v>0.999999999982639</v>
      </c>
      <c r="G84">
        <f t="shared" si="7"/>
        <v>-24.776794716812429</v>
      </c>
    </row>
    <row r="85" spans="1:7" x14ac:dyDescent="0.2">
      <c r="A85">
        <v>18.605619146722162</v>
      </c>
      <c r="B85" t="s">
        <v>137</v>
      </c>
      <c r="C85">
        <f>0</f>
        <v>0</v>
      </c>
      <c r="D85">
        <f t="shared" si="4"/>
        <v>0</v>
      </c>
      <c r="E85">
        <f t="shared" si="5"/>
        <v>120314432.74870443</v>
      </c>
      <c r="F85">
        <f t="shared" si="6"/>
        <v>0.99999999168844522</v>
      </c>
      <c r="G85">
        <f t="shared" si="7"/>
        <v>-18.605619148375901</v>
      </c>
    </row>
    <row r="86" spans="1:7" x14ac:dyDescent="0.2">
      <c r="A86">
        <v>15.389350569405973</v>
      </c>
      <c r="B86" t="s">
        <v>137</v>
      </c>
      <c r="C86">
        <f>0</f>
        <v>0</v>
      </c>
      <c r="D86">
        <f t="shared" si="4"/>
        <v>0</v>
      </c>
      <c r="E86">
        <f t="shared" si="5"/>
        <v>4825141.2619076967</v>
      </c>
      <c r="F86">
        <f t="shared" si="6"/>
        <v>0.9999997927522245</v>
      </c>
      <c r="G86">
        <f t="shared" si="7"/>
        <v>-15.389350776418608</v>
      </c>
    </row>
    <row r="87" spans="1:7" x14ac:dyDescent="0.2">
      <c r="A87">
        <v>20.5456936226167</v>
      </c>
      <c r="B87" t="s">
        <v>137</v>
      </c>
      <c r="C87">
        <f>0</f>
        <v>0</v>
      </c>
      <c r="D87">
        <f t="shared" si="4"/>
        <v>0</v>
      </c>
      <c r="E87">
        <f t="shared" si="5"/>
        <v>837300532.05578852</v>
      </c>
      <c r="F87">
        <f t="shared" si="6"/>
        <v>0.99999999880568569</v>
      </c>
      <c r="G87">
        <f t="shared" si="7"/>
        <v>-20.545693611968517</v>
      </c>
    </row>
    <row r="88" spans="1:7" x14ac:dyDescent="0.2">
      <c r="A88">
        <v>17.851646660510927</v>
      </c>
      <c r="B88" t="s">
        <v>137</v>
      </c>
      <c r="C88">
        <f>0</f>
        <v>0</v>
      </c>
      <c r="D88">
        <f t="shared" si="4"/>
        <v>0</v>
      </c>
      <c r="E88">
        <f t="shared" si="5"/>
        <v>56607195.298617274</v>
      </c>
      <c r="F88">
        <f t="shared" si="6"/>
        <v>0.99999998233440157</v>
      </c>
      <c r="G88">
        <f t="shared" si="7"/>
        <v>-17.85164668020024</v>
      </c>
    </row>
    <row r="89" spans="1:7" x14ac:dyDescent="0.2">
      <c r="A89">
        <v>15.210924824229314</v>
      </c>
      <c r="B89" t="s">
        <v>137</v>
      </c>
      <c r="C89">
        <f>0</f>
        <v>0</v>
      </c>
      <c r="D89">
        <f t="shared" si="4"/>
        <v>0</v>
      </c>
      <c r="E89">
        <f t="shared" si="5"/>
        <v>4036646.4727599402</v>
      </c>
      <c r="F89">
        <f t="shared" si="6"/>
        <v>0.99999975226967264</v>
      </c>
      <c r="G89">
        <f t="shared" si="7"/>
        <v>-15.210925072084164</v>
      </c>
    </row>
    <row r="90" spans="1:7" x14ac:dyDescent="0.2">
      <c r="A90">
        <v>13.777777777777779</v>
      </c>
      <c r="B90" t="s">
        <v>137</v>
      </c>
      <c r="C90">
        <f>0</f>
        <v>0</v>
      </c>
      <c r="D90">
        <f t="shared" si="4"/>
        <v>0</v>
      </c>
      <c r="E90">
        <f t="shared" si="5"/>
        <v>962970.23123873118</v>
      </c>
      <c r="F90">
        <f t="shared" si="6"/>
        <v>0.999998961547378</v>
      </c>
      <c r="G90">
        <f t="shared" si="7"/>
        <v>-13.777778816236474</v>
      </c>
    </row>
    <row r="91" spans="1:7" x14ac:dyDescent="0.2">
      <c r="A91">
        <v>13.71742112482853</v>
      </c>
      <c r="B91" t="s">
        <v>137</v>
      </c>
      <c r="C91">
        <f>0</f>
        <v>0</v>
      </c>
      <c r="D91">
        <f t="shared" si="4"/>
        <v>0</v>
      </c>
      <c r="E91">
        <f t="shared" si="5"/>
        <v>906567.82292514935</v>
      </c>
      <c r="F91">
        <f t="shared" si="6"/>
        <v>0.99999889693978583</v>
      </c>
      <c r="G91">
        <f t="shared" si="7"/>
        <v>-13.717422227914343</v>
      </c>
    </row>
    <row r="92" spans="1:7" x14ac:dyDescent="0.2">
      <c r="A92">
        <v>16.08977825851812</v>
      </c>
      <c r="B92" t="s">
        <v>137</v>
      </c>
      <c r="C92">
        <f>0</f>
        <v>0</v>
      </c>
      <c r="D92">
        <f t="shared" si="4"/>
        <v>0</v>
      </c>
      <c r="E92">
        <f t="shared" si="5"/>
        <v>9720797.870577151</v>
      </c>
      <c r="F92">
        <f t="shared" si="6"/>
        <v>0.99999989712779647</v>
      </c>
      <c r="G92">
        <f t="shared" si="7"/>
        <v>-16.089778361468642</v>
      </c>
    </row>
    <row r="93" spans="1:7" x14ac:dyDescent="0.2">
      <c r="A93">
        <v>17.993079584775089</v>
      </c>
      <c r="B93" t="s">
        <v>137</v>
      </c>
      <c r="C93" t="s">
        <v>40</v>
      </c>
      <c r="D93">
        <f t="shared" si="4"/>
        <v>1</v>
      </c>
      <c r="E93">
        <f t="shared" si="5"/>
        <v>65207143.564968877</v>
      </c>
      <c r="F93">
        <f t="shared" si="6"/>
        <v>0.99999998466425721</v>
      </c>
      <c r="G93">
        <f t="shared" si="7"/>
        <v>-1.5335742904374242E-8</v>
      </c>
    </row>
    <row r="94" spans="1:7" x14ac:dyDescent="0.2">
      <c r="A94">
        <v>13.491124260355029</v>
      </c>
      <c r="B94" t="s">
        <v>137</v>
      </c>
      <c r="C94">
        <f>0</f>
        <v>0</v>
      </c>
      <c r="D94">
        <f t="shared" si="4"/>
        <v>0</v>
      </c>
      <c r="E94">
        <f t="shared" si="5"/>
        <v>722970.90649719082</v>
      </c>
      <c r="F94">
        <f t="shared" si="6"/>
        <v>0.9999986168203896</v>
      </c>
      <c r="G94">
        <f t="shared" si="7"/>
        <v>-13.491125643574083</v>
      </c>
    </row>
    <row r="95" spans="1:7" x14ac:dyDescent="0.2">
      <c r="A95">
        <v>17.898022892819977</v>
      </c>
      <c r="B95" t="s">
        <v>137</v>
      </c>
      <c r="C95">
        <f>0</f>
        <v>0</v>
      </c>
      <c r="D95">
        <f t="shared" si="4"/>
        <v>0</v>
      </c>
      <c r="E95">
        <f t="shared" si="5"/>
        <v>59294249.889726885</v>
      </c>
      <c r="F95">
        <f t="shared" si="6"/>
        <v>0.99999998313495853</v>
      </c>
      <c r="G95">
        <f t="shared" si="7"/>
        <v>-17.898022909232292</v>
      </c>
    </row>
    <row r="96" spans="1:7" x14ac:dyDescent="0.2">
      <c r="A96">
        <v>11.160714285714285</v>
      </c>
      <c r="B96" t="s">
        <v>137</v>
      </c>
      <c r="C96">
        <f>0</f>
        <v>0</v>
      </c>
      <c r="D96">
        <f t="shared" si="4"/>
        <v>0</v>
      </c>
      <c r="E96">
        <f t="shared" si="5"/>
        <v>70313.16194843367</v>
      </c>
      <c r="F96">
        <f t="shared" si="6"/>
        <v>0.99998577811393485</v>
      </c>
      <c r="G96">
        <f t="shared" si="7"/>
        <v>-11.16072850770459</v>
      </c>
    </row>
    <row r="97" spans="1:7" x14ac:dyDescent="0.2">
      <c r="A97">
        <v>19.835162956123252</v>
      </c>
      <c r="B97" t="s">
        <v>137</v>
      </c>
      <c r="C97" t="s">
        <v>26</v>
      </c>
      <c r="D97">
        <f t="shared" si="4"/>
        <v>1</v>
      </c>
      <c r="E97">
        <f t="shared" si="5"/>
        <v>411435555.1110968</v>
      </c>
      <c r="F97">
        <f t="shared" si="6"/>
        <v>0.99999999756948565</v>
      </c>
      <c r="G97">
        <f t="shared" si="7"/>
        <v>-2.4305143482955053E-9</v>
      </c>
    </row>
    <row r="98" spans="1:7" x14ac:dyDescent="0.2">
      <c r="A98">
        <v>23.309053069719038</v>
      </c>
      <c r="B98" t="s">
        <v>137</v>
      </c>
      <c r="C98">
        <f>0</f>
        <v>0</v>
      </c>
      <c r="D98">
        <f t="shared" si="4"/>
        <v>0</v>
      </c>
      <c r="E98">
        <f t="shared" si="5"/>
        <v>13273734496.756315</v>
      </c>
      <c r="F98">
        <f t="shared" si="6"/>
        <v>0.99999999992466326</v>
      </c>
      <c r="G98">
        <f t="shared" si="7"/>
        <v>-23.309053226934797</v>
      </c>
    </row>
    <row r="99" spans="1:7" x14ac:dyDescent="0.2">
      <c r="A99">
        <v>13.124999999999998</v>
      </c>
      <c r="B99" t="s">
        <v>137</v>
      </c>
      <c r="C99">
        <f>0</f>
        <v>0</v>
      </c>
      <c r="D99">
        <f t="shared" si="4"/>
        <v>0</v>
      </c>
      <c r="E99">
        <f t="shared" si="5"/>
        <v>501320.05077095481</v>
      </c>
      <c r="F99">
        <f t="shared" si="6"/>
        <v>0.99999800527027849</v>
      </c>
      <c r="G99">
        <f t="shared" si="7"/>
        <v>-13.125001994739961</v>
      </c>
    </row>
    <row r="100" spans="1:7" x14ac:dyDescent="0.2">
      <c r="A100">
        <v>20.177148524332274</v>
      </c>
      <c r="B100" t="s">
        <v>137</v>
      </c>
      <c r="C100" t="s">
        <v>26</v>
      </c>
      <c r="D100">
        <f t="shared" si="4"/>
        <v>1</v>
      </c>
      <c r="E100">
        <f t="shared" si="5"/>
        <v>579194280.59996784</v>
      </c>
      <c r="F100">
        <f t="shared" si="6"/>
        <v>0.99999999827346364</v>
      </c>
      <c r="G100">
        <f t="shared" si="7"/>
        <v>-1.7265363598167777E-9</v>
      </c>
    </row>
    <row r="101" spans="1:7" x14ac:dyDescent="0.2">
      <c r="A101">
        <v>19.217451523545705</v>
      </c>
      <c r="B101" t="s">
        <v>137</v>
      </c>
      <c r="C101">
        <f>0</f>
        <v>0</v>
      </c>
      <c r="D101">
        <f t="shared" si="4"/>
        <v>0</v>
      </c>
      <c r="E101">
        <f t="shared" si="5"/>
        <v>221836575.76495168</v>
      </c>
      <c r="F101">
        <f t="shared" si="6"/>
        <v>0.99999999549217711</v>
      </c>
      <c r="G101">
        <f t="shared" si="7"/>
        <v>-19.217451528865212</v>
      </c>
    </row>
    <row r="102" spans="1:7" x14ac:dyDescent="0.2">
      <c r="A102">
        <v>14.32708428593202</v>
      </c>
      <c r="B102" t="s">
        <v>137</v>
      </c>
      <c r="C102" t="s">
        <v>40</v>
      </c>
      <c r="D102">
        <f t="shared" si="4"/>
        <v>1</v>
      </c>
      <c r="E102">
        <f t="shared" si="5"/>
        <v>1667913.9735024963</v>
      </c>
      <c r="F102">
        <f t="shared" si="6"/>
        <v>0.99999940044905411</v>
      </c>
      <c r="G102">
        <f t="shared" si="7"/>
        <v>-5.9955112562077742E-7</v>
      </c>
    </row>
    <row r="103" spans="1:7" x14ac:dyDescent="0.2">
      <c r="A103">
        <v>10.1318359375</v>
      </c>
      <c r="B103" t="s">
        <v>137</v>
      </c>
      <c r="C103">
        <f>0</f>
        <v>0</v>
      </c>
      <c r="D103">
        <f t="shared" si="4"/>
        <v>0</v>
      </c>
      <c r="E103">
        <f t="shared" si="5"/>
        <v>25130.460058175282</v>
      </c>
      <c r="F103">
        <f t="shared" si="6"/>
        <v>0.99996020923584683</v>
      </c>
      <c r="G103">
        <f t="shared" si="7"/>
        <v>-10.131875729056183</v>
      </c>
    </row>
    <row r="104" spans="1:7" x14ac:dyDescent="0.2">
      <c r="A104">
        <v>18.261504747991236</v>
      </c>
      <c r="B104" t="s">
        <v>137</v>
      </c>
      <c r="C104">
        <f>0</f>
        <v>0</v>
      </c>
      <c r="D104">
        <f t="shared" si="4"/>
        <v>0</v>
      </c>
      <c r="E104">
        <f t="shared" si="5"/>
        <v>85284624.826492071</v>
      </c>
      <c r="F104">
        <f t="shared" si="6"/>
        <v>0.99999998827455727</v>
      </c>
      <c r="G104">
        <f t="shared" si="7"/>
        <v>-18.261504764020124</v>
      </c>
    </row>
    <row r="105" spans="1:7" x14ac:dyDescent="0.2">
      <c r="A105">
        <v>17.174586776859506</v>
      </c>
      <c r="B105" t="s">
        <v>137</v>
      </c>
      <c r="C105" t="s">
        <v>40</v>
      </c>
      <c r="D105">
        <f t="shared" si="4"/>
        <v>1</v>
      </c>
      <c r="E105">
        <f t="shared" si="5"/>
        <v>28762608.248843122</v>
      </c>
      <c r="F105">
        <f t="shared" si="6"/>
        <v>0.99999996523263968</v>
      </c>
      <c r="G105">
        <f t="shared" si="7"/>
        <v>-3.476736092842417E-8</v>
      </c>
    </row>
    <row r="106" spans="1:7" x14ac:dyDescent="0.2">
      <c r="A106">
        <v>19.183190505217112</v>
      </c>
      <c r="B106" t="s">
        <v>137</v>
      </c>
      <c r="C106">
        <f>0</f>
        <v>0</v>
      </c>
      <c r="D106">
        <f t="shared" si="4"/>
        <v>0</v>
      </c>
      <c r="E106">
        <f t="shared" si="5"/>
        <v>214364952.33615559</v>
      </c>
      <c r="F106">
        <f t="shared" si="6"/>
        <v>0.99999999533505834</v>
      </c>
      <c r="G106">
        <f t="shared" si="7"/>
        <v>-19.183190509652256</v>
      </c>
    </row>
    <row r="107" spans="1:7" x14ac:dyDescent="0.2">
      <c r="A107">
        <v>17.745844875346261</v>
      </c>
      <c r="B107" t="s">
        <v>137</v>
      </c>
      <c r="C107">
        <f>0</f>
        <v>0</v>
      </c>
      <c r="D107">
        <f t="shared" si="4"/>
        <v>0</v>
      </c>
      <c r="E107">
        <f t="shared" si="5"/>
        <v>50923999.601906121</v>
      </c>
      <c r="F107">
        <f t="shared" si="6"/>
        <v>0.99999998036289395</v>
      </c>
      <c r="G107">
        <f t="shared" si="7"/>
        <v>-17.745844894553784</v>
      </c>
    </row>
    <row r="108" spans="1:7" x14ac:dyDescent="0.2">
      <c r="A108">
        <v>17.709563164108619</v>
      </c>
      <c r="B108" t="s">
        <v>137</v>
      </c>
      <c r="C108">
        <f>0</f>
        <v>0</v>
      </c>
      <c r="D108">
        <f t="shared" si="4"/>
        <v>0</v>
      </c>
      <c r="E108">
        <f t="shared" si="5"/>
        <v>49109505.272928581</v>
      </c>
      <c r="F108">
        <f t="shared" si="6"/>
        <v>0.99999997963734366</v>
      </c>
      <c r="G108">
        <f t="shared" si="7"/>
        <v>-17.709563185264141</v>
      </c>
    </row>
    <row r="109" spans="1:7" x14ac:dyDescent="0.2">
      <c r="A109">
        <v>24.234110653863738</v>
      </c>
      <c r="B109" t="s">
        <v>137</v>
      </c>
      <c r="C109">
        <f>0</f>
        <v>0</v>
      </c>
      <c r="D109">
        <f t="shared" si="4"/>
        <v>0</v>
      </c>
      <c r="E109">
        <f t="shared" si="5"/>
        <v>33476537386.061741</v>
      </c>
      <c r="F109">
        <f t="shared" si="6"/>
        <v>0.99999999997012834</v>
      </c>
      <c r="G109">
        <f t="shared" si="7"/>
        <v>-24.234110887637566</v>
      </c>
    </row>
    <row r="110" spans="1:7" x14ac:dyDescent="0.2">
      <c r="A110">
        <v>14.061943752224989</v>
      </c>
      <c r="B110" t="s">
        <v>137</v>
      </c>
      <c r="C110" t="s">
        <v>40</v>
      </c>
      <c r="D110">
        <f t="shared" si="4"/>
        <v>1</v>
      </c>
      <c r="E110">
        <f t="shared" si="5"/>
        <v>1279453.7055117565</v>
      </c>
      <c r="F110">
        <f t="shared" si="6"/>
        <v>0.99999921841703676</v>
      </c>
      <c r="G110">
        <f t="shared" si="7"/>
        <v>-7.8158326867461519E-7</v>
      </c>
    </row>
    <row r="111" spans="1:7" x14ac:dyDescent="0.2">
      <c r="A111">
        <v>12.140131807145334</v>
      </c>
      <c r="B111" t="s">
        <v>137</v>
      </c>
      <c r="C111">
        <f>0</f>
        <v>0</v>
      </c>
      <c r="D111">
        <f t="shared" si="4"/>
        <v>0</v>
      </c>
      <c r="E111">
        <f t="shared" si="5"/>
        <v>187237.24978877165</v>
      </c>
      <c r="F111">
        <f t="shared" si="6"/>
        <v>0.99999465921091912</v>
      </c>
      <c r="G111">
        <f t="shared" si="7"/>
        <v>-12.140137147954372</v>
      </c>
    </row>
    <row r="112" spans="1:7" x14ac:dyDescent="0.2">
      <c r="A112">
        <v>17.531044558071585</v>
      </c>
      <c r="B112" t="s">
        <v>137</v>
      </c>
      <c r="C112">
        <f>0</f>
        <v>0</v>
      </c>
      <c r="D112">
        <f t="shared" si="4"/>
        <v>0</v>
      </c>
      <c r="E112">
        <f t="shared" si="5"/>
        <v>41080518.229397587</v>
      </c>
      <c r="F112">
        <f t="shared" si="6"/>
        <v>0.99999997565756182</v>
      </c>
      <c r="G112">
        <f t="shared" si="7"/>
        <v>-17.531044582822783</v>
      </c>
    </row>
    <row r="113" spans="1:7" x14ac:dyDescent="0.2">
      <c r="A113">
        <v>13.4593572778828</v>
      </c>
      <c r="B113" t="s">
        <v>137</v>
      </c>
      <c r="C113">
        <f>0</f>
        <v>0</v>
      </c>
      <c r="D113">
        <f t="shared" si="4"/>
        <v>0</v>
      </c>
      <c r="E113">
        <f t="shared" si="5"/>
        <v>700365.25996325829</v>
      </c>
      <c r="F113">
        <f t="shared" si="6"/>
        <v>0.9999985721756498</v>
      </c>
      <c r="G113">
        <f t="shared" si="7"/>
        <v>-13.459358705675875</v>
      </c>
    </row>
    <row r="114" spans="1:7" x14ac:dyDescent="0.2">
      <c r="A114">
        <v>24.341758286340216</v>
      </c>
      <c r="B114" t="s">
        <v>137</v>
      </c>
      <c r="C114" t="s">
        <v>31</v>
      </c>
      <c r="D114">
        <f t="shared" si="4"/>
        <v>1</v>
      </c>
      <c r="E114">
        <f t="shared" si="5"/>
        <v>37281321956.446594</v>
      </c>
      <c r="F114">
        <f t="shared" si="6"/>
        <v>0.9999999999731769</v>
      </c>
      <c r="G114">
        <f t="shared" si="7"/>
        <v>-2.6823099297605984E-11</v>
      </c>
    </row>
    <row r="115" spans="1:7" x14ac:dyDescent="0.2">
      <c r="A115">
        <v>9.7202935925411627</v>
      </c>
      <c r="B115" t="s">
        <v>137</v>
      </c>
      <c r="C115">
        <f>0</f>
        <v>0</v>
      </c>
      <c r="D115">
        <f t="shared" si="4"/>
        <v>0</v>
      </c>
      <c r="E115">
        <f t="shared" si="5"/>
        <v>16652.132953867058</v>
      </c>
      <c r="F115">
        <f t="shared" si="6"/>
        <v>0.99993995123903889</v>
      </c>
      <c r="G115">
        <f t="shared" si="7"/>
        <v>-9.720353643104831</v>
      </c>
    </row>
    <row r="116" spans="1:7" x14ac:dyDescent="0.2">
      <c r="A116">
        <v>17.715419501133791</v>
      </c>
      <c r="B116" t="s">
        <v>137</v>
      </c>
      <c r="C116">
        <f>0</f>
        <v>0</v>
      </c>
      <c r="D116">
        <f t="shared" si="4"/>
        <v>0</v>
      </c>
      <c r="E116">
        <f t="shared" si="5"/>
        <v>49397950.879896723</v>
      </c>
      <c r="F116">
        <f t="shared" si="6"/>
        <v>0.99999997975624566</v>
      </c>
      <c r="G116">
        <f t="shared" si="7"/>
        <v>-17.715419518645948</v>
      </c>
    </row>
    <row r="117" spans="1:7" x14ac:dyDescent="0.2">
      <c r="A117">
        <v>15.622618503276936</v>
      </c>
      <c r="B117" t="s">
        <v>137</v>
      </c>
      <c r="C117">
        <f>0</f>
        <v>0</v>
      </c>
      <c r="D117">
        <f t="shared" si="4"/>
        <v>0</v>
      </c>
      <c r="E117">
        <f t="shared" si="5"/>
        <v>6092801.2133069532</v>
      </c>
      <c r="F117">
        <f t="shared" si="6"/>
        <v>0.99999983587190833</v>
      </c>
      <c r="G117">
        <f t="shared" si="7"/>
        <v>-15.622618667193336</v>
      </c>
    </row>
    <row r="118" spans="1:7" x14ac:dyDescent="0.2">
      <c r="A118">
        <v>16.034985422740526</v>
      </c>
      <c r="B118" t="s">
        <v>137</v>
      </c>
      <c r="C118">
        <f>0</f>
        <v>0</v>
      </c>
      <c r="D118">
        <f t="shared" si="4"/>
        <v>0</v>
      </c>
      <c r="E118">
        <f t="shared" si="5"/>
        <v>9202497.0414446965</v>
      </c>
      <c r="F118">
        <f t="shared" si="6"/>
        <v>0.99999989133385359</v>
      </c>
      <c r="G118">
        <f t="shared" si="7"/>
        <v>-16.034985531856165</v>
      </c>
    </row>
    <row r="119" spans="1:7" x14ac:dyDescent="0.2">
      <c r="A119">
        <v>13.84083044982699</v>
      </c>
      <c r="B119" t="s">
        <v>137</v>
      </c>
      <c r="C119">
        <f>0</f>
        <v>0</v>
      </c>
      <c r="D119">
        <f t="shared" si="4"/>
        <v>0</v>
      </c>
      <c r="E119">
        <f t="shared" si="5"/>
        <v>1025643.1629544591</v>
      </c>
      <c r="F119">
        <f t="shared" si="6"/>
        <v>0.99999902500298243</v>
      </c>
      <c r="G119">
        <f t="shared" si="7"/>
        <v>-13.840831424859358</v>
      </c>
    </row>
    <row r="120" spans="1:7" x14ac:dyDescent="0.2">
      <c r="A120">
        <v>22.67573696145125</v>
      </c>
      <c r="B120" t="s">
        <v>137</v>
      </c>
      <c r="C120" t="s">
        <v>31</v>
      </c>
      <c r="D120">
        <f t="shared" si="4"/>
        <v>1</v>
      </c>
      <c r="E120">
        <f t="shared" si="5"/>
        <v>7046077820.5812435</v>
      </c>
      <c r="F120">
        <f t="shared" si="6"/>
        <v>0.99999999985807708</v>
      </c>
      <c r="G120">
        <f t="shared" si="7"/>
        <v>-1.4192291787237376E-10</v>
      </c>
    </row>
    <row r="121" spans="1:7" x14ac:dyDescent="0.2">
      <c r="A121">
        <v>17.008820853605474</v>
      </c>
      <c r="B121" t="s">
        <v>137</v>
      </c>
      <c r="C121">
        <f>0</f>
        <v>0</v>
      </c>
      <c r="D121">
        <f t="shared" si="4"/>
        <v>0</v>
      </c>
      <c r="E121">
        <f t="shared" si="5"/>
        <v>24368962.542543035</v>
      </c>
      <c r="F121">
        <f t="shared" si="6"/>
        <v>0.99999995896419647</v>
      </c>
      <c r="G121">
        <f t="shared" si="7"/>
        <v>-17.008820894407009</v>
      </c>
    </row>
    <row r="122" spans="1:7" x14ac:dyDescent="0.2">
      <c r="A122">
        <v>13.003141208269415</v>
      </c>
      <c r="B122" t="s">
        <v>137</v>
      </c>
      <c r="C122">
        <f>0</f>
        <v>0</v>
      </c>
      <c r="D122">
        <f t="shared" si="4"/>
        <v>0</v>
      </c>
      <c r="E122">
        <f t="shared" si="5"/>
        <v>443805.28958998533</v>
      </c>
      <c r="F122">
        <f t="shared" si="6"/>
        <v>0.99999774676469566</v>
      </c>
      <c r="G122">
        <f t="shared" si="7"/>
        <v>-13.003143461515323</v>
      </c>
    </row>
    <row r="123" spans="1:7" x14ac:dyDescent="0.2">
      <c r="A123">
        <v>15.202530354045507</v>
      </c>
      <c r="B123" t="s">
        <v>137</v>
      </c>
      <c r="C123">
        <f>0</f>
        <v>0</v>
      </c>
      <c r="D123">
        <f t="shared" si="4"/>
        <v>0</v>
      </c>
      <c r="E123">
        <f t="shared" si="5"/>
        <v>4002902.7926116912</v>
      </c>
      <c r="F123">
        <f t="shared" si="6"/>
        <v>0.99999975018135534</v>
      </c>
      <c r="G123">
        <f t="shared" si="7"/>
        <v>-15.202530603690427</v>
      </c>
    </row>
    <row r="124" spans="1:7" x14ac:dyDescent="0.2">
      <c r="A124">
        <v>20.084224165856821</v>
      </c>
      <c r="B124" t="s">
        <v>137</v>
      </c>
      <c r="C124">
        <f>0</f>
        <v>0</v>
      </c>
      <c r="D124">
        <f t="shared" si="4"/>
        <v>0</v>
      </c>
      <c r="E124">
        <f t="shared" si="5"/>
        <v>527797985.82579297</v>
      </c>
      <c r="F124">
        <f t="shared" si="6"/>
        <v>0.99999999810533569</v>
      </c>
      <c r="G124">
        <f t="shared" si="7"/>
        <v>-20.084224156938468</v>
      </c>
    </row>
    <row r="125" spans="1:7" x14ac:dyDescent="0.2">
      <c r="A125">
        <v>25.098855359001035</v>
      </c>
      <c r="B125" t="s">
        <v>138</v>
      </c>
      <c r="C125">
        <f>0</f>
        <v>0</v>
      </c>
      <c r="D125">
        <f t="shared" si="4"/>
        <v>0</v>
      </c>
      <c r="E125">
        <f t="shared" si="5"/>
        <v>79486684896.518295</v>
      </c>
      <c r="F125">
        <f t="shared" si="6"/>
        <v>0.99999999998741929</v>
      </c>
      <c r="G125">
        <f t="shared" si="7"/>
        <v>-25.098856089785873</v>
      </c>
    </row>
    <row r="126" spans="1:7" x14ac:dyDescent="0.2">
      <c r="A126">
        <v>12.927319735708132</v>
      </c>
      <c r="B126" t="s">
        <v>137</v>
      </c>
      <c r="C126">
        <f>0</f>
        <v>0</v>
      </c>
      <c r="D126">
        <f t="shared" si="4"/>
        <v>0</v>
      </c>
      <c r="E126">
        <f t="shared" si="5"/>
        <v>411399.37446971203</v>
      </c>
      <c r="F126">
        <f t="shared" si="6"/>
        <v>0.99999756927785666</v>
      </c>
      <c r="G126">
        <f t="shared" si="7"/>
        <v>-12.927322166430166</v>
      </c>
    </row>
    <row r="127" spans="1:7" x14ac:dyDescent="0.2">
      <c r="A127">
        <v>14.59357277882798</v>
      </c>
      <c r="B127" t="s">
        <v>137</v>
      </c>
      <c r="C127">
        <f>0</f>
        <v>0</v>
      </c>
      <c r="D127">
        <f t="shared" si="4"/>
        <v>0</v>
      </c>
      <c r="E127">
        <f t="shared" si="5"/>
        <v>2177249.1471125428</v>
      </c>
      <c r="F127">
        <f t="shared" si="6"/>
        <v>0.99999954070504882</v>
      </c>
      <c r="G127">
        <f t="shared" si="7"/>
        <v>-14.59357323809224</v>
      </c>
    </row>
    <row r="128" spans="1:7" x14ac:dyDescent="0.2">
      <c r="A128">
        <v>15.507812499999998</v>
      </c>
      <c r="B128" t="s">
        <v>137</v>
      </c>
      <c r="C128">
        <f>0</f>
        <v>0</v>
      </c>
      <c r="D128">
        <f t="shared" si="4"/>
        <v>0</v>
      </c>
      <c r="E128">
        <f t="shared" si="5"/>
        <v>5431970.4053459354</v>
      </c>
      <c r="F128">
        <f t="shared" si="6"/>
        <v>0.9999998159047746</v>
      </c>
      <c r="G128">
        <f t="shared" si="7"/>
        <v>-15.507812683876354</v>
      </c>
    </row>
    <row r="129" spans="1:7" x14ac:dyDescent="0.2">
      <c r="A129">
        <v>14.062499999999996</v>
      </c>
      <c r="B129" t="s">
        <v>137</v>
      </c>
      <c r="C129">
        <f>0</f>
        <v>0</v>
      </c>
      <c r="D129">
        <f t="shared" si="4"/>
        <v>0</v>
      </c>
      <c r="E129">
        <f t="shared" si="5"/>
        <v>1280165.5967642791</v>
      </c>
      <c r="F129">
        <f t="shared" si="6"/>
        <v>0.99999921885166931</v>
      </c>
      <c r="G129">
        <f t="shared" si="7"/>
        <v>-14.062500781085827</v>
      </c>
    </row>
    <row r="130" spans="1:7" x14ac:dyDescent="0.2">
      <c r="A130">
        <v>17.203575645134087</v>
      </c>
      <c r="B130" t="s">
        <v>137</v>
      </c>
      <c r="C130">
        <f>0</f>
        <v>0</v>
      </c>
      <c r="D130">
        <f t="shared" si="4"/>
        <v>0</v>
      </c>
      <c r="E130">
        <f t="shared" si="5"/>
        <v>29608606.735897675</v>
      </c>
      <c r="F130">
        <f t="shared" si="6"/>
        <v>0.99999996622603771</v>
      </c>
      <c r="G130">
        <f t="shared" si="7"/>
        <v>-17.203575677671704</v>
      </c>
    </row>
    <row r="131" spans="1:7" x14ac:dyDescent="0.2">
      <c r="A131">
        <v>16.937031879257784</v>
      </c>
      <c r="B131" t="s">
        <v>137</v>
      </c>
      <c r="C131" t="s">
        <v>31</v>
      </c>
      <c r="D131">
        <f t="shared" ref="D131:D194" si="8">IF(C131=0,0,1)</f>
        <v>1</v>
      </c>
      <c r="E131">
        <f t="shared" ref="E131:E194" si="9">EXP(A131)</f>
        <v>22680858.282641832</v>
      </c>
      <c r="F131">
        <f t="shared" ref="F131:F194" si="10">E131/(1+E131)</f>
        <v>0.99999995590995971</v>
      </c>
      <c r="G131">
        <f t="shared" ref="G131:G194" si="11">D131*LN(F131)+(1-D131)*LN(1-F131)</f>
        <v>-4.4090041257348623E-8</v>
      </c>
    </row>
    <row r="132" spans="1:7" x14ac:dyDescent="0.2">
      <c r="A132">
        <v>14.20990307442656</v>
      </c>
      <c r="B132" t="s">
        <v>137</v>
      </c>
      <c r="C132">
        <f>0</f>
        <v>0</v>
      </c>
      <c r="D132">
        <f t="shared" si="8"/>
        <v>0</v>
      </c>
      <c r="E132">
        <f t="shared" si="9"/>
        <v>1483482.7258016188</v>
      </c>
      <c r="F132">
        <f t="shared" si="10"/>
        <v>0.99999932591104124</v>
      </c>
      <c r="G132">
        <f t="shared" si="11"/>
        <v>-14.209903748448149</v>
      </c>
    </row>
    <row r="133" spans="1:7" x14ac:dyDescent="0.2">
      <c r="A133">
        <v>12.481025468038457</v>
      </c>
      <c r="B133" t="s">
        <v>137</v>
      </c>
      <c r="C133" t="s">
        <v>40</v>
      </c>
      <c r="D133">
        <f t="shared" si="8"/>
        <v>1</v>
      </c>
      <c r="E133">
        <f t="shared" si="9"/>
        <v>263293.71314354026</v>
      </c>
      <c r="F133">
        <f t="shared" si="10"/>
        <v>0.99999620197463113</v>
      </c>
      <c r="G133">
        <f t="shared" si="11"/>
        <v>-3.7980325813895837E-6</v>
      </c>
    </row>
    <row r="134" spans="1:7" x14ac:dyDescent="0.2">
      <c r="A134">
        <v>14.875283446712016</v>
      </c>
      <c r="B134" t="s">
        <v>137</v>
      </c>
      <c r="C134" t="s">
        <v>31</v>
      </c>
      <c r="D134">
        <f t="shared" si="8"/>
        <v>1</v>
      </c>
      <c r="E134">
        <f t="shared" si="9"/>
        <v>2885715.5363712865</v>
      </c>
      <c r="F134">
        <f t="shared" si="10"/>
        <v>0.99999965346561681</v>
      </c>
      <c r="G134">
        <f t="shared" si="11"/>
        <v>-3.4653444323182121E-7</v>
      </c>
    </row>
    <row r="135" spans="1:7" x14ac:dyDescent="0.2">
      <c r="A135">
        <v>13.605442176870747</v>
      </c>
      <c r="B135" t="s">
        <v>137</v>
      </c>
      <c r="C135">
        <f>0</f>
        <v>0</v>
      </c>
      <c r="D135">
        <f t="shared" si="8"/>
        <v>0</v>
      </c>
      <c r="E135">
        <f t="shared" si="9"/>
        <v>810528.81922814436</v>
      </c>
      <c r="F135">
        <f t="shared" si="10"/>
        <v>0.99999876623909911</v>
      </c>
      <c r="G135">
        <f t="shared" si="11"/>
        <v>-13.605443410665533</v>
      </c>
    </row>
    <row r="136" spans="1:7" x14ac:dyDescent="0.2">
      <c r="A136">
        <v>13.206026412052825</v>
      </c>
      <c r="B136" t="s">
        <v>137</v>
      </c>
      <c r="C136">
        <f>0</f>
        <v>0</v>
      </c>
      <c r="D136">
        <f t="shared" si="8"/>
        <v>0</v>
      </c>
      <c r="E136">
        <f t="shared" si="9"/>
        <v>543631.23114857357</v>
      </c>
      <c r="F136">
        <f t="shared" si="10"/>
        <v>0.99999816052113411</v>
      </c>
      <c r="G136">
        <f t="shared" si="11"/>
        <v>-13.206028251516312</v>
      </c>
    </row>
    <row r="137" spans="1:7" x14ac:dyDescent="0.2">
      <c r="A137">
        <v>11.319444444444445</v>
      </c>
      <c r="B137" t="s">
        <v>137</v>
      </c>
      <c r="C137">
        <f>0</f>
        <v>0</v>
      </c>
      <c r="D137">
        <f t="shared" si="8"/>
        <v>0</v>
      </c>
      <c r="E137">
        <f t="shared" si="9"/>
        <v>82408.547675574358</v>
      </c>
      <c r="F137">
        <f t="shared" si="10"/>
        <v>0.99998786548369445</v>
      </c>
      <c r="G137">
        <f t="shared" si="11"/>
        <v>-11.319456579032048</v>
      </c>
    </row>
    <row r="138" spans="1:7" x14ac:dyDescent="0.2">
      <c r="A138">
        <v>23.437499999999996</v>
      </c>
      <c r="B138" t="s">
        <v>137</v>
      </c>
      <c r="C138" t="s">
        <v>32</v>
      </c>
      <c r="D138">
        <f t="shared" si="8"/>
        <v>1</v>
      </c>
      <c r="E138">
        <f t="shared" si="9"/>
        <v>15093046831.784563</v>
      </c>
      <c r="F138">
        <f t="shared" si="10"/>
        <v>0.99999999993374433</v>
      </c>
      <c r="G138">
        <f t="shared" si="11"/>
        <v>-6.6255667621170078E-11</v>
      </c>
    </row>
    <row r="139" spans="1:7" x14ac:dyDescent="0.2">
      <c r="A139">
        <v>15.4320987654321</v>
      </c>
      <c r="B139" t="s">
        <v>137</v>
      </c>
      <c r="C139" t="s">
        <v>31</v>
      </c>
      <c r="D139">
        <f t="shared" si="8"/>
        <v>1</v>
      </c>
      <c r="E139">
        <f t="shared" si="9"/>
        <v>5035879.597154255</v>
      </c>
      <c r="F139">
        <f t="shared" si="10"/>
        <v>0.99999980142499789</v>
      </c>
      <c r="G139">
        <f t="shared" si="11"/>
        <v>-1.9857502182431051E-7</v>
      </c>
    </row>
    <row r="140" spans="1:7" x14ac:dyDescent="0.2">
      <c r="A140">
        <v>15.400624349635795</v>
      </c>
      <c r="B140" t="s">
        <v>137</v>
      </c>
      <c r="C140">
        <f>0</f>
        <v>0</v>
      </c>
      <c r="D140">
        <f t="shared" si="8"/>
        <v>0</v>
      </c>
      <c r="E140">
        <f t="shared" si="9"/>
        <v>4879846.6328255869</v>
      </c>
      <c r="F140">
        <f t="shared" si="10"/>
        <v>0.99999979507556891</v>
      </c>
      <c r="G140">
        <f t="shared" si="11"/>
        <v>-15.400624554593284</v>
      </c>
    </row>
    <row r="141" spans="1:7" x14ac:dyDescent="0.2">
      <c r="A141">
        <v>12.5</v>
      </c>
      <c r="B141" t="s">
        <v>137</v>
      </c>
      <c r="C141">
        <f>0</f>
        <v>0</v>
      </c>
      <c r="D141">
        <f t="shared" si="8"/>
        <v>0</v>
      </c>
      <c r="E141">
        <f t="shared" si="9"/>
        <v>268337.28652087448</v>
      </c>
      <c r="F141">
        <f t="shared" si="10"/>
        <v>0.99999627336071584</v>
      </c>
      <c r="G141">
        <f t="shared" si="11"/>
        <v>-12.500003726652595</v>
      </c>
    </row>
    <row r="142" spans="1:7" x14ac:dyDescent="0.2">
      <c r="A142">
        <v>13.01775147928994</v>
      </c>
      <c r="B142" t="s">
        <v>137</v>
      </c>
      <c r="C142" t="s">
        <v>40</v>
      </c>
      <c r="D142">
        <f t="shared" si="8"/>
        <v>1</v>
      </c>
      <c r="E142">
        <f t="shared" si="9"/>
        <v>450337.00402236957</v>
      </c>
      <c r="F142">
        <f t="shared" si="10"/>
        <v>0.99999777944568069</v>
      </c>
      <c r="G142">
        <f t="shared" si="11"/>
        <v>-2.2205567847442899E-6</v>
      </c>
    </row>
    <row r="143" spans="1:7" x14ac:dyDescent="0.2">
      <c r="A143">
        <v>14.668367346938773</v>
      </c>
      <c r="B143" t="s">
        <v>137</v>
      </c>
      <c r="C143">
        <f>0</f>
        <v>0</v>
      </c>
      <c r="D143">
        <f t="shared" si="8"/>
        <v>0</v>
      </c>
      <c r="E143">
        <f t="shared" si="9"/>
        <v>2346340.2855682811</v>
      </c>
      <c r="F143">
        <f t="shared" si="10"/>
        <v>0.99999957380454152</v>
      </c>
      <c r="G143">
        <f t="shared" si="11"/>
        <v>-14.668367773179707</v>
      </c>
    </row>
    <row r="144" spans="1:7" x14ac:dyDescent="0.2">
      <c r="A144">
        <v>14.705882352941174</v>
      </c>
      <c r="B144" t="s">
        <v>137</v>
      </c>
      <c r="C144">
        <f>0</f>
        <v>0</v>
      </c>
      <c r="D144">
        <f t="shared" si="8"/>
        <v>0</v>
      </c>
      <c r="E144">
        <f t="shared" si="9"/>
        <v>2436035.1885890025</v>
      </c>
      <c r="F144">
        <f t="shared" si="10"/>
        <v>0.99999958949706713</v>
      </c>
      <c r="G144">
        <f t="shared" si="11"/>
        <v>-14.705882763455183</v>
      </c>
    </row>
    <row r="145" spans="1:7" x14ac:dyDescent="0.2">
      <c r="A145">
        <v>15.117157974300831</v>
      </c>
      <c r="B145" t="s">
        <v>137</v>
      </c>
      <c r="C145">
        <f>0</f>
        <v>0</v>
      </c>
      <c r="D145">
        <f t="shared" si="8"/>
        <v>0</v>
      </c>
      <c r="E145">
        <f t="shared" si="9"/>
        <v>3675346.5088285119</v>
      </c>
      <c r="F145">
        <f t="shared" si="10"/>
        <v>0.99999972791688474</v>
      </c>
      <c r="G145">
        <f t="shared" si="11"/>
        <v>-15.117158246517812</v>
      </c>
    </row>
    <row r="146" spans="1:7" x14ac:dyDescent="0.2">
      <c r="A146">
        <v>13.52082206598161</v>
      </c>
      <c r="B146" t="s">
        <v>137</v>
      </c>
      <c r="C146">
        <f>0</f>
        <v>0</v>
      </c>
      <c r="D146">
        <f t="shared" si="8"/>
        <v>0</v>
      </c>
      <c r="E146">
        <f t="shared" si="9"/>
        <v>744763.55115196318</v>
      </c>
      <c r="F146">
        <f t="shared" si="10"/>
        <v>0.99999865729377369</v>
      </c>
      <c r="G146">
        <f t="shared" si="11"/>
        <v>-13.520823408718346</v>
      </c>
    </row>
    <row r="147" spans="1:7" x14ac:dyDescent="0.2">
      <c r="A147">
        <v>15.015015015015013</v>
      </c>
      <c r="B147" t="s">
        <v>137</v>
      </c>
      <c r="C147">
        <f>0</f>
        <v>0</v>
      </c>
      <c r="D147">
        <f t="shared" si="8"/>
        <v>0</v>
      </c>
      <c r="E147">
        <f t="shared" si="9"/>
        <v>3318472.0697860643</v>
      </c>
      <c r="F147">
        <f t="shared" si="10"/>
        <v>0.99999969865658722</v>
      </c>
      <c r="G147">
        <f t="shared" si="11"/>
        <v>-15.01501531629545</v>
      </c>
    </row>
    <row r="148" spans="1:7" x14ac:dyDescent="0.2">
      <c r="A148">
        <v>12.036023903711808</v>
      </c>
      <c r="B148" t="s">
        <v>137</v>
      </c>
      <c r="C148">
        <f>0</f>
        <v>0</v>
      </c>
      <c r="D148">
        <f t="shared" si="8"/>
        <v>0</v>
      </c>
      <c r="E148">
        <f t="shared" si="9"/>
        <v>168724.73916825795</v>
      </c>
      <c r="F148">
        <f t="shared" si="10"/>
        <v>0.99999407322199374</v>
      </c>
      <c r="G148">
        <f t="shared" si="11"/>
        <v>-12.036029830514991</v>
      </c>
    </row>
    <row r="149" spans="1:7" x14ac:dyDescent="0.2">
      <c r="A149">
        <v>13.311788242536167</v>
      </c>
      <c r="B149" t="s">
        <v>137</v>
      </c>
      <c r="C149">
        <f>0</f>
        <v>0</v>
      </c>
      <c r="D149">
        <f t="shared" si="8"/>
        <v>0</v>
      </c>
      <c r="E149">
        <f t="shared" si="9"/>
        <v>604277.15800442663</v>
      </c>
      <c r="F149">
        <f t="shared" si="10"/>
        <v>0.99999834513297103</v>
      </c>
      <c r="G149">
        <f t="shared" si="11"/>
        <v>-13.311789897398597</v>
      </c>
    </row>
    <row r="150" spans="1:7" x14ac:dyDescent="0.2">
      <c r="A150">
        <v>13.041903151793262</v>
      </c>
      <c r="B150" t="s">
        <v>137</v>
      </c>
      <c r="C150">
        <f>0</f>
        <v>0</v>
      </c>
      <c r="D150">
        <f t="shared" si="8"/>
        <v>0</v>
      </c>
      <c r="E150">
        <f t="shared" si="9"/>
        <v>461345.80117428675</v>
      </c>
      <c r="F150">
        <f t="shared" si="10"/>
        <v>0.9999978324332206</v>
      </c>
      <c r="G150">
        <f t="shared" si="11"/>
        <v>-13.041905319355216</v>
      </c>
    </row>
    <row r="151" spans="1:7" x14ac:dyDescent="0.2">
      <c r="A151">
        <v>11.661807580174928</v>
      </c>
      <c r="B151" t="s">
        <v>137</v>
      </c>
      <c r="C151">
        <f>0</f>
        <v>0</v>
      </c>
      <c r="D151">
        <f t="shared" si="8"/>
        <v>0</v>
      </c>
      <c r="E151">
        <f t="shared" si="9"/>
        <v>116053.61715758599</v>
      </c>
      <c r="F151">
        <f t="shared" si="10"/>
        <v>0.99999138336737914</v>
      </c>
      <c r="G151">
        <f t="shared" si="11"/>
        <v>-11.661816196843033</v>
      </c>
    </row>
    <row r="152" spans="1:7" x14ac:dyDescent="0.2">
      <c r="A152">
        <v>14.452537865649207</v>
      </c>
      <c r="B152" t="s">
        <v>137</v>
      </c>
      <c r="C152">
        <f>0</f>
        <v>0</v>
      </c>
      <c r="D152">
        <f t="shared" si="8"/>
        <v>0</v>
      </c>
      <c r="E152">
        <f t="shared" si="9"/>
        <v>1890851.5963778682</v>
      </c>
      <c r="F152">
        <f t="shared" si="10"/>
        <v>0.99999947113804544</v>
      </c>
      <c r="G152">
        <f t="shared" si="11"/>
        <v>-14.452538394600529</v>
      </c>
    </row>
    <row r="153" spans="1:7" x14ac:dyDescent="0.2">
      <c r="A153">
        <v>14.464168310322156</v>
      </c>
      <c r="B153" t="s">
        <v>137</v>
      </c>
      <c r="C153">
        <f>0</f>
        <v>0</v>
      </c>
      <c r="D153">
        <f t="shared" si="8"/>
        <v>0</v>
      </c>
      <c r="E153">
        <f t="shared" si="9"/>
        <v>1912971.423627692</v>
      </c>
      <c r="F153">
        <f t="shared" si="10"/>
        <v>0.99999947725331129</v>
      </c>
      <c r="G153">
        <f t="shared" si="11"/>
        <v>-14.464168833017061</v>
      </c>
    </row>
    <row r="154" spans="1:7" x14ac:dyDescent="0.2">
      <c r="A154">
        <v>15.304560759106215</v>
      </c>
      <c r="B154" t="s">
        <v>137</v>
      </c>
      <c r="C154">
        <f>0</f>
        <v>0</v>
      </c>
      <c r="D154">
        <f t="shared" si="8"/>
        <v>0</v>
      </c>
      <c r="E154">
        <f t="shared" si="9"/>
        <v>4432883.1715047061</v>
      </c>
      <c r="F154">
        <f t="shared" si="10"/>
        <v>0.99999977441323495</v>
      </c>
      <c r="G154">
        <f t="shared" si="11"/>
        <v>-15.304560984620508</v>
      </c>
    </row>
    <row r="155" spans="1:7" x14ac:dyDescent="0.2">
      <c r="A155">
        <v>9.9753086419753085</v>
      </c>
      <c r="B155" t="s">
        <v>137</v>
      </c>
      <c r="C155">
        <f>0</f>
        <v>0</v>
      </c>
      <c r="D155">
        <f t="shared" si="8"/>
        <v>0</v>
      </c>
      <c r="E155">
        <f t="shared" si="9"/>
        <v>21489.261881436185</v>
      </c>
      <c r="F155">
        <f t="shared" si="10"/>
        <v>0.99995346729576784</v>
      </c>
      <c r="G155">
        <f t="shared" si="11"/>
        <v>-9.9753551757616759</v>
      </c>
    </row>
    <row r="156" spans="1:7" x14ac:dyDescent="0.2">
      <c r="A156">
        <v>26.763787721123826</v>
      </c>
      <c r="B156" t="s">
        <v>138</v>
      </c>
      <c r="C156" t="s">
        <v>40</v>
      </c>
      <c r="D156">
        <f t="shared" si="8"/>
        <v>1</v>
      </c>
      <c r="E156">
        <f t="shared" si="9"/>
        <v>420112227609.42078</v>
      </c>
      <c r="F156">
        <f t="shared" si="10"/>
        <v>0.99999999999761968</v>
      </c>
      <c r="G156">
        <f t="shared" si="11"/>
        <v>-2.3803181647991686E-12</v>
      </c>
    </row>
    <row r="157" spans="1:7" x14ac:dyDescent="0.2">
      <c r="A157">
        <v>13.90532544378698</v>
      </c>
      <c r="B157" t="s">
        <v>137</v>
      </c>
      <c r="C157">
        <f>0</f>
        <v>0</v>
      </c>
      <c r="D157">
        <f t="shared" si="8"/>
        <v>0</v>
      </c>
      <c r="E157">
        <f t="shared" si="9"/>
        <v>1093971.7552788858</v>
      </c>
      <c r="F157">
        <f t="shared" si="10"/>
        <v>0.99999908590045306</v>
      </c>
      <c r="G157">
        <f t="shared" si="11"/>
        <v>-13.905326357916595</v>
      </c>
    </row>
    <row r="158" spans="1:7" x14ac:dyDescent="0.2">
      <c r="A158">
        <v>13.465681748230226</v>
      </c>
      <c r="B158" t="s">
        <v>137</v>
      </c>
      <c r="C158">
        <f>0</f>
        <v>0</v>
      </c>
      <c r="D158">
        <f t="shared" si="8"/>
        <v>0</v>
      </c>
      <c r="E158">
        <f t="shared" si="9"/>
        <v>704808.73578662728</v>
      </c>
      <c r="F158">
        <f t="shared" si="10"/>
        <v>0.99999858117737428</v>
      </c>
      <c r="G158">
        <f t="shared" si="11"/>
        <v>-13.465683167091653</v>
      </c>
    </row>
    <row r="159" spans="1:7" x14ac:dyDescent="0.2">
      <c r="A159">
        <v>13.605442176870747</v>
      </c>
      <c r="B159" t="s">
        <v>137</v>
      </c>
      <c r="C159">
        <f>0</f>
        <v>0</v>
      </c>
      <c r="D159">
        <f t="shared" si="8"/>
        <v>0</v>
      </c>
      <c r="E159">
        <f t="shared" si="9"/>
        <v>810528.81922814436</v>
      </c>
      <c r="F159">
        <f t="shared" si="10"/>
        <v>0.99999876623909911</v>
      </c>
      <c r="G159">
        <f t="shared" si="11"/>
        <v>-13.605443410665533</v>
      </c>
    </row>
    <row r="160" spans="1:7" x14ac:dyDescent="0.2">
      <c r="A160">
        <v>14.744351961950059</v>
      </c>
      <c r="B160" t="s">
        <v>137</v>
      </c>
      <c r="C160">
        <f>0</f>
        <v>0</v>
      </c>
      <c r="D160">
        <f t="shared" si="8"/>
        <v>0</v>
      </c>
      <c r="E160">
        <f t="shared" si="9"/>
        <v>2531574.4058224172</v>
      </c>
      <c r="F160">
        <f t="shared" si="10"/>
        <v>0.99999960498905238</v>
      </c>
      <c r="G160">
        <f t="shared" si="11"/>
        <v>-14.744352356940576</v>
      </c>
    </row>
    <row r="161" spans="1:7" x14ac:dyDescent="0.2">
      <c r="A161">
        <v>20.342797783933516</v>
      </c>
      <c r="B161" t="s">
        <v>137</v>
      </c>
      <c r="C161">
        <f>0</f>
        <v>0</v>
      </c>
      <c r="D161">
        <f t="shared" si="8"/>
        <v>0</v>
      </c>
      <c r="E161">
        <f t="shared" si="9"/>
        <v>683541400.71568418</v>
      </c>
      <c r="F161">
        <f t="shared" si="10"/>
        <v>0.99999999853703081</v>
      </c>
      <c r="G161">
        <f t="shared" si="11"/>
        <v>-20.342797774435919</v>
      </c>
    </row>
    <row r="162" spans="1:7" x14ac:dyDescent="0.2">
      <c r="A162">
        <v>23.165239969167107</v>
      </c>
      <c r="B162" t="s">
        <v>137</v>
      </c>
      <c r="C162" t="s">
        <v>31</v>
      </c>
      <c r="D162">
        <f t="shared" si="8"/>
        <v>1</v>
      </c>
      <c r="E162">
        <f t="shared" si="9"/>
        <v>11495712413.269135</v>
      </c>
      <c r="F162">
        <f t="shared" si="10"/>
        <v>0.99999999991301103</v>
      </c>
      <c r="G162">
        <f t="shared" si="11"/>
        <v>-8.698897158533104E-11</v>
      </c>
    </row>
    <row r="163" spans="1:7" x14ac:dyDescent="0.2">
      <c r="A163">
        <v>21.773842357381334</v>
      </c>
      <c r="B163" t="s">
        <v>137</v>
      </c>
      <c r="C163">
        <f>0</f>
        <v>0</v>
      </c>
      <c r="D163">
        <f t="shared" si="8"/>
        <v>0</v>
      </c>
      <c r="E163">
        <f t="shared" si="9"/>
        <v>2859299087.3269391</v>
      </c>
      <c r="F163">
        <f t="shared" si="10"/>
        <v>0.99999999965026398</v>
      </c>
      <c r="G163">
        <f t="shared" si="11"/>
        <v>-21.773842480526252</v>
      </c>
    </row>
    <row r="164" spans="1:7" x14ac:dyDescent="0.2">
      <c r="A164">
        <v>23.270823622216646</v>
      </c>
      <c r="B164" t="s">
        <v>137</v>
      </c>
      <c r="C164" t="s">
        <v>32</v>
      </c>
      <c r="D164">
        <f t="shared" si="8"/>
        <v>1</v>
      </c>
      <c r="E164">
        <f t="shared" si="9"/>
        <v>12775864247.512953</v>
      </c>
      <c r="F164">
        <f t="shared" si="10"/>
        <v>0.99999999992172739</v>
      </c>
      <c r="G164">
        <f t="shared" si="11"/>
        <v>-7.8272610618278694E-11</v>
      </c>
    </row>
    <row r="165" spans="1:7" x14ac:dyDescent="0.2">
      <c r="A165">
        <v>19.380668934240365</v>
      </c>
      <c r="B165" t="s">
        <v>137</v>
      </c>
      <c r="C165" t="s">
        <v>39</v>
      </c>
      <c r="D165">
        <f t="shared" si="8"/>
        <v>1</v>
      </c>
      <c r="E165">
        <f t="shared" si="9"/>
        <v>261166563.02220592</v>
      </c>
      <c r="F165">
        <f t="shared" si="10"/>
        <v>0.99999999617102597</v>
      </c>
      <c r="G165">
        <f t="shared" si="11"/>
        <v>-3.8289740340621783E-9</v>
      </c>
    </row>
    <row r="166" spans="1:7" x14ac:dyDescent="0.2">
      <c r="A166">
        <v>18.314255983350673</v>
      </c>
      <c r="B166" t="s">
        <v>137</v>
      </c>
      <c r="C166">
        <f>0</f>
        <v>0</v>
      </c>
      <c r="D166">
        <f t="shared" si="8"/>
        <v>0</v>
      </c>
      <c r="E166">
        <f t="shared" si="9"/>
        <v>89904268.904754654</v>
      </c>
      <c r="F166">
        <f t="shared" si="10"/>
        <v>0.99999998887705777</v>
      </c>
      <c r="G166">
        <f t="shared" si="11"/>
        <v>-18.314255993739192</v>
      </c>
    </row>
    <row r="167" spans="1:7" x14ac:dyDescent="0.2">
      <c r="A167">
        <v>13.437248051599033</v>
      </c>
      <c r="B167" t="s">
        <v>137</v>
      </c>
      <c r="C167">
        <f>0</f>
        <v>0</v>
      </c>
      <c r="D167">
        <f t="shared" si="8"/>
        <v>0</v>
      </c>
      <c r="E167">
        <f t="shared" si="9"/>
        <v>685050.64690519939</v>
      </c>
      <c r="F167">
        <f t="shared" si="10"/>
        <v>0.99999854025604562</v>
      </c>
      <c r="G167">
        <f t="shared" si="11"/>
        <v>-13.437249511336445</v>
      </c>
    </row>
    <row r="168" spans="1:7" x14ac:dyDescent="0.2">
      <c r="A168">
        <v>17.165814463111762</v>
      </c>
      <c r="B168" t="s">
        <v>137</v>
      </c>
      <c r="C168">
        <f>0</f>
        <v>0</v>
      </c>
      <c r="D168">
        <f t="shared" si="8"/>
        <v>0</v>
      </c>
      <c r="E168">
        <f t="shared" si="9"/>
        <v>28511397.087604992</v>
      </c>
      <c r="F168">
        <f t="shared" si="10"/>
        <v>0.99999996492630783</v>
      </c>
      <c r="G168">
        <f t="shared" si="11"/>
        <v>-17.165814498244192</v>
      </c>
    </row>
    <row r="169" spans="1:7" x14ac:dyDescent="0.2">
      <c r="A169">
        <v>22.782585181179019</v>
      </c>
      <c r="B169" t="s">
        <v>137</v>
      </c>
      <c r="C169" t="s">
        <v>39</v>
      </c>
      <c r="D169">
        <f t="shared" si="8"/>
        <v>1</v>
      </c>
      <c r="E169">
        <f t="shared" si="9"/>
        <v>7840631222.7925797</v>
      </c>
      <c r="F169">
        <f t="shared" si="10"/>
        <v>0.99999999987245924</v>
      </c>
      <c r="G169">
        <f t="shared" si="11"/>
        <v>-1.2754075574253438E-10</v>
      </c>
    </row>
    <row r="170" spans="1:7" x14ac:dyDescent="0.2">
      <c r="A170">
        <v>13.420334120042575</v>
      </c>
      <c r="B170" t="s">
        <v>137</v>
      </c>
      <c r="C170">
        <f>0</f>
        <v>0</v>
      </c>
      <c r="D170">
        <f t="shared" si="8"/>
        <v>0</v>
      </c>
      <c r="E170">
        <f t="shared" si="9"/>
        <v>673561.18702818034</v>
      </c>
      <c r="F170">
        <f t="shared" si="10"/>
        <v>0.99999851535608852</v>
      </c>
      <c r="G170">
        <f t="shared" si="11"/>
        <v>-13.42033560471592</v>
      </c>
    </row>
    <row r="171" spans="1:7" x14ac:dyDescent="0.2">
      <c r="A171">
        <v>16.617969320672024</v>
      </c>
      <c r="B171" t="s">
        <v>137</v>
      </c>
      <c r="C171">
        <f>0</f>
        <v>0</v>
      </c>
      <c r="D171">
        <f t="shared" si="8"/>
        <v>0</v>
      </c>
      <c r="E171">
        <f t="shared" si="9"/>
        <v>16485130.004256781</v>
      </c>
      <c r="F171">
        <f t="shared" si="10"/>
        <v>0.99999993933927489</v>
      </c>
      <c r="G171">
        <f t="shared" si="11"/>
        <v>-16.61796938108639</v>
      </c>
    </row>
    <row r="172" spans="1:7" x14ac:dyDescent="0.2">
      <c r="A172">
        <v>24.218749999999996</v>
      </c>
      <c r="B172" t="s">
        <v>137</v>
      </c>
      <c r="C172" t="s">
        <v>26</v>
      </c>
      <c r="D172">
        <f t="shared" si="8"/>
        <v>1</v>
      </c>
      <c r="E172">
        <f t="shared" si="9"/>
        <v>32966245127.661938</v>
      </c>
      <c r="F172">
        <f t="shared" si="10"/>
        <v>0.99999999996966593</v>
      </c>
      <c r="G172">
        <f t="shared" si="11"/>
        <v>-3.033406859078092E-11</v>
      </c>
    </row>
    <row r="173" spans="1:7" x14ac:dyDescent="0.2">
      <c r="A173">
        <v>13.740256308627295</v>
      </c>
      <c r="B173" t="s">
        <v>137</v>
      </c>
      <c r="C173">
        <f>0</f>
        <v>0</v>
      </c>
      <c r="D173">
        <f t="shared" si="8"/>
        <v>0</v>
      </c>
      <c r="E173">
        <f t="shared" si="9"/>
        <v>927507.63814565958</v>
      </c>
      <c r="F173">
        <f t="shared" si="10"/>
        <v>0.99999892184292538</v>
      </c>
      <c r="G173">
        <f t="shared" si="11"/>
        <v>-13.740257386798179</v>
      </c>
    </row>
    <row r="174" spans="1:7" x14ac:dyDescent="0.2">
      <c r="A174">
        <v>22.600262984878366</v>
      </c>
      <c r="B174" t="s">
        <v>137</v>
      </c>
      <c r="C174" t="s">
        <v>32</v>
      </c>
      <c r="D174">
        <f t="shared" si="8"/>
        <v>1</v>
      </c>
      <c r="E174">
        <f t="shared" si="9"/>
        <v>6533855173.8816624</v>
      </c>
      <c r="F174">
        <f t="shared" si="10"/>
        <v>0.99999999984695098</v>
      </c>
      <c r="G174">
        <f t="shared" si="11"/>
        <v>-1.5304901791529572E-10</v>
      </c>
    </row>
    <row r="175" spans="1:7" x14ac:dyDescent="0.2">
      <c r="A175">
        <v>11.386574193882305</v>
      </c>
      <c r="B175" t="s">
        <v>137</v>
      </c>
      <c r="C175">
        <f>0</f>
        <v>0</v>
      </c>
      <c r="D175">
        <f t="shared" si="8"/>
        <v>0</v>
      </c>
      <c r="E175">
        <f t="shared" si="9"/>
        <v>88130.521536252418</v>
      </c>
      <c r="F175">
        <f t="shared" si="10"/>
        <v>0.99998865332196052</v>
      </c>
      <c r="G175">
        <f t="shared" si="11"/>
        <v>-11.386585540623269</v>
      </c>
    </row>
    <row r="176" spans="1:7" x14ac:dyDescent="0.2">
      <c r="A176">
        <v>24.888888888888889</v>
      </c>
      <c r="B176" t="s">
        <v>137</v>
      </c>
      <c r="C176">
        <f>0</f>
        <v>0</v>
      </c>
      <c r="D176">
        <f t="shared" si="8"/>
        <v>0</v>
      </c>
      <c r="E176">
        <f t="shared" si="9"/>
        <v>64432814930.353867</v>
      </c>
      <c r="F176">
        <f t="shared" si="10"/>
        <v>0.99999999998447997</v>
      </c>
      <c r="G176">
        <f t="shared" si="11"/>
        <v>-24.888889687139226</v>
      </c>
    </row>
    <row r="177" spans="1:7" x14ac:dyDescent="0.2">
      <c r="A177">
        <v>10.78971533516988</v>
      </c>
      <c r="B177" t="s">
        <v>137</v>
      </c>
      <c r="C177">
        <f>0</f>
        <v>0</v>
      </c>
      <c r="D177">
        <f t="shared" si="8"/>
        <v>0</v>
      </c>
      <c r="E177">
        <f t="shared" si="9"/>
        <v>48519.222333101294</v>
      </c>
      <c r="F177">
        <f t="shared" si="10"/>
        <v>0.99997939003673286</v>
      </c>
      <c r="G177">
        <f t="shared" si="11"/>
        <v>-10.789735945346974</v>
      </c>
    </row>
    <row r="178" spans="1:7" x14ac:dyDescent="0.2">
      <c r="A178">
        <v>15.474784955304438</v>
      </c>
      <c r="B178" t="s">
        <v>137</v>
      </c>
      <c r="C178">
        <f>0</f>
        <v>0</v>
      </c>
      <c r="D178">
        <f t="shared" si="8"/>
        <v>0</v>
      </c>
      <c r="E178">
        <f t="shared" si="9"/>
        <v>5255496.0586859835</v>
      </c>
      <c r="F178">
        <f t="shared" si="10"/>
        <v>0.9999998097230407</v>
      </c>
      <c r="G178">
        <f t="shared" si="11"/>
        <v>-15.474785145645336</v>
      </c>
    </row>
    <row r="179" spans="1:7" x14ac:dyDescent="0.2">
      <c r="A179">
        <v>14.852071005917159</v>
      </c>
      <c r="B179" t="s">
        <v>137</v>
      </c>
      <c r="C179">
        <f>0</f>
        <v>0</v>
      </c>
      <c r="D179">
        <f t="shared" si="8"/>
        <v>0</v>
      </c>
      <c r="E179">
        <f t="shared" si="9"/>
        <v>2819502.4915588107</v>
      </c>
      <c r="F179">
        <f t="shared" si="10"/>
        <v>0.99999964532762486</v>
      </c>
      <c r="G179">
        <f t="shared" si="11"/>
        <v>-14.852071360534877</v>
      </c>
    </row>
    <row r="180" spans="1:7" x14ac:dyDescent="0.2">
      <c r="A180">
        <v>12.268135904499541</v>
      </c>
      <c r="B180" t="s">
        <v>137</v>
      </c>
      <c r="C180">
        <f>0</f>
        <v>0</v>
      </c>
      <c r="D180">
        <f t="shared" si="8"/>
        <v>0</v>
      </c>
      <c r="E180">
        <f t="shared" si="9"/>
        <v>212805.93040365586</v>
      </c>
      <c r="F180">
        <f t="shared" si="10"/>
        <v>0.99999530090491839</v>
      </c>
      <c r="G180">
        <f t="shared" si="11"/>
        <v>-12.268140603614141</v>
      </c>
    </row>
    <row r="181" spans="1:7" x14ac:dyDescent="0.2">
      <c r="A181">
        <v>29.97245179063361</v>
      </c>
      <c r="B181" t="s">
        <v>138</v>
      </c>
      <c r="C181" t="s">
        <v>26</v>
      </c>
      <c r="D181">
        <f t="shared" si="8"/>
        <v>1</v>
      </c>
      <c r="E181">
        <f t="shared" si="9"/>
        <v>10396099364671.66</v>
      </c>
      <c r="F181">
        <f t="shared" si="10"/>
        <v>0.99999999999990385</v>
      </c>
      <c r="G181">
        <f t="shared" si="11"/>
        <v>-9.6145313932543176E-14</v>
      </c>
    </row>
    <row r="182" spans="1:7" x14ac:dyDescent="0.2">
      <c r="A182">
        <v>28.400547963513649</v>
      </c>
      <c r="B182" t="s">
        <v>138</v>
      </c>
      <c r="C182" t="s">
        <v>23</v>
      </c>
      <c r="D182">
        <f t="shared" si="8"/>
        <v>1</v>
      </c>
      <c r="E182">
        <f t="shared" si="9"/>
        <v>2158744596885.0933</v>
      </c>
      <c r="F182">
        <f t="shared" si="10"/>
        <v>0.99999999999953681</v>
      </c>
      <c r="G182">
        <f t="shared" si="11"/>
        <v>-4.6318504587372254E-13</v>
      </c>
    </row>
    <row r="183" spans="1:7" x14ac:dyDescent="0.2">
      <c r="A183">
        <v>16.141528925619834</v>
      </c>
      <c r="B183" t="s">
        <v>137</v>
      </c>
      <c r="C183">
        <f>0</f>
        <v>0</v>
      </c>
      <c r="D183">
        <f t="shared" si="8"/>
        <v>0</v>
      </c>
      <c r="E183">
        <f t="shared" si="9"/>
        <v>10237099.910719961</v>
      </c>
      <c r="F183">
        <f t="shared" si="10"/>
        <v>0.99999990231609426</v>
      </c>
      <c r="G183">
        <f t="shared" si="11"/>
        <v>-16.141529022869101</v>
      </c>
    </row>
    <row r="184" spans="1:7" x14ac:dyDescent="0.2">
      <c r="A184">
        <v>15.967484395412978</v>
      </c>
      <c r="B184" t="s">
        <v>137</v>
      </c>
      <c r="C184">
        <f>0</f>
        <v>0</v>
      </c>
      <c r="D184">
        <f t="shared" si="8"/>
        <v>0</v>
      </c>
      <c r="E184">
        <f t="shared" si="9"/>
        <v>8601820.2466338929</v>
      </c>
      <c r="F184">
        <f t="shared" si="10"/>
        <v>0.99999988374554982</v>
      </c>
      <c r="G184">
        <f t="shared" si="11"/>
        <v>-15.967484512114016</v>
      </c>
    </row>
    <row r="185" spans="1:7" x14ac:dyDescent="0.2">
      <c r="A185">
        <v>20.957274202271499</v>
      </c>
      <c r="B185" t="s">
        <v>137</v>
      </c>
      <c r="C185">
        <f>0</f>
        <v>0</v>
      </c>
      <c r="D185">
        <f t="shared" si="8"/>
        <v>0</v>
      </c>
      <c r="E185">
        <f t="shared" si="9"/>
        <v>1263655063.048965</v>
      </c>
      <c r="F185">
        <f t="shared" si="10"/>
        <v>0.9999999992086448</v>
      </c>
      <c r="G185">
        <f t="shared" si="11"/>
        <v>-20.957274192586429</v>
      </c>
    </row>
    <row r="186" spans="1:7" x14ac:dyDescent="0.2">
      <c r="A186">
        <v>27.112497891718672</v>
      </c>
      <c r="B186" t="s">
        <v>138</v>
      </c>
      <c r="C186">
        <f>0</f>
        <v>0</v>
      </c>
      <c r="D186">
        <f t="shared" si="8"/>
        <v>0</v>
      </c>
      <c r="E186">
        <f t="shared" si="9"/>
        <v>595399170126.45239</v>
      </c>
      <c r="F186">
        <f t="shared" si="10"/>
        <v>0.99999999999832045</v>
      </c>
      <c r="G186">
        <f t="shared" si="11"/>
        <v>-27.112497959338807</v>
      </c>
    </row>
    <row r="187" spans="1:7" x14ac:dyDescent="0.2">
      <c r="A187">
        <v>15.996085663743461</v>
      </c>
      <c r="B187" t="s">
        <v>137</v>
      </c>
      <c r="C187">
        <f>0</f>
        <v>0</v>
      </c>
      <c r="D187">
        <f t="shared" si="8"/>
        <v>0</v>
      </c>
      <c r="E187">
        <f t="shared" si="9"/>
        <v>8851395.2837983314</v>
      </c>
      <c r="F187">
        <f t="shared" si="10"/>
        <v>0.99999988702347431</v>
      </c>
      <c r="G187">
        <f t="shared" si="11"/>
        <v>-15.996085777069306</v>
      </c>
    </row>
    <row r="188" spans="1:7" x14ac:dyDescent="0.2">
      <c r="A188">
        <v>21.745304069130594</v>
      </c>
      <c r="B188" t="s">
        <v>137</v>
      </c>
      <c r="C188" t="s">
        <v>32</v>
      </c>
      <c r="D188">
        <f t="shared" si="8"/>
        <v>1</v>
      </c>
      <c r="E188">
        <f t="shared" si="9"/>
        <v>2778852943.1678376</v>
      </c>
      <c r="F188">
        <f t="shared" si="10"/>
        <v>0.9999999996401393</v>
      </c>
      <c r="G188">
        <f t="shared" si="11"/>
        <v>-3.5986069686169294E-10</v>
      </c>
    </row>
    <row r="189" spans="1:7" x14ac:dyDescent="0.2">
      <c r="A189">
        <v>13.437499999999996</v>
      </c>
      <c r="B189" t="s">
        <v>137</v>
      </c>
      <c r="C189">
        <f>0</f>
        <v>0</v>
      </c>
      <c r="D189">
        <f t="shared" si="8"/>
        <v>0</v>
      </c>
      <c r="E189">
        <f t="shared" si="9"/>
        <v>685223.26606491371</v>
      </c>
      <c r="F189">
        <f t="shared" si="10"/>
        <v>0.99999854062377891</v>
      </c>
      <c r="G189">
        <f t="shared" si="11"/>
        <v>-13.43750145936743</v>
      </c>
    </row>
    <row r="190" spans="1:7" x14ac:dyDescent="0.2">
      <c r="A190">
        <v>11.574074074074074</v>
      </c>
      <c r="B190" t="s">
        <v>137</v>
      </c>
      <c r="C190" t="s">
        <v>40</v>
      </c>
      <c r="D190">
        <f t="shared" si="8"/>
        <v>1</v>
      </c>
      <c r="E190">
        <f t="shared" si="9"/>
        <v>106305.68823797765</v>
      </c>
      <c r="F190">
        <f t="shared" si="10"/>
        <v>0.99999059325413509</v>
      </c>
      <c r="G190">
        <f t="shared" si="11"/>
        <v>-9.406790108626311E-6</v>
      </c>
    </row>
    <row r="191" spans="1:7" x14ac:dyDescent="0.2">
      <c r="A191">
        <v>18.080210387902692</v>
      </c>
      <c r="B191" t="s">
        <v>137</v>
      </c>
      <c r="C191">
        <f>0</f>
        <v>0</v>
      </c>
      <c r="D191">
        <f t="shared" si="8"/>
        <v>0</v>
      </c>
      <c r="E191">
        <f t="shared" si="9"/>
        <v>71143561.600716487</v>
      </c>
      <c r="F191">
        <f t="shared" si="10"/>
        <v>0.99999998594391448</v>
      </c>
      <c r="G191">
        <f t="shared" si="11"/>
        <v>-18.080210402006127</v>
      </c>
    </row>
    <row r="192" spans="1:7" x14ac:dyDescent="0.2">
      <c r="A192">
        <v>13.223140495867767</v>
      </c>
      <c r="B192" t="s">
        <v>137</v>
      </c>
      <c r="C192">
        <f>0</f>
        <v>0</v>
      </c>
      <c r="D192">
        <f t="shared" si="8"/>
        <v>0</v>
      </c>
      <c r="E192">
        <f t="shared" si="9"/>
        <v>553015.05030070106</v>
      </c>
      <c r="F192">
        <f t="shared" si="10"/>
        <v>0.99999819173421922</v>
      </c>
      <c r="G192">
        <f t="shared" si="11"/>
        <v>-13.22314230415525</v>
      </c>
    </row>
    <row r="193" spans="1:7" x14ac:dyDescent="0.2">
      <c r="A193">
        <v>12.5732421875</v>
      </c>
      <c r="B193" t="s">
        <v>137</v>
      </c>
      <c r="C193">
        <f>0</f>
        <v>0</v>
      </c>
      <c r="D193">
        <f t="shared" si="8"/>
        <v>0</v>
      </c>
      <c r="E193">
        <f t="shared" si="9"/>
        <v>288728.53127753222</v>
      </c>
      <c r="F193">
        <f t="shared" si="10"/>
        <v>0.99999653655102205</v>
      </c>
      <c r="G193">
        <f t="shared" si="11"/>
        <v>-12.573245650948616</v>
      </c>
    </row>
    <row r="194" spans="1:7" x14ac:dyDescent="0.2">
      <c r="A194">
        <v>15.026296018031555</v>
      </c>
      <c r="B194" t="s">
        <v>137</v>
      </c>
      <c r="C194">
        <f>0</f>
        <v>0</v>
      </c>
      <c r="D194">
        <f t="shared" si="8"/>
        <v>0</v>
      </c>
      <c r="E194">
        <f t="shared" si="9"/>
        <v>3356119.7155627524</v>
      </c>
      <c r="F194">
        <f t="shared" si="10"/>
        <v>0.99999970203693944</v>
      </c>
      <c r="G194">
        <f t="shared" si="11"/>
        <v>-15.026296315982867</v>
      </c>
    </row>
    <row r="195" spans="1:7" x14ac:dyDescent="0.2">
      <c r="A195">
        <v>14.422210203713718</v>
      </c>
      <c r="B195" t="s">
        <v>137</v>
      </c>
      <c r="C195">
        <f>0</f>
        <v>0</v>
      </c>
      <c r="D195">
        <f t="shared" ref="D195:D249" si="12">IF(C195=0,0,1)</f>
        <v>0</v>
      </c>
      <c r="E195">
        <f t="shared" ref="E195:E249" si="13">EXP(A195)</f>
        <v>1834367.3354746844</v>
      </c>
      <c r="F195">
        <f t="shared" ref="F195:F249" si="14">E195/(1+E195)</f>
        <v>0.99999945485321529</v>
      </c>
      <c r="G195">
        <f t="shared" ref="G195:G249" si="15">D195*LN(F195)+(1-D195)*LN(1-F195)</f>
        <v>-14.422210748795534</v>
      </c>
    </row>
    <row r="196" spans="1:7" x14ac:dyDescent="0.2">
      <c r="A196">
        <v>14.062499999999996</v>
      </c>
      <c r="B196" t="s">
        <v>137</v>
      </c>
      <c r="C196">
        <f>0</f>
        <v>0</v>
      </c>
      <c r="D196">
        <f t="shared" si="12"/>
        <v>0</v>
      </c>
      <c r="E196">
        <f t="shared" si="13"/>
        <v>1280165.5967642791</v>
      </c>
      <c r="F196">
        <f t="shared" si="14"/>
        <v>0.99999921885166931</v>
      </c>
      <c r="G196">
        <f t="shared" si="15"/>
        <v>-14.062500781085827</v>
      </c>
    </row>
    <row r="197" spans="1:7" x14ac:dyDescent="0.2">
      <c r="A197">
        <v>15.157048940832727</v>
      </c>
      <c r="B197" t="s">
        <v>137</v>
      </c>
      <c r="C197">
        <f>0</f>
        <v>0</v>
      </c>
      <c r="D197">
        <f t="shared" si="12"/>
        <v>0</v>
      </c>
      <c r="E197">
        <f t="shared" si="13"/>
        <v>3824923.1779030384</v>
      </c>
      <c r="F197">
        <f t="shared" si="14"/>
        <v>0.99999973855690893</v>
      </c>
      <c r="G197">
        <f t="shared" si="15"/>
        <v>-15.157049202114715</v>
      </c>
    </row>
    <row r="198" spans="1:7" x14ac:dyDescent="0.2">
      <c r="A198">
        <v>13.605442176870747</v>
      </c>
      <c r="B198" t="s">
        <v>137</v>
      </c>
      <c r="C198">
        <f>0</f>
        <v>0</v>
      </c>
      <c r="D198">
        <f t="shared" si="12"/>
        <v>0</v>
      </c>
      <c r="E198">
        <f t="shared" si="13"/>
        <v>810528.81922814436</v>
      </c>
      <c r="F198">
        <f t="shared" si="14"/>
        <v>0.99999876623909911</v>
      </c>
      <c r="G198">
        <f t="shared" si="15"/>
        <v>-13.605443410665533</v>
      </c>
    </row>
    <row r="199" spans="1:7" x14ac:dyDescent="0.2">
      <c r="A199">
        <v>14.785506039150354</v>
      </c>
      <c r="B199" t="s">
        <v>137</v>
      </c>
      <c r="C199">
        <f>0</f>
        <v>0</v>
      </c>
      <c r="D199">
        <f t="shared" si="12"/>
        <v>0</v>
      </c>
      <c r="E199">
        <f t="shared" si="13"/>
        <v>2637932.5390009419</v>
      </c>
      <c r="F199">
        <f t="shared" si="14"/>
        <v>0.99999962091539263</v>
      </c>
      <c r="G199">
        <f t="shared" si="15"/>
        <v>-14.785506418330854</v>
      </c>
    </row>
    <row r="200" spans="1:7" x14ac:dyDescent="0.2">
      <c r="A200">
        <v>19.140624999999996</v>
      </c>
      <c r="B200" t="s">
        <v>137</v>
      </c>
      <c r="C200" t="s">
        <v>26</v>
      </c>
      <c r="D200">
        <f t="shared" si="12"/>
        <v>1</v>
      </c>
      <c r="E200">
        <f t="shared" si="13"/>
        <v>205431869.16087496</v>
      </c>
      <c r="F200">
        <f t="shared" si="14"/>
        <v>0.99999999513220617</v>
      </c>
      <c r="G200">
        <f t="shared" si="15"/>
        <v>-4.867793846531873E-9</v>
      </c>
    </row>
    <row r="201" spans="1:7" x14ac:dyDescent="0.2">
      <c r="A201">
        <v>18.467220683287167</v>
      </c>
      <c r="B201" t="s">
        <v>137</v>
      </c>
      <c r="C201">
        <f>0</f>
        <v>0</v>
      </c>
      <c r="D201">
        <f t="shared" si="12"/>
        <v>0</v>
      </c>
      <c r="E201">
        <f t="shared" si="13"/>
        <v>104763992.02745001</v>
      </c>
      <c r="F201">
        <f t="shared" si="14"/>
        <v>0.99999999045473575</v>
      </c>
      <c r="G201">
        <f t="shared" si="15"/>
        <v>-18.467220695952783</v>
      </c>
    </row>
    <row r="202" spans="1:7" x14ac:dyDescent="0.2">
      <c r="A202">
        <v>10.864644635581712</v>
      </c>
      <c r="B202" t="s">
        <v>137</v>
      </c>
      <c r="C202">
        <f>0</f>
        <v>0</v>
      </c>
      <c r="D202">
        <f t="shared" si="12"/>
        <v>0</v>
      </c>
      <c r="E202">
        <f t="shared" si="13"/>
        <v>52294.403442612544</v>
      </c>
      <c r="F202">
        <f t="shared" si="14"/>
        <v>0.99998087786049694</v>
      </c>
      <c r="G202">
        <f t="shared" si="15"/>
        <v>-10.864663757905694</v>
      </c>
    </row>
    <row r="203" spans="1:7" x14ac:dyDescent="0.2">
      <c r="A203">
        <v>15</v>
      </c>
      <c r="B203" t="s">
        <v>137</v>
      </c>
      <c r="C203" t="s">
        <v>40</v>
      </c>
      <c r="D203">
        <f t="shared" si="12"/>
        <v>1</v>
      </c>
      <c r="E203">
        <f t="shared" si="13"/>
        <v>3269017.3724721107</v>
      </c>
      <c r="F203">
        <f t="shared" si="14"/>
        <v>0.99999969409777312</v>
      </c>
      <c r="G203">
        <f t="shared" si="15"/>
        <v>-3.0590227367063309E-7</v>
      </c>
    </row>
    <row r="204" spans="1:7" x14ac:dyDescent="0.2">
      <c r="A204">
        <v>15.943458251150556</v>
      </c>
      <c r="B204" t="s">
        <v>137</v>
      </c>
      <c r="C204">
        <f>0</f>
        <v>0</v>
      </c>
      <c r="D204">
        <f t="shared" si="12"/>
        <v>0</v>
      </c>
      <c r="E204">
        <f t="shared" si="13"/>
        <v>8397614.6323842555</v>
      </c>
      <c r="F204">
        <f t="shared" si="14"/>
        <v>0.99999988091857928</v>
      </c>
      <c r="G204">
        <f t="shared" si="15"/>
        <v>-15.943458370032394</v>
      </c>
    </row>
    <row r="205" spans="1:7" x14ac:dyDescent="0.2">
      <c r="A205">
        <v>27.309968138370508</v>
      </c>
      <c r="B205" t="s">
        <v>138</v>
      </c>
      <c r="C205" t="s">
        <v>32</v>
      </c>
      <c r="D205">
        <f t="shared" si="12"/>
        <v>1</v>
      </c>
      <c r="E205">
        <f t="shared" si="13"/>
        <v>725384820855.73413</v>
      </c>
      <c r="F205">
        <f t="shared" si="14"/>
        <v>0.99999999999862144</v>
      </c>
      <c r="G205">
        <f t="shared" si="15"/>
        <v>-1.378563929678007E-12</v>
      </c>
    </row>
    <row r="206" spans="1:7" x14ac:dyDescent="0.2">
      <c r="A206">
        <v>27.343749999999996</v>
      </c>
      <c r="B206" t="s">
        <v>138</v>
      </c>
      <c r="C206">
        <f>0</f>
        <v>0</v>
      </c>
      <c r="D206">
        <f t="shared" si="12"/>
        <v>0</v>
      </c>
      <c r="E206">
        <f t="shared" si="13"/>
        <v>750308280733.07227</v>
      </c>
      <c r="F206">
        <f t="shared" si="14"/>
        <v>0.99999999999866718</v>
      </c>
      <c r="G206">
        <f t="shared" si="15"/>
        <v>-27.343722061021747</v>
      </c>
    </row>
    <row r="207" spans="1:7" x14ac:dyDescent="0.2">
      <c r="A207">
        <v>12.356919875130073</v>
      </c>
      <c r="B207" t="s">
        <v>137</v>
      </c>
      <c r="C207">
        <f>0</f>
        <v>0</v>
      </c>
      <c r="D207">
        <f t="shared" si="12"/>
        <v>0</v>
      </c>
      <c r="E207">
        <f t="shared" si="13"/>
        <v>232563.80003756567</v>
      </c>
      <c r="F207">
        <f t="shared" si="14"/>
        <v>0.9999957001231492</v>
      </c>
      <c r="G207">
        <f t="shared" si="15"/>
        <v>-12.356924175023806</v>
      </c>
    </row>
    <row r="208" spans="1:7" x14ac:dyDescent="0.2">
      <c r="A208">
        <v>25.88757396449704</v>
      </c>
      <c r="B208" t="s">
        <v>138</v>
      </c>
      <c r="C208">
        <f>0</f>
        <v>0</v>
      </c>
      <c r="D208">
        <f t="shared" si="12"/>
        <v>0</v>
      </c>
      <c r="E208">
        <f t="shared" si="13"/>
        <v>174916396861.06427</v>
      </c>
      <c r="F208">
        <f t="shared" si="14"/>
        <v>0.99999999999428302</v>
      </c>
      <c r="G208">
        <f t="shared" si="15"/>
        <v>-25.887579994666861</v>
      </c>
    </row>
    <row r="209" spans="1:7" x14ac:dyDescent="0.2">
      <c r="A209">
        <v>20.824656393169516</v>
      </c>
      <c r="B209" t="s">
        <v>137</v>
      </c>
      <c r="C209" t="s">
        <v>40</v>
      </c>
      <c r="D209">
        <f t="shared" si="12"/>
        <v>1</v>
      </c>
      <c r="E209">
        <f t="shared" si="13"/>
        <v>1106708789.3738155</v>
      </c>
      <c r="F209">
        <f t="shared" si="14"/>
        <v>0.9999999990964199</v>
      </c>
      <c r="G209">
        <f t="shared" si="15"/>
        <v>-9.035801000397687E-10</v>
      </c>
    </row>
    <row r="210" spans="1:7" x14ac:dyDescent="0.2">
      <c r="A210">
        <v>20.408163265306126</v>
      </c>
      <c r="B210" t="s">
        <v>137</v>
      </c>
      <c r="C210">
        <f>0</f>
        <v>0</v>
      </c>
      <c r="D210">
        <f t="shared" si="12"/>
        <v>0</v>
      </c>
      <c r="E210">
        <f t="shared" si="13"/>
        <v>729714022.46606255</v>
      </c>
      <c r="F210">
        <f t="shared" si="14"/>
        <v>0.9999999986296001</v>
      </c>
      <c r="G210">
        <f t="shared" si="15"/>
        <v>-20.408163238485574</v>
      </c>
    </row>
    <row r="211" spans="1:7" x14ac:dyDescent="0.2">
      <c r="A211">
        <v>29.96314693158147</v>
      </c>
      <c r="B211" t="s">
        <v>138</v>
      </c>
      <c r="C211">
        <f>0</f>
        <v>0</v>
      </c>
      <c r="D211">
        <f t="shared" si="12"/>
        <v>0</v>
      </c>
      <c r="E211">
        <f t="shared" si="13"/>
        <v>10299813781981.893</v>
      </c>
      <c r="F211">
        <f t="shared" si="14"/>
        <v>0.99999999999990286</v>
      </c>
      <c r="G211">
        <f t="shared" si="15"/>
        <v>-29.962576683319487</v>
      </c>
    </row>
    <row r="212" spans="1:7" x14ac:dyDescent="0.2">
      <c r="A212">
        <v>22.77318640955005</v>
      </c>
      <c r="B212" t="s">
        <v>137</v>
      </c>
      <c r="C212" t="s">
        <v>31</v>
      </c>
      <c r="D212">
        <f t="shared" si="12"/>
        <v>1</v>
      </c>
      <c r="E212">
        <f t="shared" si="13"/>
        <v>7767284146.6487799</v>
      </c>
      <c r="F212">
        <f t="shared" si="14"/>
        <v>0.99999999987125487</v>
      </c>
      <c r="G212">
        <f t="shared" si="15"/>
        <v>-1.2874512567980207E-10</v>
      </c>
    </row>
    <row r="213" spans="1:7" x14ac:dyDescent="0.2">
      <c r="A213">
        <v>18.746995673770225</v>
      </c>
      <c r="B213" t="s">
        <v>137</v>
      </c>
      <c r="C213">
        <f>0</f>
        <v>0</v>
      </c>
      <c r="D213">
        <f t="shared" si="12"/>
        <v>0</v>
      </c>
      <c r="E213">
        <f t="shared" si="13"/>
        <v>138585174.61930725</v>
      </c>
      <c r="F213">
        <f t="shared" si="14"/>
        <v>0.99999999278422103</v>
      </c>
      <c r="G213">
        <f t="shared" si="15"/>
        <v>-18.746995684597774</v>
      </c>
    </row>
    <row r="214" spans="1:7" x14ac:dyDescent="0.2">
      <c r="A214">
        <v>16.423650056080753</v>
      </c>
      <c r="B214" t="s">
        <v>137</v>
      </c>
      <c r="C214">
        <f>0</f>
        <v>0</v>
      </c>
      <c r="D214">
        <f t="shared" si="12"/>
        <v>0</v>
      </c>
      <c r="E214">
        <f t="shared" si="13"/>
        <v>13573773.313851951</v>
      </c>
      <c r="F214">
        <f t="shared" si="14"/>
        <v>0.99999992632852319</v>
      </c>
      <c r="G214">
        <f t="shared" si="15"/>
        <v>-16.423650130193295</v>
      </c>
    </row>
    <row r="215" spans="1:7" x14ac:dyDescent="0.2">
      <c r="A215">
        <v>10.387811634349031</v>
      </c>
      <c r="B215" t="s">
        <v>137</v>
      </c>
      <c r="C215">
        <f>0</f>
        <v>0</v>
      </c>
      <c r="D215">
        <f t="shared" si="12"/>
        <v>0</v>
      </c>
      <c r="E215">
        <f t="shared" si="13"/>
        <v>32461.551406956492</v>
      </c>
      <c r="F215">
        <f t="shared" si="14"/>
        <v>0.9999691952740416</v>
      </c>
      <c r="G215">
        <f t="shared" si="15"/>
        <v>-10.3878424395477</v>
      </c>
    </row>
    <row r="216" spans="1:7" x14ac:dyDescent="0.2">
      <c r="A216">
        <v>20.449137418203453</v>
      </c>
      <c r="B216" t="s">
        <v>137</v>
      </c>
      <c r="C216">
        <f>0</f>
        <v>0</v>
      </c>
      <c r="D216">
        <f t="shared" si="12"/>
        <v>0</v>
      </c>
      <c r="E216">
        <f t="shared" si="13"/>
        <v>760234440.64073777</v>
      </c>
      <c r="F216">
        <f t="shared" si="14"/>
        <v>0.99999999868461631</v>
      </c>
      <c r="G216">
        <f t="shared" si="15"/>
        <v>-20.44913743375562</v>
      </c>
    </row>
    <row r="217" spans="1:7" x14ac:dyDescent="0.2">
      <c r="A217">
        <v>13.200183654729107</v>
      </c>
      <c r="B217" t="s">
        <v>137</v>
      </c>
      <c r="C217">
        <f>0</f>
        <v>0</v>
      </c>
      <c r="D217">
        <f t="shared" si="12"/>
        <v>0</v>
      </c>
      <c r="E217">
        <f t="shared" si="13"/>
        <v>540464.18693641957</v>
      </c>
      <c r="F217">
        <f t="shared" si="14"/>
        <v>0.99999814974206636</v>
      </c>
      <c r="G217">
        <f t="shared" si="15"/>
        <v>-13.200185505001066</v>
      </c>
    </row>
    <row r="218" spans="1:7" x14ac:dyDescent="0.2">
      <c r="A218">
        <v>26.546698393813212</v>
      </c>
      <c r="B218" t="s">
        <v>138</v>
      </c>
      <c r="C218">
        <f>0</f>
        <v>0</v>
      </c>
      <c r="D218">
        <f t="shared" si="12"/>
        <v>0</v>
      </c>
      <c r="E218">
        <f t="shared" si="13"/>
        <v>338130716817.66266</v>
      </c>
      <c r="F218">
        <f t="shared" si="14"/>
        <v>0.99999999999704259</v>
      </c>
      <c r="G218">
        <f t="shared" si="15"/>
        <v>-26.546706522916125</v>
      </c>
    </row>
    <row r="219" spans="1:7" x14ac:dyDescent="0.2">
      <c r="A219">
        <v>15.241579027587255</v>
      </c>
      <c r="B219" t="s">
        <v>137</v>
      </c>
      <c r="C219">
        <f>0</f>
        <v>0</v>
      </c>
      <c r="D219">
        <f t="shared" si="12"/>
        <v>0</v>
      </c>
      <c r="E219">
        <f t="shared" si="13"/>
        <v>4162302.7617652635</v>
      </c>
      <c r="F219">
        <f t="shared" si="14"/>
        <v>0.99999975974843325</v>
      </c>
      <c r="G219">
        <f t="shared" si="15"/>
        <v>-15.241579267776526</v>
      </c>
    </row>
    <row r="220" spans="1:7" x14ac:dyDescent="0.2">
      <c r="A220">
        <v>11.0803324099723</v>
      </c>
      <c r="B220" t="s">
        <v>137</v>
      </c>
      <c r="C220">
        <f>0</f>
        <v>0</v>
      </c>
      <c r="D220">
        <f t="shared" si="12"/>
        <v>0</v>
      </c>
      <c r="E220">
        <f t="shared" si="13"/>
        <v>64882.447396512449</v>
      </c>
      <c r="F220">
        <f t="shared" si="14"/>
        <v>0.99998458774864585</v>
      </c>
      <c r="G220">
        <f t="shared" si="15"/>
        <v>-11.080347822343466</v>
      </c>
    </row>
    <row r="221" spans="1:7" x14ac:dyDescent="0.2">
      <c r="A221">
        <v>11.176857330703486</v>
      </c>
      <c r="B221" t="s">
        <v>137</v>
      </c>
      <c r="C221">
        <f>0</f>
        <v>0</v>
      </c>
      <c r="D221">
        <f t="shared" si="12"/>
        <v>0</v>
      </c>
      <c r="E221">
        <f t="shared" si="13"/>
        <v>71457.441715344728</v>
      </c>
      <c r="F221">
        <f t="shared" si="14"/>
        <v>0.99998600585212893</v>
      </c>
      <c r="G221">
        <f t="shared" si="15"/>
        <v>-11.176871324948799</v>
      </c>
    </row>
    <row r="222" spans="1:7" x14ac:dyDescent="0.2">
      <c r="A222">
        <v>18.641041797941611</v>
      </c>
      <c r="B222" t="s">
        <v>137</v>
      </c>
      <c r="C222" t="s">
        <v>26</v>
      </c>
      <c r="D222">
        <f t="shared" si="12"/>
        <v>1</v>
      </c>
      <c r="E222">
        <f t="shared" si="13"/>
        <v>124652671.27909119</v>
      </c>
      <c r="F222">
        <f t="shared" si="14"/>
        <v>0.99999999197770906</v>
      </c>
      <c r="G222">
        <f t="shared" si="15"/>
        <v>-8.0222909748338512E-9</v>
      </c>
    </row>
    <row r="223" spans="1:7" x14ac:dyDescent="0.2">
      <c r="A223">
        <v>30.546874999999996</v>
      </c>
      <c r="B223" t="s">
        <v>138</v>
      </c>
      <c r="C223" t="s">
        <v>32</v>
      </c>
      <c r="D223">
        <f t="shared" si="12"/>
        <v>1</v>
      </c>
      <c r="E223">
        <f t="shared" si="13"/>
        <v>18464572277390.16</v>
      </c>
      <c r="F223">
        <f t="shared" si="14"/>
        <v>0.99999999999994582</v>
      </c>
      <c r="G223">
        <f t="shared" si="15"/>
        <v>-5.417888360170911E-14</v>
      </c>
    </row>
    <row r="224" spans="1:7" x14ac:dyDescent="0.2">
      <c r="A224">
        <v>25.676974843775028</v>
      </c>
      <c r="B224" t="s">
        <v>138</v>
      </c>
      <c r="C224" t="s">
        <v>31</v>
      </c>
      <c r="D224">
        <f t="shared" si="12"/>
        <v>1</v>
      </c>
      <c r="E224">
        <f t="shared" si="13"/>
        <v>141699555081.40036</v>
      </c>
      <c r="F224">
        <f t="shared" si="14"/>
        <v>0.99999999999294287</v>
      </c>
      <c r="G224">
        <f t="shared" si="15"/>
        <v>-7.0571326560547094E-12</v>
      </c>
    </row>
    <row r="225" spans="1:7" x14ac:dyDescent="0.2">
      <c r="A225">
        <v>17.065556711758582</v>
      </c>
      <c r="B225" t="s">
        <v>137</v>
      </c>
      <c r="C225">
        <f>0</f>
        <v>0</v>
      </c>
      <c r="D225">
        <f t="shared" si="12"/>
        <v>0</v>
      </c>
      <c r="E225">
        <f t="shared" si="13"/>
        <v>25791530.266706087</v>
      </c>
      <c r="F225">
        <f t="shared" si="14"/>
        <v>0.99999996122758317</v>
      </c>
      <c r="G225">
        <f t="shared" si="15"/>
        <v>-17.065556749504662</v>
      </c>
    </row>
    <row r="226" spans="1:7" x14ac:dyDescent="0.2">
      <c r="A226">
        <v>16.847468770545692</v>
      </c>
      <c r="B226" t="s">
        <v>137</v>
      </c>
      <c r="C226">
        <f>0</f>
        <v>0</v>
      </c>
      <c r="D226">
        <f t="shared" si="12"/>
        <v>0</v>
      </c>
      <c r="E226">
        <f t="shared" si="13"/>
        <v>20737801.87932967</v>
      </c>
      <c r="F226">
        <f t="shared" si="14"/>
        <v>0.9999999517788839</v>
      </c>
      <c r="G226">
        <f t="shared" si="15"/>
        <v>-16.847468818460744</v>
      </c>
    </row>
    <row r="227" spans="1:7" x14ac:dyDescent="0.2">
      <c r="A227">
        <v>17.993079584775089</v>
      </c>
      <c r="B227" t="s">
        <v>137</v>
      </c>
      <c r="C227">
        <f>0</f>
        <v>0</v>
      </c>
      <c r="D227">
        <f t="shared" si="12"/>
        <v>0</v>
      </c>
      <c r="E227">
        <f t="shared" si="13"/>
        <v>65207143.564968877</v>
      </c>
      <c r="F227">
        <f t="shared" si="14"/>
        <v>0.99999998466425721</v>
      </c>
      <c r="G227">
        <f t="shared" si="15"/>
        <v>-17.993079603201977</v>
      </c>
    </row>
    <row r="228" spans="1:7" x14ac:dyDescent="0.2">
      <c r="A228">
        <v>11.733333333333333</v>
      </c>
      <c r="B228" t="s">
        <v>137</v>
      </c>
      <c r="C228">
        <f>0</f>
        <v>0</v>
      </c>
      <c r="D228">
        <f t="shared" si="12"/>
        <v>0</v>
      </c>
      <c r="E228">
        <f t="shared" si="13"/>
        <v>124658.50695244255</v>
      </c>
      <c r="F228">
        <f t="shared" si="14"/>
        <v>0.99999197814892382</v>
      </c>
      <c r="G228">
        <f t="shared" si="15"/>
        <v>-11.733341355214227</v>
      </c>
    </row>
    <row r="229" spans="1:7" x14ac:dyDescent="0.2">
      <c r="A229">
        <v>18.590124925639504</v>
      </c>
      <c r="B229" t="s">
        <v>137</v>
      </c>
      <c r="C229">
        <f>0</f>
        <v>0</v>
      </c>
      <c r="D229">
        <f t="shared" si="12"/>
        <v>0</v>
      </c>
      <c r="E229">
        <f t="shared" si="13"/>
        <v>118464622.02342439</v>
      </c>
      <c r="F229">
        <f t="shared" si="14"/>
        <v>0.99999999155866137</v>
      </c>
      <c r="G229">
        <f t="shared" si="15"/>
        <v>-18.590124935690415</v>
      </c>
    </row>
    <row r="230" spans="1:7" x14ac:dyDescent="0.2">
      <c r="A230">
        <v>15.009575073753949</v>
      </c>
      <c r="B230" t="s">
        <v>137</v>
      </c>
      <c r="C230">
        <f>0</f>
        <v>0</v>
      </c>
      <c r="D230">
        <f t="shared" si="12"/>
        <v>0</v>
      </c>
      <c r="E230">
        <f t="shared" si="13"/>
        <v>3300468.7894412447</v>
      </c>
      <c r="F230">
        <f t="shared" si="14"/>
        <v>0.99999969701283031</v>
      </c>
      <c r="G230">
        <f t="shared" si="15"/>
        <v>-15.009575376601216</v>
      </c>
    </row>
    <row r="231" spans="1:7" x14ac:dyDescent="0.2">
      <c r="A231">
        <v>12.137316862970412</v>
      </c>
      <c r="B231" t="s">
        <v>137</v>
      </c>
      <c r="C231" t="s">
        <v>40</v>
      </c>
      <c r="D231">
        <f t="shared" si="12"/>
        <v>1</v>
      </c>
      <c r="E231">
        <f t="shared" si="13"/>
        <v>186710.92851319822</v>
      </c>
      <c r="F231">
        <f t="shared" si="14"/>
        <v>0.99999464415579675</v>
      </c>
      <c r="G231">
        <f t="shared" si="15"/>
        <v>-5.3558585458323044E-6</v>
      </c>
    </row>
    <row r="232" spans="1:7" x14ac:dyDescent="0.2">
      <c r="A232">
        <v>20.576131687242793</v>
      </c>
      <c r="B232" t="s">
        <v>137</v>
      </c>
      <c r="C232">
        <f>0</f>
        <v>0</v>
      </c>
      <c r="D232">
        <f t="shared" si="12"/>
        <v>0</v>
      </c>
      <c r="E232">
        <f t="shared" si="13"/>
        <v>863178174.55274689</v>
      </c>
      <c r="F232">
        <f t="shared" si="14"/>
        <v>0.9999999988414906</v>
      </c>
      <c r="G232">
        <f t="shared" si="15"/>
        <v>-20.576131658559756</v>
      </c>
    </row>
    <row r="233" spans="1:7" x14ac:dyDescent="0.2">
      <c r="A233">
        <v>22.77318640955005</v>
      </c>
      <c r="B233" t="s">
        <v>137</v>
      </c>
      <c r="C233">
        <f>0</f>
        <v>0</v>
      </c>
      <c r="D233">
        <f t="shared" si="12"/>
        <v>0</v>
      </c>
      <c r="E233">
        <f t="shared" si="13"/>
        <v>7767284146.6487799</v>
      </c>
      <c r="F233">
        <f t="shared" si="14"/>
        <v>0.99999999987125487</v>
      </c>
      <c r="G233">
        <f t="shared" si="15"/>
        <v>-22.773186435963392</v>
      </c>
    </row>
    <row r="234" spans="1:7" x14ac:dyDescent="0.2">
      <c r="A234">
        <v>22.275309917355372</v>
      </c>
      <c r="B234" t="s">
        <v>137</v>
      </c>
      <c r="C234">
        <f>0</f>
        <v>0</v>
      </c>
      <c r="D234">
        <f t="shared" si="12"/>
        <v>0</v>
      </c>
      <c r="E234">
        <f t="shared" si="13"/>
        <v>4721110656.0831747</v>
      </c>
      <c r="F234">
        <f t="shared" si="14"/>
        <v>0.99999999978818543</v>
      </c>
      <c r="G234">
        <f t="shared" si="15"/>
        <v>-22.275309913232977</v>
      </c>
    </row>
    <row r="235" spans="1:7" x14ac:dyDescent="0.2">
      <c r="A235">
        <v>22.546576480360741</v>
      </c>
      <c r="B235" t="s">
        <v>137</v>
      </c>
      <c r="C235" t="s">
        <v>40</v>
      </c>
      <c r="D235">
        <f t="shared" si="12"/>
        <v>1</v>
      </c>
      <c r="E235">
        <f t="shared" si="13"/>
        <v>6192325132.6656075</v>
      </c>
      <c r="F235">
        <f t="shared" si="14"/>
        <v>0.99999999983850973</v>
      </c>
      <c r="G235">
        <f t="shared" si="15"/>
        <v>-1.6149026561745325E-10</v>
      </c>
    </row>
    <row r="236" spans="1:7" x14ac:dyDescent="0.2">
      <c r="A236">
        <v>22.942130453700404</v>
      </c>
      <c r="B236" t="s">
        <v>137</v>
      </c>
      <c r="C236" t="s">
        <v>26</v>
      </c>
      <c r="D236">
        <f t="shared" si="12"/>
        <v>1</v>
      </c>
      <c r="E236">
        <f t="shared" si="13"/>
        <v>9196882948.9939423</v>
      </c>
      <c r="F236">
        <f t="shared" si="14"/>
        <v>0.99999999989126753</v>
      </c>
      <c r="G236">
        <f t="shared" si="15"/>
        <v>-1.0873246748013764E-10</v>
      </c>
    </row>
    <row r="237" spans="1:7" x14ac:dyDescent="0.2">
      <c r="A237">
        <v>23.875114784205696</v>
      </c>
      <c r="B237" t="s">
        <v>137</v>
      </c>
      <c r="C237">
        <f>0</f>
        <v>0</v>
      </c>
      <c r="D237">
        <f t="shared" si="12"/>
        <v>0</v>
      </c>
      <c r="E237">
        <f t="shared" si="13"/>
        <v>23379251646.592178</v>
      </c>
      <c r="F237">
        <f t="shared" si="14"/>
        <v>0.99999999995722699</v>
      </c>
      <c r="G237">
        <f t="shared" si="15"/>
        <v>-23.875113881496713</v>
      </c>
    </row>
    <row r="238" spans="1:7" x14ac:dyDescent="0.2">
      <c r="A238">
        <v>21.913580246913579</v>
      </c>
      <c r="B238" t="s">
        <v>137</v>
      </c>
      <c r="C238">
        <f>0</f>
        <v>0</v>
      </c>
      <c r="D238">
        <f t="shared" si="12"/>
        <v>0</v>
      </c>
      <c r="E238">
        <f t="shared" si="13"/>
        <v>3288114860.9645886</v>
      </c>
      <c r="F238">
        <f t="shared" si="14"/>
        <v>0.99999999969587439</v>
      </c>
      <c r="G238">
        <f t="shared" si="15"/>
        <v>-21.913580297295887</v>
      </c>
    </row>
    <row r="239" spans="1:7" x14ac:dyDescent="0.2">
      <c r="A239">
        <f>0</f>
        <v>0</v>
      </c>
      <c r="B239">
        <f>0</f>
        <v>0</v>
      </c>
      <c r="C239">
        <f>0</f>
        <v>0</v>
      </c>
      <c r="D239">
        <f t="shared" si="12"/>
        <v>0</v>
      </c>
      <c r="E239">
        <f t="shared" si="13"/>
        <v>1</v>
      </c>
      <c r="F239">
        <f t="shared" si="14"/>
        <v>0.5</v>
      </c>
      <c r="G239">
        <f t="shared" si="15"/>
        <v>-0.69314718055994529</v>
      </c>
    </row>
    <row r="240" spans="1:7" x14ac:dyDescent="0.2">
      <c r="A240">
        <f>0</f>
        <v>0</v>
      </c>
      <c r="B240">
        <f>0</f>
        <v>0</v>
      </c>
      <c r="C240">
        <f>0</f>
        <v>0</v>
      </c>
      <c r="D240">
        <f t="shared" si="12"/>
        <v>0</v>
      </c>
      <c r="E240">
        <f t="shared" si="13"/>
        <v>1</v>
      </c>
      <c r="F240">
        <f t="shared" si="14"/>
        <v>0.5</v>
      </c>
      <c r="G240">
        <f t="shared" si="15"/>
        <v>-0.69314718055994529</v>
      </c>
    </row>
    <row r="241" spans="1:7" x14ac:dyDescent="0.2">
      <c r="A241">
        <f>0</f>
        <v>0</v>
      </c>
      <c r="B241">
        <f>0</f>
        <v>0</v>
      </c>
      <c r="C241">
        <f>0</f>
        <v>0</v>
      </c>
      <c r="D241">
        <f t="shared" si="12"/>
        <v>0</v>
      </c>
      <c r="E241">
        <f t="shared" si="13"/>
        <v>1</v>
      </c>
      <c r="F241">
        <f t="shared" si="14"/>
        <v>0.5</v>
      </c>
      <c r="G241">
        <f t="shared" si="15"/>
        <v>-0.69314718055994529</v>
      </c>
    </row>
    <row r="242" spans="1:7" x14ac:dyDescent="0.2">
      <c r="A242">
        <f>0</f>
        <v>0</v>
      </c>
      <c r="B242">
        <f>0</f>
        <v>0</v>
      </c>
      <c r="C242">
        <f>0</f>
        <v>0</v>
      </c>
      <c r="D242">
        <f t="shared" si="12"/>
        <v>0</v>
      </c>
      <c r="E242">
        <f t="shared" si="13"/>
        <v>1</v>
      </c>
      <c r="F242">
        <f t="shared" si="14"/>
        <v>0.5</v>
      </c>
      <c r="G242">
        <f t="shared" si="15"/>
        <v>-0.69314718055994529</v>
      </c>
    </row>
    <row r="243" spans="1:7" x14ac:dyDescent="0.2">
      <c r="A243">
        <f>0</f>
        <v>0</v>
      </c>
      <c r="B243">
        <f>0</f>
        <v>0</v>
      </c>
      <c r="C243">
        <f>0</f>
        <v>0</v>
      </c>
      <c r="D243">
        <f t="shared" si="12"/>
        <v>0</v>
      </c>
      <c r="E243">
        <f t="shared" si="13"/>
        <v>1</v>
      </c>
      <c r="F243">
        <f t="shared" si="14"/>
        <v>0.5</v>
      </c>
      <c r="G243">
        <f t="shared" si="15"/>
        <v>-0.69314718055994529</v>
      </c>
    </row>
    <row r="244" spans="1:7" x14ac:dyDescent="0.2">
      <c r="A244">
        <f>0</f>
        <v>0</v>
      </c>
      <c r="B244">
        <f>0</f>
        <v>0</v>
      </c>
      <c r="C244">
        <f>0</f>
        <v>0</v>
      </c>
      <c r="D244">
        <f t="shared" si="12"/>
        <v>0</v>
      </c>
      <c r="E244">
        <f t="shared" si="13"/>
        <v>1</v>
      </c>
      <c r="F244">
        <f t="shared" si="14"/>
        <v>0.5</v>
      </c>
      <c r="G244">
        <f t="shared" si="15"/>
        <v>-0.69314718055994529</v>
      </c>
    </row>
    <row r="245" spans="1:7" x14ac:dyDescent="0.2">
      <c r="A245">
        <f>0</f>
        <v>0</v>
      </c>
      <c r="B245">
        <f>0</f>
        <v>0</v>
      </c>
      <c r="C245">
        <f>0</f>
        <v>0</v>
      </c>
      <c r="D245">
        <f t="shared" si="12"/>
        <v>0</v>
      </c>
      <c r="E245">
        <f t="shared" si="13"/>
        <v>1</v>
      </c>
      <c r="F245">
        <f t="shared" si="14"/>
        <v>0.5</v>
      </c>
      <c r="G245">
        <f t="shared" si="15"/>
        <v>-0.69314718055994529</v>
      </c>
    </row>
    <row r="246" spans="1:7" x14ac:dyDescent="0.2">
      <c r="A246">
        <f>0</f>
        <v>0</v>
      </c>
      <c r="B246">
        <f>0</f>
        <v>0</v>
      </c>
      <c r="C246">
        <f>0</f>
        <v>0</v>
      </c>
      <c r="D246">
        <f t="shared" si="12"/>
        <v>0</v>
      </c>
      <c r="E246">
        <f t="shared" si="13"/>
        <v>1</v>
      </c>
      <c r="F246">
        <f t="shared" si="14"/>
        <v>0.5</v>
      </c>
      <c r="G246">
        <f t="shared" si="15"/>
        <v>-0.69314718055994529</v>
      </c>
    </row>
    <row r="247" spans="1:7" x14ac:dyDescent="0.2">
      <c r="A247">
        <f>0</f>
        <v>0</v>
      </c>
      <c r="B247">
        <f>0</f>
        <v>0</v>
      </c>
      <c r="C247">
        <f>0</f>
        <v>0</v>
      </c>
      <c r="D247">
        <f t="shared" si="12"/>
        <v>0</v>
      </c>
      <c r="E247">
        <f t="shared" si="13"/>
        <v>1</v>
      </c>
      <c r="F247">
        <f t="shared" si="14"/>
        <v>0.5</v>
      </c>
      <c r="G247">
        <f t="shared" si="15"/>
        <v>-0.69314718055994529</v>
      </c>
    </row>
    <row r="248" spans="1:7" x14ac:dyDescent="0.2">
      <c r="A248">
        <f>0</f>
        <v>0</v>
      </c>
      <c r="B248">
        <f>0</f>
        <v>0</v>
      </c>
      <c r="C248">
        <f>0</f>
        <v>0</v>
      </c>
      <c r="D248">
        <f t="shared" si="12"/>
        <v>0</v>
      </c>
      <c r="E248">
        <f t="shared" si="13"/>
        <v>1</v>
      </c>
      <c r="F248">
        <f t="shared" si="14"/>
        <v>0.5</v>
      </c>
      <c r="G248">
        <f t="shared" si="15"/>
        <v>-0.69314718055994529</v>
      </c>
    </row>
    <row r="249" spans="1:7" x14ac:dyDescent="0.2">
      <c r="A249">
        <f>0</f>
        <v>0</v>
      </c>
      <c r="B249">
        <f>0</f>
        <v>0</v>
      </c>
      <c r="C249">
        <f>0</f>
        <v>0</v>
      </c>
      <c r="D249">
        <f t="shared" si="12"/>
        <v>0</v>
      </c>
      <c r="E249">
        <f t="shared" si="13"/>
        <v>1</v>
      </c>
      <c r="F249">
        <f t="shared" si="14"/>
        <v>0.5</v>
      </c>
      <c r="G249">
        <f t="shared" si="15"/>
        <v>-0.69314718055994529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D118-BF3E-0347-AA02-5E6736CE35AF}">
  <dimension ref="A1:Y12"/>
  <sheetViews>
    <sheetView workbookViewId="0">
      <selection activeCell="I27" sqref="I27"/>
    </sheetView>
  </sheetViews>
  <sheetFormatPr baseColWidth="10" defaultRowHeight="15" x14ac:dyDescent="0.2"/>
  <sheetData>
    <row r="1" spans="1:25" s="47" customFormat="1" x14ac:dyDescent="0.2">
      <c r="A1" s="47" t="s">
        <v>0</v>
      </c>
      <c r="B1" s="47" t="s">
        <v>1</v>
      </c>
      <c r="C1" s="47" t="s">
        <v>2</v>
      </c>
      <c r="D1" s="47" t="s">
        <v>3</v>
      </c>
      <c r="E1" s="47" t="s">
        <v>91</v>
      </c>
      <c r="F1" s="47" t="s">
        <v>4</v>
      </c>
      <c r="G1" s="47" t="s">
        <v>5</v>
      </c>
      <c r="H1" s="47" t="s">
        <v>6</v>
      </c>
      <c r="I1" s="47" t="s">
        <v>92</v>
      </c>
      <c r="J1" s="47" t="s">
        <v>93</v>
      </c>
      <c r="K1" s="47" t="s">
        <v>7</v>
      </c>
      <c r="L1" s="47" t="s">
        <v>94</v>
      </c>
      <c r="M1" s="47" t="s">
        <v>8</v>
      </c>
      <c r="N1" s="47" t="s">
        <v>9</v>
      </c>
      <c r="O1" s="47" t="s">
        <v>10</v>
      </c>
      <c r="P1" s="47" t="s">
        <v>11</v>
      </c>
      <c r="Q1" s="47" t="s">
        <v>12</v>
      </c>
      <c r="R1" s="47" t="s">
        <v>13</v>
      </c>
      <c r="S1" s="47" t="s">
        <v>95</v>
      </c>
      <c r="T1" s="47" t="s">
        <v>96</v>
      </c>
      <c r="U1" s="47" t="s">
        <v>97</v>
      </c>
      <c r="V1" s="47" t="s">
        <v>98</v>
      </c>
      <c r="W1" s="47" t="s">
        <v>99</v>
      </c>
      <c r="X1" s="47" t="s">
        <v>100</v>
      </c>
      <c r="Y1" s="47" t="s">
        <v>110</v>
      </c>
    </row>
    <row r="2" spans="1:25" x14ac:dyDescent="0.2">
      <c r="A2">
        <v>195</v>
      </c>
      <c r="B2">
        <v>3</v>
      </c>
      <c r="C2" t="s">
        <v>14</v>
      </c>
      <c r="D2" t="s">
        <v>29</v>
      </c>
      <c r="E2" t="s">
        <v>44</v>
      </c>
      <c r="F2">
        <v>13.1</v>
      </c>
      <c r="G2">
        <v>53</v>
      </c>
      <c r="H2">
        <v>88</v>
      </c>
      <c r="I2">
        <v>100</v>
      </c>
      <c r="J2">
        <v>80</v>
      </c>
      <c r="K2">
        <v>18</v>
      </c>
      <c r="M2">
        <v>11.3</v>
      </c>
      <c r="N2">
        <v>23</v>
      </c>
      <c r="O2">
        <v>0.3</v>
      </c>
      <c r="P2" t="s">
        <v>24</v>
      </c>
      <c r="Q2" t="s">
        <v>19</v>
      </c>
      <c r="R2" t="s">
        <v>25</v>
      </c>
      <c r="S2">
        <v>119877</v>
      </c>
      <c r="T2">
        <v>7</v>
      </c>
      <c r="U2">
        <v>1</v>
      </c>
      <c r="V2">
        <v>6</v>
      </c>
      <c r="W2" t="s">
        <v>48</v>
      </c>
      <c r="X2">
        <v>0</v>
      </c>
      <c r="Y2">
        <v>46.635813456746163</v>
      </c>
    </row>
    <row r="3" spans="1:25" x14ac:dyDescent="0.2">
      <c r="A3">
        <v>118</v>
      </c>
      <c r="B3">
        <v>5</v>
      </c>
      <c r="C3" t="s">
        <v>14</v>
      </c>
      <c r="D3" t="s">
        <v>29</v>
      </c>
      <c r="E3" t="s">
        <v>16</v>
      </c>
      <c r="F3">
        <v>3.3</v>
      </c>
      <c r="G3">
        <v>22</v>
      </c>
      <c r="H3">
        <v>140</v>
      </c>
      <c r="I3">
        <v>102</v>
      </c>
      <c r="J3" t="s">
        <v>17</v>
      </c>
      <c r="K3">
        <v>30</v>
      </c>
      <c r="L3" t="s">
        <v>40</v>
      </c>
      <c r="M3">
        <v>12.7</v>
      </c>
      <c r="N3">
        <v>26</v>
      </c>
      <c r="O3">
        <v>0.3</v>
      </c>
      <c r="P3" t="s">
        <v>24</v>
      </c>
      <c r="Q3" t="s">
        <v>19</v>
      </c>
      <c r="R3" t="s">
        <v>25</v>
      </c>
      <c r="S3">
        <v>159327.38</v>
      </c>
      <c r="T3">
        <v>19</v>
      </c>
      <c r="U3">
        <v>4</v>
      </c>
      <c r="V3">
        <v>15</v>
      </c>
      <c r="W3" t="s">
        <v>48</v>
      </c>
      <c r="X3">
        <v>0</v>
      </c>
      <c r="Y3">
        <v>68.181818181818187</v>
      </c>
    </row>
    <row r="4" spans="1:25" x14ac:dyDescent="0.2">
      <c r="A4">
        <v>165</v>
      </c>
      <c r="B4">
        <v>9</v>
      </c>
      <c r="C4" t="s">
        <v>27</v>
      </c>
      <c r="D4" t="s">
        <v>29</v>
      </c>
      <c r="E4" t="s">
        <v>43</v>
      </c>
      <c r="F4">
        <v>20</v>
      </c>
      <c r="G4">
        <v>50</v>
      </c>
      <c r="H4">
        <v>90</v>
      </c>
      <c r="I4">
        <v>110</v>
      </c>
      <c r="J4">
        <v>65</v>
      </c>
      <c r="K4">
        <v>24</v>
      </c>
      <c r="M4">
        <v>9.9</v>
      </c>
      <c r="N4">
        <v>18</v>
      </c>
      <c r="O4">
        <v>0.3</v>
      </c>
      <c r="P4" t="s">
        <v>24</v>
      </c>
      <c r="Q4" t="s">
        <v>19</v>
      </c>
      <c r="R4" t="s">
        <v>25</v>
      </c>
      <c r="S4">
        <v>141232.16999999998</v>
      </c>
      <c r="T4">
        <v>12</v>
      </c>
      <c r="U4">
        <v>1</v>
      </c>
      <c r="V4">
        <v>12</v>
      </c>
      <c r="W4" t="s">
        <v>48</v>
      </c>
      <c r="X4">
        <v>0</v>
      </c>
      <c r="Y4">
        <v>80</v>
      </c>
    </row>
    <row r="5" spans="1:25" x14ac:dyDescent="0.2">
      <c r="A5">
        <v>163</v>
      </c>
      <c r="B5">
        <v>6</v>
      </c>
      <c r="C5" t="s">
        <v>14</v>
      </c>
      <c r="D5" t="s">
        <v>29</v>
      </c>
      <c r="E5" t="s">
        <v>16</v>
      </c>
      <c r="F5">
        <v>13</v>
      </c>
      <c r="G5">
        <v>39</v>
      </c>
      <c r="H5">
        <v>80</v>
      </c>
      <c r="I5">
        <v>120</v>
      </c>
      <c r="J5">
        <v>70</v>
      </c>
      <c r="K5">
        <v>24</v>
      </c>
      <c r="M5">
        <v>17.899999999999999</v>
      </c>
      <c r="N5">
        <v>15</v>
      </c>
      <c r="O5">
        <v>0.3</v>
      </c>
      <c r="P5" t="s">
        <v>24</v>
      </c>
      <c r="Q5" t="s">
        <v>19</v>
      </c>
      <c r="R5" t="s">
        <v>25</v>
      </c>
      <c r="S5">
        <v>239570.4</v>
      </c>
      <c r="T5">
        <v>22</v>
      </c>
      <c r="U5">
        <v>6</v>
      </c>
      <c r="V5">
        <v>16</v>
      </c>
      <c r="W5" t="s">
        <v>48</v>
      </c>
      <c r="X5">
        <v>0</v>
      </c>
      <c r="Y5">
        <v>85.470085470085465</v>
      </c>
    </row>
    <row r="6" spans="1:25" x14ac:dyDescent="0.2">
      <c r="A6">
        <v>205</v>
      </c>
      <c r="B6">
        <v>12</v>
      </c>
      <c r="C6" t="s">
        <v>27</v>
      </c>
      <c r="D6" t="s">
        <v>29</v>
      </c>
      <c r="E6" t="s">
        <v>16</v>
      </c>
      <c r="F6">
        <v>26</v>
      </c>
      <c r="G6">
        <v>55</v>
      </c>
      <c r="H6">
        <v>58</v>
      </c>
      <c r="I6">
        <v>90</v>
      </c>
      <c r="J6">
        <v>60</v>
      </c>
      <c r="K6">
        <v>26</v>
      </c>
      <c r="L6" t="s">
        <v>40</v>
      </c>
      <c r="M6">
        <v>14.6</v>
      </c>
      <c r="N6">
        <v>23</v>
      </c>
      <c r="O6">
        <v>0.3</v>
      </c>
      <c r="P6" t="s">
        <v>24</v>
      </c>
      <c r="Q6" t="s">
        <v>19</v>
      </c>
      <c r="R6" t="s">
        <v>25</v>
      </c>
      <c r="S6">
        <v>58943</v>
      </c>
      <c r="T6">
        <v>5</v>
      </c>
      <c r="U6">
        <v>3</v>
      </c>
      <c r="V6">
        <v>2</v>
      </c>
      <c r="W6" t="s">
        <v>48</v>
      </c>
      <c r="X6">
        <v>0</v>
      </c>
      <c r="Y6">
        <v>85.950413223140487</v>
      </c>
    </row>
    <row r="7" spans="1:25" x14ac:dyDescent="0.2">
      <c r="A7">
        <v>204</v>
      </c>
      <c r="B7">
        <v>10</v>
      </c>
      <c r="C7" t="s">
        <v>14</v>
      </c>
      <c r="D7" t="s">
        <v>29</v>
      </c>
      <c r="E7" t="s">
        <v>44</v>
      </c>
      <c r="F7">
        <v>6</v>
      </c>
      <c r="G7">
        <v>26</v>
      </c>
      <c r="H7">
        <v>120</v>
      </c>
      <c r="K7">
        <v>26</v>
      </c>
      <c r="M7">
        <v>12.5</v>
      </c>
      <c r="N7">
        <v>15</v>
      </c>
      <c r="O7">
        <v>0.3</v>
      </c>
      <c r="P7" t="s">
        <v>24</v>
      </c>
      <c r="Q7" t="s">
        <v>19</v>
      </c>
      <c r="R7" t="s">
        <v>25</v>
      </c>
      <c r="S7">
        <v>169641</v>
      </c>
      <c r="T7">
        <v>10</v>
      </c>
      <c r="U7">
        <v>3</v>
      </c>
      <c r="V7">
        <v>7</v>
      </c>
      <c r="W7" t="s">
        <v>48</v>
      </c>
      <c r="X7">
        <v>0</v>
      </c>
      <c r="Y7">
        <v>88.757396449704132</v>
      </c>
    </row>
    <row r="8" spans="1:25" x14ac:dyDescent="0.2">
      <c r="A8">
        <v>200</v>
      </c>
      <c r="B8">
        <v>1</v>
      </c>
      <c r="C8" t="s">
        <v>14</v>
      </c>
      <c r="D8" t="s">
        <v>29</v>
      </c>
      <c r="E8" t="s">
        <v>41</v>
      </c>
      <c r="F8">
        <v>9</v>
      </c>
      <c r="G8">
        <v>29</v>
      </c>
      <c r="H8">
        <v>103</v>
      </c>
      <c r="K8">
        <v>26</v>
      </c>
      <c r="M8">
        <v>23.3</v>
      </c>
      <c r="N8">
        <v>16</v>
      </c>
      <c r="O8">
        <v>0.5</v>
      </c>
      <c r="P8" t="s">
        <v>24</v>
      </c>
      <c r="Q8" t="s">
        <v>19</v>
      </c>
      <c r="R8" t="s">
        <v>25</v>
      </c>
      <c r="S8">
        <v>170654</v>
      </c>
      <c r="T8">
        <v>13</v>
      </c>
      <c r="U8">
        <v>2</v>
      </c>
      <c r="V8">
        <v>11</v>
      </c>
      <c r="W8" t="s">
        <v>48</v>
      </c>
      <c r="X8">
        <v>0</v>
      </c>
      <c r="Y8">
        <v>107.01545778834722</v>
      </c>
    </row>
    <row r="9" spans="1:25" x14ac:dyDescent="0.2">
      <c r="A9">
        <v>130</v>
      </c>
      <c r="B9">
        <v>1</v>
      </c>
      <c r="C9" t="s">
        <v>14</v>
      </c>
      <c r="D9" t="s">
        <v>29</v>
      </c>
      <c r="E9" t="s">
        <v>44</v>
      </c>
      <c r="F9">
        <v>9.6</v>
      </c>
      <c r="G9">
        <v>29</v>
      </c>
      <c r="H9">
        <v>92</v>
      </c>
      <c r="I9">
        <v>80</v>
      </c>
      <c r="J9">
        <v>60</v>
      </c>
      <c r="K9">
        <v>24</v>
      </c>
      <c r="M9">
        <v>12.6</v>
      </c>
      <c r="N9">
        <v>29</v>
      </c>
      <c r="O9">
        <v>0.3</v>
      </c>
      <c r="P9" t="s">
        <v>24</v>
      </c>
      <c r="Q9" t="s">
        <v>19</v>
      </c>
      <c r="R9" t="s">
        <v>25</v>
      </c>
      <c r="S9">
        <v>153445</v>
      </c>
      <c r="T9">
        <v>13</v>
      </c>
      <c r="U9">
        <v>1</v>
      </c>
      <c r="V9">
        <v>12</v>
      </c>
      <c r="W9" t="s">
        <v>48</v>
      </c>
      <c r="X9">
        <v>0</v>
      </c>
      <c r="Y9">
        <v>114.1498216409037</v>
      </c>
    </row>
    <row r="10" spans="1:25" x14ac:dyDescent="0.2">
      <c r="A10">
        <v>116</v>
      </c>
      <c r="B10">
        <v>37</v>
      </c>
      <c r="C10" t="s">
        <v>14</v>
      </c>
      <c r="D10" t="s">
        <v>15</v>
      </c>
      <c r="E10" t="s">
        <v>16</v>
      </c>
      <c r="F10">
        <v>46</v>
      </c>
      <c r="G10">
        <v>62</v>
      </c>
      <c r="H10">
        <v>96</v>
      </c>
      <c r="I10">
        <v>140</v>
      </c>
      <c r="J10">
        <v>90</v>
      </c>
      <c r="K10">
        <v>20</v>
      </c>
      <c r="M10">
        <v>5</v>
      </c>
      <c r="P10" t="s">
        <v>24</v>
      </c>
      <c r="Q10" t="s">
        <v>19</v>
      </c>
      <c r="R10" t="s">
        <v>25</v>
      </c>
      <c r="S10">
        <v>182651</v>
      </c>
      <c r="T10">
        <v>10</v>
      </c>
      <c r="U10">
        <v>2</v>
      </c>
      <c r="V10">
        <v>8</v>
      </c>
      <c r="W10" t="s">
        <v>47</v>
      </c>
      <c r="X10">
        <v>56000</v>
      </c>
      <c r="Y10">
        <v>119.66701352757543</v>
      </c>
    </row>
    <row r="11" spans="1:25" x14ac:dyDescent="0.2">
      <c r="A11">
        <v>157</v>
      </c>
      <c r="B11">
        <v>4</v>
      </c>
      <c r="C11" t="s">
        <v>27</v>
      </c>
      <c r="D11" t="s">
        <v>29</v>
      </c>
      <c r="E11" t="s">
        <v>43</v>
      </c>
      <c r="F11">
        <v>13.4</v>
      </c>
      <c r="G11">
        <v>27</v>
      </c>
      <c r="H11">
        <v>120</v>
      </c>
      <c r="I11">
        <v>110</v>
      </c>
      <c r="J11">
        <v>70</v>
      </c>
      <c r="K11">
        <v>24</v>
      </c>
      <c r="M11">
        <v>10.4</v>
      </c>
      <c r="N11">
        <v>18</v>
      </c>
      <c r="O11">
        <v>0.3</v>
      </c>
      <c r="P11" t="s">
        <v>24</v>
      </c>
      <c r="Q11" t="s">
        <v>19</v>
      </c>
      <c r="R11" t="s">
        <v>25</v>
      </c>
      <c r="S11">
        <v>132226</v>
      </c>
      <c r="T11">
        <v>10</v>
      </c>
      <c r="U11">
        <v>2</v>
      </c>
      <c r="V11">
        <v>8</v>
      </c>
      <c r="W11" t="s">
        <v>48</v>
      </c>
      <c r="X11">
        <v>0</v>
      </c>
      <c r="Y11">
        <v>183.81344307270231</v>
      </c>
    </row>
    <row r="12" spans="1:25" x14ac:dyDescent="0.2">
      <c r="A12">
        <v>178</v>
      </c>
      <c r="B12">
        <v>7</v>
      </c>
      <c r="C12" t="s">
        <v>27</v>
      </c>
      <c r="D12" t="s">
        <v>29</v>
      </c>
      <c r="E12" t="s">
        <v>16</v>
      </c>
      <c r="F12">
        <v>14.6</v>
      </c>
      <c r="G12">
        <v>19</v>
      </c>
      <c r="H12">
        <v>96</v>
      </c>
      <c r="I12">
        <v>100</v>
      </c>
      <c r="J12">
        <v>80</v>
      </c>
      <c r="K12">
        <v>24</v>
      </c>
      <c r="M12">
        <v>9.6999999999999993</v>
      </c>
      <c r="N12">
        <v>22</v>
      </c>
      <c r="O12">
        <v>0.3</v>
      </c>
      <c r="P12" t="s">
        <v>24</v>
      </c>
      <c r="Q12" t="s">
        <v>19</v>
      </c>
      <c r="R12" t="s">
        <v>25</v>
      </c>
      <c r="S12">
        <v>64929</v>
      </c>
      <c r="T12">
        <v>7</v>
      </c>
      <c r="U12">
        <v>1</v>
      </c>
      <c r="V12">
        <v>6</v>
      </c>
      <c r="W12" t="s">
        <v>48</v>
      </c>
      <c r="X12">
        <v>0</v>
      </c>
      <c r="Y12">
        <v>404.43213296398892</v>
      </c>
    </row>
  </sheetData>
  <autoFilter ref="A1:Y1" xr:uid="{3A70D118-BF3E-0347-AA02-5E6736CE35AF}">
    <sortState xmlns:xlrd2="http://schemas.microsoft.com/office/spreadsheetml/2017/richdata2" ref="A2:Y12">
      <sortCondition ref="Y1:Y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Description</vt:lpstr>
      <vt:lpstr>MH-Raw Data</vt:lpstr>
      <vt:lpstr>Obese, Len and Cost</vt:lpstr>
      <vt:lpstr>Obese, Med cond</vt:lpstr>
      <vt:lpstr>Sheet5</vt:lpstr>
      <vt:lpstr>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Jeripity Venkata, Pruthvinath</cp:lastModifiedBy>
  <dcterms:created xsi:type="dcterms:W3CDTF">2015-03-27T04:25:29Z</dcterms:created>
  <dcterms:modified xsi:type="dcterms:W3CDTF">2022-07-03T00:17:47Z</dcterms:modified>
</cp:coreProperties>
</file>