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prakh\Downloads\"/>
    </mc:Choice>
  </mc:AlternateContent>
  <xr:revisionPtr revIDLastSave="0" documentId="13_ncr:1_{8DC5F645-677A-41FF-B5CE-D687D27E7D73}" xr6:coauthVersionLast="47" xr6:coauthVersionMax="47" xr10:uidLastSave="{00000000-0000-0000-0000-000000000000}"/>
  <bookViews>
    <workbookView xWindow="-108" yWindow="-108" windowWidth="23256" windowHeight="12456" xr2:uid="{26D4546B-D2A1-4444-8EAF-A6228F96F0C1}"/>
  </bookViews>
  <sheets>
    <sheet name="Customer Centre Report" sheetId="5" r:id="rId1"/>
    <sheet name="Pivots" sheetId="6" r:id="rId2"/>
    <sheet name="Data" sheetId="2" r:id="rId3"/>
    <sheet name="icons" sheetId="4" r:id="rId4"/>
  </sheets>
  <definedNames>
    <definedName name="_xlnm._FilterDatabase" localSheetId="2"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435" r:id="rId8"/>
    <pivotCache cacheId="1743" r:id="rId9"/>
    <pivotCache cacheId="1746" r:id="rId10"/>
    <pivotCache cacheId="1749" r:id="rId11"/>
    <pivotCache cacheId="1752" r:id="rId12"/>
    <pivotCache cacheId="1755"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19" i="5" l="1" a="1"/>
  <c r="V19" i="5" s="1"/>
  <c r="U20" i="5" a="1"/>
  <c r="U20" i="5" s="1"/>
  <c r="K42" i="6"/>
  <c r="G45" i="6" a="1"/>
  <c r="G45"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K46" i="6" l="1"/>
  <c r="J46" i="6"/>
  <c r="K48" i="6"/>
  <c r="J45" i="6"/>
  <c r="J49" i="6"/>
  <c r="J48" i="6"/>
  <c r="J47" i="6"/>
  <c r="K45" i="6"/>
  <c r="K49" i="6"/>
  <c r="K4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E11E00-B501-4642-8FB4-C3316F985F4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A2C4647-478C-4B65-B367-A4EBF5EE566E}"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7920C1FF-191F-42A8-88CB-229E4E86FE0C}"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<sst xmlns="http://schemas.openxmlformats.org/spreadsheetml/2006/main" count="3162" uniqueCount="1077">
  <si>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</si>
  <si>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</si>
  <si>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</si>
  <si>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</si>
  <si>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</si>
  <si>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</si>
  <si>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</si>
  <si>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</si>
  <si>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</si>
  <si>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</si>
  <si>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</si>
  <si>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</si>
  <si>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</si>
  <si>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</si>
  <si>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</si>
  <si>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</si>
  <si>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</si>
  <si>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</si>
  <si>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</si>
  <si>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</si>
  <si>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</si>
  <si>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</si>
  <si>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</si>
  <si>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</si>
  <si>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</si>
  <si>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</si>
  <si>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</si>
  <si>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</si>
  <si>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</si>
  <si>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</si>
  <si>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</si>
  <si>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</si>
  <si>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</si>
  <si>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</si>
  <si>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</si>
  <si>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</si>
  <si>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</si>
  <si>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</si>
  <si>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</si>
  <si>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</si>
  <si>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</si>
  <si>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</si>
  <si>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</si>
  <si>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</si>
  <si>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</si>
  <si>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</si>
  <si>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</si>
  <si>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</si>
  <si>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</si>
  <si>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</si>
  <si>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</si>
  <si>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</si>
  <si>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</si>
  <si>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</si>
  <si>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</si>
  <si>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</si>
  <si>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</si>
  <si>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</si>
  <si>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</si>
  <si>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</si>
  <si>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</si>
  <si>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</si>
  <si>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</si>
  <si>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</si>
  <si>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</si>
  <si>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</si>
  <si>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</si>
  <si>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</si>
  <si>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</si>
  <si>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</si>
  <si>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</si>
  <si>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</si>
  <si>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</si>
  <si>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</si>
  <si>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</si>
  <si>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</si>
  <si>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</si>
  <si>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</si>
  <si>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</si>
  <si>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</si>
  <si>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</si>
  <si>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</si>
  <si>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</si>
  <si>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</si>
  <si>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</si>
  <si>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</si>
  <si>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</si>
  <si>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</si>
  <si>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</si>
  <si>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</si>
  <si>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</si>
  <si>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</si>
  <si>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</si>
  <si>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</si>
  <si>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</si>
  <si>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</si>
  <si>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</si>
  <si>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</si>
  <si>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</si>
  <si>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</si>
  <si>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</si>
  <si>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</si>
  <si>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</si>
  <si>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</si>
  <si>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</si>
  <si>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</si>
  <si>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</si>
  <si>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</si>
  <si>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</si>
  <si>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</si>
  <si>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</si>
  <si>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</si>
  <si>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</si>
  <si>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</si>
  <si>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</si>
  <si>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</si>
  <si>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</si>
  <si>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</si>
  <si>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</si>
  <si>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</si>
  <si>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</si>
  <si>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</si>
  <si>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</si>
  <si>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</si>
  <si>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</si>
  <si>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</si>
  <si>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</si>
  <si>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</si>
  <si>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</si>
  <si>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</si>
  <si>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</si>
  <si>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</si>
  <si>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</si>
  <si>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</si>
  <si>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</si>
  <si>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</si>
  <si>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</si>
  <si>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</si>
  <si>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</si>
  <si>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</si>
  <si>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</si>
  <si>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</si>
  <si>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</si>
  <si>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</si>
  <si>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</si>
  <si>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</si>
  <si>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</si>
  <si>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</si>
  <si>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</si>
  <si>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</si>
  <si>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</si>
  <si>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</si>
  <si>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</si>
  <si>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</si>
  <si>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</si>
  <si>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</si>
  <si>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</si>
  <si>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</si>
  <si>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</si>
  <si>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</si>
  <si>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</si>
  <si>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</si>
  <si>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</si>
  <si>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</si>
  <si>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</si>
  <si>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</si>
  <si>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</si>
  <si>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</si>
  <si>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</si>
  <si>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</si>
  <si>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</si>
  <si>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</si>
  <si>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</si>
  <si>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</si>
  <si>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</si>
  <si>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</si>
  <si>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</si>
  <si>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</si>
  <si>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</si>
  <si>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</si>
  <si>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</si>
  <si>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</si>
  <si>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</si>
  <si>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</si>
  <si>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</si>
  <si>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</si>
  <si>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</si>
  <si>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</si>
  <si>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</si>
  <si>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</si>
  <si>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</si>
  <si>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</si>
  <si>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</si>
  <si>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</si>
  <si>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</si>
  <si>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</si>
  <si>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</si>
  <si>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</si>
  <si>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</si>
  <si>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</si>
  <si>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</si>
  <si>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</si>
  <si>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</si>
  <si>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</si>
  <si>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</si>
  <si>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</si>
  <si>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</si>
  <si>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</si>
  <si>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</si>
  <si>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</si>
  <si>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</si>
  <si>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</si>
  <si>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</si>
  <si>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</si>
  <si>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</si>
  <si>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</si>
  <si>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</si>
  <si>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</si>
  <si>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</si>
  <si>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</si>
  <si>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</si>
  <si>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</si>
  <si>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</si>
  <si>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</si>
  <si>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</si>
  <si>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</si>
  <si>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</si>
  <si>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</si>
  <si>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</si>
  <si>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</si>
  <si>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</si>
  <si>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</si>
  <si>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</si>
  <si>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</si>
  <si>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</si>
  <si>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</si>
  <si>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</si>
  <si>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</si>
  <si>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</si>
  <si>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</si>
  <si>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</si>
  <si>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</si>
  <si>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</si>
  <si>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</si>
  <si>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</si>
  <si>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</si>
  <si>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</si>
  <si>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</si>
  <si>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</si>
  <si>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</si>
  <si>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</si>
  <si>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</si>
  <si>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</si>
  <si>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</si>
  <si>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</si>
  <si>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</si>
  <si>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</si>
  <si>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</si>
  <si>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</si>
  <si>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</si>
  <si>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</si>
  <si>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</si>
  <si>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</si>
  <si>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</si>
  <si>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</si>
  <si>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</si>
  <si>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</si>
  <si>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</si>
  <si>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</si>
  <si>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</si>
  <si>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</si>
  <si>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</si>
  <si>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</si>
  <si>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</si>
  <si>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</si>
  <si>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</si>
  <si>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</si>
  <si>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</si>
  <si>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</si>
  <si>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</si>
  <si>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</si>
  <si>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</si>
  <si>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</si>
  <si>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</si>
  <si>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</si>
  <si>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</si>
  <si>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</si>
  <si>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</si>
  <si>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</si>
  <si>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</si>
  <si>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</si>
  <si>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</si>
  <si>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</si>
  <si>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</si>
  <si>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</si>
  <si>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</si>
  <si>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</si>
  <si>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</si>
  <si>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</si>
  <si>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</si>
  <si>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</si>
  <si>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</si>
  <si>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</si>
  <si>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</si>
  <si>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</si>
  <si>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</si>
  <si>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</si>
  <si>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</si>
  <si>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</si>
  <si>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</si>
  <si>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</si>
  <si>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</si>
  <si>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</si>
  <si>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</si>
  <si>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</si>
  <si>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</si>
  <si>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</si>
  <si>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</si>
  <si>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</si>
  <si>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</si>
  <si>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</si>
  <si>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</si>
  <si>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</si>
  <si>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</si>
  <si>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</si>
  <si>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</si>
  <si>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</si>
  <si>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</si>
  <si>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</si>
  <si>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</si>
  <si>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</si>
  <si>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</si>
  <si>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</si>
  <si>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</si>
  <si>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</si>
  <si>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</si>
  <si>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</si>
  <si>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</si>
  <si>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</si>
  <si>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</si>
  <si>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</si>
  <si>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</si>
  <si>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</si>
  <si>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</si>
  <si>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</si>
  <si>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</si>
  <si>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</si>
  <si>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</si>
  <si>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</si>
  <si>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</si>
  <si>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</si>
  <si>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</si>
  <si>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</si>
  <si>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</si>
  <si>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</si>
  <si>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</si>
  <si>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</si>
  <si>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</si>
  <si>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</si>
  <si>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</si>
  <si>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</si>
  <si>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</si>
  <si>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</si>
  <si>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</si>
  <si>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</si>
  <si>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</si>
  <si>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</si>
  <si>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</si>
  <si>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</si>
  <si>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</si>
  <si>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</si>
  <si>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</si>
  <si>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</si>
  <si>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</si>
  <si>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</si>
  <si>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</si>
  <si>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</si>
  <si>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</si>
  <si>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</si>
  <si>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</si>
  <si>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</si>
  <si>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</si>
  <si>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</si>
  <si>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</si>
  <si>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</si>
  <si>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</si>
  <si>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</si>
  <si>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</si>
  <si>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</si>
  <si>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</si>
  <si>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</si>
  <si>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</si>
  <si>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</si>
  <si>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</si>
  <si>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</si>
  <si>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</si>
  <si>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</si>
  <si>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</si>
  <si>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</si>
  <si>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</si>
  <si>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</si>
  <si>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</si>
  <si>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</si>
  <si>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</si>
  <si>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</si>
  <si>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</si>
  <si>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</si>
  <si>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</si>
  <si>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</si>
  <si>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</si>
  <si>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</si>
  <si>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</si>
  <si>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</si>
  <si>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</si>
  <si>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</si>
  <si>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</si>
  <si>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</si>
  <si>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</si>
  <si>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</si>
  <si>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</si>
  <si>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</si>
  <si>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</si>
  <si>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</si>
  <si>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</si>
  <si>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</si>
  <si>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</si>
  <si>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</si>
  <si>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</si>
  <si>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</si>
  <si>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</si>
  <si>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</si>
  <si>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</si>
  <si>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</si>
  <si>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</si>
  <si>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</si>
  <si>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</si>
  <si>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</si>
  <si>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</si>
  <si>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</si>
  <si>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</si>
  <si>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</si>
  <si>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</si>
  <si>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</si>
  <si>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</si>
  <si>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</si>
  <si>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</si>
  <si>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</si>
  <si>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</si>
  <si>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</si>
  <si>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</si>
  <si>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</si>
  <si>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</si>
  <si>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</si>
  <si>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</si>
  <si>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</si>
  <si>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</si>
  <si>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</si>
  <si>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</si>
  <si>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</si>
  <si>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</si>
  <si>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</si>
  <si>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</si>
  <si>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</si>
  <si>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</si>
  <si>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</si>
  <si>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</si>
  <si>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</si>
  <si>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</si>
  <si>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</si>
  <si>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</si>
  <si>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</si>
  <si>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</si>
  <si>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</si>
  <si>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</si>
  <si>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</si>
  <si>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</si>
  <si>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</si>
  <si>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</si>
  <si>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</si>
  <si>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</si>
  <si>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</si>
  <si>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</si>
  <si>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</si>
  <si>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</si>
  <si>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</si>
  <si>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</si>
  <si>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</si>
  <si>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</si>
  <si>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</si>
  <si>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</si>
  <si>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</si>
  <si>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</si>
  <si>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</si>
  <si>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</si>
  <si>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</si>
  <si>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</si>
  <si>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</si>
  <si>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</si>
  <si>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</si>
  <si>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</si>
  <si>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</si>
  <si>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</si>
  <si>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</si>
  <si>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</si>
  <si>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</si>
  <si>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</si>
  <si>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</si>
  <si>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</si>
  <si>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</si>
  <si>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</si>
  <si>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</si>
  <si>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</si>
  <si>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</si>
  <si>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</si>
  <si>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</si>
  <si>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</si>
  <si>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</si>
  <si>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</si>
  <si>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</si>
  <si>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</si>
  <si>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</si>
  <si>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</si>
  <si>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</si>
  <si>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</si>
  <si>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</si>
  <si>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</si>
  <si>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</si>
  <si>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</si>
  <si>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</si>
  <si>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</si>
  <si>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</si>
  <si>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</si>
  <si>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</si>
  <si>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</si>
  <si>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</si>
  <si>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</si>
  <si>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</si>
  <si>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</si>
  <si>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</si>
  <si>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</si>
  <si>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</si>
  <si>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</si>
  <si>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</si>
  <si>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</si>
  <si>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</si>
  <si>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</si>
  <si>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</si>
  <si>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</si>
  <si>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</si>
  <si>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</si>
  <si>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</si>
  <si>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</si>
  <si>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</si>
  <si>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</si>
  <si>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</si>
  <si>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</si>
  <si>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</si>
  <si>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</si>
  <si>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</si>
  <si>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</si>
  <si>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</si>
  <si>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</si>
  <si>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</si>
  <si>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</si>
  <si>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</si>
  <si>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</si>
  <si>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</si>
  <si>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</si>
  <si>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</si>
  <si>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</si>
  <si>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</si>
  <si>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</si>
  <si>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</si>
  <si>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</si>
  <si>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</si>
  <si>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</si>
  <si>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</si>
  <si>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</si>
  <si>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</si>
  <si>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</si>
  <si>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</si>
  <si>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</si>
  <si>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</si>
  <si>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</si>
  <si>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</si>
  <si>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</si>
  <si>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</si>
  <si>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</si>
  <si>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</si>
  <si>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</si>
  <si>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</si>
  <si>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</si>
  <si>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</si>
  <si>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</si>
  <si>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</si>
  <si>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</si>
  <si>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</si>
  <si>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</si>
  <si>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</si>
  <si>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</si>
  <si>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</si>
  <si>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</si>
  <si>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</si>
  <si>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</si>
  <si>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</si>
  <si>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</si>
  <si>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</si>
  <si>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</si>
  <si>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</si>
  <si>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</si>
  <si>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</si>
  <si>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</si>
  <si>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</si>
  <si>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</si>
  <si>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</si>
  <si>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</si>
  <si>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</si>
  <si>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</si>
  <si>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</si>
  <si>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</si>
  <si>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</si>
  <si>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</si>
  <si>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</si>
  <si>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</si>
  <si>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</si>
  <si>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</si>
  <si>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</si>
  <si>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</si>
  <si>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</si>
  <si>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</si>
  <si>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</si>
  <si>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</si>
  <si>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</si>
  <si>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</si>
  <si>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</si>
  <si>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</si>
  <si>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</si>
  <si>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</si>
  <si>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</si>
  <si>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</si>
  <si>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</si>
  <si>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</si>
  <si>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</si>
  <si>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</si>
  <si>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</si>
  <si>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</si>
  <si>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</si>
  <si>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</si>
  <si>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</si>
  <si>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</si>
  <si>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</si>
  <si>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</si>
  <si>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</si>
  <si>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</si>
  <si>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</si>
  <si>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</si>
  <si>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</si>
  <si>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</si>
  <si>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</si>
  <si>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</si>
  <si>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</si>
  <si>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</si>
  <si>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</si>
  <si>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</si>
  <si>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</si>
  <si>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</si>
  <si>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</si>
  <si>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</si>
  <si>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</si>
  <si>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</si>
  <si>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</si>
  <si>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</si>
  <si>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</si>
  <si>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</si>
  <si>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</si>
  <si>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</si>
  <si>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</si>
  <si>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</si>
  <si>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</si>
  <si>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</si>
  <si>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</si>
  <si>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</si>
  <si>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</si>
  <si>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</si>
  <si>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</si>
  <si>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</si>
  <si>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</si>
  <si>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</si>
  <si>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</si>
  <si>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</si>
  <si>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</si>
  <si>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</si>
  <si>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</si>
  <si>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</si>
  <si>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</si>
  <si>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</si>
  <si>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</si>
  <si>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</si>
  <si>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</si>
  <si>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</si>
  <si>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</si>
  <si>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</si>
  <si>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</si>
  <si>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</si>
  <si>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</si>
  <si>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</si>
  <si>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</si>
  <si>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</si>
  <si>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</si>
  <si>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</si>
  <si>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</si>
  <si>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</si>
  <si>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</si>
  <si>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</si>
  <si>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</si>
  <si>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</si>
  <si>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</si>
  <si>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</si>
  <si>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</si>
  <si>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</si>
  <si>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</si>
  <si>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</si>
  <si>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</si>
  <si>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</si>
  <si>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</si>
  <si>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</si>
  <si>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</si>
  <si>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</si>
  <si>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</si>
  <si>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</si>
  <si>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</si>
  <si>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</si>
  <si>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</si>
  <si>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</si>
  <si>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</si>
  <si>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</si>
  <si>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</si>
  <si>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</si>
  <si>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</si>
  <si>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</si>
  <si>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</si>
  <si>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</si>
  <si>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</si>
  <si>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</si>
  <si>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</si>
  <si>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</si>
  <si>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</si>
  <si>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</si>
  <si>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</si>
  <si>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</si>
  <si>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</si>
  <si>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</si>
  <si>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</si>
  <si>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</si>
  <si>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</si>
  <si>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</si>
  <si>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</si>
  <si>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</si>
  <si>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</si>
  <si>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</si>
  <si>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</si>
  <si>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</si>
  <si>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</si>
  <si>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</si>
  <si>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</si>
  <si>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</si>
  <si>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</si>
  <si>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</si>
  <si>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</si>
  <si>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</si>
  <si>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</si>
  <si>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</si>
  <si>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</si>
  <si>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</si>
  <si>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</si>
  <si>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</si>
  <si>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</si>
  <si>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</si>
  <si>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</si>
  <si>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</si>
  <si>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</si>
  <si>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</si>
  <si>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</si>
  <si>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</si>
  <si>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</si>
  <si>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</si>
  <si>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</si>
  <si>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</si>
  <si>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</si>
  <si>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</si>
  <si>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</si>
  <si>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</si>
  <si>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</si>
  <si>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</si>
  <si>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</si>
  <si>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</si>
  <si>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</si>
  <si>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</si>
  <si>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</si>
  <si>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</si>
  <si>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</si>
  <si>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</si>
  <si>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</si>
  <si>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</si>
  <si>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</si>
  <si>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</si>
  <si>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</si>
  <si>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</si>
  <si>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</si>
  <si>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</si>
  <si>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</si>
  <si>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</si>
  <si>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</si>
  <si>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</si>
  <si>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</si>
  <si>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</si>
  <si>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</si>
  <si>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</si>
  <si>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</si>
  <si>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</si>
  <si>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</si>
  <si>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</si>
  <si>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</si>
  <si>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</si>
  <si>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</si>
  <si>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</si>
  <si>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</si>
  <si>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</si>
  <si>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</si>
  <si>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</si>
  <si>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</si>
  <si>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</si>
  <si>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</si>
  <si>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</si>
  <si>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</si>
  <si>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</si>
  <si>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</si>
  <si>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</si>
  <si>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</si>
  <si>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</si>
  <si>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</si>
  <si>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</si>
  <si>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</si>
  <si>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</si>
  <si>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</si>
  <si>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</si>
  <si>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</si>
  <si>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</si>
  <si>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</si>
  <si>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</si>
  <si>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</si>
  <si>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</si>
  <si>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</si>
  <si>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</si>
  <si>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</si>
  <si>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</si>
  <si>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</si>
  <si>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</si>
  <si>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</si>
  <si>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</si>
  <si>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</si>
  <si>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</si>
  <si>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</si>
  <si>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</si>
  <si>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</si>
  <si>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</si>
  <si>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</si>
  <si>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</si>
  <si>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</si>
  <si>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</si>
  <si>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</si>
  <si>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</si>
  <si>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</si>
  <si>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</si>
  <si>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</si>
  <si>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</si>
  <si>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</si>
  <si>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</si>
  <si>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</si>
  <si>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</si>
  <si>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</si>
  <si>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</si>
  <si>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</si>
  <si>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</si>
  <si>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</si>
  <si>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</si>
  <si>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</si>
  <si>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</si>
  <si>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</si>
  <si>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</si>
  <si>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</si>
  <si>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</si>
  <si>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</si>
  <si>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</si>
  <si>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</si>
  <si>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</si>
  <si>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</si>
  <si>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</si>
  <si>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</si>
  <si>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</si>
  <si>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</si>
  <si>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</si>
  <si>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</si>
  <si>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</si>
  <si>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</si>
  <si>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</si>
  <si>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</si>
  <si>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</si>
  <si>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</si>
  <si>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</si>
  <si>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</si>
  <si>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</si>
  <si>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</si>
  <si>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</si>
  <si>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</si>
  <si>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</si>
  <si>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</si>
  <si>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</si>
  <si>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</si>
  <si>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</si>
  <si>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</si>
  <si>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</si>
  <si>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</si>
  <si>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</si>
  <si>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</si>
  <si>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</si>
  <si>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</si>
  <si>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</si>
  <si>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</si>
  <si>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</si>
  <si>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</si>
  <si>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</si>
  <si>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</si>
  <si>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</si>
  <si>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</si>
  <si>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</si>
  <si>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</si>
  <si>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</si>
  <si>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</si>
  <si>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</si>
  <si>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</si>
  <si>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</si>
  <si>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</si>
  <si>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</si>
  <si>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</si>
  <si>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</si>
  <si>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</si>
  <si>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</si>
  <si>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</si>
  <si>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</si>
  <si>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</si>
  <si>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</si>
  <si>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</si>
  <si>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</si>
  <si>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</si>
  <si>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</si>
  <si>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</si>
  <si>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</si>
  <si>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</si>
  <si>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</si>
  <si>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</si>
  <si>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</si>
  <si>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</si>
  <si>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</si>
  <si>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</si>
  <si>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</si>
  <si>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</si>
  <si>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</si>
  <si>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</si>
  <si>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</si>
  <si>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</si>
  <si>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</si>
  <si>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</si>
  <si>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</si>
  <si>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</si>
  <si>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</si>
  <si>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</si>
  <si>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</si>
  <si>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</si>
  <si>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</si>
  <si>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</si>
  <si>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</si>
  <si>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</si>
  <si>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</si>
  <si>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</si>
  <si>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</si>
  <si>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</si>
  <si>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</si>
  <si>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</si>
  <si>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</si>
  <si>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</si>
  <si>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</si>
  <si>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</si>
  <si>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</si>
  <si>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</si>
  <si>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</si>
  <si>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</si>
  <si>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</si>
  <si>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</si>
  <si>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</si>
  <si>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</si>
  <si>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</si>
  <si>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</si>
  <si>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</si>
  <si>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</si>
  <si>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</si>
  <si>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</si>
  <si>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</si>
  <si>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</si>
  <si>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</si>
  <si>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</si>
  <si>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</si>
  <si>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</si>
  <si>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</si>
  <si>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</si>
  <si>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</si>
  <si>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</si>
  <si>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</si>
  <si>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</si>
  <si>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</si>
  <si>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</si>
  <si>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</si>
  <si>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</si>
  <si>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</si>
  <si>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</si>
  <si>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</si>
  <si>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</si>
  <si>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</si>
  <si>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</si>
  <si>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</si>
  <si>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</si>
  <si>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</si>
  <si>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</si>
  <si>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</si>
  <si>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</si>
  <si>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</si>
  <si>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</si>
  <si>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</si>
  <si>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</si>
  <si>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Gender</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</si>
  <si>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</si>
  <si>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</si>
  <si>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</si>
  <si>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</si>
  <si>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</si>
  <si>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</si>
  <si>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</si>
  <si>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</si>
  <si>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</si>
  <si>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</si>
  <si>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</si>
  <si>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</si>
  <si>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</si>
  <si>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</si>
  <si>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</si>
  <si>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</si>
  <si>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</si>
  <si>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</si>
  <si>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</si>
  <si>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</si>
  <si>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</si>
  <si>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</si>
  <si>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</si>
  <si>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</si>
  <si>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</si>
  <si>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</si>
  <si>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</si>
  <si>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</si>
  <si>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</si>
  <si>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 xml:space="preserve">Calls </t>
  </si>
  <si>
    <t>Amount</t>
  </si>
  <si>
    <t>Sel. Calls</t>
  </si>
  <si>
    <t>Sel. Amount</t>
  </si>
  <si>
    <t>Selected Rep</t>
  </si>
  <si>
    <t>Column Labels</t>
  </si>
  <si>
    <t>TOTAL</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</si>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</sst>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409]#,##0"/>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b/>
      <sz val="10"/>
      <color theme="1"/>
      <name val="Aptos"/>
      <family val="2"/>
      <scheme val="minor"/>
    </font>
    <font>
      <sz val="22"/>
      <color theme="0" tint="-0.499984740745262"/>
      <name val="Aptos ExtraBold"/>
      <family val="2"/>
      <scheme val="major"/>
    </font>
    <font>
      <sz val="22"/>
      <color theme="0" tint="-0.499984740745262"/>
      <name val="Aptos"/>
      <family val="2"/>
      <scheme val="minor"/>
    </font>
    <font>
      <sz val="11"/>
      <color theme="0" tint="-0.499984740745262"/>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9"/>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1">
    <xf numFmtId="0" fontId="0" fillId="0" borderId="0"/>
  </cellStyleXfs>
  <cellXfs count="4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1"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0" fontId="4" fillId="5" borderId="0" xfId="0" applyFont="1" applyFill="1"/>
    <xf numFmtId="0" fontId="4" fillId="5" borderId="14" xfId="0" applyFont="1" applyFill="1" applyBorder="1"/>
    <xf numFmtId="0" fontId="4" fillId="5" borderId="13" xfId="0" applyFont="1" applyFill="1" applyBorder="1" applyAlignment="1">
      <alignment horizontal="left" indent="1"/>
    </xf>
    <xf numFmtId="168" fontId="4" fillId="5" borderId="0" xfId="0" applyNumberFormat="1" applyFont="1" applyFill="1"/>
    <xf numFmtId="168" fontId="4" fillId="5" borderId="14" xfId="0" applyNumberFormat="1" applyFont="1" applyFill="1" applyBorder="1"/>
    <xf numFmtId="0" fontId="4" fillId="5" borderId="15" xfId="0" applyFont="1" applyFill="1" applyBorder="1" applyAlignment="1">
      <alignment horizontal="left" indent="1"/>
    </xf>
    <xf numFmtId="168" fontId="4" fillId="5" borderId="16" xfId="0" applyNumberFormat="1" applyFont="1" applyFill="1" applyBorder="1"/>
    <xf numFmtId="168" fontId="4" fillId="5" borderId="17" xfId="0" applyNumberFormat="1" applyFont="1" applyFill="1" applyBorder="1"/>
    <xf numFmtId="0" fontId="1" fillId="5" borderId="11" xfId="0" applyFont="1" applyFill="1" applyBorder="1"/>
    <xf numFmtId="0" fontId="1" fillId="5" borderId="12" xfId="0" applyFont="1" applyFill="1" applyBorder="1"/>
    <xf numFmtId="0" fontId="5" fillId="5" borderId="13" xfId="0" applyFont="1" applyFill="1" applyBorder="1"/>
    <xf numFmtId="0" fontId="6" fillId="3" borderId="0" xfId="0" applyFont="1" applyFill="1"/>
    <xf numFmtId="0" fontId="7" fillId="3" borderId="0" xfId="0" applyFont="1" applyFill="1"/>
    <xf numFmtId="0" fontId="8" fillId="3" borderId="0" xfId="0" applyFont="1" applyFill="1"/>
    <xf numFmtId="0" fontId="0" fillId="0" borderId="0" xfId="0" applyNumberFormat="1"/>
  </cellXfs>
  <cellStyles count="1">
    <cellStyle name="Normal" xfId="0" builtinId="0"/>
  </cellStyles>
  <dxfs count="115">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bgColor theme="9" tint="0.59996337778862885"/>
        </patternFill>
      </fill>
      <border>
        <left style="thin">
          <color auto="1"/>
        </left>
        <right style="thin">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9"/>
        </patternFill>
      </fill>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14"/>
    </tableStyle>
    <tableStyle name="SlicerStyleDark6 2" pivot="0" table="0" count="10" xr9:uid="{E39BEB4B-E629-468A-8139-D2791BC33DEA}">
      <tableStyleElement type="wholeTable" dxfId="113"/>
      <tableStyleElement type="headerRow" dxfId="112"/>
    </tableStyle>
  </tableStyles>
  <extLst>
    <ext xmlns:x14="http://schemas.microsoft.com/office/spreadsheetml/2009/9/main" uri="{46F421CA-312F-682f-3DD2-61675219B42D}">
      <x14:dxfs count="8">
        <dxf>
          <font>
            <color rgb="FF000000"/>
          </font>
          <fill>
            <patternFill patternType="solid">
              <fgColor auto="1"/>
              <bgColor theme="9" tint="0.59996337778862885"/>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b/>
            <i val="0"/>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theme="0" tint="-0.14996795556505021"/>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Report.xlsx]Pivots!monthly trend</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accent6"/>
                </a:solidFill>
                <a:latin typeface="+mj-lt"/>
              </a:rPr>
              <a:t>Call Trend</a:t>
            </a:r>
          </a:p>
        </c:rich>
      </c:tx>
      <c:layout>
        <c:manualLayout>
          <c:xMode val="edge"/>
          <c:yMode val="edge"/>
          <c:x val="4.0972222222222222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lumMod val="95000"/>
              </a:schemeClr>
            </a:solidFill>
            <a:ln w="25400">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Pivots!$C$21</c:f>
              <c:strCache>
                <c:ptCount val="1"/>
                <c:pt idx="0">
                  <c:v>Call Count2</c:v>
                </c:pt>
              </c:strCache>
            </c:strRef>
          </c:tx>
          <c:spPr>
            <a:gradFill flip="none" rotWithShape="1">
              <a:gsLst>
                <a:gs pos="0">
                  <a:schemeClr val="accent6">
                    <a:lumMod val="60000"/>
                    <a:lumOff val="40000"/>
                    <a:alpha val="50000"/>
                  </a:schemeClr>
                </a:gs>
                <a:gs pos="100000">
                  <a:schemeClr val="accent6"/>
                </a:gs>
              </a:gsLst>
              <a:lin ang="16200000" scaled="1"/>
              <a:tileRect/>
            </a:gradFill>
            <a:ln>
              <a:noFill/>
            </a:ln>
            <a:effectLst/>
          </c:spPr>
          <c:cat>
            <c:strRef>
              <c:f>Pivots!$A$22:$A$34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Pivots!$C$22:$C$34</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9204-4E5B-B7BB-522A775D236A}"/>
            </c:ext>
          </c:extLst>
        </c:ser>
        <c:dLbls>
          <c:showLegendKey val="0"/>
          <c:showVal val="0"/>
          <c:showCatName val="0"/>
          <c:showSerName val="0"/>
          <c:showPercent val="0"/>
          <c:showBubbleSize val="0"/>
        </c:dLbls>
        <c:axId val="1989093632"/>
        <c:axId val="1989087872"/>
      </c:areaChart>
      <c:lineChart>
        <c:grouping val="standard"/>
        <c:varyColors val="0"/>
        <c:ser>
          <c:idx val="0"/>
          <c:order val="0"/>
          <c:tx>
            <c:strRef>
              <c:f>Pivots!$B$21</c:f>
              <c:strCache>
                <c:ptCount val="1"/>
                <c:pt idx="0">
                  <c:v>Call Count</c:v>
                </c:pt>
              </c:strCache>
            </c:strRef>
          </c:tx>
          <c:spPr>
            <a:ln w="28575" cap="rnd">
              <a:solidFill>
                <a:schemeClr val="accent6"/>
              </a:solidFill>
              <a:round/>
            </a:ln>
            <a:effectLst/>
          </c:spPr>
          <c:marker>
            <c:symbol val="circle"/>
            <c:size val="7"/>
            <c:spPr>
              <a:solidFill>
                <a:schemeClr val="bg1">
                  <a:lumMod val="95000"/>
                </a:schemeClr>
              </a:solidFill>
              <a:ln w="25400">
                <a:solidFill>
                  <a:schemeClr val="tx1">
                    <a:lumMod val="75000"/>
                    <a:lumOff val="25000"/>
                  </a:schemeClr>
                </a:solidFill>
              </a:ln>
              <a:effectLst/>
            </c:spPr>
          </c:marker>
          <c:cat>
            <c:strRef>
              <c:f>Pivots!$A$22:$A$34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Pivots!$B$22:$B$34</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9204-4E5B-B7BB-522A775D236A}"/>
            </c:ext>
          </c:extLst>
        </c:ser>
        <c:dLbls>
          <c:showLegendKey val="0"/>
          <c:showVal val="0"/>
          <c:showCatName val="0"/>
          <c:showSerName val="0"/>
          <c:showPercent val="0"/>
          <c:showBubbleSize val="0"/>
        </c:dLbls>
        <c:marker val="1"/>
        <c:smooth val="0"/>
        <c:axId val="1989093632"/>
        <c:axId val="1989087872"/>
      </c:lineChart>
      <c:catAx>
        <c:axId val="198909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087872"/>
        <c:crosses val="autoZero"/>
        <c:auto val="1"/>
        <c:lblAlgn val="ctr"/>
        <c:lblOffset val="100"/>
        <c:noMultiLvlLbl val="0"/>
      </c:catAx>
      <c:valAx>
        <c:axId val="1989087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09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Report.xlsx]Pivots!weekday trend</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solidFill>
              <a:schemeClr val="accent6">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2">
                      <a:lumMod val="50000"/>
                    </a:schemeClr>
                  </a:solidFill>
                  <a:effectLst>
                    <a:glow>
                      <a:schemeClr val="accent1"/>
                    </a:glow>
                  </a:effectLst>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Pivots!$H$21</c:f>
              <c:strCache>
                <c:ptCount val="1"/>
                <c:pt idx="0">
                  <c:v>Total</c:v>
                </c:pt>
              </c:strCache>
            </c:strRef>
          </c:tx>
          <c:spPr>
            <a:solidFill>
              <a:schemeClr val="accent6">
                <a:lumMod val="60000"/>
                <a:lumOff val="40000"/>
              </a:schemeClr>
            </a:solidFill>
            <a:ln>
              <a:noFill/>
            </a:ln>
            <a:effectLst/>
          </c:spPr>
          <c:invertIfNegative val="0"/>
          <c:dLbls>
            <c:spPr>
              <a:solidFill>
                <a:schemeClr val="accent6">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2">
                        <a:lumMod val="50000"/>
                      </a:schemeClr>
                    </a:solidFill>
                    <a:effectLst>
                      <a:glow>
                        <a:schemeClr val="accent1"/>
                      </a:glo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Pivots!$G$22:$G$29</c:f>
              <c:strCache>
                <c:ptCount val="7"/>
                <c:pt idx="0">
                  <c:v>Sunday</c:v>
                </c:pt>
                <c:pt idx="1">
                  <c:v>Monday</c:v>
                </c:pt>
                <c:pt idx="2">
                  <c:v>Tuesday</c:v>
                </c:pt>
                <c:pt idx="3">
                  <c:v>Wednesday</c:v>
                </c:pt>
                <c:pt idx="4">
                  <c:v>Thursday</c:v>
                </c:pt>
                <c:pt idx="5">
                  <c:v>Friday</c:v>
                </c:pt>
                <c:pt idx="6">
                  <c:v>Saturday</c:v>
                </c:pt>
              </c:strCache>
            </c:strRef>
          </c:cat>
          <c:val>
            <c:numRef>
              <c:f>Pivots!$H$22:$H$29</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CEAC-4BC2-9342-4B16F4A46FD5}"/>
            </c:ext>
          </c:extLst>
        </c:ser>
        <c:dLbls>
          <c:showLegendKey val="0"/>
          <c:showVal val="0"/>
          <c:showCatName val="0"/>
          <c:showSerName val="0"/>
          <c:showPercent val="0"/>
          <c:showBubbleSize val="0"/>
        </c:dLbls>
        <c:gapWidth val="25"/>
        <c:overlap val="100"/>
        <c:axId val="2120369072"/>
        <c:axId val="2120367152"/>
      </c:barChart>
      <c:catAx>
        <c:axId val="21203690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367152"/>
        <c:crosses val="autoZero"/>
        <c:auto val="1"/>
        <c:lblAlgn val="ctr"/>
        <c:lblOffset val="100"/>
        <c:noMultiLvlLbl val="0"/>
      </c:catAx>
      <c:valAx>
        <c:axId val="2120367152"/>
        <c:scaling>
          <c:orientation val="minMax"/>
        </c:scaling>
        <c:delete val="1"/>
        <c:axPos val="b"/>
        <c:numFmt formatCode="#,##0" sourceLinked="1"/>
        <c:majorTickMark val="out"/>
        <c:minorTickMark val="none"/>
        <c:tickLblPos val="nextTo"/>
        <c:crossAx val="212036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accent6"/>
                </a:solidFill>
                <a:latin typeface="+mj-lt"/>
                <a:ea typeface="+mn-ea"/>
                <a:cs typeface="+mn-cs"/>
              </a:defRPr>
            </a:pPr>
            <a:r>
              <a:rPr lang="en-IN" sz="1600">
                <a:solidFill>
                  <a:schemeClr val="accent6"/>
                </a:solidFill>
                <a:latin typeface="+mj-lt"/>
              </a:rPr>
              <a:t>Calls</a:t>
            </a:r>
          </a:p>
        </c:rich>
      </c:tx>
      <c:layout>
        <c:manualLayout>
          <c:xMode val="edge"/>
          <c:yMode val="edge"/>
          <c:x val="8.9161773853412812E-2"/>
          <c:y val="2.8985507246376812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accent6"/>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a:glow rad="38100">
                  <a:schemeClr val="accent1">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Pivots!$G$45:$G$49</c:f>
              <c:strCache>
                <c:ptCount val="5"/>
                <c:pt idx="0">
                  <c:v>R01</c:v>
                </c:pt>
                <c:pt idx="1">
                  <c:v>R02</c:v>
                </c:pt>
                <c:pt idx="2">
                  <c:v>R03</c:v>
                </c:pt>
                <c:pt idx="3">
                  <c:v>R04</c:v>
                </c:pt>
                <c:pt idx="4">
                  <c:v>R05</c:v>
                </c:pt>
              </c:strCache>
            </c:strRef>
          </c:cat>
          <c:val>
            <c:numRef>
              <c:f>Pivots!$H$45:$H$49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43F6-45BD-BCB5-57F53C8B3125}"/>
            </c:ext>
          </c:extLst>
        </c:ser>
        <c:ser>
          <c:idx val="1"/>
          <c:order val="1"/>
          <c:tx>
            <c:strRef>
              <c:f>Pivots!$J$44</c:f>
              <c:strCache>
                <c:ptCount val="1"/>
                <c:pt idx="0">
                  <c:v>Sel. Calls</c:v>
                </c:pt>
              </c:strCache>
            </c:strRef>
          </c:tx>
          <c:spPr>
            <a:gradFill flip="none" rotWithShape="1">
              <a:gsLst>
                <a:gs pos="0">
                  <a:schemeClr val="accent6">
                    <a:lumMod val="20000"/>
                    <a:lumOff val="80000"/>
                  </a:schemeClr>
                </a:gs>
                <a:gs pos="100000">
                  <a:schemeClr val="accent6">
                    <a:lumMod val="100000"/>
                  </a:schemeClr>
                </a:gs>
              </a:gsLst>
              <a:lin ang="0" scaled="1"/>
              <a:tileRect/>
            </a:gradFill>
            <a:ln>
              <a:noFill/>
            </a:ln>
            <a:effectLst/>
          </c:spPr>
          <c:invertIfNegative val="0"/>
          <c:val>
            <c:numRef>
              <c:f>Pivots!$J$45:$J$49</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43F6-45BD-BCB5-57F53C8B3125}"/>
            </c:ext>
          </c:extLst>
        </c:ser>
        <c:dLbls>
          <c:showLegendKey val="0"/>
          <c:showVal val="0"/>
          <c:showCatName val="0"/>
          <c:showSerName val="0"/>
          <c:showPercent val="0"/>
          <c:showBubbleSize val="0"/>
        </c:dLbls>
        <c:gapWidth val="25"/>
        <c:overlap val="100"/>
        <c:axId val="2128601760"/>
        <c:axId val="2128602720"/>
      </c:barChart>
      <c:catAx>
        <c:axId val="21286017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602720"/>
        <c:crosses val="autoZero"/>
        <c:auto val="1"/>
        <c:lblAlgn val="ctr"/>
        <c:lblOffset val="100"/>
        <c:noMultiLvlLbl val="0"/>
      </c:catAx>
      <c:valAx>
        <c:axId val="2128602720"/>
        <c:scaling>
          <c:orientation val="minMax"/>
          <c:min val="0"/>
        </c:scaling>
        <c:delete val="1"/>
        <c:axPos val="t"/>
        <c:numFmt formatCode="General" sourceLinked="1"/>
        <c:majorTickMark val="none"/>
        <c:minorTickMark val="none"/>
        <c:tickLblPos val="nextTo"/>
        <c:crossAx val="2128601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accent5"/>
                </a:solidFill>
                <a:latin typeface="+mj-lt"/>
                <a:ea typeface="+mn-ea"/>
                <a:cs typeface="+mn-cs"/>
              </a:defRPr>
            </a:pPr>
            <a:r>
              <a:rPr lang="en-IN" sz="1600">
                <a:solidFill>
                  <a:schemeClr val="accent5"/>
                </a:solidFill>
                <a:latin typeface="+mj-lt"/>
              </a:rPr>
              <a:t>Amount</a:t>
            </a:r>
          </a:p>
        </c:rich>
      </c:tx>
      <c:layout>
        <c:manualLayout>
          <c:xMode val="edge"/>
          <c:yMode val="edge"/>
          <c:x val="4.6355102060850931E-2"/>
          <c:y val="2.9090909090909091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accent5"/>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a:glow rad="50800">
                  <a:schemeClr val="accent1">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Pivots!$G$45:$G$49</c:f>
              <c:strCache>
                <c:ptCount val="5"/>
                <c:pt idx="0">
                  <c:v>R01</c:v>
                </c:pt>
                <c:pt idx="1">
                  <c:v>R02</c:v>
                </c:pt>
                <c:pt idx="2">
                  <c:v>R03</c:v>
                </c:pt>
                <c:pt idx="3">
                  <c:v>R04</c:v>
                </c:pt>
                <c:pt idx="4">
                  <c:v>R05</c:v>
                </c:pt>
              </c:strCache>
            </c:strRef>
          </c:cat>
          <c:val>
            <c:numRef>
              <c:f>Pivots!$I$45:$I$49</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12E-4892-8643-58FBA7ADD9B8}"/>
            </c:ext>
          </c:extLst>
        </c:ser>
        <c:ser>
          <c:idx val="1"/>
          <c:order val="1"/>
          <c:tx>
            <c:strRef>
              <c:f>Pivots!$K$44</c:f>
              <c:strCache>
                <c:ptCount val="1"/>
                <c:pt idx="0">
                  <c:v>Sel. Amount</c:v>
                </c:pt>
              </c:strCache>
            </c:strRef>
          </c:tx>
          <c:spPr>
            <a:gradFill>
              <a:gsLst>
                <a:gs pos="0">
                  <a:schemeClr val="accent5">
                    <a:lumMod val="20000"/>
                    <a:lumOff val="80000"/>
                  </a:schemeClr>
                </a:gs>
                <a:gs pos="100000">
                  <a:schemeClr val="accent5"/>
                </a:gs>
              </a:gsLst>
              <a:lin ang="0" scaled="1"/>
            </a:gradFill>
            <a:ln>
              <a:noFill/>
            </a:ln>
            <a:effectLst/>
          </c:spPr>
          <c:invertIfNegative val="0"/>
          <c:val>
            <c:numRef>
              <c:f>Pivots!$K$45:$K$49</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F12E-4892-8643-58FBA7ADD9B8}"/>
            </c:ext>
          </c:extLst>
        </c:ser>
        <c:dLbls>
          <c:showLegendKey val="0"/>
          <c:showVal val="0"/>
          <c:showCatName val="0"/>
          <c:showSerName val="0"/>
          <c:showPercent val="0"/>
          <c:showBubbleSize val="0"/>
        </c:dLbls>
        <c:gapWidth val="25"/>
        <c:overlap val="100"/>
        <c:axId val="2128601760"/>
        <c:axId val="2128602720"/>
      </c:barChart>
      <c:catAx>
        <c:axId val="2128601760"/>
        <c:scaling>
          <c:orientation val="maxMin"/>
        </c:scaling>
        <c:delete val="1"/>
        <c:axPos val="l"/>
        <c:numFmt formatCode="General" sourceLinked="1"/>
        <c:majorTickMark val="none"/>
        <c:minorTickMark val="none"/>
        <c:tickLblPos val="nextTo"/>
        <c:crossAx val="2128602720"/>
        <c:crosses val="autoZero"/>
        <c:auto val="1"/>
        <c:lblAlgn val="ctr"/>
        <c:lblOffset val="100"/>
        <c:noMultiLvlLbl val="0"/>
      </c:catAx>
      <c:valAx>
        <c:axId val="2128602720"/>
        <c:scaling>
          <c:orientation val="minMax"/>
        </c:scaling>
        <c:delete val="1"/>
        <c:axPos val="t"/>
        <c:numFmt formatCode="\$#,###.0,&quot;k&quot;" sourceLinked="1"/>
        <c:majorTickMark val="none"/>
        <c:minorTickMark val="none"/>
        <c:tickLblPos val="nextTo"/>
        <c:crossAx val="2128601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accent6"/>
                </a:solidFill>
                <a:latin typeface="+mj-lt"/>
              </a:rPr>
              <a:t>Female</a:t>
            </a:r>
            <a:r>
              <a:rPr lang="en-IN" sz="1600">
                <a:latin typeface="+mj-lt"/>
              </a:rPr>
              <a:t> VS </a:t>
            </a:r>
            <a:r>
              <a:rPr lang="en-IN" sz="1600">
                <a:solidFill>
                  <a:schemeClr val="accent4">
                    <a:lumMod val="75000"/>
                  </a:schemeClr>
                </a:solidFill>
                <a:latin typeface="+mj-lt"/>
              </a:rPr>
              <a:t>Male</a:t>
            </a:r>
            <a:r>
              <a:rPr lang="en-IN" sz="1600">
                <a:latin typeface="+mj-lt"/>
              </a:rPr>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lumMod val="75000"/>
            </a:schemeClr>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Pivots!$B$68:$B$69</c:f>
              <c:strCache>
                <c:ptCount val="1"/>
                <c:pt idx="0">
                  <c:v>Female</c:v>
                </c:pt>
              </c:strCache>
            </c:strRef>
          </c:tx>
          <c:spPr>
            <a:solidFill>
              <a:schemeClr val="accent6"/>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Pivots!$A$70:$A$73</c:f>
              <c:strCache>
                <c:ptCount val="3"/>
                <c:pt idx="0">
                  <c:v>Cincinnati</c:v>
                </c:pt>
                <c:pt idx="1">
                  <c:v>Cleveland</c:v>
                </c:pt>
                <c:pt idx="2">
                  <c:v>Columbus</c:v>
                </c:pt>
              </c:strCache>
            </c:strRef>
          </c:cat>
          <c:val>
            <c:numRef>
              <c:f>Pivots!$B$70:$B$73</c:f>
              <c:numCache>
                <c:formatCode>#,##0</c:formatCode>
                <c:ptCount val="3"/>
                <c:pt idx="0">
                  <c:v>144</c:v>
                </c:pt>
                <c:pt idx="1">
                  <c:v>326</c:v>
                </c:pt>
                <c:pt idx="2">
                  <c:v>129</c:v>
                </c:pt>
              </c:numCache>
            </c:numRef>
          </c:val>
          <c:extLst>
            <c:ext xmlns:c16="http://schemas.microsoft.com/office/drawing/2014/chart" uri="{C3380CC4-5D6E-409C-BE32-E72D297353CC}">
              <c16:uniqueId val="{00000000-4EBB-4D43-9C2E-E0A773EC0BCF}"/>
            </c:ext>
          </c:extLst>
        </c:ser>
        <c:ser>
          <c:idx val="1"/>
          <c:order val="1"/>
          <c:tx>
            <c:strRef>
              <c:f>Pivots!$C$68:$C$69</c:f>
              <c:strCache>
                <c:ptCount val="1"/>
                <c:pt idx="0">
                  <c:v>Male</c:v>
                </c:pt>
              </c:strCache>
            </c:strRef>
          </c:tx>
          <c:spPr>
            <a:solidFill>
              <a:schemeClr val="accent4">
                <a:lumMod val="75000"/>
              </a:schemeClr>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Pivots!$A$70:$A$73</c:f>
              <c:strCache>
                <c:ptCount val="3"/>
                <c:pt idx="0">
                  <c:v>Cincinnati</c:v>
                </c:pt>
                <c:pt idx="1">
                  <c:v>Cleveland</c:v>
                </c:pt>
                <c:pt idx="2">
                  <c:v>Columbus</c:v>
                </c:pt>
              </c:strCache>
            </c:strRef>
          </c:cat>
          <c:val>
            <c:numRef>
              <c:f>Pivots!$C$70:$C$73</c:f>
              <c:numCache>
                <c:formatCode>#,##0</c:formatCode>
                <c:ptCount val="3"/>
                <c:pt idx="0">
                  <c:v>132</c:v>
                </c:pt>
                <c:pt idx="1">
                  <c:v>63</c:v>
                </c:pt>
                <c:pt idx="2">
                  <c:v>206</c:v>
                </c:pt>
              </c:numCache>
            </c:numRef>
          </c:val>
          <c:extLst>
            <c:ext xmlns:c16="http://schemas.microsoft.com/office/drawing/2014/chart" uri="{C3380CC4-5D6E-409C-BE32-E72D297353CC}">
              <c16:uniqueId val="{00000001-4EBB-4D43-9C2E-E0A773EC0BCF}"/>
            </c:ext>
          </c:extLst>
        </c:ser>
        <c:dLbls>
          <c:showLegendKey val="0"/>
          <c:showVal val="0"/>
          <c:showCatName val="0"/>
          <c:showSerName val="0"/>
          <c:showPercent val="0"/>
          <c:showBubbleSize val="0"/>
        </c:dLbls>
        <c:gapWidth val="25"/>
        <c:overlap val="100"/>
        <c:axId val="2129840608"/>
        <c:axId val="2129842528"/>
      </c:barChart>
      <c:catAx>
        <c:axId val="2129840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842528"/>
        <c:crosses val="autoZero"/>
        <c:auto val="1"/>
        <c:lblAlgn val="ctr"/>
        <c:lblOffset val="100"/>
        <c:noMultiLvlLbl val="0"/>
      </c:catAx>
      <c:valAx>
        <c:axId val="2129842528"/>
        <c:scaling>
          <c:orientation val="minMax"/>
        </c:scaling>
        <c:delete val="1"/>
        <c:axPos val="l"/>
        <c:numFmt formatCode="0%" sourceLinked="1"/>
        <c:majorTickMark val="none"/>
        <c:minorTickMark val="none"/>
        <c:tickLblPos val="nextTo"/>
        <c:crossAx val="212984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Report.xlsx]Pivots!rep satisfaction</c:name>
    <c:fmtId val="3"/>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US" sz="1600">
                <a:solidFill>
                  <a:schemeClr val="accent2">
                    <a:lumMod val="50000"/>
                  </a:schemeClr>
                </a:solidFill>
                <a:latin typeface="+mj-lt"/>
              </a:rPr>
              <a:t>Rating</a:t>
            </a:r>
          </a:p>
        </c:rich>
      </c:tx>
      <c:layout>
        <c:manualLayout>
          <c:xMode val="edge"/>
          <c:yMode val="edge"/>
          <c:x val="5.0687445319335063E-2"/>
          <c:y val="2.3148148148148147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Pivots!$B$80</c:f>
              <c:strCache>
                <c:ptCount val="1"/>
                <c:pt idx="0">
                  <c:v>Total</c:v>
                </c:pt>
              </c:strCache>
            </c:strRef>
          </c:tx>
          <c:spPr>
            <a:solidFill>
              <a:schemeClr val="accent2">
                <a:lumMod val="50000"/>
              </a:schemeClr>
            </a:solidFill>
            <a:ln>
              <a:noFill/>
            </a:ln>
            <a:effectLst/>
          </c:spPr>
          <c:invertIfNegative val="0"/>
          <c:cat>
            <c:strRef>
              <c:f>Pivots!$A$81:$A$87</c:f>
              <c:strCache>
                <c:ptCount val="6"/>
                <c:pt idx="0">
                  <c:v>0</c:v>
                </c:pt>
                <c:pt idx="1">
                  <c:v>1</c:v>
                </c:pt>
                <c:pt idx="2">
                  <c:v>2</c:v>
                </c:pt>
                <c:pt idx="3">
                  <c:v>3</c:v>
                </c:pt>
                <c:pt idx="4">
                  <c:v>4</c:v>
                </c:pt>
                <c:pt idx="5">
                  <c:v>5</c:v>
                </c:pt>
              </c:strCache>
            </c:strRef>
          </c:cat>
          <c:val>
            <c:numRef>
              <c:f>Pivots!$B$81:$B$87</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A6DC-4C6E-ADFF-1D34E48F4397}"/>
            </c:ext>
          </c:extLst>
        </c:ser>
        <c:dLbls>
          <c:showLegendKey val="0"/>
          <c:showVal val="0"/>
          <c:showCatName val="0"/>
          <c:showSerName val="0"/>
          <c:showPercent val="0"/>
          <c:showBubbleSize val="0"/>
        </c:dLbls>
        <c:gapWidth val="10"/>
        <c:overlap val="-27"/>
        <c:axId val="2106241008"/>
        <c:axId val="2106238128"/>
      </c:barChart>
      <c:catAx>
        <c:axId val="2106241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238128"/>
        <c:crosses val="autoZero"/>
        <c:auto val="1"/>
        <c:lblAlgn val="ctr"/>
        <c:lblOffset val="100"/>
        <c:noMultiLvlLbl val="0"/>
      </c:catAx>
      <c:valAx>
        <c:axId val="2106238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241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251460</xdr:colOff>
      <xdr:row>2</xdr:row>
      <xdr:rowOff>137160</xdr:rowOff>
    </xdr:from>
    <xdr:to>
      <xdr:col>4</xdr:col>
      <xdr:colOff>213360</xdr:colOff>
      <xdr:row>8</xdr:row>
      <xdr:rowOff>22860</xdr:rowOff>
    </xdr:to>
    <xdr:sp macro="" textlink="Pivots!A4">
      <xdr:nvSpPr>
        <xdr:cNvPr id="2" name="Rectangle 1">
          <a:extLst>
            <a:ext uri="{FF2B5EF4-FFF2-40B4-BE49-F238E27FC236}">
              <a16:creationId xmlns:a16="http://schemas.microsoft.com/office/drawing/2014/main" id="{DAF04533-6303-F132-D5ED-82982E52F5DD}"/>
            </a:ext>
          </a:extLst>
        </xdr:cNvPr>
        <xdr:cNvSpPr/>
      </xdr:nvSpPr>
      <xdr:spPr>
        <a:xfrm>
          <a:off x="541020" y="502920"/>
          <a:ext cx="1287780" cy="98298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42BF8B7-EAD3-487E-9F3A-B80432D5B959}" type="TxLink">
            <a:rPr lang="en-US" sz="2800" b="0" i="0" u="none" strike="noStrike">
              <a:solidFill>
                <a:schemeClr val="bg1">
                  <a:lumMod val="95000"/>
                </a:schemeClr>
              </a:solidFill>
              <a:latin typeface="+mj-lt"/>
            </a:rPr>
            <a:pPr algn="ctr"/>
            <a:t>1,000</a:t>
          </a:fld>
          <a:endParaRPr lang="en-IN" sz="2800">
            <a:solidFill>
              <a:schemeClr val="bg1">
                <a:lumMod val="95000"/>
              </a:schemeClr>
            </a:solidFill>
            <a:latin typeface="+mj-lt"/>
          </a:endParaRPr>
        </a:p>
      </xdr:txBody>
    </xdr:sp>
    <xdr:clientData/>
  </xdr:twoCellAnchor>
  <xdr:twoCellAnchor>
    <xdr:from>
      <xdr:col>2</xdr:col>
      <xdr:colOff>525780</xdr:colOff>
      <xdr:row>3</xdr:row>
      <xdr:rowOff>15240</xdr:rowOff>
    </xdr:from>
    <xdr:to>
      <xdr:col>3</xdr:col>
      <xdr:colOff>601980</xdr:colOff>
      <xdr:row>4</xdr:row>
      <xdr:rowOff>15240</xdr:rowOff>
    </xdr:to>
    <xdr:sp macro="" textlink="">
      <xdr:nvSpPr>
        <xdr:cNvPr id="3" name="TextBox 2">
          <a:extLst>
            <a:ext uri="{FF2B5EF4-FFF2-40B4-BE49-F238E27FC236}">
              <a16:creationId xmlns:a16="http://schemas.microsoft.com/office/drawing/2014/main" id="{44B03078-55D9-910B-C368-99B4F9E6D264}"/>
            </a:ext>
          </a:extLst>
        </xdr:cNvPr>
        <xdr:cNvSpPr txBox="1"/>
      </xdr:nvSpPr>
      <xdr:spPr>
        <a:xfrm>
          <a:off x="815340" y="563880"/>
          <a:ext cx="739140" cy="18288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lumMod val="95000"/>
                </a:schemeClr>
              </a:solidFill>
              <a:latin typeface="+mj-lt"/>
            </a:rPr>
            <a:t>Calls</a:t>
          </a:r>
        </a:p>
      </xdr:txBody>
    </xdr:sp>
    <xdr:clientData/>
  </xdr:twoCellAnchor>
  <xdr:twoCellAnchor editAs="oneCell">
    <xdr:from>
      <xdr:col>2</xdr:col>
      <xdr:colOff>292727</xdr:colOff>
      <xdr:row>3</xdr:row>
      <xdr:rowOff>16701</xdr:rowOff>
    </xdr:from>
    <xdr:to>
      <xdr:col>2</xdr:col>
      <xdr:colOff>548284</xdr:colOff>
      <xdr:row>4</xdr:row>
      <xdr:rowOff>82321</xdr:rowOff>
    </xdr:to>
    <xdr:pic>
      <xdr:nvPicPr>
        <xdr:cNvPr id="4" name="Graphic 3" descr="Receiver with solid fill">
          <a:extLst>
            <a:ext uri="{FF2B5EF4-FFF2-40B4-BE49-F238E27FC236}">
              <a16:creationId xmlns:a16="http://schemas.microsoft.com/office/drawing/2014/main" id="{09C616BF-69C5-484D-AF7C-C1B00E68C18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187674">
          <a:off x="582287" y="565341"/>
          <a:ext cx="255557" cy="248500"/>
        </a:xfrm>
        <a:prstGeom prst="rect">
          <a:avLst/>
        </a:prstGeom>
      </xdr:spPr>
    </xdr:pic>
    <xdr:clientData/>
  </xdr:twoCellAnchor>
  <xdr:twoCellAnchor>
    <xdr:from>
      <xdr:col>2</xdr:col>
      <xdr:colOff>580390</xdr:colOff>
      <xdr:row>6</xdr:row>
      <xdr:rowOff>152400</xdr:rowOff>
    </xdr:from>
    <xdr:to>
      <xdr:col>3</xdr:col>
      <xdr:colOff>524510</xdr:colOff>
      <xdr:row>7</xdr:row>
      <xdr:rowOff>134620</xdr:rowOff>
    </xdr:to>
    <xdr:sp macro="" textlink="Pivots!A10">
      <xdr:nvSpPr>
        <xdr:cNvPr id="5" name="TextBox 4">
          <a:extLst>
            <a:ext uri="{FF2B5EF4-FFF2-40B4-BE49-F238E27FC236}">
              <a16:creationId xmlns:a16="http://schemas.microsoft.com/office/drawing/2014/main" id="{F214026F-D294-849D-3880-522DCE0D1AE0}"/>
            </a:ext>
          </a:extLst>
        </xdr:cNvPr>
        <xdr:cNvSpPr txBox="1"/>
      </xdr:nvSpPr>
      <xdr:spPr>
        <a:xfrm>
          <a:off x="869950" y="1249680"/>
          <a:ext cx="607060" cy="1651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F46DE96-02C1-4181-BDEF-40C492FA7A42}" type="TxLink">
            <a:rPr lang="en-US" sz="1100" b="0" i="0" u="none" strike="noStrike">
              <a:ln>
                <a:noFill/>
              </a:ln>
              <a:solidFill>
                <a:schemeClr val="bg1">
                  <a:lumMod val="95000"/>
                </a:schemeClr>
              </a:solidFill>
              <a:latin typeface="Aptos"/>
            </a:rPr>
            <a:pPr algn="ctr"/>
            <a:t>1,000</a:t>
          </a:fld>
          <a:endParaRPr lang="en-IN" sz="1100">
            <a:ln>
              <a:noFill/>
            </a:ln>
            <a:solidFill>
              <a:schemeClr val="bg1">
                <a:lumMod val="95000"/>
              </a:schemeClr>
            </a:solidFill>
          </a:endParaRPr>
        </a:p>
      </xdr:txBody>
    </xdr:sp>
    <xdr:clientData/>
  </xdr:twoCellAnchor>
  <xdr:twoCellAnchor>
    <xdr:from>
      <xdr:col>2</xdr:col>
      <xdr:colOff>236220</xdr:colOff>
      <xdr:row>8</xdr:row>
      <xdr:rowOff>175260</xdr:rowOff>
    </xdr:from>
    <xdr:to>
      <xdr:col>4</xdr:col>
      <xdr:colOff>204470</xdr:colOff>
      <xdr:row>14</xdr:row>
      <xdr:rowOff>58420</xdr:rowOff>
    </xdr:to>
    <xdr:sp macro="" textlink="Pivots!B4">
      <xdr:nvSpPr>
        <xdr:cNvPr id="6" name="Rectangle 5">
          <a:extLst>
            <a:ext uri="{FF2B5EF4-FFF2-40B4-BE49-F238E27FC236}">
              <a16:creationId xmlns:a16="http://schemas.microsoft.com/office/drawing/2014/main" id="{0EE12ECA-2DD4-4D57-92D1-5BD226937939}"/>
            </a:ext>
          </a:extLst>
        </xdr:cNvPr>
        <xdr:cNvSpPr/>
      </xdr:nvSpPr>
      <xdr:spPr>
        <a:xfrm>
          <a:off x="521970" y="1623060"/>
          <a:ext cx="1301750" cy="96901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9B385DE-D85A-4AEE-B3A3-FE7A08CB4917}" type="TxLink">
            <a:rPr lang="en-US" sz="2400" b="0" i="0" u="none" strike="noStrike">
              <a:solidFill>
                <a:schemeClr val="bg1">
                  <a:lumMod val="95000"/>
                </a:schemeClr>
              </a:solidFill>
              <a:latin typeface="+mj-lt"/>
            </a:rPr>
            <a:pPr algn="ctr"/>
            <a:t>$96,623</a:t>
          </a:fld>
          <a:endParaRPr lang="en-IN" sz="2400">
            <a:solidFill>
              <a:schemeClr val="bg1">
                <a:lumMod val="95000"/>
              </a:schemeClr>
            </a:solidFill>
            <a:latin typeface="+mj-lt"/>
          </a:endParaRPr>
        </a:p>
      </xdr:txBody>
    </xdr:sp>
    <xdr:clientData/>
  </xdr:twoCellAnchor>
  <xdr:twoCellAnchor>
    <xdr:from>
      <xdr:col>2</xdr:col>
      <xdr:colOff>528955</xdr:colOff>
      <xdr:row>9</xdr:row>
      <xdr:rowOff>46355</xdr:rowOff>
    </xdr:from>
    <xdr:to>
      <xdr:col>3</xdr:col>
      <xdr:colOff>605155</xdr:colOff>
      <xdr:row>10</xdr:row>
      <xdr:rowOff>46355</xdr:rowOff>
    </xdr:to>
    <xdr:sp macro="" textlink="">
      <xdr:nvSpPr>
        <xdr:cNvPr id="7" name="TextBox 6">
          <a:extLst>
            <a:ext uri="{FF2B5EF4-FFF2-40B4-BE49-F238E27FC236}">
              <a16:creationId xmlns:a16="http://schemas.microsoft.com/office/drawing/2014/main" id="{12AE4F8F-19A3-4F3B-B53C-F4E0123533FC}"/>
            </a:ext>
          </a:extLst>
        </xdr:cNvPr>
        <xdr:cNvSpPr txBox="1"/>
      </xdr:nvSpPr>
      <xdr:spPr>
        <a:xfrm>
          <a:off x="814705" y="1675130"/>
          <a:ext cx="742950" cy="18097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lumMod val="95000"/>
                </a:schemeClr>
              </a:solidFill>
              <a:latin typeface="+mj-lt"/>
            </a:rPr>
            <a:t>Amount</a:t>
          </a:r>
        </a:p>
      </xdr:txBody>
    </xdr:sp>
    <xdr:clientData/>
  </xdr:twoCellAnchor>
  <xdr:twoCellAnchor editAs="oneCell">
    <xdr:from>
      <xdr:col>2</xdr:col>
      <xdr:colOff>288318</xdr:colOff>
      <xdr:row>9</xdr:row>
      <xdr:rowOff>61151</xdr:rowOff>
    </xdr:from>
    <xdr:to>
      <xdr:col>2</xdr:col>
      <xdr:colOff>536183</xdr:colOff>
      <xdr:row>10</xdr:row>
      <xdr:rowOff>139471</xdr:rowOff>
    </xdr:to>
    <xdr:pic>
      <xdr:nvPicPr>
        <xdr:cNvPr id="8" name="Graphic 7">
          <a:extLst>
            <a:ext uri="{FF2B5EF4-FFF2-40B4-BE49-F238E27FC236}">
              <a16:creationId xmlns:a16="http://schemas.microsoft.com/office/drawing/2014/main" id="{0ADE2218-C016-46EC-A4C3-C636ABB8169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574068" y="1689926"/>
          <a:ext cx="247865" cy="259295"/>
        </a:xfrm>
        <a:prstGeom prst="rect">
          <a:avLst/>
        </a:prstGeom>
      </xdr:spPr>
    </xdr:pic>
    <xdr:clientData/>
  </xdr:twoCellAnchor>
  <xdr:twoCellAnchor>
    <xdr:from>
      <xdr:col>2</xdr:col>
      <xdr:colOff>563880</xdr:colOff>
      <xdr:row>13</xdr:row>
      <xdr:rowOff>17780</xdr:rowOff>
    </xdr:from>
    <xdr:to>
      <xdr:col>3</xdr:col>
      <xdr:colOff>513080</xdr:colOff>
      <xdr:row>13</xdr:row>
      <xdr:rowOff>181610</xdr:rowOff>
    </xdr:to>
    <xdr:sp macro="" textlink="Pivots!B10">
      <xdr:nvSpPr>
        <xdr:cNvPr id="9" name="TextBox 8">
          <a:extLst>
            <a:ext uri="{FF2B5EF4-FFF2-40B4-BE49-F238E27FC236}">
              <a16:creationId xmlns:a16="http://schemas.microsoft.com/office/drawing/2014/main" id="{9BD7C41C-40F7-4466-BB00-5493545180B6}"/>
            </a:ext>
          </a:extLst>
        </xdr:cNvPr>
        <xdr:cNvSpPr txBox="1"/>
      </xdr:nvSpPr>
      <xdr:spPr>
        <a:xfrm>
          <a:off x="853440" y="2395220"/>
          <a:ext cx="612140" cy="16383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DD8089B-D3BE-4654-A2F9-169A48BDA3FF}" type="TxLink">
            <a:rPr lang="en-US" sz="1100" b="0" i="0" u="none" strike="noStrike">
              <a:ln>
                <a:noFill/>
              </a:ln>
              <a:solidFill>
                <a:schemeClr val="bg1">
                  <a:lumMod val="95000"/>
                </a:schemeClr>
              </a:solidFill>
              <a:latin typeface="Aptos"/>
            </a:rPr>
            <a:pPr algn="ctr"/>
            <a:t>$96,623</a:t>
          </a:fld>
          <a:endParaRPr lang="en-IN" sz="1100">
            <a:ln>
              <a:noFill/>
            </a:ln>
            <a:solidFill>
              <a:schemeClr val="bg1">
                <a:lumMod val="95000"/>
              </a:schemeClr>
            </a:solidFill>
          </a:endParaRPr>
        </a:p>
      </xdr:txBody>
    </xdr:sp>
    <xdr:clientData/>
  </xdr:twoCellAnchor>
  <xdr:twoCellAnchor>
    <xdr:from>
      <xdr:col>2</xdr:col>
      <xdr:colOff>228600</xdr:colOff>
      <xdr:row>15</xdr:row>
      <xdr:rowOff>30480</xdr:rowOff>
    </xdr:from>
    <xdr:to>
      <xdr:col>4</xdr:col>
      <xdr:colOff>193040</xdr:colOff>
      <xdr:row>20</xdr:row>
      <xdr:rowOff>97790</xdr:rowOff>
    </xdr:to>
    <xdr:sp macro="" textlink="Pivots!C4">
      <xdr:nvSpPr>
        <xdr:cNvPr id="18" name="Rectangle 17">
          <a:extLst>
            <a:ext uri="{FF2B5EF4-FFF2-40B4-BE49-F238E27FC236}">
              <a16:creationId xmlns:a16="http://schemas.microsoft.com/office/drawing/2014/main" id="{D9671ADE-D98A-4AE6-828D-A63B97B591AB}"/>
            </a:ext>
          </a:extLst>
        </xdr:cNvPr>
        <xdr:cNvSpPr/>
      </xdr:nvSpPr>
      <xdr:spPr>
        <a:xfrm>
          <a:off x="518160" y="2773680"/>
          <a:ext cx="1290320" cy="98171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1C61150-B915-4BED-916D-12F5F7F54E58}" type="TxLink">
            <a:rPr lang="en-US" sz="2400" b="0" i="0" u="none" strike="noStrike">
              <a:solidFill>
                <a:schemeClr val="bg1">
                  <a:lumMod val="95000"/>
                </a:schemeClr>
              </a:solidFill>
              <a:latin typeface="+mj-lt"/>
            </a:rPr>
            <a:pPr algn="ctr"/>
            <a:t>89,850</a:t>
          </a:fld>
          <a:endParaRPr lang="en-IN" sz="2400">
            <a:solidFill>
              <a:schemeClr val="bg1">
                <a:lumMod val="95000"/>
              </a:schemeClr>
            </a:solidFill>
            <a:latin typeface="+mj-lt"/>
          </a:endParaRPr>
        </a:p>
      </xdr:txBody>
    </xdr:sp>
    <xdr:clientData/>
  </xdr:twoCellAnchor>
  <xdr:twoCellAnchor>
    <xdr:from>
      <xdr:col>2</xdr:col>
      <xdr:colOff>513079</xdr:colOff>
      <xdr:row>15</xdr:row>
      <xdr:rowOff>57150</xdr:rowOff>
    </xdr:from>
    <xdr:to>
      <xdr:col>3</xdr:col>
      <xdr:colOff>622934</xdr:colOff>
      <xdr:row>16</xdr:row>
      <xdr:rowOff>125094</xdr:rowOff>
    </xdr:to>
    <xdr:sp macro="" textlink="">
      <xdr:nvSpPr>
        <xdr:cNvPr id="19" name="TextBox 18">
          <a:extLst>
            <a:ext uri="{FF2B5EF4-FFF2-40B4-BE49-F238E27FC236}">
              <a16:creationId xmlns:a16="http://schemas.microsoft.com/office/drawing/2014/main" id="{CFE54A81-DEA2-473A-A894-A4296DC8DAF9}"/>
            </a:ext>
          </a:extLst>
        </xdr:cNvPr>
        <xdr:cNvSpPr txBox="1"/>
      </xdr:nvSpPr>
      <xdr:spPr>
        <a:xfrm>
          <a:off x="798829" y="2771775"/>
          <a:ext cx="776605" cy="248919"/>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lumMod val="95000"/>
                </a:schemeClr>
              </a:solidFill>
              <a:latin typeface="+mj-lt"/>
            </a:rPr>
            <a:t>Duration</a:t>
          </a:r>
        </a:p>
      </xdr:txBody>
    </xdr:sp>
    <xdr:clientData/>
  </xdr:twoCellAnchor>
  <xdr:twoCellAnchor editAs="oneCell">
    <xdr:from>
      <xdr:col>2</xdr:col>
      <xdr:colOff>279428</xdr:colOff>
      <xdr:row>15</xdr:row>
      <xdr:rowOff>99251</xdr:rowOff>
    </xdr:from>
    <xdr:to>
      <xdr:col>2</xdr:col>
      <xdr:colOff>520943</xdr:colOff>
      <xdr:row>16</xdr:row>
      <xdr:rowOff>169951</xdr:rowOff>
    </xdr:to>
    <xdr:pic>
      <xdr:nvPicPr>
        <xdr:cNvPr id="20" name="Graphic 19">
          <a:extLst>
            <a:ext uri="{FF2B5EF4-FFF2-40B4-BE49-F238E27FC236}">
              <a16:creationId xmlns:a16="http://schemas.microsoft.com/office/drawing/2014/main" id="{35FE74F3-9B29-4084-87AC-B55FB67373B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565178" y="2813876"/>
          <a:ext cx="241515" cy="251675"/>
        </a:xfrm>
        <a:prstGeom prst="rect">
          <a:avLst/>
        </a:prstGeom>
      </xdr:spPr>
    </xdr:pic>
    <xdr:clientData/>
  </xdr:twoCellAnchor>
  <xdr:twoCellAnchor>
    <xdr:from>
      <xdr:col>2</xdr:col>
      <xdr:colOff>558800</xdr:colOff>
      <xdr:row>19</xdr:row>
      <xdr:rowOff>52070</xdr:rowOff>
    </xdr:from>
    <xdr:to>
      <xdr:col>3</xdr:col>
      <xdr:colOff>504190</xdr:colOff>
      <xdr:row>20</xdr:row>
      <xdr:rowOff>35560</xdr:rowOff>
    </xdr:to>
    <xdr:sp macro="" textlink="Pivots!C10">
      <xdr:nvSpPr>
        <xdr:cNvPr id="21" name="TextBox 20">
          <a:extLst>
            <a:ext uri="{FF2B5EF4-FFF2-40B4-BE49-F238E27FC236}">
              <a16:creationId xmlns:a16="http://schemas.microsoft.com/office/drawing/2014/main" id="{1A582BB3-3B89-4B96-9408-46CC748B6905}"/>
            </a:ext>
          </a:extLst>
        </xdr:cNvPr>
        <xdr:cNvSpPr txBox="1"/>
      </xdr:nvSpPr>
      <xdr:spPr>
        <a:xfrm>
          <a:off x="848360" y="3526790"/>
          <a:ext cx="608330" cy="16637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8348D8-86FA-45CE-AD17-356C43152547}" type="TxLink">
            <a:rPr lang="en-US" sz="1100" b="0" i="0" u="none" strike="noStrike">
              <a:ln>
                <a:noFill/>
              </a:ln>
              <a:solidFill>
                <a:schemeClr val="bg1">
                  <a:lumMod val="95000"/>
                </a:schemeClr>
              </a:solidFill>
              <a:latin typeface="Aptos"/>
            </a:rPr>
            <a:pPr algn="ctr"/>
            <a:t>89,850</a:t>
          </a:fld>
          <a:endParaRPr lang="en-IN" sz="1100">
            <a:ln>
              <a:noFill/>
            </a:ln>
            <a:solidFill>
              <a:schemeClr val="bg1">
                <a:lumMod val="95000"/>
              </a:schemeClr>
            </a:solidFill>
          </a:endParaRPr>
        </a:p>
      </xdr:txBody>
    </xdr:sp>
    <xdr:clientData/>
  </xdr:twoCellAnchor>
  <xdr:twoCellAnchor>
    <xdr:from>
      <xdr:col>2</xdr:col>
      <xdr:colOff>220980</xdr:colOff>
      <xdr:row>21</xdr:row>
      <xdr:rowOff>45720</xdr:rowOff>
    </xdr:from>
    <xdr:to>
      <xdr:col>4</xdr:col>
      <xdr:colOff>185420</xdr:colOff>
      <xdr:row>26</xdr:row>
      <xdr:rowOff>113030</xdr:rowOff>
    </xdr:to>
    <xdr:sp macro="" textlink="Pivots!D4">
      <xdr:nvSpPr>
        <xdr:cNvPr id="22" name="Rectangle 21">
          <a:extLst>
            <a:ext uri="{FF2B5EF4-FFF2-40B4-BE49-F238E27FC236}">
              <a16:creationId xmlns:a16="http://schemas.microsoft.com/office/drawing/2014/main" id="{EBEEEF32-3C39-47F1-8763-F0F671F15E7D}"/>
            </a:ext>
          </a:extLst>
        </xdr:cNvPr>
        <xdr:cNvSpPr/>
      </xdr:nvSpPr>
      <xdr:spPr>
        <a:xfrm>
          <a:off x="510540" y="3886200"/>
          <a:ext cx="1290320" cy="98171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A854492-F520-4B36-92DA-E0DDB7F45681}" type="TxLink">
            <a:rPr lang="en-US" sz="2400" b="0" i="0" u="none" strike="noStrike">
              <a:solidFill>
                <a:schemeClr val="bg1">
                  <a:lumMod val="95000"/>
                </a:schemeClr>
              </a:solidFill>
              <a:latin typeface="+mj-lt"/>
            </a:rPr>
            <a:pPr algn="ctr"/>
            <a:t>3.9</a:t>
          </a:fld>
          <a:endParaRPr lang="en-IN" sz="2400">
            <a:solidFill>
              <a:schemeClr val="bg1">
                <a:lumMod val="95000"/>
              </a:schemeClr>
            </a:solidFill>
            <a:latin typeface="+mj-lt"/>
          </a:endParaRPr>
        </a:p>
      </xdr:txBody>
    </xdr:sp>
    <xdr:clientData/>
  </xdr:twoCellAnchor>
  <xdr:twoCellAnchor>
    <xdr:from>
      <xdr:col>2</xdr:col>
      <xdr:colOff>497840</xdr:colOff>
      <xdr:row>21</xdr:row>
      <xdr:rowOff>60959</xdr:rowOff>
    </xdr:from>
    <xdr:to>
      <xdr:col>4</xdr:col>
      <xdr:colOff>76200</xdr:colOff>
      <xdr:row>22</xdr:row>
      <xdr:rowOff>152399</xdr:rowOff>
    </xdr:to>
    <xdr:sp macro="" textlink="">
      <xdr:nvSpPr>
        <xdr:cNvPr id="23" name="TextBox 22">
          <a:extLst>
            <a:ext uri="{FF2B5EF4-FFF2-40B4-BE49-F238E27FC236}">
              <a16:creationId xmlns:a16="http://schemas.microsoft.com/office/drawing/2014/main" id="{A3CDA088-CBAC-402F-9740-A5B4491CCB4F}"/>
            </a:ext>
          </a:extLst>
        </xdr:cNvPr>
        <xdr:cNvSpPr txBox="1"/>
      </xdr:nvSpPr>
      <xdr:spPr>
        <a:xfrm>
          <a:off x="783590" y="3861434"/>
          <a:ext cx="911860" cy="27241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lumMod val="95000"/>
                </a:schemeClr>
              </a:solidFill>
              <a:latin typeface="+mj-lt"/>
            </a:rPr>
            <a:t>Avg. Rating</a:t>
          </a:r>
        </a:p>
      </xdr:txBody>
    </xdr:sp>
    <xdr:clientData/>
  </xdr:twoCellAnchor>
  <xdr:twoCellAnchor editAs="oneCell">
    <xdr:from>
      <xdr:col>2</xdr:col>
      <xdr:colOff>267998</xdr:colOff>
      <xdr:row>21</xdr:row>
      <xdr:rowOff>113221</xdr:rowOff>
    </xdr:from>
    <xdr:to>
      <xdr:col>2</xdr:col>
      <xdr:colOff>517133</xdr:colOff>
      <xdr:row>22</xdr:row>
      <xdr:rowOff>175031</xdr:rowOff>
    </xdr:to>
    <xdr:pic>
      <xdr:nvPicPr>
        <xdr:cNvPr id="24" name="Graphic 23">
          <a:extLst>
            <a:ext uri="{FF2B5EF4-FFF2-40B4-BE49-F238E27FC236}">
              <a16:creationId xmlns:a16="http://schemas.microsoft.com/office/drawing/2014/main" id="{37FADB93-F671-4EB3-B531-7E57AED2888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53748" y="3913696"/>
          <a:ext cx="249135" cy="242785"/>
        </a:xfrm>
        <a:prstGeom prst="rect">
          <a:avLst/>
        </a:prstGeom>
      </xdr:spPr>
    </xdr:pic>
    <xdr:clientData/>
  </xdr:twoCellAnchor>
  <xdr:twoCellAnchor>
    <xdr:from>
      <xdr:col>2</xdr:col>
      <xdr:colOff>551180</xdr:colOff>
      <xdr:row>25</xdr:row>
      <xdr:rowOff>67310</xdr:rowOff>
    </xdr:from>
    <xdr:to>
      <xdr:col>3</xdr:col>
      <xdr:colOff>496570</xdr:colOff>
      <xdr:row>26</xdr:row>
      <xdr:rowOff>50800</xdr:rowOff>
    </xdr:to>
    <xdr:sp macro="" textlink="Pivots!D10">
      <xdr:nvSpPr>
        <xdr:cNvPr id="25" name="TextBox 24">
          <a:extLst>
            <a:ext uri="{FF2B5EF4-FFF2-40B4-BE49-F238E27FC236}">
              <a16:creationId xmlns:a16="http://schemas.microsoft.com/office/drawing/2014/main" id="{5666288C-AC02-47CD-8AE0-0813AF551B13}"/>
            </a:ext>
          </a:extLst>
        </xdr:cNvPr>
        <xdr:cNvSpPr txBox="1"/>
      </xdr:nvSpPr>
      <xdr:spPr>
        <a:xfrm>
          <a:off x="840740" y="4639310"/>
          <a:ext cx="608330" cy="16637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0DEEB2-FF66-48BE-8431-9765973A7669}" type="TxLink">
            <a:rPr lang="en-US" sz="1100" b="0" i="0" u="none" strike="noStrike">
              <a:ln>
                <a:noFill/>
              </a:ln>
              <a:solidFill>
                <a:schemeClr val="bg1">
                  <a:lumMod val="95000"/>
                </a:schemeClr>
              </a:solidFill>
              <a:latin typeface="Aptos"/>
            </a:rPr>
            <a:pPr algn="ctr"/>
            <a:t>3.9</a:t>
          </a:fld>
          <a:endParaRPr lang="en-IN" sz="1100">
            <a:ln>
              <a:noFill/>
            </a:ln>
            <a:solidFill>
              <a:schemeClr val="bg1">
                <a:lumMod val="95000"/>
              </a:schemeClr>
            </a:solidFill>
          </a:endParaRPr>
        </a:p>
      </xdr:txBody>
    </xdr:sp>
    <xdr:clientData/>
  </xdr:twoCellAnchor>
  <xdr:twoCellAnchor>
    <xdr:from>
      <xdr:col>2</xdr:col>
      <xdr:colOff>205740</xdr:colOff>
      <xdr:row>27</xdr:row>
      <xdr:rowOff>76200</xdr:rowOff>
    </xdr:from>
    <xdr:to>
      <xdr:col>4</xdr:col>
      <xdr:colOff>170180</xdr:colOff>
      <xdr:row>32</xdr:row>
      <xdr:rowOff>143510</xdr:rowOff>
    </xdr:to>
    <xdr:sp macro="" textlink="Pivots!E4">
      <xdr:nvSpPr>
        <xdr:cNvPr id="26" name="Rectangle 25">
          <a:extLst>
            <a:ext uri="{FF2B5EF4-FFF2-40B4-BE49-F238E27FC236}">
              <a16:creationId xmlns:a16="http://schemas.microsoft.com/office/drawing/2014/main" id="{603D550A-91D5-4008-92B0-DACCB7E282BC}"/>
            </a:ext>
          </a:extLst>
        </xdr:cNvPr>
        <xdr:cNvSpPr/>
      </xdr:nvSpPr>
      <xdr:spPr>
        <a:xfrm>
          <a:off x="495300" y="5013960"/>
          <a:ext cx="1290320" cy="98171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7F7C281-C4F6-4507-B4B3-0C4CCE008F55}" type="TxLink">
            <a:rPr lang="en-US" sz="2400" b="0" i="0" u="none" strike="noStrike">
              <a:solidFill>
                <a:schemeClr val="bg1">
                  <a:lumMod val="95000"/>
                </a:schemeClr>
              </a:solidFill>
              <a:latin typeface="+mj-lt"/>
            </a:rPr>
            <a:pPr algn="ctr"/>
            <a:t>307</a:t>
          </a:fld>
          <a:endParaRPr lang="en-IN" sz="2400">
            <a:solidFill>
              <a:schemeClr val="bg1">
                <a:lumMod val="95000"/>
              </a:schemeClr>
            </a:solidFill>
            <a:latin typeface="+mj-lt"/>
          </a:endParaRPr>
        </a:p>
      </xdr:txBody>
    </xdr:sp>
    <xdr:clientData/>
  </xdr:twoCellAnchor>
  <xdr:twoCellAnchor>
    <xdr:from>
      <xdr:col>2</xdr:col>
      <xdr:colOff>381635</xdr:colOff>
      <xdr:row>27</xdr:row>
      <xdr:rowOff>116841</xdr:rowOff>
    </xdr:from>
    <xdr:to>
      <xdr:col>4</xdr:col>
      <xdr:colOff>154940</xdr:colOff>
      <xdr:row>29</xdr:row>
      <xdr:rowOff>10161</xdr:rowOff>
    </xdr:to>
    <xdr:sp macro="" textlink="">
      <xdr:nvSpPr>
        <xdr:cNvPr id="27" name="TextBox 26">
          <a:extLst>
            <a:ext uri="{FF2B5EF4-FFF2-40B4-BE49-F238E27FC236}">
              <a16:creationId xmlns:a16="http://schemas.microsoft.com/office/drawing/2014/main" id="{B87D56DC-4192-4480-9AD3-0E7A56C2EF41}"/>
            </a:ext>
          </a:extLst>
        </xdr:cNvPr>
        <xdr:cNvSpPr txBox="1"/>
      </xdr:nvSpPr>
      <xdr:spPr>
        <a:xfrm>
          <a:off x="667385" y="5003166"/>
          <a:ext cx="1106805" cy="25527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lumMod val="95000"/>
                </a:schemeClr>
              </a:solidFill>
              <a:latin typeface="+mj-lt"/>
            </a:rPr>
            <a:t>Happy Callers</a:t>
          </a:r>
        </a:p>
      </xdr:txBody>
    </xdr:sp>
    <xdr:clientData/>
  </xdr:twoCellAnchor>
  <xdr:twoCellAnchor editAs="oneCell">
    <xdr:from>
      <xdr:col>2</xdr:col>
      <xdr:colOff>225770</xdr:colOff>
      <xdr:row>27</xdr:row>
      <xdr:rowOff>137351</xdr:rowOff>
    </xdr:from>
    <xdr:to>
      <xdr:col>2</xdr:col>
      <xdr:colOff>476810</xdr:colOff>
      <xdr:row>29</xdr:row>
      <xdr:rowOff>20091</xdr:rowOff>
    </xdr:to>
    <xdr:pic>
      <xdr:nvPicPr>
        <xdr:cNvPr id="28" name="Graphic 27">
          <a:extLst>
            <a:ext uri="{FF2B5EF4-FFF2-40B4-BE49-F238E27FC236}">
              <a16:creationId xmlns:a16="http://schemas.microsoft.com/office/drawing/2014/main" id="{CC4D13B1-042C-45BE-A0E7-F992DB78CFB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511520" y="5023676"/>
          <a:ext cx="251040" cy="244690"/>
        </a:xfrm>
        <a:prstGeom prst="rect">
          <a:avLst/>
        </a:prstGeom>
      </xdr:spPr>
    </xdr:pic>
    <xdr:clientData/>
  </xdr:twoCellAnchor>
  <xdr:twoCellAnchor>
    <xdr:from>
      <xdr:col>2</xdr:col>
      <xdr:colOff>535940</xdr:colOff>
      <xdr:row>31</xdr:row>
      <xdr:rowOff>97790</xdr:rowOff>
    </xdr:from>
    <xdr:to>
      <xdr:col>3</xdr:col>
      <xdr:colOff>481330</xdr:colOff>
      <xdr:row>32</xdr:row>
      <xdr:rowOff>81280</xdr:rowOff>
    </xdr:to>
    <xdr:sp macro="" textlink="Pivots!E10">
      <xdr:nvSpPr>
        <xdr:cNvPr id="29" name="TextBox 28">
          <a:extLst>
            <a:ext uri="{FF2B5EF4-FFF2-40B4-BE49-F238E27FC236}">
              <a16:creationId xmlns:a16="http://schemas.microsoft.com/office/drawing/2014/main" id="{C82135AA-C333-4446-B748-E91C87577323}"/>
            </a:ext>
          </a:extLst>
        </xdr:cNvPr>
        <xdr:cNvSpPr txBox="1"/>
      </xdr:nvSpPr>
      <xdr:spPr>
        <a:xfrm>
          <a:off x="825500" y="5767070"/>
          <a:ext cx="608330" cy="16637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131C509-8BC0-4367-B481-64098D5C76B5}" type="TxLink">
            <a:rPr lang="en-US" sz="1100" b="0" i="0" u="none" strike="noStrike">
              <a:ln>
                <a:noFill/>
              </a:ln>
              <a:solidFill>
                <a:schemeClr val="bg1">
                  <a:lumMod val="95000"/>
                </a:schemeClr>
              </a:solidFill>
              <a:latin typeface="Aptos"/>
            </a:rPr>
            <a:pPr algn="ctr"/>
            <a:t>307</a:t>
          </a:fld>
          <a:endParaRPr lang="en-IN" sz="1100">
            <a:ln>
              <a:noFill/>
            </a:ln>
            <a:solidFill>
              <a:schemeClr val="bg1">
                <a:lumMod val="95000"/>
              </a:schemeClr>
            </a:solidFill>
          </a:endParaRPr>
        </a:p>
      </xdr:txBody>
    </xdr:sp>
    <xdr:clientData/>
  </xdr:twoCellAnchor>
  <xdr:twoCellAnchor editAs="oneCell">
    <xdr:from>
      <xdr:col>12</xdr:col>
      <xdr:colOff>352427</xdr:colOff>
      <xdr:row>2</xdr:row>
      <xdr:rowOff>152401</xdr:rowOff>
    </xdr:from>
    <xdr:to>
      <xdr:col>15</xdr:col>
      <xdr:colOff>304801</xdr:colOff>
      <xdr:row>14</xdr:row>
      <xdr:rowOff>28575</xdr:rowOff>
    </xdr:to>
    <mc:AlternateContent xmlns:mc="http://schemas.openxmlformats.org/markup-compatibility/2006">
      <mc:Choice xmlns:a14="http://schemas.microsoft.com/office/drawing/2010/main" Requires="a14">
        <xdr:graphicFrame macro="">
          <xdr:nvGraphicFramePr>
            <xdr:cNvPr id="10" name="Representative">
              <a:extLst>
                <a:ext uri="{FF2B5EF4-FFF2-40B4-BE49-F238E27FC236}">
                  <a16:creationId xmlns:a16="http://schemas.microsoft.com/office/drawing/2014/main" id="{2AA12961-D644-4F7F-BF7A-D5639005981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305677" y="695326"/>
              <a:ext cx="1952624" cy="2047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2</xdr:row>
      <xdr:rowOff>133350</xdr:rowOff>
    </xdr:from>
    <xdr:to>
      <xdr:col>12</xdr:col>
      <xdr:colOff>123825</xdr:colOff>
      <xdr:row>18</xdr:row>
      <xdr:rowOff>0</xdr:rowOff>
    </xdr:to>
    <xdr:graphicFrame macro="">
      <xdr:nvGraphicFramePr>
        <xdr:cNvPr id="11" name="Chart 10">
          <a:extLst>
            <a:ext uri="{FF2B5EF4-FFF2-40B4-BE49-F238E27FC236}">
              <a16:creationId xmlns:a16="http://schemas.microsoft.com/office/drawing/2014/main" id="{2DF58618-EBB5-404C-ABDB-4777541E4E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542926</xdr:colOff>
      <xdr:row>18</xdr:row>
      <xdr:rowOff>28575</xdr:rowOff>
    </xdr:from>
    <xdr:to>
      <xdr:col>19</xdr:col>
      <xdr:colOff>247650</xdr:colOff>
      <xdr:row>33</xdr:row>
      <xdr:rowOff>47625</xdr:rowOff>
    </xdr:to>
    <xdr:graphicFrame macro="">
      <xdr:nvGraphicFramePr>
        <xdr:cNvPr id="12" name="Chart 11">
          <a:extLst>
            <a:ext uri="{FF2B5EF4-FFF2-40B4-BE49-F238E27FC236}">
              <a16:creationId xmlns:a16="http://schemas.microsoft.com/office/drawing/2014/main" id="{9A885DD8-5D62-43D1-BB36-B1C2C9BE78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657225</xdr:colOff>
      <xdr:row>18</xdr:row>
      <xdr:rowOff>76200</xdr:rowOff>
    </xdr:from>
    <xdr:to>
      <xdr:col>9</xdr:col>
      <xdr:colOff>619125</xdr:colOff>
      <xdr:row>32</xdr:row>
      <xdr:rowOff>171450</xdr:rowOff>
    </xdr:to>
    <xdr:graphicFrame macro="">
      <xdr:nvGraphicFramePr>
        <xdr:cNvPr id="13" name="Chart 12">
          <a:extLst>
            <a:ext uri="{FF2B5EF4-FFF2-40B4-BE49-F238E27FC236}">
              <a16:creationId xmlns:a16="http://schemas.microsoft.com/office/drawing/2014/main" id="{2E747655-94DC-4FED-93EF-6F2779AE8E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371474</xdr:colOff>
      <xdr:row>18</xdr:row>
      <xdr:rowOff>95250</xdr:rowOff>
    </xdr:from>
    <xdr:to>
      <xdr:col>14</xdr:col>
      <xdr:colOff>314325</xdr:colOff>
      <xdr:row>33</xdr:row>
      <xdr:rowOff>0</xdr:rowOff>
    </xdr:to>
    <xdr:graphicFrame macro="">
      <xdr:nvGraphicFramePr>
        <xdr:cNvPr id="14" name="Chart 13">
          <a:extLst>
            <a:ext uri="{FF2B5EF4-FFF2-40B4-BE49-F238E27FC236}">
              <a16:creationId xmlns:a16="http://schemas.microsoft.com/office/drawing/2014/main" id="{6C727922-67C3-4FA6-A0B2-86D220FA0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533400</xdr:colOff>
      <xdr:row>2</xdr:row>
      <xdr:rowOff>142875</xdr:rowOff>
    </xdr:from>
    <xdr:to>
      <xdr:col>21</xdr:col>
      <xdr:colOff>142875</xdr:colOff>
      <xdr:row>17</xdr:row>
      <xdr:rowOff>57150</xdr:rowOff>
    </xdr:to>
    <xdr:graphicFrame macro="">
      <xdr:nvGraphicFramePr>
        <xdr:cNvPr id="15" name="Chart 14">
          <a:extLst>
            <a:ext uri="{FF2B5EF4-FFF2-40B4-BE49-F238E27FC236}">
              <a16:creationId xmlns:a16="http://schemas.microsoft.com/office/drawing/2014/main" id="{81137A9D-7E01-4DAA-ABA8-A9626F52F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381001</xdr:colOff>
      <xdr:row>2</xdr:row>
      <xdr:rowOff>114300</xdr:rowOff>
    </xdr:from>
    <xdr:to>
      <xdr:col>26</xdr:col>
      <xdr:colOff>647700</xdr:colOff>
      <xdr:row>17</xdr:row>
      <xdr:rowOff>28575</xdr:rowOff>
    </xdr:to>
    <xdr:graphicFrame macro="">
      <xdr:nvGraphicFramePr>
        <xdr:cNvPr id="16" name="Chart 15">
          <a:extLst>
            <a:ext uri="{FF2B5EF4-FFF2-40B4-BE49-F238E27FC236}">
              <a16:creationId xmlns:a16="http://schemas.microsoft.com/office/drawing/2014/main" id="{21204DC4-AAAB-478B-B5A6-904837D249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1</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184034</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har Gupta" refreshedDate="45825.614586689815" backgroundQuery="1" createdVersion="8" refreshedVersion="8" minRefreshableVersion="3" recordCount="0" supportSubquery="1" supportAdvancedDrill="1" xr:uid="{3BF21838-9726-47EE-9045-E2E698308FCF}">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har Gupta" refreshedDate="45825.640443865741" backgroundQuery="1" createdVersion="8" refreshedVersion="8" minRefreshableVersion="3" recordCount="0" supportSubquery="1" supportAdvancedDrill="1" xr:uid="{B6A542B4-AAC0-4BBC-838B-575F6BCED747}">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har Gupta" refreshedDate="45825.697832291669" backgroundQuery="1" createdVersion="8" refreshedVersion="8" minRefreshableVersion="3" recordCount="0" supportSubquery="1" supportAdvancedDrill="1" xr:uid="{57FB597D-D5ED-4089-B3BB-10358434375B}">
  <cacheSource type="external" connectionId="1"/>
  <cacheFields count="3">
    <cacheField name="[customers].[Gender].[Gender]" caption="Gender" numFmtId="0" hierarchy="13" level="1">
      <sharedItems count="2">
        <s v="Female"/>
        <s v="Male"/>
      </sharedItems>
    </cacheField>
    <cacheField name="[Measures].[Call Count]" caption="Call Count" numFmtId="0" hierarchy="17" level="32767"/>
    <cacheField name="[customers].[City].[City]" caption="City" numFmtId="0" hierarchy="15" level="1">
      <sharedItems count="3">
        <s v="Cincinnati"/>
        <s v="Cleveland"/>
        <s v="Columbus"/>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har Gupta" refreshedDate="45827.556568402775" backgroundQuery="1" createdVersion="8" refreshedVersion="8" minRefreshableVersion="3" recordCount="0" supportSubquery="1" supportAdvancedDrill="1" xr:uid="{B503131D-47D1-4DE8-9213-0BE1EFC02ABB}">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har Gupta" refreshedDate="45827.632827314817" backgroundQuery="1" createdVersion="8" refreshedVersion="8" minRefreshableVersion="3" recordCount="0" supportSubquery="1" supportAdvancedDrill="1" xr:uid="{88C87CCA-7709-41B2-9EC6-09E5C5975D34}">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har Gupta" refreshedDate="45827.632827777779" backgroundQuery="1" createdVersion="8" refreshedVersion="8" minRefreshableVersion="3" recordCount="0" supportSubquery="1" supportAdvancedDrill="1" xr:uid="{BFFE86CA-1B3A-417D-BB71-3A9D31E15F0B}">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3-01-31T00:00:00" count="1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har Gupta" refreshedDate="45827.632828240741" backgroundQuery="1" createdVersion="8" refreshedVersion="8" minRefreshableVersion="3" recordCount="0" supportSubquery="1" supportAdvancedDrill="1" xr:uid="{0AF9421D-4103-47F2-BBD5-5D3F5E928270}">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har Gupta" refreshedDate="45827.632828587964" backgroundQuery="1" createdVersion="8" refreshedVersion="8" minRefreshableVersion="3" recordCount="0" supportSubquery="1" supportAdvancedDrill="1" xr:uid="{21D7602E-E1DD-430E-BF9B-F1DE01B3C4C0}">
  <cacheSource type="external" connectionId="1"/>
  <cacheFields count="1">
    <cacheField name="[calls].[Representative].[Representative]" caption="Representative" numFmtId="0" hierarchy="3" level="1">
      <sharedItems count="5">
        <s v="R01"/>
        <s v="R02"/>
        <s v="R03"/>
        <s v="R04"/>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har Gupta" refreshedDate="45827.632828935188" backgroundQuery="1" createdVersion="8" refreshedVersion="8" minRefreshableVersion="3" recordCount="0" supportSubquery="1" supportAdvancedDrill="1" xr:uid="{051228F1-AD3A-4BAD-B888-587ADB0689C1}">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har Gupta" refreshedDate="45825.614582407405" backgroundQuery="1" createdVersion="3" refreshedVersion="8" minRefreshableVersion="3" recordCount="0" supportSubquery="1" supportAdvancedDrill="1" xr:uid="{285D22AA-3348-442C-A407-8A94CD8ED7C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6001412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A52DF5-2EDF-4730-AF67-345DC0F5CA34}" name="rep satisfaction" cacheId="17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80:B87"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4CF4B8-3313-466A-9D12-669C1F18CFDF}" name="rep pivot" cacheId="174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24AB50-A1B9-461B-BB4B-558089D2A114}" name="monthly trend" cacheId="174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3">
  <location ref="A21:C34"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22" format="4" series="1">
      <pivotArea type="data" outline="0" fieldPosition="0">
        <references count="1">
          <reference field="4294967294" count="1" selected="0">
            <x v="1"/>
          </reference>
        </references>
      </pivotArea>
    </chartFormat>
    <chartFormat chart="22"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D57D38-6DF7-44BE-B318-CFF347D95A42}" name="PivotTable5"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A68:D73" firstHeaderRow="1" firstDataRow="2" firstDataCol="1"/>
  <pivotFields count="3">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3">
        <item x="0"/>
        <item x="1"/>
        <item x="2"/>
      </items>
    </pivotField>
  </pivotFields>
  <rowFields count="1">
    <field x="2"/>
  </rowFields>
  <rowItems count="4">
    <i>
      <x/>
    </i>
    <i>
      <x v="1"/>
    </i>
    <i>
      <x v="2"/>
    </i>
    <i t="grand">
      <x/>
    </i>
  </rowItems>
  <colFields count="1">
    <field x="0"/>
  </colFields>
  <colItems count="3">
    <i>
      <x/>
    </i>
    <i>
      <x v="1"/>
    </i>
    <i t="grand">
      <x/>
    </i>
  </colItems>
  <dataFields count="1">
    <dataField fld="1" subtotal="count" baseField="0" baseItem="0"/>
  </dataFields>
  <chartFormats count="2">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232C833-8D54-46FB-AD27-6F5EDF39DE13}" name="selected rep" cacheId="17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8:A64"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6">
    <i>
      <x/>
    </i>
    <i>
      <x v="1"/>
    </i>
    <i>
      <x v="2"/>
    </i>
    <i>
      <x v="3"/>
    </i>
    <i>
      <x v="4"/>
    </i>
    <i t="grand">
      <x/>
    </i>
  </rowItems>
  <formats count="1">
    <format dxfId="111">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78E6E-1501-43EB-82DA-1E642C88E84E}" name="weekday trend" cacheId="174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7">
  <location ref="G21:H29"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6"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726029-A80C-4D89-B8B2-B505FEEA7FDE}"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806AB7B-14F4-46D5-9B39-86E703F9C747}" name="rep amounts" cacheId="4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97:G11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827F62D-B5C4-4F19-9FA8-892709578A4B}"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4:C50"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9200C39-10D1-4881-B0EF-68A2E32EF964}" sourceName="[calls].[Representative]">
  <pivotTables>
    <pivotTable tabId="6" name="rep pivot"/>
    <pivotTable tabId="6" name="monthly trend"/>
    <pivotTable tabId="6" name="weekday trend"/>
    <pivotTable tabId="6" name="selected rep"/>
    <pivotTable tabId="6" name="rep satisfaction"/>
  </pivotTables>
  <data>
    <olap pivotCacheId="206001412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92FA2A4-45D9-4EE9-967F-3FF945F82555}" cache="Slicer_Representative" caption="Representative" level="1" style="SlicerStyleDark6"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10"/>
    <tableColumn id="5" xr3:uid="{5A35565E-8707-4DED-AD15-A0669D67B382}" name="Date of Call" dataDxfId="109"/>
    <tableColumn id="6" xr3:uid="{F2E4F158-B41F-47BC-8DF8-DFCADFEE4E40}" name="Purchase Amount"/>
    <tableColumn id="7" xr3:uid="{04B291B5-47BD-4F78-8FD8-D1551CCA6BD9}" name="Satisfaction Rating"/>
    <tableColumn id="8" xr3:uid="{6E4123C0-0B17-43B8-A142-A1E540CE974C}" name="FY" dataDxfId="108">
      <calculatedColumnFormula>IF(MONTH(calls[[#This Row],[Date of Call]])&lt;=6, YEAR(calls[[#This Row],[Date of Call]]), YEAR(calls[[#This Row],[Date of Call]])+1)</calculatedColumnFormula>
    </tableColumn>
    <tableColumn id="9" xr3:uid="{199FA271-5E9B-46CE-9BC6-2801F92CD17E}" name="Day of week" dataDxfId="107">
      <calculatedColumnFormula>TEXT(calls[[#This Row],[Date of Call]],"DDDD")</calculatedColumnFormula>
    </tableColumn>
    <tableColumn id="10" xr3:uid="{328CDB09-95B8-4D5E-9ED9-EF0D363735A1}" name="Duration Bucket" dataDxfId="106">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5">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04" headerRowBorderDxfId="103" tableBorderDxfId="102" totalsRowBorderDxfId="101">
  <autoFilter ref="Q3:T18" xr:uid="{27158F51-A707-4171-8A04-81FB0AABCBA5}"/>
  <tableColumns count="4">
    <tableColumn id="1" xr3:uid="{02688061-6A8C-4E23-B7FF-D00CD8B58CAC}" name="Customer ID" dataDxfId="100"/>
    <tableColumn id="2" xr3:uid="{771678B6-DB44-426B-9874-B4E421A440D5}" name="Gender" dataDxfId="99"/>
    <tableColumn id="3" xr3:uid="{B0D41C62-587E-494D-B49A-603F2C05F8D3}" name="Age" dataDxfId="98"/>
    <tableColumn id="4" xr3:uid="{663F92D6-FE31-4D81-9E01-8D066DDC8A88}" name="City" dataDxfId="9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5FC4E-510F-4530-B408-A8466DE4EF8E}">
  <dimension ref="A1:AO100"/>
  <sheetViews>
    <sheetView tabSelected="1" zoomScale="80" zoomScaleNormal="80" workbookViewId="0">
      <selection activeCell="P43" sqref="P43"/>
    </sheetView>
  </sheetViews>
  <sheetFormatPr defaultRowHeight="14.4" x14ac:dyDescent="0.3"/>
  <cols>
    <col min="1" max="1" width="1.796875" customWidth="1"/>
    <col min="2" max="2" width="2" customWidth="1"/>
  </cols>
  <sheetData>
    <row r="1" spans="1:41" x14ac:dyDescent="0.3">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row>
    <row r="2" spans="1:41" ht="28.8" x14ac:dyDescent="0.55000000000000004">
      <c r="A2" s="20"/>
      <c r="B2" s="20"/>
      <c r="C2" s="42" t="s">
        <v>1076</v>
      </c>
      <c r="D2" s="42"/>
      <c r="E2" s="42"/>
      <c r="F2" s="43"/>
      <c r="G2" s="44"/>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row>
    <row r="3" spans="1:41"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row>
    <row r="4" spans="1:41"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row>
    <row r="5" spans="1:41"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row>
    <row r="6" spans="1:41"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row>
    <row r="7" spans="1:41"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row>
    <row r="8" spans="1:41"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row>
    <row r="9" spans="1:41"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row>
    <row r="10" spans="1:41"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row>
    <row r="11" spans="1:41"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row>
    <row r="12" spans="1:41"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row>
    <row r="13" spans="1:41"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row>
    <row r="14" spans="1:41"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row>
    <row r="15" spans="1:41"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row>
    <row r="16" spans="1:41"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row>
    <row r="17" spans="1:41"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row>
    <row r="18" spans="1:41"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row>
    <row r="19" spans="1:41" x14ac:dyDescent="0.3">
      <c r="A19" s="20"/>
      <c r="B19" s="20"/>
      <c r="C19" s="20"/>
      <c r="D19" s="20"/>
      <c r="E19" s="20"/>
      <c r="F19" s="20"/>
      <c r="G19" s="20"/>
      <c r="H19" s="20"/>
      <c r="I19" s="20"/>
      <c r="J19" s="20"/>
      <c r="K19" s="20"/>
      <c r="L19" s="20"/>
      <c r="M19" s="20"/>
      <c r="N19" s="20"/>
      <c r="O19" s="20"/>
      <c r="P19" s="20"/>
      <c r="Q19" s="20"/>
      <c r="R19" s="20"/>
      <c r="S19" s="20"/>
      <c r="T19" s="20"/>
      <c r="U19" s="30"/>
      <c r="V19" s="39" t="str" cm="1">
        <f t="array" ref="V19:Z19">Pivots!B98:F98</f>
        <v>R01</v>
      </c>
      <c r="W19" s="39" t="str">
        <v>R02</v>
      </c>
      <c r="X19" s="39" t="str">
        <v>R03</v>
      </c>
      <c r="Y19" s="39" t="str">
        <v>R04</v>
      </c>
      <c r="Z19" s="39" t="str">
        <v>R05</v>
      </c>
      <c r="AA19" s="40" t="s">
        <v>1075</v>
      </c>
      <c r="AB19" s="20"/>
      <c r="AC19" s="20"/>
      <c r="AD19" s="20"/>
      <c r="AE19" s="20"/>
      <c r="AF19" s="20"/>
      <c r="AG19" s="20"/>
      <c r="AH19" s="20"/>
      <c r="AI19" s="20"/>
      <c r="AJ19" s="20"/>
      <c r="AK19" s="20"/>
      <c r="AL19" s="20"/>
      <c r="AM19" s="20"/>
      <c r="AN19" s="20"/>
      <c r="AO19" s="20"/>
    </row>
    <row r="20" spans="1:41" x14ac:dyDescent="0.3">
      <c r="A20" s="20"/>
      <c r="B20" s="20"/>
      <c r="C20" s="20"/>
      <c r="D20" s="20"/>
      <c r="E20" s="20"/>
      <c r="F20" s="20"/>
      <c r="G20" s="20"/>
      <c r="H20" s="20"/>
      <c r="I20" s="20"/>
      <c r="J20" s="20"/>
      <c r="K20" s="20"/>
      <c r="L20" s="20"/>
      <c r="M20" s="20"/>
      <c r="N20" s="20"/>
      <c r="O20" s="20"/>
      <c r="P20" s="20"/>
      <c r="Q20" s="20"/>
      <c r="R20" s="20"/>
      <c r="S20" s="20"/>
      <c r="T20" s="20"/>
      <c r="U20" s="41" t="str" cm="1">
        <f t="array" ref="U20:AA37">IF(Pivots!A99:G116="","",Pivots!A99:G116)</f>
        <v>Cincinnati</v>
      </c>
      <c r="V20" s="31" t="str">
        <v/>
      </c>
      <c r="W20" s="31" t="str">
        <v/>
      </c>
      <c r="X20" s="31" t="str">
        <v/>
      </c>
      <c r="Y20" s="31" t="str">
        <v/>
      </c>
      <c r="Z20" s="31" t="str">
        <v/>
      </c>
      <c r="AA20" s="32" t="str">
        <v/>
      </c>
      <c r="AB20" s="20"/>
      <c r="AC20" s="20"/>
      <c r="AD20" s="20"/>
      <c r="AE20" s="20"/>
      <c r="AF20" s="20"/>
      <c r="AG20" s="20"/>
      <c r="AH20" s="20"/>
      <c r="AI20" s="20"/>
      <c r="AJ20" s="20"/>
      <c r="AK20" s="20"/>
      <c r="AL20" s="20"/>
      <c r="AM20" s="20"/>
      <c r="AN20" s="20"/>
      <c r="AO20" s="20"/>
    </row>
    <row r="21" spans="1:41" x14ac:dyDescent="0.3">
      <c r="A21" s="20"/>
      <c r="B21" s="20"/>
      <c r="C21" s="20"/>
      <c r="D21" s="20"/>
      <c r="E21" s="20"/>
      <c r="F21" s="20"/>
      <c r="G21" s="20"/>
      <c r="H21" s="20"/>
      <c r="I21" s="20"/>
      <c r="J21" s="20"/>
      <c r="K21" s="20"/>
      <c r="L21" s="20"/>
      <c r="M21" s="20"/>
      <c r="N21" s="20"/>
      <c r="O21" s="20"/>
      <c r="P21" s="20"/>
      <c r="Q21" s="20"/>
      <c r="R21" s="20"/>
      <c r="S21" s="20"/>
      <c r="T21" s="20"/>
      <c r="U21" s="33" t="str">
        <v>C0003</v>
      </c>
      <c r="V21" s="34">
        <v>891</v>
      </c>
      <c r="W21" s="34">
        <v>1332</v>
      </c>
      <c r="X21" s="34">
        <v>1282</v>
      </c>
      <c r="Y21" s="34">
        <v>739</v>
      </c>
      <c r="Z21" s="34">
        <v>560</v>
      </c>
      <c r="AA21" s="35">
        <v>4804</v>
      </c>
      <c r="AB21" s="20"/>
      <c r="AC21" s="20"/>
      <c r="AD21" s="20"/>
      <c r="AE21" s="20"/>
      <c r="AF21" s="20"/>
      <c r="AG21" s="20"/>
      <c r="AH21" s="20"/>
      <c r="AI21" s="20"/>
      <c r="AJ21" s="20"/>
      <c r="AK21" s="20"/>
      <c r="AL21" s="20"/>
      <c r="AM21" s="20"/>
      <c r="AN21" s="20"/>
      <c r="AO21" s="20"/>
    </row>
    <row r="22" spans="1:41" x14ac:dyDescent="0.3">
      <c r="A22" s="20"/>
      <c r="B22" s="20"/>
      <c r="C22" s="20"/>
      <c r="D22" s="20"/>
      <c r="E22" s="20"/>
      <c r="F22" s="20"/>
      <c r="G22" s="20"/>
      <c r="H22" s="20"/>
      <c r="I22" s="20"/>
      <c r="J22" s="20"/>
      <c r="K22" s="20"/>
      <c r="L22" s="20"/>
      <c r="M22" s="20"/>
      <c r="N22" s="20"/>
      <c r="O22" s="20"/>
      <c r="P22" s="20"/>
      <c r="Q22" s="20"/>
      <c r="R22" s="20"/>
      <c r="S22" s="20"/>
      <c r="T22" s="20"/>
      <c r="U22" s="33" t="str">
        <v>C0004</v>
      </c>
      <c r="V22" s="34">
        <v>1991</v>
      </c>
      <c r="W22" s="34">
        <v>1886</v>
      </c>
      <c r="X22" s="34">
        <v>1206</v>
      </c>
      <c r="Y22" s="34">
        <v>884</v>
      </c>
      <c r="Z22" s="34">
        <v>1722</v>
      </c>
      <c r="AA22" s="35">
        <v>7689</v>
      </c>
      <c r="AB22" s="20"/>
      <c r="AC22" s="20"/>
      <c r="AD22" s="20"/>
      <c r="AE22" s="20"/>
      <c r="AF22" s="20"/>
      <c r="AG22" s="20"/>
      <c r="AH22" s="20"/>
      <c r="AI22" s="20"/>
      <c r="AJ22" s="20"/>
      <c r="AK22" s="20"/>
      <c r="AL22" s="20"/>
      <c r="AM22" s="20"/>
      <c r="AN22" s="20"/>
      <c r="AO22" s="20"/>
    </row>
    <row r="23" spans="1:41" x14ac:dyDescent="0.3">
      <c r="A23" s="20"/>
      <c r="B23" s="20"/>
      <c r="C23" s="20"/>
      <c r="D23" s="20"/>
      <c r="E23" s="20"/>
      <c r="F23" s="20"/>
      <c r="G23" s="20"/>
      <c r="H23" s="20"/>
      <c r="I23" s="20"/>
      <c r="J23" s="20"/>
      <c r="K23" s="20"/>
      <c r="L23" s="20"/>
      <c r="M23" s="20"/>
      <c r="N23" s="20"/>
      <c r="O23" s="20"/>
      <c r="P23" s="20"/>
      <c r="Q23" s="20"/>
      <c r="R23" s="20"/>
      <c r="S23" s="20"/>
      <c r="T23" s="20"/>
      <c r="U23" s="33" t="str">
        <v>C0011</v>
      </c>
      <c r="V23" s="34">
        <v>1163</v>
      </c>
      <c r="W23" s="34">
        <v>1180</v>
      </c>
      <c r="X23" s="34">
        <v>1616</v>
      </c>
      <c r="Y23" s="34">
        <v>1043</v>
      </c>
      <c r="Z23" s="34">
        <v>1747</v>
      </c>
      <c r="AA23" s="35">
        <v>6749</v>
      </c>
      <c r="AB23" s="20"/>
      <c r="AC23" s="20"/>
      <c r="AD23" s="20"/>
      <c r="AE23" s="20"/>
      <c r="AF23" s="20"/>
      <c r="AG23" s="20"/>
      <c r="AH23" s="20"/>
      <c r="AI23" s="20"/>
      <c r="AJ23" s="20"/>
      <c r="AK23" s="20"/>
      <c r="AL23" s="20"/>
      <c r="AM23" s="20"/>
      <c r="AN23" s="20"/>
      <c r="AO23" s="20"/>
    </row>
    <row r="24" spans="1:41" x14ac:dyDescent="0.3">
      <c r="A24" s="20"/>
      <c r="B24" s="20"/>
      <c r="C24" s="20"/>
      <c r="D24" s="20"/>
      <c r="E24" s="20"/>
      <c r="F24" s="20"/>
      <c r="G24" s="20"/>
      <c r="H24" s="20"/>
      <c r="I24" s="20"/>
      <c r="J24" s="20"/>
      <c r="K24" s="20"/>
      <c r="L24" s="20"/>
      <c r="M24" s="20"/>
      <c r="N24" s="20"/>
      <c r="O24" s="20"/>
      <c r="P24" s="20"/>
      <c r="Q24" s="20"/>
      <c r="R24" s="20"/>
      <c r="S24" s="20"/>
      <c r="T24" s="20"/>
      <c r="U24" s="33" t="str">
        <v>C0012</v>
      </c>
      <c r="V24" s="34">
        <v>1438</v>
      </c>
      <c r="W24" s="34">
        <v>1616</v>
      </c>
      <c r="X24" s="34">
        <v>866</v>
      </c>
      <c r="Y24" s="34">
        <v>829</v>
      </c>
      <c r="Z24" s="34">
        <v>2070</v>
      </c>
      <c r="AA24" s="35">
        <v>6819</v>
      </c>
      <c r="AB24" s="20"/>
      <c r="AC24" s="20"/>
      <c r="AD24" s="20"/>
      <c r="AE24" s="20"/>
      <c r="AF24" s="20"/>
      <c r="AG24" s="20"/>
      <c r="AH24" s="20"/>
      <c r="AI24" s="20"/>
      <c r="AJ24" s="20"/>
      <c r="AK24" s="20"/>
      <c r="AL24" s="20"/>
      <c r="AM24" s="20"/>
      <c r="AN24" s="20"/>
      <c r="AO24" s="20"/>
    </row>
    <row r="25" spans="1:41" x14ac:dyDescent="0.3">
      <c r="A25" s="20"/>
      <c r="B25" s="20"/>
      <c r="C25" s="20"/>
      <c r="D25" s="20"/>
      <c r="E25" s="20"/>
      <c r="F25" s="20"/>
      <c r="G25" s="20"/>
      <c r="H25" s="20"/>
      <c r="I25" s="20"/>
      <c r="J25" s="20"/>
      <c r="K25" s="20"/>
      <c r="L25" s="20"/>
      <c r="M25" s="20"/>
      <c r="N25" s="20"/>
      <c r="O25" s="20"/>
      <c r="P25" s="20"/>
      <c r="Q25" s="20"/>
      <c r="R25" s="20"/>
      <c r="S25" s="20"/>
      <c r="T25" s="20"/>
      <c r="U25" s="41" t="str">
        <v>Cleveland</v>
      </c>
      <c r="V25" s="34" t="str">
        <v/>
      </c>
      <c r="W25" s="34" t="str">
        <v/>
      </c>
      <c r="X25" s="34" t="str">
        <v/>
      </c>
      <c r="Y25" s="34" t="str">
        <v/>
      </c>
      <c r="Z25" s="34" t="str">
        <v/>
      </c>
      <c r="AA25" s="35" t="str">
        <v/>
      </c>
      <c r="AB25" s="20"/>
      <c r="AC25" s="20"/>
      <c r="AD25" s="20"/>
      <c r="AE25" s="20"/>
      <c r="AF25" s="20"/>
      <c r="AG25" s="20"/>
      <c r="AH25" s="20"/>
      <c r="AI25" s="20"/>
      <c r="AJ25" s="20"/>
      <c r="AK25" s="20"/>
      <c r="AL25" s="20"/>
      <c r="AM25" s="20"/>
      <c r="AN25" s="20"/>
      <c r="AO25" s="20"/>
    </row>
    <row r="26" spans="1:41" x14ac:dyDescent="0.3">
      <c r="A26" s="20"/>
      <c r="B26" s="20"/>
      <c r="C26" s="20"/>
      <c r="D26" s="20"/>
      <c r="E26" s="20"/>
      <c r="F26" s="20"/>
      <c r="G26" s="20"/>
      <c r="H26" s="20"/>
      <c r="I26" s="20"/>
      <c r="J26" s="20"/>
      <c r="K26" s="20"/>
      <c r="L26" s="20"/>
      <c r="M26" s="20"/>
      <c r="N26" s="20"/>
      <c r="O26" s="20"/>
      <c r="P26" s="20"/>
      <c r="Q26" s="20"/>
      <c r="R26" s="20"/>
      <c r="S26" s="20"/>
      <c r="T26" s="20"/>
      <c r="U26" s="33" t="str">
        <v>C0002</v>
      </c>
      <c r="V26" s="34">
        <v>1233</v>
      </c>
      <c r="W26" s="34">
        <v>223</v>
      </c>
      <c r="X26" s="34">
        <v>1680</v>
      </c>
      <c r="Y26" s="34">
        <v>990</v>
      </c>
      <c r="Z26" s="34">
        <v>1508</v>
      </c>
      <c r="AA26" s="35">
        <v>5634</v>
      </c>
      <c r="AB26" s="20"/>
      <c r="AC26" s="20"/>
      <c r="AD26" s="20"/>
      <c r="AE26" s="20"/>
      <c r="AF26" s="20"/>
      <c r="AG26" s="20"/>
      <c r="AH26" s="20"/>
      <c r="AI26" s="20"/>
      <c r="AJ26" s="20"/>
      <c r="AK26" s="20"/>
      <c r="AL26" s="20"/>
      <c r="AM26" s="20"/>
      <c r="AN26" s="20"/>
      <c r="AO26" s="20"/>
    </row>
    <row r="27" spans="1:41" x14ac:dyDescent="0.3">
      <c r="A27" s="20"/>
      <c r="B27" s="20"/>
      <c r="C27" s="20"/>
      <c r="D27" s="20"/>
      <c r="E27" s="20"/>
      <c r="F27" s="20"/>
      <c r="G27" s="20"/>
      <c r="H27" s="20"/>
      <c r="I27" s="20"/>
      <c r="J27" s="20"/>
      <c r="K27" s="20"/>
      <c r="L27" s="20"/>
      <c r="M27" s="20"/>
      <c r="N27" s="20"/>
      <c r="O27" s="20"/>
      <c r="P27" s="20"/>
      <c r="Q27" s="20"/>
      <c r="R27" s="20"/>
      <c r="S27" s="20"/>
      <c r="T27" s="20"/>
      <c r="U27" s="33" t="str">
        <v>C0007</v>
      </c>
      <c r="V27" s="34">
        <v>1598</v>
      </c>
      <c r="W27" s="34">
        <v>1907</v>
      </c>
      <c r="X27" s="34">
        <v>869</v>
      </c>
      <c r="Y27" s="34">
        <v>1426</v>
      </c>
      <c r="Z27" s="34">
        <v>1416</v>
      </c>
      <c r="AA27" s="35">
        <v>7216</v>
      </c>
      <c r="AB27" s="20"/>
      <c r="AC27" s="20"/>
      <c r="AD27" s="20"/>
      <c r="AE27" s="20"/>
      <c r="AF27" s="20"/>
      <c r="AG27" s="20"/>
      <c r="AH27" s="20"/>
      <c r="AI27" s="20"/>
      <c r="AJ27" s="20"/>
      <c r="AK27" s="20"/>
      <c r="AL27" s="20"/>
      <c r="AM27" s="20"/>
      <c r="AN27" s="20"/>
      <c r="AO27" s="20"/>
    </row>
    <row r="28" spans="1:41" x14ac:dyDescent="0.3">
      <c r="A28" s="20"/>
      <c r="B28" s="20"/>
      <c r="C28" s="20"/>
      <c r="D28" s="20"/>
      <c r="E28" s="20"/>
      <c r="F28" s="20"/>
      <c r="G28" s="20"/>
      <c r="H28" s="20"/>
      <c r="I28" s="20"/>
      <c r="J28" s="20"/>
      <c r="K28" s="20"/>
      <c r="L28" s="20"/>
      <c r="M28" s="20"/>
      <c r="N28" s="20"/>
      <c r="O28" s="20"/>
      <c r="P28" s="20"/>
      <c r="Q28" s="20"/>
      <c r="R28" s="20"/>
      <c r="S28" s="20"/>
      <c r="T28" s="20"/>
      <c r="U28" s="33" t="str">
        <v>C0008</v>
      </c>
      <c r="V28" s="34">
        <v>900</v>
      </c>
      <c r="W28" s="34">
        <v>1016</v>
      </c>
      <c r="X28" s="34">
        <v>960</v>
      </c>
      <c r="Y28" s="34">
        <v>940</v>
      </c>
      <c r="Z28" s="34">
        <v>1193</v>
      </c>
      <c r="AA28" s="35">
        <v>5009</v>
      </c>
      <c r="AB28" s="20"/>
      <c r="AC28" s="20"/>
      <c r="AD28" s="20"/>
      <c r="AE28" s="20"/>
      <c r="AF28" s="20"/>
      <c r="AG28" s="20"/>
      <c r="AH28" s="20"/>
      <c r="AI28" s="20"/>
      <c r="AJ28" s="20"/>
      <c r="AK28" s="20"/>
      <c r="AL28" s="20"/>
      <c r="AM28" s="20"/>
      <c r="AN28" s="20"/>
      <c r="AO28" s="20"/>
    </row>
    <row r="29" spans="1:41" x14ac:dyDescent="0.3">
      <c r="A29" s="20"/>
      <c r="B29" s="20"/>
      <c r="C29" s="20"/>
      <c r="D29" s="20"/>
      <c r="E29" s="20"/>
      <c r="F29" s="20"/>
      <c r="G29" s="20"/>
      <c r="H29" s="20"/>
      <c r="I29" s="20"/>
      <c r="J29" s="20"/>
      <c r="K29" s="20"/>
      <c r="L29" s="20"/>
      <c r="M29" s="20"/>
      <c r="N29" s="20"/>
      <c r="O29" s="20"/>
      <c r="P29" s="20"/>
      <c r="Q29" s="20"/>
      <c r="R29" s="20"/>
      <c r="S29" s="20"/>
      <c r="T29" s="20"/>
      <c r="U29" s="33" t="str">
        <v>C0010</v>
      </c>
      <c r="V29" s="34">
        <v>900</v>
      </c>
      <c r="W29" s="34">
        <v>1470</v>
      </c>
      <c r="X29" s="34">
        <v>1617</v>
      </c>
      <c r="Y29" s="34">
        <v>1314</v>
      </c>
      <c r="Z29" s="34">
        <v>941</v>
      </c>
      <c r="AA29" s="35">
        <v>6242</v>
      </c>
      <c r="AB29" s="20"/>
      <c r="AC29" s="20"/>
      <c r="AD29" s="20"/>
      <c r="AE29" s="20"/>
      <c r="AF29" s="20"/>
      <c r="AG29" s="20"/>
      <c r="AH29" s="20"/>
      <c r="AI29" s="20"/>
      <c r="AJ29" s="20"/>
      <c r="AK29" s="20"/>
      <c r="AL29" s="20"/>
      <c r="AM29" s="20"/>
      <c r="AN29" s="20"/>
      <c r="AO29" s="20"/>
    </row>
    <row r="30" spans="1:41" x14ac:dyDescent="0.3">
      <c r="A30" s="20"/>
      <c r="B30" s="20"/>
      <c r="C30" s="20"/>
      <c r="D30" s="20"/>
      <c r="E30" s="20"/>
      <c r="F30" s="20"/>
      <c r="G30" s="20"/>
      <c r="H30" s="20"/>
      <c r="I30" s="20"/>
      <c r="J30" s="20"/>
      <c r="K30" s="20"/>
      <c r="L30" s="20"/>
      <c r="M30" s="20"/>
      <c r="N30" s="20"/>
      <c r="O30" s="20"/>
      <c r="P30" s="20"/>
      <c r="Q30" s="20"/>
      <c r="R30" s="20"/>
      <c r="S30" s="20"/>
      <c r="T30" s="20"/>
      <c r="U30" s="33" t="str">
        <v>C0013</v>
      </c>
      <c r="V30" s="34">
        <v>1255</v>
      </c>
      <c r="W30" s="34">
        <v>516</v>
      </c>
      <c r="X30" s="34">
        <v>1874</v>
      </c>
      <c r="Y30" s="34">
        <v>1863</v>
      </c>
      <c r="Z30" s="34">
        <v>1722</v>
      </c>
      <c r="AA30" s="35">
        <v>7230</v>
      </c>
      <c r="AB30" s="20"/>
      <c r="AC30" s="20"/>
      <c r="AD30" s="20"/>
      <c r="AE30" s="20"/>
      <c r="AF30" s="20"/>
      <c r="AG30" s="20"/>
      <c r="AH30" s="20"/>
      <c r="AI30" s="20"/>
      <c r="AJ30" s="20"/>
      <c r="AK30" s="20"/>
      <c r="AL30" s="20"/>
      <c r="AM30" s="20"/>
      <c r="AN30" s="20"/>
      <c r="AO30" s="20"/>
    </row>
    <row r="31" spans="1:41" x14ac:dyDescent="0.3">
      <c r="A31" s="20"/>
      <c r="B31" s="20"/>
      <c r="C31" s="20"/>
      <c r="D31" s="20"/>
      <c r="E31" s="20"/>
      <c r="F31" s="20"/>
      <c r="G31" s="20"/>
      <c r="H31" s="20"/>
      <c r="I31" s="20"/>
      <c r="J31" s="20"/>
      <c r="K31" s="20"/>
      <c r="L31" s="20"/>
      <c r="M31" s="20"/>
      <c r="N31" s="20"/>
      <c r="O31" s="20"/>
      <c r="P31" s="20"/>
      <c r="Q31" s="20"/>
      <c r="R31" s="20"/>
      <c r="S31" s="20"/>
      <c r="T31" s="20"/>
      <c r="U31" s="33" t="str">
        <v>C0015</v>
      </c>
      <c r="V31" s="34">
        <v>1138</v>
      </c>
      <c r="W31" s="34">
        <v>1898</v>
      </c>
      <c r="X31" s="34">
        <v>1482</v>
      </c>
      <c r="Y31" s="34">
        <v>846</v>
      </c>
      <c r="Z31" s="34">
        <v>1154</v>
      </c>
      <c r="AA31" s="35">
        <v>6518</v>
      </c>
      <c r="AB31" s="20"/>
      <c r="AC31" s="20"/>
      <c r="AD31" s="20"/>
      <c r="AE31" s="20"/>
      <c r="AF31" s="20"/>
      <c r="AG31" s="20"/>
      <c r="AH31" s="20"/>
      <c r="AI31" s="20"/>
      <c r="AJ31" s="20"/>
      <c r="AK31" s="20"/>
      <c r="AL31" s="20"/>
      <c r="AM31" s="20"/>
      <c r="AN31" s="20"/>
      <c r="AO31" s="20"/>
    </row>
    <row r="32" spans="1:41" x14ac:dyDescent="0.3">
      <c r="A32" s="20"/>
      <c r="B32" s="20"/>
      <c r="C32" s="20"/>
      <c r="D32" s="20"/>
      <c r="E32" s="20"/>
      <c r="F32" s="20"/>
      <c r="G32" s="20"/>
      <c r="H32" s="20"/>
      <c r="I32" s="20"/>
      <c r="J32" s="20"/>
      <c r="K32" s="20"/>
      <c r="L32" s="20"/>
      <c r="M32" s="20"/>
      <c r="N32" s="20"/>
      <c r="O32" s="20"/>
      <c r="P32" s="20"/>
      <c r="Q32" s="20"/>
      <c r="R32" s="20"/>
      <c r="S32" s="20"/>
      <c r="T32" s="20"/>
      <c r="U32" s="41" t="str">
        <v>Columbus</v>
      </c>
      <c r="V32" s="34" t="str">
        <v/>
      </c>
      <c r="W32" s="34" t="str">
        <v/>
      </c>
      <c r="X32" s="34" t="str">
        <v/>
      </c>
      <c r="Y32" s="34" t="str">
        <v/>
      </c>
      <c r="Z32" s="34" t="str">
        <v/>
      </c>
      <c r="AA32" s="35" t="str">
        <v/>
      </c>
      <c r="AB32" s="20"/>
      <c r="AC32" s="20"/>
      <c r="AD32" s="20"/>
      <c r="AE32" s="20"/>
      <c r="AF32" s="20"/>
      <c r="AG32" s="20"/>
      <c r="AH32" s="20"/>
      <c r="AI32" s="20"/>
      <c r="AJ32" s="20"/>
      <c r="AK32" s="20"/>
      <c r="AL32" s="20"/>
      <c r="AM32" s="20"/>
      <c r="AN32" s="20"/>
      <c r="AO32" s="20"/>
    </row>
    <row r="33" spans="1:41" x14ac:dyDescent="0.3">
      <c r="A33" s="20"/>
      <c r="B33" s="20"/>
      <c r="C33" s="20"/>
      <c r="D33" s="20"/>
      <c r="E33" s="20"/>
      <c r="F33" s="20"/>
      <c r="G33" s="20"/>
      <c r="H33" s="20"/>
      <c r="I33" s="20"/>
      <c r="J33" s="20"/>
      <c r="K33" s="20"/>
      <c r="L33" s="20"/>
      <c r="M33" s="20"/>
      <c r="N33" s="20"/>
      <c r="O33" s="20"/>
      <c r="P33" s="20"/>
      <c r="Q33" s="20"/>
      <c r="R33" s="20"/>
      <c r="S33" s="20"/>
      <c r="T33" s="20"/>
      <c r="U33" s="33" t="str">
        <v>C0001</v>
      </c>
      <c r="V33" s="34">
        <v>1655</v>
      </c>
      <c r="W33" s="34">
        <v>805</v>
      </c>
      <c r="X33" s="34">
        <v>2263</v>
      </c>
      <c r="Y33" s="34">
        <v>987</v>
      </c>
      <c r="Z33" s="34">
        <v>1075</v>
      </c>
      <c r="AA33" s="35">
        <v>6785</v>
      </c>
      <c r="AB33" s="20"/>
      <c r="AC33" s="20"/>
      <c r="AD33" s="20"/>
      <c r="AE33" s="20"/>
      <c r="AF33" s="20"/>
      <c r="AG33" s="20"/>
      <c r="AH33" s="20"/>
      <c r="AI33" s="20"/>
      <c r="AJ33" s="20"/>
      <c r="AK33" s="20"/>
      <c r="AL33" s="20"/>
      <c r="AM33" s="20"/>
      <c r="AN33" s="20"/>
      <c r="AO33" s="20"/>
    </row>
    <row r="34" spans="1:41" x14ac:dyDescent="0.3">
      <c r="A34" s="20"/>
      <c r="B34" s="20"/>
      <c r="C34" s="20"/>
      <c r="D34" s="20"/>
      <c r="E34" s="20"/>
      <c r="F34" s="20"/>
      <c r="G34" s="20"/>
      <c r="H34" s="20"/>
      <c r="I34" s="20"/>
      <c r="J34" s="20"/>
      <c r="K34" s="20"/>
      <c r="L34" s="20"/>
      <c r="M34" s="20"/>
      <c r="N34" s="20"/>
      <c r="O34" s="20"/>
      <c r="P34" s="20"/>
      <c r="Q34" s="20"/>
      <c r="R34" s="20"/>
      <c r="S34" s="20"/>
      <c r="T34" s="20"/>
      <c r="U34" s="33" t="str">
        <v>C0005</v>
      </c>
      <c r="V34" s="34">
        <v>1104</v>
      </c>
      <c r="W34" s="34">
        <v>2280</v>
      </c>
      <c r="X34" s="34">
        <v>1445</v>
      </c>
      <c r="Y34" s="34">
        <v>1722</v>
      </c>
      <c r="Z34" s="34">
        <v>1196</v>
      </c>
      <c r="AA34" s="35">
        <v>7747</v>
      </c>
      <c r="AB34" s="20"/>
      <c r="AC34" s="20"/>
      <c r="AD34" s="20"/>
      <c r="AE34" s="20"/>
      <c r="AF34" s="20"/>
      <c r="AG34" s="20"/>
      <c r="AH34" s="20"/>
      <c r="AI34" s="20"/>
      <c r="AJ34" s="20"/>
      <c r="AK34" s="20"/>
      <c r="AL34" s="20"/>
      <c r="AM34" s="20"/>
      <c r="AN34" s="20"/>
      <c r="AO34" s="20"/>
    </row>
    <row r="35" spans="1:41" x14ac:dyDescent="0.3">
      <c r="A35" s="20"/>
      <c r="B35" s="20"/>
      <c r="C35" s="20"/>
      <c r="D35" s="20"/>
      <c r="E35" s="20"/>
      <c r="F35" s="20"/>
      <c r="G35" s="20"/>
      <c r="H35" s="20"/>
      <c r="I35" s="20"/>
      <c r="J35" s="20"/>
      <c r="K35" s="20"/>
      <c r="L35" s="20"/>
      <c r="M35" s="20"/>
      <c r="N35" s="20"/>
      <c r="O35" s="20"/>
      <c r="P35" s="20"/>
      <c r="Q35" s="20"/>
      <c r="R35" s="20"/>
      <c r="S35" s="20"/>
      <c r="T35" s="20"/>
      <c r="U35" s="33" t="str">
        <v>C0006</v>
      </c>
      <c r="V35" s="34">
        <v>372</v>
      </c>
      <c r="W35" s="34">
        <v>1818</v>
      </c>
      <c r="X35" s="34">
        <v>1346</v>
      </c>
      <c r="Y35" s="34">
        <v>1156</v>
      </c>
      <c r="Z35" s="34">
        <v>1484</v>
      </c>
      <c r="AA35" s="35">
        <v>6176</v>
      </c>
      <c r="AB35" s="20"/>
      <c r="AC35" s="20"/>
      <c r="AD35" s="20"/>
      <c r="AE35" s="20"/>
      <c r="AF35" s="20"/>
      <c r="AG35" s="20"/>
      <c r="AH35" s="20"/>
      <c r="AI35" s="20"/>
      <c r="AJ35" s="20"/>
      <c r="AK35" s="20"/>
      <c r="AL35" s="20"/>
      <c r="AM35" s="20"/>
      <c r="AN35" s="20"/>
      <c r="AO35" s="20"/>
    </row>
    <row r="36" spans="1:41" x14ac:dyDescent="0.3">
      <c r="A36" s="20"/>
      <c r="B36" s="20"/>
      <c r="C36" s="20"/>
      <c r="D36" s="20"/>
      <c r="E36" s="20"/>
      <c r="F36" s="20"/>
      <c r="G36" s="20"/>
      <c r="H36" s="20"/>
      <c r="I36" s="20"/>
      <c r="J36" s="20"/>
      <c r="K36" s="20"/>
      <c r="L36" s="20"/>
      <c r="M36" s="20"/>
      <c r="N36" s="20"/>
      <c r="O36" s="20"/>
      <c r="P36" s="20"/>
      <c r="Q36" s="20"/>
      <c r="R36" s="20"/>
      <c r="S36" s="20"/>
      <c r="T36" s="20"/>
      <c r="U36" s="33" t="str">
        <v>C0009</v>
      </c>
      <c r="V36" s="34">
        <v>1415</v>
      </c>
      <c r="W36" s="34">
        <v>1271</v>
      </c>
      <c r="X36" s="34">
        <v>1214</v>
      </c>
      <c r="Y36" s="34">
        <v>1135</v>
      </c>
      <c r="Z36" s="34">
        <v>1566</v>
      </c>
      <c r="AA36" s="35">
        <v>6601</v>
      </c>
      <c r="AB36" s="20"/>
      <c r="AC36" s="20"/>
      <c r="AD36" s="20"/>
      <c r="AE36" s="20"/>
      <c r="AF36" s="20"/>
      <c r="AG36" s="20"/>
      <c r="AH36" s="20"/>
      <c r="AI36" s="20"/>
      <c r="AJ36" s="20"/>
      <c r="AK36" s="20"/>
      <c r="AL36" s="20"/>
      <c r="AM36" s="20"/>
      <c r="AN36" s="20"/>
      <c r="AO36" s="20"/>
    </row>
    <row r="37" spans="1:41" x14ac:dyDescent="0.3">
      <c r="A37" s="20"/>
      <c r="B37" s="20"/>
      <c r="C37" s="20"/>
      <c r="D37" s="20"/>
      <c r="E37" s="20"/>
      <c r="F37" s="20"/>
      <c r="G37" s="20"/>
      <c r="H37" s="20"/>
      <c r="I37" s="20"/>
      <c r="J37" s="20"/>
      <c r="K37" s="20"/>
      <c r="L37" s="20"/>
      <c r="M37" s="20"/>
      <c r="N37" s="20"/>
      <c r="O37" s="20"/>
      <c r="P37" s="20"/>
      <c r="Q37" s="20"/>
      <c r="R37" s="20"/>
      <c r="S37" s="20"/>
      <c r="T37" s="20"/>
      <c r="U37" s="36" t="str">
        <v>C0014</v>
      </c>
      <c r="V37" s="37">
        <v>1362</v>
      </c>
      <c r="W37" s="37">
        <v>1363</v>
      </c>
      <c r="X37" s="37">
        <v>1152</v>
      </c>
      <c r="Y37" s="37">
        <v>777</v>
      </c>
      <c r="Z37" s="37">
        <v>750</v>
      </c>
      <c r="AA37" s="38">
        <v>5404</v>
      </c>
      <c r="AB37" s="20"/>
      <c r="AC37" s="20"/>
      <c r="AD37" s="20"/>
      <c r="AE37" s="20"/>
      <c r="AF37" s="20"/>
      <c r="AG37" s="20"/>
      <c r="AH37" s="20"/>
      <c r="AI37" s="20"/>
      <c r="AJ37" s="20"/>
      <c r="AK37" s="20"/>
      <c r="AL37" s="20"/>
      <c r="AM37" s="20"/>
      <c r="AN37" s="20"/>
      <c r="AO37" s="20"/>
    </row>
    <row r="38" spans="1:41"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row>
    <row r="39" spans="1:41"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row>
    <row r="40" spans="1:41"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row>
    <row r="41" spans="1:41"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row>
    <row r="42" spans="1:41"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row>
    <row r="43" spans="1:41"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row>
    <row r="44" spans="1:41"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row>
    <row r="45" spans="1:41"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row>
    <row r="46" spans="1:41"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row>
    <row r="47" spans="1:41"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row>
    <row r="48" spans="1:41"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row>
    <row r="49" spans="1:41"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row>
    <row r="50" spans="1:41"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row>
    <row r="51" spans="1:41"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row>
    <row r="52" spans="1:41"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row>
    <row r="53" spans="1:41"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row>
    <row r="54" spans="1:41"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row>
    <row r="55" spans="1:41"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row>
    <row r="56" spans="1:41"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row>
    <row r="57" spans="1:41"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row>
    <row r="58" spans="1:41"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row>
    <row r="59" spans="1:41" x14ac:dyDescent="0.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row>
    <row r="60" spans="1:41" x14ac:dyDescent="0.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row>
    <row r="61" spans="1:41" x14ac:dyDescent="0.3">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row>
    <row r="62" spans="1:41" x14ac:dyDescent="0.3">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row>
    <row r="63" spans="1:41" x14ac:dyDescent="0.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row>
    <row r="64" spans="1:41" x14ac:dyDescent="0.3">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row>
    <row r="65" spans="1:41" x14ac:dyDescent="0.3">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row>
    <row r="66" spans="1:41" x14ac:dyDescent="0.3">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row>
    <row r="67" spans="1:41" x14ac:dyDescent="0.3">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row>
    <row r="68" spans="1:41" x14ac:dyDescent="0.3">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row>
    <row r="69" spans="1:41" x14ac:dyDescent="0.3">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row>
    <row r="70" spans="1:41" x14ac:dyDescent="0.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row>
    <row r="71" spans="1:41" x14ac:dyDescent="0.3">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row>
    <row r="72" spans="1:41" x14ac:dyDescent="0.3">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row>
    <row r="73" spans="1:41" x14ac:dyDescent="0.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row>
    <row r="74" spans="1:41" x14ac:dyDescent="0.3">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row>
    <row r="75" spans="1:41" x14ac:dyDescent="0.3">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row>
    <row r="76" spans="1:41"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row>
    <row r="77" spans="1:41" x14ac:dyDescent="0.3">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row>
    <row r="78" spans="1:41" x14ac:dyDescent="0.3">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row>
    <row r="79" spans="1:41" x14ac:dyDescent="0.3">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row>
    <row r="80" spans="1:41" x14ac:dyDescent="0.3">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row>
    <row r="81" spans="1:41" x14ac:dyDescent="0.3">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row>
    <row r="82" spans="1:41" x14ac:dyDescent="0.3">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row>
    <row r="83" spans="1:41" x14ac:dyDescent="0.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row>
    <row r="84" spans="1:41" x14ac:dyDescent="0.3">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row>
    <row r="85" spans="1:41" x14ac:dyDescent="0.3">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row>
    <row r="86" spans="1:41" x14ac:dyDescent="0.3">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row>
    <row r="87" spans="1:41" x14ac:dyDescent="0.3">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row>
    <row r="88" spans="1:41" x14ac:dyDescent="0.3">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row>
    <row r="89" spans="1:41" x14ac:dyDescent="0.3">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row>
    <row r="90" spans="1:41" x14ac:dyDescent="0.3">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row>
    <row r="91" spans="1:41" x14ac:dyDescent="0.3">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row>
    <row r="92" spans="1:41" x14ac:dyDescent="0.3">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row>
    <row r="93" spans="1:41" x14ac:dyDescent="0.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row>
    <row r="94" spans="1:41" x14ac:dyDescent="0.3">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row>
    <row r="95" spans="1:41" x14ac:dyDescent="0.3">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row>
    <row r="96" spans="1:41" x14ac:dyDescent="0.3">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row>
    <row r="97" spans="1:41" x14ac:dyDescent="0.3">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row>
    <row r="98" spans="1:41" x14ac:dyDescent="0.3">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row>
    <row r="99" spans="1:41" x14ac:dyDescent="0.3">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row>
    <row r="100" spans="1:41" x14ac:dyDescent="0.3">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row>
  </sheetData>
  <conditionalFormatting sqref="V21:Z37">
    <cfRule type="dataBar" priority="2">
      <dataBar>
        <cfvo type="num" val="0"/>
        <cfvo type="formula" val="MAX($V$20:$Z$37)*2"/>
        <color theme="1" tint="0.249977111117893"/>
      </dataBar>
      <extLst>
        <ext xmlns:x14="http://schemas.microsoft.com/office/spreadsheetml/2009/9/main" uri="{B025F937-C7B1-47D3-B67F-A62EFF666E3E}">
          <x14:id>{FB4236DD-2D76-41EC-A7BF-0186A6BC04F2}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66C87D0A-D4F8-4553-B041-C04B6F4200C4}">
            <xm:f>V$19=Pivots!$A$59</xm:f>
            <x14:dxf>
              <fill>
                <patternFill>
                  <bgColor theme="9" tint="0.59996337778862885"/>
                </patternFill>
              </fill>
              <border>
                <left style="thin">
                  <color auto="1"/>
                </left>
                <right style="thin">
                  <color auto="1"/>
                </right>
                <vertical/>
                <horizontal/>
              </border>
            </x14:dxf>
          </x14:cfRule>
          <xm:sqref>V19:Z37</xm:sqref>
        </x14:conditionalFormatting>
        <x14:conditionalFormatting xmlns:xm="http://schemas.microsoft.com/office/excel/2006/main">
          <x14:cfRule type="dataBar" id="{FB4236DD-2D76-41EC-A7BF-0186A6BC04F2}">
            <x14:dataBar minLength="0" maxLength="100" gradient="0">
              <x14:cfvo type="num">
                <xm:f>0</xm:f>
              </x14:cfvo>
              <x14:cfvo type="formula">
                <xm:f>MAX($V$20:$Z$37)*2</xm:f>
              </x14:cfvo>
              <x14:negativeFillColor rgb="FFFF0000"/>
              <x14:axisColor rgb="FF000000"/>
            </x14:dataBar>
          </x14:cfRule>
          <xm:sqref>V21:Z37</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CC408-D790-4E52-8A78-50D3EF17BF79}">
  <dimension ref="A1:K116"/>
  <sheetViews>
    <sheetView topLeftCell="A22" zoomScale="90" zoomScaleNormal="90" workbookViewId="0">
      <selection activeCell="F111" sqref="F111"/>
    </sheetView>
  </sheetViews>
  <sheetFormatPr defaultRowHeight="14.4" x14ac:dyDescent="0.3"/>
  <cols>
    <col min="1" max="1" width="13" bestFit="1" customWidth="1"/>
    <col min="2" max="2" width="10.09765625" bestFit="1" customWidth="1"/>
    <col min="3" max="3" width="11.09765625" bestFit="1" customWidth="1"/>
    <col min="4" max="4" width="10.5" bestFit="1" customWidth="1"/>
    <col min="5" max="5" width="7.69921875" bestFit="1" customWidth="1"/>
    <col min="6" max="6" width="6.5" bestFit="1" customWidth="1"/>
    <col min="7" max="7" width="13" bestFit="1" customWidth="1"/>
    <col min="8" max="8" width="10.09765625" bestFit="1" customWidth="1"/>
    <col min="9" max="9" width="11.09765625" bestFit="1" customWidth="1"/>
    <col min="10" max="10" width="11.796875" bestFit="1" customWidth="1"/>
  </cols>
  <sheetData>
    <row r="1" spans="1:5" ht="15" customHeight="1" x14ac:dyDescent="0.3"/>
    <row r="3" spans="1:5" x14ac:dyDescent="0.3">
      <c r="A3" t="s">
        <v>1040</v>
      </c>
      <c r="B3" t="s">
        <v>1041</v>
      </c>
      <c r="C3" t="s">
        <v>1042</v>
      </c>
      <c r="D3" t="s">
        <v>1043</v>
      </c>
      <c r="E3" t="s">
        <v>1044</v>
      </c>
    </row>
    <row r="4" spans="1:5" x14ac:dyDescent="0.3">
      <c r="A4" s="21">
        <v>1000</v>
      </c>
      <c r="B4" s="22">
        <v>96623</v>
      </c>
      <c r="C4" s="21">
        <v>89850</v>
      </c>
      <c r="D4" s="23">
        <v>3.8854000000000033</v>
      </c>
      <c r="E4" s="24">
        <v>307</v>
      </c>
    </row>
    <row r="9" spans="1:5" x14ac:dyDescent="0.3">
      <c r="A9" t="s">
        <v>1040</v>
      </c>
      <c r="B9" t="s">
        <v>1041</v>
      </c>
      <c r="C9" t="s">
        <v>1042</v>
      </c>
      <c r="D9" t="s">
        <v>1043</v>
      </c>
      <c r="E9" t="s">
        <v>1044</v>
      </c>
    </row>
    <row r="10" spans="1:5" x14ac:dyDescent="0.3">
      <c r="A10" s="21">
        <v>1000</v>
      </c>
      <c r="B10" s="22">
        <v>96623</v>
      </c>
      <c r="C10" s="21">
        <v>89850</v>
      </c>
      <c r="D10" s="23">
        <v>3.8854000000000033</v>
      </c>
      <c r="E10" s="24">
        <v>307</v>
      </c>
    </row>
    <row r="21" spans="1:8" x14ac:dyDescent="0.3">
      <c r="A21" s="25" t="s">
        <v>1045</v>
      </c>
      <c r="B21" t="s">
        <v>1040</v>
      </c>
      <c r="C21" t="s">
        <v>1059</v>
      </c>
      <c r="G21" s="25" t="s">
        <v>1045</v>
      </c>
      <c r="H21" t="s">
        <v>1040</v>
      </c>
    </row>
    <row r="22" spans="1:8" x14ac:dyDescent="0.3">
      <c r="A22" s="26" t="s">
        <v>1047</v>
      </c>
      <c r="B22" s="21">
        <v>79</v>
      </c>
      <c r="C22" s="21">
        <v>79</v>
      </c>
      <c r="G22" s="26" t="s">
        <v>1063</v>
      </c>
      <c r="H22" s="21">
        <v>146</v>
      </c>
    </row>
    <row r="23" spans="1:8" x14ac:dyDescent="0.3">
      <c r="A23" s="26" t="s">
        <v>1048</v>
      </c>
      <c r="B23" s="21">
        <v>66</v>
      </c>
      <c r="C23" s="21">
        <v>66</v>
      </c>
      <c r="G23" s="26" t="s">
        <v>1061</v>
      </c>
      <c r="H23" s="21">
        <v>133</v>
      </c>
    </row>
    <row r="24" spans="1:8" x14ac:dyDescent="0.3">
      <c r="A24" s="26" t="s">
        <v>1049</v>
      </c>
      <c r="B24" s="21">
        <v>155</v>
      </c>
      <c r="C24" s="21">
        <v>155</v>
      </c>
      <c r="G24" s="26" t="s">
        <v>1065</v>
      </c>
      <c r="H24" s="21">
        <v>138</v>
      </c>
    </row>
    <row r="25" spans="1:8" x14ac:dyDescent="0.3">
      <c r="A25" s="26" t="s">
        <v>1050</v>
      </c>
      <c r="B25" s="21">
        <v>136</v>
      </c>
      <c r="C25" s="21">
        <v>136</v>
      </c>
      <c r="G25" s="26" t="s">
        <v>1066</v>
      </c>
      <c r="H25" s="21">
        <v>153</v>
      </c>
    </row>
    <row r="26" spans="1:8" x14ac:dyDescent="0.3">
      <c r="A26" s="26" t="s">
        <v>1051</v>
      </c>
      <c r="B26" s="21">
        <v>83</v>
      </c>
      <c r="C26" s="21">
        <v>83</v>
      </c>
      <c r="G26" s="26" t="s">
        <v>1064</v>
      </c>
      <c r="H26" s="21">
        <v>128</v>
      </c>
    </row>
    <row r="27" spans="1:8" x14ac:dyDescent="0.3">
      <c r="A27" s="26" t="s">
        <v>1052</v>
      </c>
      <c r="B27" s="21">
        <v>67</v>
      </c>
      <c r="C27" s="21">
        <v>67</v>
      </c>
      <c r="G27" s="26" t="s">
        <v>1060</v>
      </c>
      <c r="H27" s="21">
        <v>141</v>
      </c>
    </row>
    <row r="28" spans="1:8" x14ac:dyDescent="0.3">
      <c r="A28" s="26" t="s">
        <v>1053</v>
      </c>
      <c r="B28" s="21">
        <v>64</v>
      </c>
      <c r="C28" s="21">
        <v>64</v>
      </c>
      <c r="G28" s="26" t="s">
        <v>1062</v>
      </c>
      <c r="H28" s="21">
        <v>161</v>
      </c>
    </row>
    <row r="29" spans="1:8" x14ac:dyDescent="0.3">
      <c r="A29" s="26" t="s">
        <v>1054</v>
      </c>
      <c r="B29" s="21">
        <v>50</v>
      </c>
      <c r="C29" s="21">
        <v>50</v>
      </c>
      <c r="G29" s="26" t="s">
        <v>1046</v>
      </c>
      <c r="H29" s="21">
        <v>1000</v>
      </c>
    </row>
    <row r="30" spans="1:8" x14ac:dyDescent="0.3">
      <c r="A30" s="26" t="s">
        <v>1055</v>
      </c>
      <c r="B30" s="21">
        <v>76</v>
      </c>
      <c r="C30" s="21">
        <v>76</v>
      </c>
    </row>
    <row r="31" spans="1:8" x14ac:dyDescent="0.3">
      <c r="A31" s="26" t="s">
        <v>1056</v>
      </c>
      <c r="B31" s="21">
        <v>114</v>
      </c>
      <c r="C31" s="21">
        <v>114</v>
      </c>
    </row>
    <row r="32" spans="1:8" x14ac:dyDescent="0.3">
      <c r="A32" s="26" t="s">
        <v>1057</v>
      </c>
      <c r="B32" s="21">
        <v>57</v>
      </c>
      <c r="C32" s="21">
        <v>57</v>
      </c>
    </row>
    <row r="33" spans="1:11" x14ac:dyDescent="0.3">
      <c r="A33" s="26" t="s">
        <v>1058</v>
      </c>
      <c r="B33" s="21">
        <v>53</v>
      </c>
      <c r="C33" s="21">
        <v>53</v>
      </c>
    </row>
    <row r="34" spans="1:11" x14ac:dyDescent="0.3">
      <c r="A34" s="26" t="s">
        <v>1046</v>
      </c>
      <c r="B34" s="21">
        <v>1000</v>
      </c>
      <c r="C34" s="21">
        <v>1000</v>
      </c>
    </row>
    <row r="42" spans="1:11" x14ac:dyDescent="0.3">
      <c r="G42" t="s">
        <v>1067</v>
      </c>
      <c r="J42" t="s">
        <v>1073</v>
      </c>
      <c r="K42" t="str">
        <f>A59</f>
        <v>R01</v>
      </c>
    </row>
    <row r="44" spans="1:11" x14ac:dyDescent="0.3">
      <c r="A44" s="25" t="s">
        <v>1045</v>
      </c>
      <c r="B44" t="s">
        <v>1040</v>
      </c>
      <c r="C44" t="s">
        <v>1041</v>
      </c>
      <c r="G44" t="s">
        <v>1068</v>
      </c>
      <c r="H44" t="s">
        <v>1069</v>
      </c>
      <c r="I44" t="s">
        <v>1070</v>
      </c>
      <c r="J44" t="s">
        <v>1071</v>
      </c>
      <c r="K44" t="s">
        <v>1072</v>
      </c>
    </row>
    <row r="45" spans="1:11" x14ac:dyDescent="0.3">
      <c r="A45" s="26" t="s">
        <v>11</v>
      </c>
      <c r="B45" s="21">
        <v>189</v>
      </c>
      <c r="C45" s="22">
        <v>18415</v>
      </c>
      <c r="G45" t="str" cm="1">
        <f t="array" ref="G45:I49">A45:C49</f>
        <v>R01</v>
      </c>
      <c r="H45">
        <v>189</v>
      </c>
      <c r="I45" s="27">
        <v>18415</v>
      </c>
      <c r="J45">
        <f>IF(G45=$K$42,H45,NA())</f>
        <v>189</v>
      </c>
      <c r="K45">
        <f>IF(G45=$K$42,I45,NA())</f>
        <v>18415</v>
      </c>
    </row>
    <row r="46" spans="1:11" x14ac:dyDescent="0.3">
      <c r="A46" s="26" t="s">
        <v>9</v>
      </c>
      <c r="B46" s="21">
        <v>218</v>
      </c>
      <c r="C46" s="22">
        <v>20581</v>
      </c>
      <c r="G46" t="str">
        <v>R02</v>
      </c>
      <c r="H46">
        <v>218</v>
      </c>
      <c r="I46" s="27">
        <v>20581</v>
      </c>
      <c r="J46" t="e">
        <f t="shared" ref="J46:J49" si="0">IF(G46=$K$42,H46,NA())</f>
        <v>#N/A</v>
      </c>
      <c r="K46" t="e">
        <f t="shared" ref="K46:K49" si="1">IF(G46=$K$42,I46,NA())</f>
        <v>#N/A</v>
      </c>
    </row>
    <row r="47" spans="1:11" x14ac:dyDescent="0.3">
      <c r="A47" s="26" t="s">
        <v>6</v>
      </c>
      <c r="B47" s="21">
        <v>207</v>
      </c>
      <c r="C47" s="22">
        <v>20872</v>
      </c>
      <c r="G47" t="str">
        <v>R03</v>
      </c>
      <c r="H47">
        <v>207</v>
      </c>
      <c r="I47" s="27">
        <v>20872</v>
      </c>
      <c r="J47" t="e">
        <f t="shared" si="0"/>
        <v>#N/A</v>
      </c>
      <c r="K47" t="e">
        <f t="shared" si="1"/>
        <v>#N/A</v>
      </c>
    </row>
    <row r="48" spans="1:11" x14ac:dyDescent="0.3">
      <c r="A48" s="26" t="s">
        <v>13</v>
      </c>
      <c r="B48" s="21">
        <v>186</v>
      </c>
      <c r="C48" s="22">
        <v>16651</v>
      </c>
      <c r="G48" t="str">
        <v>R04</v>
      </c>
      <c r="H48">
        <v>186</v>
      </c>
      <c r="I48" s="27">
        <v>16651</v>
      </c>
      <c r="J48" t="e">
        <f t="shared" si="0"/>
        <v>#N/A</v>
      </c>
      <c r="K48" t="e">
        <f t="shared" si="1"/>
        <v>#N/A</v>
      </c>
    </row>
    <row r="49" spans="1:11" x14ac:dyDescent="0.3">
      <c r="A49" s="26" t="s">
        <v>10</v>
      </c>
      <c r="B49" s="21">
        <v>200</v>
      </c>
      <c r="C49" s="22">
        <v>20104</v>
      </c>
      <c r="G49" t="str">
        <v>R05</v>
      </c>
      <c r="H49">
        <v>200</v>
      </c>
      <c r="I49" s="27">
        <v>20104</v>
      </c>
      <c r="J49" t="e">
        <f t="shared" si="0"/>
        <v>#N/A</v>
      </c>
      <c r="K49" t="e">
        <f t="shared" si="1"/>
        <v>#N/A</v>
      </c>
    </row>
    <row r="50" spans="1:11" x14ac:dyDescent="0.3">
      <c r="A50" s="26" t="s">
        <v>1046</v>
      </c>
      <c r="B50" s="21">
        <v>1000</v>
      </c>
      <c r="C50" s="22">
        <v>96623</v>
      </c>
    </row>
    <row r="58" spans="1:11" x14ac:dyDescent="0.3">
      <c r="A58" s="25" t="s">
        <v>1045</v>
      </c>
    </row>
    <row r="59" spans="1:11" x14ac:dyDescent="0.3">
      <c r="A59" s="28" t="s">
        <v>11</v>
      </c>
    </row>
    <row r="60" spans="1:11" x14ac:dyDescent="0.3">
      <c r="A60" s="28" t="s">
        <v>9</v>
      </c>
    </row>
    <row r="61" spans="1:11" x14ac:dyDescent="0.3">
      <c r="A61" s="28" t="s">
        <v>6</v>
      </c>
    </row>
    <row r="62" spans="1:11" x14ac:dyDescent="0.3">
      <c r="A62" s="28" t="s">
        <v>13</v>
      </c>
    </row>
    <row r="63" spans="1:11" x14ac:dyDescent="0.3">
      <c r="A63" s="28" t="s">
        <v>10</v>
      </c>
    </row>
    <row r="64" spans="1:11" x14ac:dyDescent="0.3">
      <c r="A64" s="26" t="s">
        <v>1046</v>
      </c>
    </row>
    <row r="68" spans="1:4" x14ac:dyDescent="0.3">
      <c r="A68" s="25" t="s">
        <v>1040</v>
      </c>
      <c r="B68" s="25" t="s">
        <v>1074</v>
      </c>
    </row>
    <row r="69" spans="1:4" x14ac:dyDescent="0.3">
      <c r="A69" s="25" t="s">
        <v>1045</v>
      </c>
      <c r="B69" t="s">
        <v>998</v>
      </c>
      <c r="C69" t="s">
        <v>997</v>
      </c>
      <c r="D69" t="s">
        <v>1046</v>
      </c>
    </row>
    <row r="70" spans="1:4" x14ac:dyDescent="0.3">
      <c r="A70" s="26" t="s">
        <v>1001</v>
      </c>
      <c r="B70" s="21">
        <v>144</v>
      </c>
      <c r="C70" s="21">
        <v>132</v>
      </c>
      <c r="D70" s="21">
        <v>276</v>
      </c>
    </row>
    <row r="71" spans="1:4" x14ac:dyDescent="0.3">
      <c r="A71" s="26" t="s">
        <v>1000</v>
      </c>
      <c r="B71" s="21">
        <v>326</v>
      </c>
      <c r="C71" s="21">
        <v>63</v>
      </c>
      <c r="D71" s="21">
        <v>389</v>
      </c>
    </row>
    <row r="72" spans="1:4" x14ac:dyDescent="0.3">
      <c r="A72" s="26" t="s">
        <v>999</v>
      </c>
      <c r="B72" s="21">
        <v>129</v>
      </c>
      <c r="C72" s="21">
        <v>206</v>
      </c>
      <c r="D72" s="21">
        <v>335</v>
      </c>
    </row>
    <row r="73" spans="1:4" x14ac:dyDescent="0.3">
      <c r="A73" s="26" t="s">
        <v>1046</v>
      </c>
      <c r="B73" s="21">
        <v>599</v>
      </c>
      <c r="C73" s="21">
        <v>401</v>
      </c>
      <c r="D73" s="21">
        <v>1000</v>
      </c>
    </row>
    <row r="80" spans="1:4" x14ac:dyDescent="0.3">
      <c r="A80" s="25" t="s">
        <v>1045</v>
      </c>
      <c r="B80" t="s">
        <v>1040</v>
      </c>
    </row>
    <row r="81" spans="1:2" x14ac:dyDescent="0.3">
      <c r="A81" s="26">
        <v>0</v>
      </c>
      <c r="B81" s="21">
        <v>1</v>
      </c>
    </row>
    <row r="82" spans="1:2" x14ac:dyDescent="0.3">
      <c r="A82" s="26">
        <v>1</v>
      </c>
      <c r="B82" s="21">
        <v>8</v>
      </c>
    </row>
    <row r="83" spans="1:2" x14ac:dyDescent="0.3">
      <c r="A83" s="26">
        <v>2</v>
      </c>
      <c r="B83" s="21">
        <v>59</v>
      </c>
    </row>
    <row r="84" spans="1:2" x14ac:dyDescent="0.3">
      <c r="A84" s="26">
        <v>3</v>
      </c>
      <c r="B84" s="21">
        <v>197</v>
      </c>
    </row>
    <row r="85" spans="1:2" x14ac:dyDescent="0.3">
      <c r="A85" s="26">
        <v>4</v>
      </c>
      <c r="B85" s="21">
        <v>428</v>
      </c>
    </row>
    <row r="86" spans="1:2" x14ac:dyDescent="0.3">
      <c r="A86" s="26">
        <v>5</v>
      </c>
      <c r="B86" s="21">
        <v>307</v>
      </c>
    </row>
    <row r="87" spans="1:2" x14ac:dyDescent="0.3">
      <c r="A87" s="26" t="s">
        <v>1046</v>
      </c>
      <c r="B87" s="21">
        <v>1000</v>
      </c>
    </row>
    <row r="97" spans="1:7" x14ac:dyDescent="0.3">
      <c r="A97" s="25" t="s">
        <v>1041</v>
      </c>
      <c r="B97" s="25" t="s">
        <v>1074</v>
      </c>
    </row>
    <row r="98" spans="1:7" x14ac:dyDescent="0.3">
      <c r="A98" s="25" t="s">
        <v>1045</v>
      </c>
      <c r="B98" t="s">
        <v>11</v>
      </c>
      <c r="C98" t="s">
        <v>9</v>
      </c>
      <c r="D98" t="s">
        <v>6</v>
      </c>
      <c r="E98" t="s">
        <v>13</v>
      </c>
      <c r="F98" t="s">
        <v>10</v>
      </c>
      <c r="G98" t="s">
        <v>1046</v>
      </c>
    </row>
    <row r="99" spans="1:7" x14ac:dyDescent="0.3">
      <c r="A99" s="26" t="s">
        <v>1001</v>
      </c>
      <c r="B99" s="45"/>
      <c r="C99" s="45"/>
      <c r="D99" s="45"/>
      <c r="E99" s="45"/>
      <c r="F99" s="45"/>
      <c r="G99" s="45"/>
    </row>
    <row r="100" spans="1:7" x14ac:dyDescent="0.3">
      <c r="A100" s="29" t="s">
        <v>20</v>
      </c>
      <c r="B100" s="22">
        <v>891</v>
      </c>
      <c r="C100" s="22">
        <v>1332</v>
      </c>
      <c r="D100" s="22">
        <v>1282</v>
      </c>
      <c r="E100" s="22">
        <v>739</v>
      </c>
      <c r="F100" s="22">
        <v>560</v>
      </c>
      <c r="G100" s="22">
        <v>4804</v>
      </c>
    </row>
    <row r="101" spans="1:7" x14ac:dyDescent="0.3">
      <c r="A101" s="29" t="s">
        <v>12</v>
      </c>
      <c r="B101" s="22">
        <v>1991</v>
      </c>
      <c r="C101" s="22">
        <v>1886</v>
      </c>
      <c r="D101" s="22">
        <v>1206</v>
      </c>
      <c r="E101" s="22">
        <v>884</v>
      </c>
      <c r="F101" s="22">
        <v>1722</v>
      </c>
      <c r="G101" s="22">
        <v>7689</v>
      </c>
    </row>
    <row r="102" spans="1:7" x14ac:dyDescent="0.3">
      <c r="A102" s="29" t="s">
        <v>8</v>
      </c>
      <c r="B102" s="22">
        <v>1163</v>
      </c>
      <c r="C102" s="22">
        <v>1180</v>
      </c>
      <c r="D102" s="22">
        <v>1616</v>
      </c>
      <c r="E102" s="22">
        <v>1043</v>
      </c>
      <c r="F102" s="22">
        <v>1747</v>
      </c>
      <c r="G102" s="22">
        <v>6749</v>
      </c>
    </row>
    <row r="103" spans="1:7" x14ac:dyDescent="0.3">
      <c r="A103" s="29" t="s">
        <v>16</v>
      </c>
      <c r="B103" s="22">
        <v>1438</v>
      </c>
      <c r="C103" s="22">
        <v>1616</v>
      </c>
      <c r="D103" s="22">
        <v>866</v>
      </c>
      <c r="E103" s="22">
        <v>829</v>
      </c>
      <c r="F103" s="22">
        <v>2070</v>
      </c>
      <c r="G103" s="22">
        <v>6819</v>
      </c>
    </row>
    <row r="104" spans="1:7" x14ac:dyDescent="0.3">
      <c r="A104" s="26" t="s">
        <v>1000</v>
      </c>
      <c r="B104" s="45"/>
      <c r="C104" s="45"/>
      <c r="D104" s="45"/>
      <c r="E104" s="45"/>
      <c r="F104" s="45"/>
      <c r="G104" s="45"/>
    </row>
    <row r="105" spans="1:7" x14ac:dyDescent="0.3">
      <c r="A105" s="29" t="s">
        <v>24</v>
      </c>
      <c r="B105" s="22">
        <v>1233</v>
      </c>
      <c r="C105" s="22">
        <v>223</v>
      </c>
      <c r="D105" s="22">
        <v>1680</v>
      </c>
      <c r="E105" s="22">
        <v>990</v>
      </c>
      <c r="F105" s="22">
        <v>1508</v>
      </c>
      <c r="G105" s="22">
        <v>5634</v>
      </c>
    </row>
    <row r="106" spans="1:7" x14ac:dyDescent="0.3">
      <c r="A106" s="29" t="s">
        <v>15</v>
      </c>
      <c r="B106" s="22">
        <v>1598</v>
      </c>
      <c r="C106" s="22">
        <v>1907</v>
      </c>
      <c r="D106" s="22">
        <v>869</v>
      </c>
      <c r="E106" s="22">
        <v>1426</v>
      </c>
      <c r="F106" s="22">
        <v>1416</v>
      </c>
      <c r="G106" s="22">
        <v>7216</v>
      </c>
    </row>
    <row r="107" spans="1:7" x14ac:dyDescent="0.3">
      <c r="A107" s="29" t="s">
        <v>5</v>
      </c>
      <c r="B107" s="22">
        <v>900</v>
      </c>
      <c r="C107" s="22">
        <v>1016</v>
      </c>
      <c r="D107" s="22">
        <v>960</v>
      </c>
      <c r="E107" s="22">
        <v>940</v>
      </c>
      <c r="F107" s="22">
        <v>1193</v>
      </c>
      <c r="G107" s="22">
        <v>5009</v>
      </c>
    </row>
    <row r="108" spans="1:7" x14ac:dyDescent="0.3">
      <c r="A108" s="29" t="s">
        <v>18</v>
      </c>
      <c r="B108" s="22">
        <v>900</v>
      </c>
      <c r="C108" s="22">
        <v>1470</v>
      </c>
      <c r="D108" s="22">
        <v>1617</v>
      </c>
      <c r="E108" s="22">
        <v>1314</v>
      </c>
      <c r="F108" s="22">
        <v>941</v>
      </c>
      <c r="G108" s="22">
        <v>6242</v>
      </c>
    </row>
    <row r="109" spans="1:7" x14ac:dyDescent="0.3">
      <c r="A109" s="29" t="s">
        <v>14</v>
      </c>
      <c r="B109" s="22">
        <v>1255</v>
      </c>
      <c r="C109" s="22">
        <v>516</v>
      </c>
      <c r="D109" s="22">
        <v>1874</v>
      </c>
      <c r="E109" s="22">
        <v>1863</v>
      </c>
      <c r="F109" s="22">
        <v>1722</v>
      </c>
      <c r="G109" s="22">
        <v>7230</v>
      </c>
    </row>
    <row r="110" spans="1:7" x14ac:dyDescent="0.3">
      <c r="A110" s="29" t="s">
        <v>19</v>
      </c>
      <c r="B110" s="22">
        <v>1138</v>
      </c>
      <c r="C110" s="22">
        <v>1898</v>
      </c>
      <c r="D110" s="22">
        <v>1482</v>
      </c>
      <c r="E110" s="22">
        <v>846</v>
      </c>
      <c r="F110" s="22">
        <v>1154</v>
      </c>
      <c r="G110" s="22">
        <v>6518</v>
      </c>
    </row>
    <row r="111" spans="1:7" x14ac:dyDescent="0.3">
      <c r="A111" s="26" t="s">
        <v>999</v>
      </c>
      <c r="B111" s="45"/>
      <c r="C111" s="45"/>
      <c r="D111" s="45"/>
      <c r="E111" s="45"/>
      <c r="F111" s="45"/>
      <c r="G111" s="45"/>
    </row>
    <row r="112" spans="1:7" x14ac:dyDescent="0.3">
      <c r="A112" s="29" t="s">
        <v>17</v>
      </c>
      <c r="B112" s="22">
        <v>1655</v>
      </c>
      <c r="C112" s="22">
        <v>805</v>
      </c>
      <c r="D112" s="22">
        <v>2263</v>
      </c>
      <c r="E112" s="22">
        <v>987</v>
      </c>
      <c r="F112" s="22">
        <v>1075</v>
      </c>
      <c r="G112" s="22">
        <v>6785</v>
      </c>
    </row>
    <row r="113" spans="1:7" x14ac:dyDescent="0.3">
      <c r="A113" s="29" t="s">
        <v>23</v>
      </c>
      <c r="B113" s="22">
        <v>1104</v>
      </c>
      <c r="C113" s="22">
        <v>2280</v>
      </c>
      <c r="D113" s="22">
        <v>1445</v>
      </c>
      <c r="E113" s="22">
        <v>1722</v>
      </c>
      <c r="F113" s="22">
        <v>1196</v>
      </c>
      <c r="G113" s="22">
        <v>7747</v>
      </c>
    </row>
    <row r="114" spans="1:7" x14ac:dyDescent="0.3">
      <c r="A114" s="29" t="s">
        <v>7</v>
      </c>
      <c r="B114" s="22">
        <v>372</v>
      </c>
      <c r="C114" s="22">
        <v>1818</v>
      </c>
      <c r="D114" s="22">
        <v>1346</v>
      </c>
      <c r="E114" s="22">
        <v>1156</v>
      </c>
      <c r="F114" s="22">
        <v>1484</v>
      </c>
      <c r="G114" s="22">
        <v>6176</v>
      </c>
    </row>
    <row r="115" spans="1:7" x14ac:dyDescent="0.3">
      <c r="A115" s="29" t="s">
        <v>22</v>
      </c>
      <c r="B115" s="22">
        <v>1415</v>
      </c>
      <c r="C115" s="22">
        <v>1271</v>
      </c>
      <c r="D115" s="22">
        <v>1214</v>
      </c>
      <c r="E115" s="22">
        <v>1135</v>
      </c>
      <c r="F115" s="22">
        <v>1566</v>
      </c>
      <c r="G115" s="22">
        <v>6601</v>
      </c>
    </row>
    <row r="116" spans="1:7" x14ac:dyDescent="0.3">
      <c r="A116" s="29" t="s">
        <v>21</v>
      </c>
      <c r="B116" s="22">
        <v>1362</v>
      </c>
      <c r="C116" s="22">
        <v>1363</v>
      </c>
      <c r="D116" s="22">
        <v>1152</v>
      </c>
      <c r="E116" s="22">
        <v>777</v>
      </c>
      <c r="F116" s="22">
        <v>750</v>
      </c>
      <c r="G116" s="22">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1" zoomScaleNormal="100" workbookViewId="0">
      <selection activeCell="Q8" sqref="Q8"/>
    </sheetView>
  </sheetViews>
  <sheetFormatPr defaultRowHeight="14.4" x14ac:dyDescent="0.3"/>
  <cols>
    <col min="1" max="1" width="3.19921875" customWidth="1"/>
    <col min="2" max="2" width="14.59765625" customWidth="1"/>
    <col min="3" max="3" width="12.796875" customWidth="1"/>
    <col min="4" max="4" width="16.59765625" customWidth="1"/>
    <col min="5" max="5" width="15" customWidth="1"/>
    <col min="6" max="6" width="16.09765625" customWidth="1"/>
    <col min="7" max="7" width="17.19921875" customWidth="1"/>
    <col min="8" max="8" width="18.2968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1002</v>
      </c>
    </row>
    <row r="2" spans="2:20" x14ac:dyDescent="0.3">
      <c r="R2" s="1"/>
    </row>
    <row r="3" spans="2:20" x14ac:dyDescent="0.3">
      <c r="B3" s="14" t="s">
        <v>25</v>
      </c>
      <c r="C3" s="14" t="s">
        <v>0</v>
      </c>
      <c r="D3" s="15" t="s">
        <v>1</v>
      </c>
      <c r="E3" s="16" t="s">
        <v>3</v>
      </c>
      <c r="F3" s="16" t="s">
        <v>4</v>
      </c>
      <c r="G3" s="14" t="s">
        <v>2</v>
      </c>
      <c r="H3" s="14" t="s">
        <v>994</v>
      </c>
      <c r="I3" t="s">
        <v>1035</v>
      </c>
      <c r="J3" t="s">
        <v>1036</v>
      </c>
      <c r="K3" t="s">
        <v>1037</v>
      </c>
      <c r="L3" t="s">
        <v>1038</v>
      </c>
      <c r="Q3" s="8" t="s">
        <v>0</v>
      </c>
      <c r="R3" s="9" t="s">
        <v>1039</v>
      </c>
      <c r="S3" s="9" t="s">
        <v>995</v>
      </c>
      <c r="T3" s="10" t="s">
        <v>996</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998</v>
      </c>
      <c r="S18" s="12">
        <v>43</v>
      </c>
      <c r="T18" s="13" t="s">
        <v>1000</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3:A7"/>
  <sheetViews>
    <sheetView zoomScale="115" zoomScaleNormal="115" workbookViewId="0">
      <selection activeCell="H11" sqref="H11"/>
    </sheetView>
  </sheetViews>
  <sheetFormatPr defaultRowHeight="14.4" x14ac:dyDescent="0.3"/>
  <sheetData>
    <row r="3" ht="50.4" customHeight="1" x14ac:dyDescent="0.3"/>
    <row r="4" ht="25.5" customHeight="1" x14ac:dyDescent="0.3"/>
    <row r="5" ht="25.5" customHeight="1" x14ac:dyDescent="0.3"/>
    <row r="6" ht="25.5" customHeight="1" x14ac:dyDescent="0.3"/>
    <row r="7" ht="25.5" customHeight="1"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 Centre Report</vt:lpstr>
      <vt:lpstr>Pivots</vt:lpstr>
      <vt:lpstr>Data</vt:lpstr>
      <vt:lpstr>icons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Prakhar Gupta</cp:lastModifiedBy>
  <dcterms:created xsi:type="dcterms:W3CDTF">2021-03-14T20:21:32Z</dcterms:created>
  <dcterms:modified xsi:type="dcterms:W3CDTF">2025-06-19T09:41:22Z</dcterms:modified>
</cp:coreProperties>
</file>