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O:\10 Supply Chain\70 Production\10 Machining WS\Welding\1. Certyfikaty Spawaczy + Lista\"/>
    </mc:Choice>
  </mc:AlternateContent>
  <xr:revisionPtr revIDLastSave="0" documentId="13_ncr:1_{55CCA521-D122-4254-9817-48E1B4619900}" xr6:coauthVersionLast="47" xr6:coauthVersionMax="47" xr10:uidLastSave="{00000000-0000-0000-0000-000000000000}"/>
  <bookViews>
    <workbookView xWindow="-28920" yWindow="-225" windowWidth="29040" windowHeight="15840" firstSheet="2" activeTab="2" xr2:uid="{00000000-000D-0000-FFFF-FFFF00000000}"/>
  </bookViews>
  <sheets>
    <sheet name="Legenda" sheetId="3" r:id="rId1"/>
    <sheet name="Opis dziłania pliku" sheetId="4" r:id="rId2"/>
    <sheet name="Spis" sheetId="1" r:id="rId3"/>
    <sheet name="Arkusz2" sheetId="6" r:id="rId4"/>
    <sheet name="Arkusz1" sheetId="5" r:id="rId5"/>
  </sheets>
  <definedNames>
    <definedName name="_xlnm.Print_Area" localSheetId="2">Spis!$A$1:$L$402</definedName>
    <definedName name="today">Spis!$C$5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6" i="1" l="1"/>
  <c r="V406" i="1" s="1"/>
  <c r="M407" i="1"/>
  <c r="V407" i="1" s="1"/>
  <c r="M408" i="1"/>
  <c r="V408" i="1" s="1"/>
  <c r="M409" i="1"/>
  <c r="V409" i="1" s="1"/>
  <c r="M410" i="1"/>
  <c r="V410" i="1" s="1"/>
  <c r="M411" i="1"/>
  <c r="V411" i="1" s="1"/>
  <c r="N406" i="1"/>
  <c r="N407" i="1"/>
  <c r="N408" i="1"/>
  <c r="N409" i="1"/>
  <c r="N410" i="1"/>
  <c r="N411" i="1"/>
  <c r="O406" i="1"/>
  <c r="O407" i="1"/>
  <c r="O408" i="1"/>
  <c r="O409" i="1"/>
  <c r="O410" i="1"/>
  <c r="O411" i="1"/>
  <c r="P406" i="1"/>
  <c r="P407" i="1"/>
  <c r="P408" i="1"/>
  <c r="P409" i="1"/>
  <c r="P410" i="1"/>
  <c r="P411" i="1"/>
  <c r="Q406" i="1"/>
  <c r="Q407" i="1"/>
  <c r="Q408" i="1"/>
  <c r="Q409" i="1"/>
  <c r="Q410" i="1"/>
  <c r="Q411" i="1"/>
  <c r="R406" i="1"/>
  <c r="R407" i="1"/>
  <c r="R408" i="1"/>
  <c r="R409" i="1"/>
  <c r="R410" i="1"/>
  <c r="R411" i="1"/>
  <c r="V1" i="6"/>
  <c r="R1" i="6"/>
  <c r="Q1" i="6"/>
  <c r="P1" i="6"/>
  <c r="O1" i="6"/>
  <c r="N1" i="6"/>
  <c r="M1" i="6"/>
  <c r="R400" i="1" l="1"/>
  <c r="Q400" i="1"/>
  <c r="P400" i="1"/>
  <c r="O400" i="1"/>
  <c r="N400" i="1"/>
  <c r="M400" i="1"/>
  <c r="V400" i="1" s="1"/>
  <c r="R404" i="1"/>
  <c r="Q404" i="1"/>
  <c r="P404" i="1"/>
  <c r="O404" i="1"/>
  <c r="N404" i="1"/>
  <c r="M404" i="1"/>
  <c r="V404" i="1" s="1"/>
  <c r="M152" i="1"/>
  <c r="V152" i="1" s="1"/>
  <c r="N152" i="1"/>
  <c r="O152" i="1"/>
  <c r="P152" i="1"/>
  <c r="Q152" i="1"/>
  <c r="R152" i="1"/>
  <c r="R403" i="1"/>
  <c r="Q403" i="1"/>
  <c r="P403" i="1"/>
  <c r="O403" i="1"/>
  <c r="N403" i="1"/>
  <c r="R402" i="1"/>
  <c r="Q402" i="1"/>
  <c r="P402" i="1"/>
  <c r="O402" i="1"/>
  <c r="N402" i="1"/>
  <c r="R401" i="1"/>
  <c r="Q401" i="1"/>
  <c r="P401" i="1"/>
  <c r="O401" i="1"/>
  <c r="N401" i="1"/>
  <c r="R208" i="1"/>
  <c r="Q208" i="1"/>
  <c r="P208" i="1"/>
  <c r="O208" i="1"/>
  <c r="N208" i="1"/>
  <c r="M208" i="1"/>
  <c r="V208" i="1" s="1"/>
  <c r="R154" i="1"/>
  <c r="Q154" i="1"/>
  <c r="P154" i="1"/>
  <c r="O154" i="1"/>
  <c r="N154" i="1"/>
  <c r="M154" i="1"/>
  <c r="V154" i="1" s="1"/>
  <c r="R42" i="1"/>
  <c r="Q42" i="1"/>
  <c r="P42" i="1"/>
  <c r="O42" i="1"/>
  <c r="N42" i="1"/>
  <c r="M42" i="1"/>
  <c r="V42" i="1" s="1"/>
  <c r="R163" i="1"/>
  <c r="Q163" i="1"/>
  <c r="P163" i="1"/>
  <c r="O163" i="1"/>
  <c r="N163" i="1"/>
  <c r="M163" i="1"/>
  <c r="V163" i="1" s="1"/>
  <c r="R299" i="1"/>
  <c r="Q299" i="1"/>
  <c r="P299" i="1"/>
  <c r="O299" i="1"/>
  <c r="N299" i="1"/>
  <c r="M299" i="1"/>
  <c r="V299" i="1" s="1"/>
  <c r="R146" i="1"/>
  <c r="Q146" i="1"/>
  <c r="P146" i="1"/>
  <c r="O146" i="1"/>
  <c r="N146" i="1"/>
  <c r="M146" i="1"/>
  <c r="V146" i="1" s="1"/>
  <c r="R328" i="1"/>
  <c r="Q328" i="1"/>
  <c r="P328" i="1"/>
  <c r="O328" i="1"/>
  <c r="N328" i="1"/>
  <c r="M328" i="1"/>
  <c r="V328" i="1" s="1"/>
  <c r="R177" i="1"/>
  <c r="Q177" i="1"/>
  <c r="P177" i="1"/>
  <c r="O177" i="1"/>
  <c r="N177" i="1"/>
  <c r="M177" i="1"/>
  <c r="V177" i="1" s="1"/>
  <c r="R131" i="1"/>
  <c r="Q131" i="1"/>
  <c r="P131" i="1"/>
  <c r="O131" i="1"/>
  <c r="N131" i="1"/>
  <c r="M131" i="1"/>
  <c r="V131" i="1" s="1"/>
  <c r="R382" i="1"/>
  <c r="Q382" i="1"/>
  <c r="P382" i="1"/>
  <c r="O382" i="1"/>
  <c r="N382" i="1"/>
  <c r="M382" i="1"/>
  <c r="V382" i="1" s="1"/>
  <c r="M153" i="1"/>
  <c r="V153" i="1" s="1"/>
  <c r="N153" i="1"/>
  <c r="O153" i="1"/>
  <c r="P153" i="1"/>
  <c r="Q153" i="1"/>
  <c r="R153" i="1"/>
  <c r="R128" i="1"/>
  <c r="Q128" i="1"/>
  <c r="P128" i="1"/>
  <c r="O128" i="1"/>
  <c r="N128" i="1"/>
  <c r="M128" i="1"/>
  <c r="V128" i="1" s="1"/>
  <c r="R125" i="1"/>
  <c r="Q125" i="1"/>
  <c r="P125" i="1"/>
  <c r="O125" i="1"/>
  <c r="N125" i="1"/>
  <c r="M125" i="1"/>
  <c r="V125" i="1" s="1"/>
  <c r="M124" i="1"/>
  <c r="N124" i="1"/>
  <c r="O124" i="1"/>
  <c r="P124" i="1"/>
  <c r="Q124" i="1"/>
  <c r="R124" i="1"/>
  <c r="M122" i="1"/>
  <c r="V122" i="1" s="1"/>
  <c r="N122" i="1"/>
  <c r="O122" i="1"/>
  <c r="P122" i="1"/>
  <c r="Q122" i="1"/>
  <c r="R122" i="1"/>
  <c r="M123" i="1"/>
  <c r="V123" i="1" s="1"/>
  <c r="N123" i="1"/>
  <c r="O123" i="1"/>
  <c r="P123" i="1"/>
  <c r="Q123" i="1"/>
  <c r="R123" i="1"/>
  <c r="M114" i="1"/>
  <c r="V114" i="1" s="1"/>
  <c r="M115" i="1"/>
  <c r="V115" i="1" s="1"/>
  <c r="M116" i="1"/>
  <c r="V116" i="1" s="1"/>
  <c r="M117" i="1"/>
  <c r="V117" i="1" s="1"/>
  <c r="M118" i="1"/>
  <c r="V118" i="1" s="1"/>
  <c r="M119" i="1"/>
  <c r="V119" i="1" s="1"/>
  <c r="M120" i="1"/>
  <c r="V120" i="1" s="1"/>
  <c r="N114" i="1"/>
  <c r="N115" i="1"/>
  <c r="N116" i="1"/>
  <c r="N117" i="1"/>
  <c r="N118" i="1"/>
  <c r="N119" i="1"/>
  <c r="N120" i="1"/>
  <c r="O114" i="1"/>
  <c r="O115" i="1"/>
  <c r="O116" i="1"/>
  <c r="O117" i="1"/>
  <c r="O118" i="1"/>
  <c r="O119" i="1"/>
  <c r="O120" i="1"/>
  <c r="P114" i="1"/>
  <c r="P115" i="1"/>
  <c r="P116" i="1"/>
  <c r="P117" i="1"/>
  <c r="P118" i="1"/>
  <c r="P119" i="1"/>
  <c r="P120" i="1"/>
  <c r="Q114" i="1"/>
  <c r="Q115" i="1"/>
  <c r="Q116" i="1"/>
  <c r="Q117" i="1"/>
  <c r="Q118" i="1"/>
  <c r="Q119" i="1"/>
  <c r="Q120" i="1"/>
  <c r="R114" i="1"/>
  <c r="R115" i="1"/>
  <c r="R116" i="1"/>
  <c r="R117" i="1"/>
  <c r="R118" i="1"/>
  <c r="R119" i="1"/>
  <c r="R120" i="1"/>
  <c r="M121" i="1"/>
  <c r="V121" i="1" s="1"/>
  <c r="N121" i="1"/>
  <c r="O121" i="1"/>
  <c r="P121" i="1"/>
  <c r="Q121" i="1"/>
  <c r="R121"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R111" i="1"/>
  <c r="Q111" i="1"/>
  <c r="P111" i="1"/>
  <c r="O111" i="1"/>
  <c r="N111" i="1"/>
  <c r="M111" i="1"/>
  <c r="V111" i="1" s="1"/>
  <c r="R271" i="1"/>
  <c r="Q271" i="1"/>
  <c r="P271" i="1"/>
  <c r="O271" i="1"/>
  <c r="N271" i="1"/>
  <c r="M271" i="1"/>
  <c r="V271" i="1" s="1"/>
  <c r="V124" i="1" l="1"/>
  <c r="R281" i="1"/>
  <c r="Q281" i="1"/>
  <c r="P281" i="1"/>
  <c r="O281" i="1"/>
  <c r="N281" i="1"/>
  <c r="M281" i="1"/>
  <c r="V281" i="1" s="1"/>
  <c r="R237" i="1"/>
  <c r="Q237" i="1"/>
  <c r="P237" i="1"/>
  <c r="O237" i="1"/>
  <c r="N237" i="1"/>
  <c r="M237" i="1"/>
  <c r="V237" i="1" s="1"/>
  <c r="R236" i="1"/>
  <c r="Q236" i="1"/>
  <c r="P236" i="1"/>
  <c r="O236" i="1"/>
  <c r="N236" i="1"/>
  <c r="M236" i="1"/>
  <c r="V236" i="1" s="1"/>
  <c r="R69" i="1"/>
  <c r="Q69" i="1"/>
  <c r="P69" i="1"/>
  <c r="O69" i="1"/>
  <c r="N69" i="1"/>
  <c r="M69" i="1"/>
  <c r="V69" i="1" s="1"/>
  <c r="R327" i="1"/>
  <c r="Q327" i="1"/>
  <c r="P327" i="1"/>
  <c r="O327" i="1"/>
  <c r="N327" i="1"/>
  <c r="M327" i="1"/>
  <c r="V327" i="1" s="1"/>
  <c r="R28" i="1"/>
  <c r="Q28" i="1"/>
  <c r="P28" i="1"/>
  <c r="O28" i="1"/>
  <c r="N28" i="1"/>
  <c r="M28" i="1"/>
  <c r="V28" i="1" s="1"/>
  <c r="R151" i="1"/>
  <c r="Q151" i="1"/>
  <c r="P151" i="1"/>
  <c r="O151" i="1"/>
  <c r="N151" i="1"/>
  <c r="M151" i="1"/>
  <c r="V151" i="1" s="1"/>
  <c r="R280" i="1"/>
  <c r="Q280" i="1"/>
  <c r="P280" i="1"/>
  <c r="O280" i="1"/>
  <c r="N280" i="1"/>
  <c r="M280" i="1"/>
  <c r="V280" i="1" s="1"/>
  <c r="R150" i="1" l="1"/>
  <c r="Q150" i="1"/>
  <c r="P150" i="1"/>
  <c r="O150" i="1"/>
  <c r="N150" i="1"/>
  <c r="M150" i="1"/>
  <c r="V150" i="1" s="1"/>
  <c r="R198" i="1"/>
  <c r="Q198" i="1"/>
  <c r="P198" i="1"/>
  <c r="O198" i="1"/>
  <c r="N198" i="1"/>
  <c r="M198" i="1"/>
  <c r="V198" i="1" s="1"/>
  <c r="R197" i="1"/>
  <c r="Q197" i="1"/>
  <c r="P197" i="1"/>
  <c r="O197" i="1"/>
  <c r="N197" i="1"/>
  <c r="M197" i="1"/>
  <c r="V197" i="1" s="1"/>
  <c r="R196" i="1"/>
  <c r="Q196" i="1"/>
  <c r="P196" i="1"/>
  <c r="O196" i="1"/>
  <c r="N196" i="1"/>
  <c r="M196" i="1"/>
  <c r="V196" i="1" s="1"/>
  <c r="R195" i="1"/>
  <c r="Q195" i="1"/>
  <c r="P195" i="1"/>
  <c r="O195" i="1"/>
  <c r="N195" i="1"/>
  <c r="M195" i="1"/>
  <c r="V195" i="1" s="1"/>
  <c r="R379" i="1"/>
  <c r="Q379" i="1"/>
  <c r="P379" i="1"/>
  <c r="O379" i="1"/>
  <c r="N379" i="1"/>
  <c r="M379" i="1"/>
  <c r="V379" i="1" s="1"/>
  <c r="R160" i="1"/>
  <c r="Q160" i="1"/>
  <c r="P160" i="1"/>
  <c r="O160" i="1"/>
  <c r="N160" i="1"/>
  <c r="M160" i="1"/>
  <c r="V160" i="1" s="1"/>
  <c r="M149" i="1"/>
  <c r="V149" i="1" s="1"/>
  <c r="N149" i="1"/>
  <c r="O149" i="1"/>
  <c r="P149" i="1"/>
  <c r="Q149" i="1"/>
  <c r="R149" i="1"/>
  <c r="M193" i="1"/>
  <c r="V193" i="1" s="1"/>
  <c r="M192" i="1"/>
  <c r="V192" i="1" s="1"/>
  <c r="M191" i="1"/>
  <c r="V191" i="1" s="1"/>
  <c r="M148" i="1"/>
  <c r="V148" i="1" s="1"/>
  <c r="M147" i="1"/>
  <c r="V147" i="1" s="1"/>
  <c r="M159" i="1"/>
  <c r="V159" i="1" s="1"/>
  <c r="M156" i="1"/>
  <c r="V156" i="1" s="1"/>
  <c r="M157" i="1"/>
  <c r="V157" i="1" s="1"/>
  <c r="M158" i="1"/>
  <c r="V158" i="1" s="1"/>
  <c r="M155" i="1"/>
  <c r="V155" i="1" s="1"/>
  <c r="M297" i="1"/>
  <c r="V297" i="1" s="1"/>
  <c r="N193" i="1"/>
  <c r="N192" i="1"/>
  <c r="N191" i="1"/>
  <c r="N148" i="1"/>
  <c r="N147" i="1"/>
  <c r="N159" i="1"/>
  <c r="N156" i="1"/>
  <c r="N157" i="1"/>
  <c r="N158" i="1"/>
  <c r="N155" i="1"/>
  <c r="N297" i="1"/>
  <c r="O193" i="1"/>
  <c r="O192" i="1"/>
  <c r="O191" i="1"/>
  <c r="O148" i="1"/>
  <c r="O147" i="1"/>
  <c r="O159" i="1"/>
  <c r="O156" i="1"/>
  <c r="O157" i="1"/>
  <c r="O158" i="1"/>
  <c r="O155" i="1"/>
  <c r="O297" i="1"/>
  <c r="P193" i="1"/>
  <c r="P192" i="1"/>
  <c r="P191" i="1"/>
  <c r="P148" i="1"/>
  <c r="P147" i="1"/>
  <c r="P159" i="1"/>
  <c r="P156" i="1"/>
  <c r="P157" i="1"/>
  <c r="P158" i="1"/>
  <c r="P155" i="1"/>
  <c r="P297" i="1"/>
  <c r="Q193" i="1"/>
  <c r="Q192" i="1"/>
  <c r="Q191" i="1"/>
  <c r="Q148" i="1"/>
  <c r="Q147" i="1"/>
  <c r="Q159" i="1"/>
  <c r="Q156" i="1"/>
  <c r="Q157" i="1"/>
  <c r="Q158" i="1"/>
  <c r="Q155" i="1"/>
  <c r="Q297" i="1"/>
  <c r="R193" i="1"/>
  <c r="R192" i="1"/>
  <c r="R191" i="1"/>
  <c r="R148" i="1"/>
  <c r="R147" i="1"/>
  <c r="R159" i="1"/>
  <c r="R156" i="1"/>
  <c r="R157" i="1"/>
  <c r="R158" i="1"/>
  <c r="R155" i="1"/>
  <c r="R297" i="1"/>
  <c r="N113" i="1"/>
  <c r="N126" i="1"/>
  <c r="N127" i="1"/>
  <c r="N405" i="1"/>
  <c r="N412" i="1"/>
  <c r="N263" i="1"/>
  <c r="N219" i="1"/>
  <c r="N265" i="1"/>
  <c r="N267" i="1"/>
  <c r="N222" i="1"/>
  <c r="N269" i="1"/>
  <c r="N224" i="1"/>
  <c r="N273" i="1"/>
  <c r="N238" i="1"/>
  <c r="N227" i="1"/>
  <c r="N112" i="1"/>
  <c r="N102" i="1"/>
  <c r="N235" i="1"/>
  <c r="N233" i="1"/>
  <c r="N234" i="1"/>
  <c r="N279" i="1"/>
  <c r="N278" i="1"/>
  <c r="N246" i="1"/>
  <c r="N243" i="1"/>
  <c r="N245" i="1"/>
  <c r="N244" i="1"/>
  <c r="N358" i="1"/>
  <c r="N357" i="1"/>
  <c r="N356" i="1"/>
  <c r="N355" i="1"/>
  <c r="N353" i="1"/>
  <c r="N352" i="1"/>
  <c r="N351" i="1"/>
  <c r="N349" i="1"/>
  <c r="N350" i="1"/>
  <c r="N347" i="1"/>
  <c r="N348" i="1"/>
  <c r="N346" i="1"/>
  <c r="N344" i="1"/>
  <c r="N345" i="1"/>
  <c r="N343" i="1"/>
  <c r="N342" i="1"/>
  <c r="N341" i="1"/>
  <c r="N340" i="1"/>
  <c r="N339" i="1"/>
  <c r="N338" i="1"/>
  <c r="N336" i="1"/>
  <c r="N337" i="1"/>
  <c r="N335" i="1"/>
  <c r="N334" i="1"/>
  <c r="N333" i="1"/>
  <c r="N331" i="1"/>
  <c r="N332" i="1"/>
  <c r="N330" i="1"/>
  <c r="N329" i="1"/>
  <c r="N387" i="1"/>
  <c r="N385" i="1"/>
  <c r="N381" i="1"/>
  <c r="N68" i="1"/>
  <c r="N50" i="1"/>
  <c r="N49" i="1"/>
  <c r="N47" i="1"/>
  <c r="N44" i="1"/>
  <c r="N41" i="1"/>
  <c r="N312" i="1"/>
  <c r="N307" i="1"/>
  <c r="N306" i="1"/>
  <c r="N304" i="1"/>
  <c r="N301" i="1"/>
  <c r="N298" i="1"/>
  <c r="N166" i="1"/>
  <c r="N162" i="1"/>
  <c r="N12" i="1"/>
  <c r="N194" i="1"/>
  <c r="O113" i="1"/>
  <c r="O126" i="1"/>
  <c r="O127" i="1"/>
  <c r="O405" i="1"/>
  <c r="O412" i="1"/>
  <c r="O263" i="1"/>
  <c r="O219" i="1"/>
  <c r="O265" i="1"/>
  <c r="O267" i="1"/>
  <c r="O222" i="1"/>
  <c r="O269" i="1"/>
  <c r="O224" i="1"/>
  <c r="O273" i="1"/>
  <c r="O238" i="1"/>
  <c r="O227" i="1"/>
  <c r="O112" i="1"/>
  <c r="O102" i="1"/>
  <c r="O235" i="1"/>
  <c r="O233" i="1"/>
  <c r="O234" i="1"/>
  <c r="O279" i="1"/>
  <c r="O278" i="1"/>
  <c r="O246" i="1"/>
  <c r="O243" i="1"/>
  <c r="O245" i="1"/>
  <c r="O244" i="1"/>
  <c r="O358" i="1"/>
  <c r="O357" i="1"/>
  <c r="O356" i="1"/>
  <c r="O355" i="1"/>
  <c r="O353" i="1"/>
  <c r="O352" i="1"/>
  <c r="O351" i="1"/>
  <c r="O349" i="1"/>
  <c r="O350" i="1"/>
  <c r="O347" i="1"/>
  <c r="O348" i="1"/>
  <c r="O346" i="1"/>
  <c r="O344" i="1"/>
  <c r="O345" i="1"/>
  <c r="O343" i="1"/>
  <c r="O342" i="1"/>
  <c r="O341" i="1"/>
  <c r="O340" i="1"/>
  <c r="O339" i="1"/>
  <c r="O338" i="1"/>
  <c r="O336" i="1"/>
  <c r="O337" i="1"/>
  <c r="O335" i="1"/>
  <c r="O334" i="1"/>
  <c r="O333" i="1"/>
  <c r="O331" i="1"/>
  <c r="O332" i="1"/>
  <c r="O330" i="1"/>
  <c r="O329" i="1"/>
  <c r="O387" i="1"/>
  <c r="O385" i="1"/>
  <c r="O381" i="1"/>
  <c r="O68" i="1"/>
  <c r="O50" i="1"/>
  <c r="O49" i="1"/>
  <c r="O47" i="1"/>
  <c r="O44" i="1"/>
  <c r="O41" i="1"/>
  <c r="O312" i="1"/>
  <c r="O307" i="1"/>
  <c r="O306" i="1"/>
  <c r="O304" i="1"/>
  <c r="O301" i="1"/>
  <c r="O298" i="1"/>
  <c r="O166" i="1"/>
  <c r="O162" i="1"/>
  <c r="O12" i="1"/>
  <c r="O194" i="1"/>
  <c r="P113" i="1"/>
  <c r="P126" i="1"/>
  <c r="P127" i="1"/>
  <c r="P405" i="1"/>
  <c r="P412" i="1"/>
  <c r="P263" i="1"/>
  <c r="P219" i="1"/>
  <c r="P265" i="1"/>
  <c r="P267" i="1"/>
  <c r="P222" i="1"/>
  <c r="P269" i="1"/>
  <c r="P224" i="1"/>
  <c r="P273" i="1"/>
  <c r="P238" i="1"/>
  <c r="P227" i="1"/>
  <c r="P112" i="1"/>
  <c r="P102" i="1"/>
  <c r="P235" i="1"/>
  <c r="P233" i="1"/>
  <c r="P234" i="1"/>
  <c r="P279" i="1"/>
  <c r="P278" i="1"/>
  <c r="P246" i="1"/>
  <c r="P243" i="1"/>
  <c r="P245" i="1"/>
  <c r="P244" i="1"/>
  <c r="P358" i="1"/>
  <c r="P357" i="1"/>
  <c r="P356" i="1"/>
  <c r="P355" i="1"/>
  <c r="P353" i="1"/>
  <c r="P352" i="1"/>
  <c r="P351" i="1"/>
  <c r="P349" i="1"/>
  <c r="P350" i="1"/>
  <c r="P347" i="1"/>
  <c r="P348" i="1"/>
  <c r="P346" i="1"/>
  <c r="P344" i="1"/>
  <c r="P345" i="1"/>
  <c r="P343" i="1"/>
  <c r="P342" i="1"/>
  <c r="P341" i="1"/>
  <c r="P340" i="1"/>
  <c r="P339" i="1"/>
  <c r="P338" i="1"/>
  <c r="P336" i="1"/>
  <c r="P337" i="1"/>
  <c r="P335" i="1"/>
  <c r="P334" i="1"/>
  <c r="P333" i="1"/>
  <c r="P331" i="1"/>
  <c r="P332" i="1"/>
  <c r="P330" i="1"/>
  <c r="P329" i="1"/>
  <c r="P387" i="1"/>
  <c r="P385" i="1"/>
  <c r="P381" i="1"/>
  <c r="P68" i="1"/>
  <c r="P50" i="1"/>
  <c r="P49" i="1"/>
  <c r="P47" i="1"/>
  <c r="P44" i="1"/>
  <c r="P41" i="1"/>
  <c r="P312" i="1"/>
  <c r="P307" i="1"/>
  <c r="P306" i="1"/>
  <c r="P304" i="1"/>
  <c r="P301" i="1"/>
  <c r="P298" i="1"/>
  <c r="P166" i="1"/>
  <c r="P162" i="1"/>
  <c r="P12" i="1"/>
  <c r="P194" i="1"/>
  <c r="Q113" i="1"/>
  <c r="Q126" i="1"/>
  <c r="Q127" i="1"/>
  <c r="Q405" i="1"/>
  <c r="Q412" i="1"/>
  <c r="Q263" i="1"/>
  <c r="Q219" i="1"/>
  <c r="Q265" i="1"/>
  <c r="Q267" i="1"/>
  <c r="Q222" i="1"/>
  <c r="Q269" i="1"/>
  <c r="Q224" i="1"/>
  <c r="Q273" i="1"/>
  <c r="Q238" i="1"/>
  <c r="Q227" i="1"/>
  <c r="Q112" i="1"/>
  <c r="Q102" i="1"/>
  <c r="Q235" i="1"/>
  <c r="Q233" i="1"/>
  <c r="Q234" i="1"/>
  <c r="Q279" i="1"/>
  <c r="Q278" i="1"/>
  <c r="Q246" i="1"/>
  <c r="Q243" i="1"/>
  <c r="Q245" i="1"/>
  <c r="Q244" i="1"/>
  <c r="Q358" i="1"/>
  <c r="Q357" i="1"/>
  <c r="Q356" i="1"/>
  <c r="Q355" i="1"/>
  <c r="Q353" i="1"/>
  <c r="Q352" i="1"/>
  <c r="Q351" i="1"/>
  <c r="Q349" i="1"/>
  <c r="Q350" i="1"/>
  <c r="Q347" i="1"/>
  <c r="Q348" i="1"/>
  <c r="Q346" i="1"/>
  <c r="Q344" i="1"/>
  <c r="Q345" i="1"/>
  <c r="Q343" i="1"/>
  <c r="Q342" i="1"/>
  <c r="Q341" i="1"/>
  <c r="Q340" i="1"/>
  <c r="Q339" i="1"/>
  <c r="Q338" i="1"/>
  <c r="Q336" i="1"/>
  <c r="Q337" i="1"/>
  <c r="Q335" i="1"/>
  <c r="Q334" i="1"/>
  <c r="Q333" i="1"/>
  <c r="Q331" i="1"/>
  <c r="Q332" i="1"/>
  <c r="Q330" i="1"/>
  <c r="Q329" i="1"/>
  <c r="Q387" i="1"/>
  <c r="Q385" i="1"/>
  <c r="Q381" i="1"/>
  <c r="Q68" i="1"/>
  <c r="Q50" i="1"/>
  <c r="Q49" i="1"/>
  <c r="Q47" i="1"/>
  <c r="Q44" i="1"/>
  <c r="Q41" i="1"/>
  <c r="Q312" i="1"/>
  <c r="Q307" i="1"/>
  <c r="Q306" i="1"/>
  <c r="Q304" i="1"/>
  <c r="Q301" i="1"/>
  <c r="Q298" i="1"/>
  <c r="Q166" i="1"/>
  <c r="Q162" i="1"/>
  <c r="Q12" i="1"/>
  <c r="Q194" i="1"/>
  <c r="R113" i="1"/>
  <c r="R126" i="1"/>
  <c r="R127" i="1"/>
  <c r="R405" i="1"/>
  <c r="R412" i="1"/>
  <c r="R263" i="1"/>
  <c r="R219" i="1"/>
  <c r="R265" i="1"/>
  <c r="R267" i="1"/>
  <c r="R222" i="1"/>
  <c r="R269" i="1"/>
  <c r="R224" i="1"/>
  <c r="R273" i="1"/>
  <c r="R238" i="1"/>
  <c r="R227" i="1"/>
  <c r="R112" i="1"/>
  <c r="R102" i="1"/>
  <c r="R235" i="1"/>
  <c r="R233" i="1"/>
  <c r="R234" i="1"/>
  <c r="R279" i="1"/>
  <c r="R278" i="1"/>
  <c r="R246" i="1"/>
  <c r="R243" i="1"/>
  <c r="R245" i="1"/>
  <c r="R244" i="1"/>
  <c r="R358" i="1"/>
  <c r="R357" i="1"/>
  <c r="R356" i="1"/>
  <c r="R355" i="1"/>
  <c r="R353" i="1"/>
  <c r="R352" i="1"/>
  <c r="R351" i="1"/>
  <c r="R349" i="1"/>
  <c r="R350" i="1"/>
  <c r="R347" i="1"/>
  <c r="R348" i="1"/>
  <c r="R346" i="1"/>
  <c r="R344" i="1"/>
  <c r="R345" i="1"/>
  <c r="R343" i="1"/>
  <c r="R342" i="1"/>
  <c r="R341" i="1"/>
  <c r="R340" i="1"/>
  <c r="R339" i="1"/>
  <c r="R338" i="1"/>
  <c r="R336" i="1"/>
  <c r="R337" i="1"/>
  <c r="R335" i="1"/>
  <c r="R334" i="1"/>
  <c r="R333" i="1"/>
  <c r="R331" i="1"/>
  <c r="R332" i="1"/>
  <c r="R330" i="1"/>
  <c r="R329" i="1"/>
  <c r="R387" i="1"/>
  <c r="R385" i="1"/>
  <c r="R381" i="1"/>
  <c r="R68" i="1"/>
  <c r="R50" i="1"/>
  <c r="R49" i="1"/>
  <c r="R47" i="1"/>
  <c r="R44" i="1"/>
  <c r="R41" i="1"/>
  <c r="R312" i="1"/>
  <c r="R307" i="1"/>
  <c r="R306" i="1"/>
  <c r="R304" i="1"/>
  <c r="R301" i="1"/>
  <c r="R298" i="1"/>
  <c r="R166" i="1"/>
  <c r="R162" i="1"/>
  <c r="R12" i="1"/>
  <c r="R194" i="1"/>
  <c r="M113" i="1"/>
  <c r="V113" i="1" s="1"/>
  <c r="M126" i="1"/>
  <c r="M127" i="1"/>
  <c r="V127" i="1" s="1"/>
  <c r="M401" i="1"/>
  <c r="V401" i="1" s="1"/>
  <c r="M402" i="1"/>
  <c r="V402" i="1" s="1"/>
  <c r="M403" i="1"/>
  <c r="V403" i="1" s="1"/>
  <c r="M405" i="1"/>
  <c r="V405" i="1" s="1"/>
  <c r="M412" i="1"/>
  <c r="V412" i="1" s="1"/>
  <c r="M263" i="1"/>
  <c r="V263" i="1" s="1"/>
  <c r="M219" i="1"/>
  <c r="V219" i="1" s="1"/>
  <c r="M265" i="1"/>
  <c r="V265" i="1" s="1"/>
  <c r="M267" i="1"/>
  <c r="V267" i="1" s="1"/>
  <c r="M222" i="1"/>
  <c r="V222" i="1" s="1"/>
  <c r="M269" i="1"/>
  <c r="V269" i="1" s="1"/>
  <c r="M224" i="1"/>
  <c r="V224" i="1" s="1"/>
  <c r="M273" i="1"/>
  <c r="V273" i="1" s="1"/>
  <c r="M238" i="1"/>
  <c r="V238" i="1" s="1"/>
  <c r="M227" i="1"/>
  <c r="V227" i="1" s="1"/>
  <c r="M112" i="1"/>
  <c r="V112" i="1" s="1"/>
  <c r="M102" i="1"/>
  <c r="V102" i="1" s="1"/>
  <c r="M235" i="1"/>
  <c r="V235" i="1" s="1"/>
  <c r="M233" i="1"/>
  <c r="V233" i="1" s="1"/>
  <c r="M234" i="1"/>
  <c r="V234" i="1" s="1"/>
  <c r="M279" i="1"/>
  <c r="V279" i="1" s="1"/>
  <c r="M278" i="1"/>
  <c r="V278" i="1" s="1"/>
  <c r="M246" i="1"/>
  <c r="V246" i="1" s="1"/>
  <c r="M243" i="1"/>
  <c r="V243" i="1" s="1"/>
  <c r="M245" i="1"/>
  <c r="V245" i="1" s="1"/>
  <c r="M244" i="1"/>
  <c r="V244" i="1" s="1"/>
  <c r="M358" i="1"/>
  <c r="V358" i="1" s="1"/>
  <c r="M357" i="1"/>
  <c r="V357" i="1" s="1"/>
  <c r="M356" i="1"/>
  <c r="V356" i="1" s="1"/>
  <c r="M355" i="1"/>
  <c r="V355" i="1" s="1"/>
  <c r="M353" i="1"/>
  <c r="V353" i="1" s="1"/>
  <c r="M352" i="1"/>
  <c r="V352" i="1" s="1"/>
  <c r="M351" i="1"/>
  <c r="V351" i="1" s="1"/>
  <c r="M349" i="1"/>
  <c r="V349" i="1" s="1"/>
  <c r="M350" i="1"/>
  <c r="V350" i="1" s="1"/>
  <c r="M347" i="1"/>
  <c r="V347" i="1" s="1"/>
  <c r="M348" i="1"/>
  <c r="V348" i="1" s="1"/>
  <c r="M346" i="1"/>
  <c r="V346" i="1" s="1"/>
  <c r="M344" i="1"/>
  <c r="V344" i="1" s="1"/>
  <c r="M345" i="1"/>
  <c r="V345" i="1" s="1"/>
  <c r="M343" i="1"/>
  <c r="V343" i="1" s="1"/>
  <c r="M342" i="1"/>
  <c r="V342" i="1" s="1"/>
  <c r="M341" i="1"/>
  <c r="V341" i="1" s="1"/>
  <c r="M340" i="1"/>
  <c r="V340" i="1" s="1"/>
  <c r="M339" i="1"/>
  <c r="V339" i="1" s="1"/>
  <c r="M338" i="1"/>
  <c r="V338" i="1" s="1"/>
  <c r="M336" i="1"/>
  <c r="V336" i="1" s="1"/>
  <c r="M337" i="1"/>
  <c r="V337" i="1" s="1"/>
  <c r="M335" i="1"/>
  <c r="V335" i="1" s="1"/>
  <c r="M334" i="1"/>
  <c r="V334" i="1" s="1"/>
  <c r="M333" i="1"/>
  <c r="V333" i="1" s="1"/>
  <c r="M331" i="1"/>
  <c r="V331" i="1" s="1"/>
  <c r="M332" i="1"/>
  <c r="V332" i="1" s="1"/>
  <c r="M330" i="1"/>
  <c r="V330" i="1" s="1"/>
  <c r="M329" i="1"/>
  <c r="V329" i="1" s="1"/>
  <c r="M387" i="1"/>
  <c r="V387" i="1" s="1"/>
  <c r="M385" i="1"/>
  <c r="V385" i="1" s="1"/>
  <c r="M381" i="1"/>
  <c r="V381" i="1" s="1"/>
  <c r="M68" i="1"/>
  <c r="V68" i="1" s="1"/>
  <c r="M50" i="1"/>
  <c r="V50" i="1" s="1"/>
  <c r="M49" i="1"/>
  <c r="V49" i="1" s="1"/>
  <c r="M47" i="1"/>
  <c r="V47" i="1" s="1"/>
  <c r="M44" i="1"/>
  <c r="V44" i="1" s="1"/>
  <c r="M41" i="1"/>
  <c r="V41" i="1" s="1"/>
  <c r="M312" i="1"/>
  <c r="V312" i="1" s="1"/>
  <c r="M307" i="1"/>
  <c r="V307" i="1" s="1"/>
  <c r="M306" i="1"/>
  <c r="V306" i="1" s="1"/>
  <c r="M304" i="1"/>
  <c r="V304" i="1" s="1"/>
  <c r="M301" i="1"/>
  <c r="V301" i="1" s="1"/>
  <c r="M298" i="1"/>
  <c r="V298" i="1" s="1"/>
  <c r="M166" i="1"/>
  <c r="V166" i="1" s="1"/>
  <c r="M162" i="1"/>
  <c r="V162" i="1" s="1"/>
  <c r="M12" i="1"/>
  <c r="V12" i="1" s="1"/>
  <c r="M194" i="1"/>
  <c r="V194" i="1" s="1"/>
  <c r="D5" i="5"/>
  <c r="M85" i="1"/>
  <c r="V85" i="1" s="1"/>
  <c r="R277" i="1"/>
  <c r="Q277" i="1"/>
  <c r="P277" i="1"/>
  <c r="O277" i="1"/>
  <c r="N277" i="1"/>
  <c r="M277" i="1"/>
  <c r="V277" i="1" s="1"/>
  <c r="M67" i="1"/>
  <c r="V67" i="1" s="1"/>
  <c r="N67" i="1"/>
  <c r="O67" i="1"/>
  <c r="P67" i="1"/>
  <c r="Q67" i="1"/>
  <c r="R67" i="1"/>
  <c r="M66" i="1"/>
  <c r="V66" i="1" s="1"/>
  <c r="N66" i="1"/>
  <c r="O66" i="1"/>
  <c r="P66" i="1"/>
  <c r="Q66" i="1"/>
  <c r="R66" i="1"/>
  <c r="M175" i="1"/>
  <c r="V175" i="1" s="1"/>
  <c r="N175" i="1"/>
  <c r="O175" i="1"/>
  <c r="P175" i="1"/>
  <c r="Q175" i="1"/>
  <c r="R175" i="1"/>
  <c r="M190" i="1"/>
  <c r="V190" i="1" s="1"/>
  <c r="N190" i="1"/>
  <c r="O190" i="1"/>
  <c r="P190" i="1"/>
  <c r="Q190" i="1"/>
  <c r="R190" i="1"/>
  <c r="M378" i="1"/>
  <c r="V378" i="1" s="1"/>
  <c r="N378" i="1"/>
  <c r="O378" i="1"/>
  <c r="P378" i="1"/>
  <c r="Q378" i="1"/>
  <c r="R378" i="1"/>
  <c r="R232" i="1"/>
  <c r="Q232" i="1"/>
  <c r="P232" i="1"/>
  <c r="O232" i="1"/>
  <c r="N232" i="1"/>
  <c r="M232" i="1"/>
  <c r="V232" i="1" s="1"/>
  <c r="R276" i="1"/>
  <c r="Q276" i="1"/>
  <c r="P276" i="1"/>
  <c r="O276" i="1"/>
  <c r="N276" i="1"/>
  <c r="M276" i="1"/>
  <c r="V276" i="1" s="1"/>
  <c r="R110" i="1"/>
  <c r="Q110" i="1"/>
  <c r="P110" i="1"/>
  <c r="O110" i="1"/>
  <c r="N110" i="1"/>
  <c r="M110" i="1"/>
  <c r="V110" i="1" s="1"/>
  <c r="R231" i="1"/>
  <c r="Q231" i="1"/>
  <c r="P231" i="1"/>
  <c r="O231" i="1"/>
  <c r="N231" i="1"/>
  <c r="M231" i="1"/>
  <c r="V231" i="1" s="1"/>
  <c r="M326" i="1"/>
  <c r="V326" i="1" s="1"/>
  <c r="N326" i="1"/>
  <c r="O326" i="1"/>
  <c r="P326" i="1"/>
  <c r="Q326" i="1"/>
  <c r="R326" i="1"/>
  <c r="M145" i="1"/>
  <c r="V145" i="1" s="1"/>
  <c r="N145" i="1"/>
  <c r="O145" i="1"/>
  <c r="P145" i="1"/>
  <c r="Q145" i="1"/>
  <c r="R145" i="1"/>
  <c r="M399" i="1"/>
  <c r="V399" i="1" s="1"/>
  <c r="N399" i="1"/>
  <c r="O399" i="1"/>
  <c r="P399" i="1"/>
  <c r="Q399" i="1"/>
  <c r="R399" i="1"/>
  <c r="M189" i="1"/>
  <c r="V189" i="1" s="1"/>
  <c r="N189" i="1"/>
  <c r="O189" i="1"/>
  <c r="P189" i="1"/>
  <c r="Q189" i="1"/>
  <c r="R189" i="1"/>
  <c r="M174" i="1"/>
  <c r="V174" i="1" s="1"/>
  <c r="N174" i="1"/>
  <c r="O174" i="1"/>
  <c r="P174" i="1"/>
  <c r="Q174" i="1"/>
  <c r="R174" i="1"/>
  <c r="C5" i="1"/>
  <c r="N218" i="1"/>
  <c r="R260" i="1"/>
  <c r="R259" i="1"/>
  <c r="Q260" i="1"/>
  <c r="Q259" i="1"/>
  <c r="P260" i="1"/>
  <c r="P259" i="1"/>
  <c r="O260" i="1"/>
  <c r="O259" i="1"/>
  <c r="N261" i="1"/>
  <c r="N214" i="1"/>
  <c r="N260" i="1"/>
  <c r="N259" i="1"/>
  <c r="N258" i="1"/>
  <c r="N257" i="1"/>
  <c r="N213" i="1"/>
  <c r="R256" i="1"/>
  <c r="Q256" i="1"/>
  <c r="P256" i="1"/>
  <c r="O256" i="1"/>
  <c r="N256" i="1"/>
  <c r="N255" i="1"/>
  <c r="N254" i="1"/>
  <c r="R253" i="1"/>
  <c r="Q253" i="1"/>
  <c r="P253" i="1"/>
  <c r="N250" i="1"/>
  <c r="N249" i="1"/>
  <c r="N248" i="1"/>
  <c r="N247" i="1"/>
  <c r="N205" i="1"/>
  <c r="N253" i="1"/>
  <c r="N252" i="1"/>
  <c r="N251" i="1"/>
  <c r="O253" i="1"/>
  <c r="M81" i="1"/>
  <c r="V81" i="1" s="1"/>
  <c r="N81" i="1"/>
  <c r="O81" i="1"/>
  <c r="P81" i="1"/>
  <c r="Q81" i="1"/>
  <c r="R81" i="1"/>
  <c r="M80" i="1"/>
  <c r="V80" i="1" s="1"/>
  <c r="N80" i="1"/>
  <c r="O80" i="1"/>
  <c r="P80" i="1"/>
  <c r="Q80" i="1"/>
  <c r="R80" i="1"/>
  <c r="M79" i="1"/>
  <c r="V79" i="1" s="1"/>
  <c r="N79" i="1"/>
  <c r="O79" i="1"/>
  <c r="P79" i="1"/>
  <c r="Q79" i="1"/>
  <c r="R79" i="1"/>
  <c r="M78" i="1"/>
  <c r="V78" i="1" s="1"/>
  <c r="N78" i="1"/>
  <c r="O78" i="1"/>
  <c r="P78" i="1"/>
  <c r="Q78" i="1"/>
  <c r="R78" i="1"/>
  <c r="M398" i="1"/>
  <c r="V398" i="1" s="1"/>
  <c r="N398" i="1"/>
  <c r="O398" i="1"/>
  <c r="P398" i="1"/>
  <c r="Q398" i="1"/>
  <c r="R398" i="1"/>
  <c r="M377" i="1"/>
  <c r="V377" i="1" s="1"/>
  <c r="N377" i="1"/>
  <c r="O377" i="1"/>
  <c r="P377" i="1"/>
  <c r="Q377" i="1"/>
  <c r="R377" i="1"/>
  <c r="R230" i="1"/>
  <c r="Q230" i="1"/>
  <c r="P230" i="1"/>
  <c r="O230" i="1"/>
  <c r="N230" i="1"/>
  <c r="M230" i="1"/>
  <c r="V230" i="1" s="1"/>
  <c r="R109" i="1"/>
  <c r="Q109" i="1"/>
  <c r="P109" i="1"/>
  <c r="O109" i="1"/>
  <c r="N109" i="1"/>
  <c r="M109" i="1"/>
  <c r="V109" i="1" s="1"/>
  <c r="M397" i="1"/>
  <c r="V397" i="1" s="1"/>
  <c r="N397" i="1"/>
  <c r="O397" i="1"/>
  <c r="P397" i="1"/>
  <c r="Q397" i="1"/>
  <c r="R397" i="1"/>
  <c r="M354" i="1"/>
  <c r="V354" i="1" s="1"/>
  <c r="N354" i="1"/>
  <c r="O354" i="1"/>
  <c r="P354" i="1"/>
  <c r="Q354" i="1"/>
  <c r="R354" i="1"/>
  <c r="M144" i="1"/>
  <c r="V144" i="1" s="1"/>
  <c r="N144" i="1"/>
  <c r="O144" i="1"/>
  <c r="P144" i="1"/>
  <c r="Q144" i="1"/>
  <c r="R144" i="1"/>
  <c r="M27" i="1"/>
  <c r="V27" i="1" s="1"/>
  <c r="N27" i="1"/>
  <c r="O27" i="1"/>
  <c r="P27" i="1"/>
  <c r="Q27" i="1"/>
  <c r="R27" i="1"/>
  <c r="R275" i="1"/>
  <c r="Q275" i="1"/>
  <c r="P275" i="1"/>
  <c r="O275" i="1"/>
  <c r="N275" i="1"/>
  <c r="M275" i="1"/>
  <c r="V275" i="1" s="1"/>
  <c r="M262" i="1"/>
  <c r="V262" i="1" s="1"/>
  <c r="N262" i="1"/>
  <c r="O262" i="1"/>
  <c r="P262" i="1"/>
  <c r="Q262" i="1"/>
  <c r="R262" i="1"/>
  <c r="R108" i="1"/>
  <c r="Q108" i="1"/>
  <c r="P108" i="1"/>
  <c r="O108" i="1"/>
  <c r="N108" i="1"/>
  <c r="M108" i="1"/>
  <c r="V108" i="1" s="1"/>
  <c r="R257" i="1"/>
  <c r="Q257" i="1"/>
  <c r="P257" i="1"/>
  <c r="O257" i="1"/>
  <c r="M257" i="1"/>
  <c r="V257" i="1" s="1"/>
  <c r="R258" i="1"/>
  <c r="Q258" i="1"/>
  <c r="P258" i="1"/>
  <c r="O258" i="1"/>
  <c r="M258" i="1"/>
  <c r="V258" i="1" s="1"/>
  <c r="R200" i="1"/>
  <c r="Q200" i="1"/>
  <c r="P200" i="1"/>
  <c r="O200" i="1"/>
  <c r="N200" i="1"/>
  <c r="M200" i="1"/>
  <c r="V200" i="1" s="1"/>
  <c r="R215" i="1"/>
  <c r="Q215" i="1"/>
  <c r="P215" i="1"/>
  <c r="O215" i="1"/>
  <c r="N215" i="1"/>
  <c r="M215" i="1"/>
  <c r="V215" i="1" s="1"/>
  <c r="R96" i="1"/>
  <c r="Q96" i="1"/>
  <c r="P96" i="1"/>
  <c r="O96" i="1"/>
  <c r="N96" i="1"/>
  <c r="M96" i="1"/>
  <c r="V96" i="1" s="1"/>
  <c r="R100" i="1"/>
  <c r="Q100" i="1"/>
  <c r="P100" i="1"/>
  <c r="O100" i="1"/>
  <c r="N100" i="1"/>
  <c r="M100" i="1"/>
  <c r="V100" i="1" s="1"/>
  <c r="R101" i="1"/>
  <c r="Q101" i="1"/>
  <c r="P101" i="1"/>
  <c r="O101" i="1"/>
  <c r="N101" i="1"/>
  <c r="M101" i="1"/>
  <c r="V101" i="1" s="1"/>
  <c r="R107" i="1"/>
  <c r="Q107" i="1"/>
  <c r="P107" i="1"/>
  <c r="O107" i="1"/>
  <c r="N107" i="1"/>
  <c r="M107" i="1"/>
  <c r="V107" i="1" s="1"/>
  <c r="R103" i="1"/>
  <c r="Q103" i="1"/>
  <c r="P103" i="1"/>
  <c r="O103" i="1"/>
  <c r="N103" i="1"/>
  <c r="M103" i="1"/>
  <c r="V103" i="1" s="1"/>
  <c r="R104" i="1"/>
  <c r="Q104" i="1"/>
  <c r="P104" i="1"/>
  <c r="O104" i="1"/>
  <c r="N104" i="1"/>
  <c r="M104" i="1"/>
  <c r="V104" i="1" s="1"/>
  <c r="R106" i="1"/>
  <c r="Q106" i="1"/>
  <c r="P106" i="1"/>
  <c r="O106" i="1"/>
  <c r="N106" i="1"/>
  <c r="M106" i="1"/>
  <c r="V106" i="1" s="1"/>
  <c r="M289" i="1"/>
  <c r="V289" i="1" s="1"/>
  <c r="N289" i="1"/>
  <c r="O289" i="1"/>
  <c r="P289" i="1"/>
  <c r="Q289" i="1"/>
  <c r="R289" i="1"/>
  <c r="M26" i="1"/>
  <c r="V26" i="1" s="1"/>
  <c r="N26" i="1"/>
  <c r="O26" i="1"/>
  <c r="P26" i="1"/>
  <c r="Q26" i="1"/>
  <c r="R26" i="1"/>
  <c r="M25" i="1"/>
  <c r="V25" i="1" s="1"/>
  <c r="N25" i="1"/>
  <c r="O25" i="1"/>
  <c r="P25" i="1"/>
  <c r="Q25" i="1"/>
  <c r="R25" i="1"/>
  <c r="S410" i="1" l="1"/>
  <c r="S407" i="1"/>
  <c r="S411" i="1"/>
  <c r="S406" i="1"/>
  <c r="S408" i="1"/>
  <c r="S409" i="1"/>
  <c r="S400" i="1"/>
  <c r="S1" i="6"/>
  <c r="S152" i="1"/>
  <c r="S404" i="1"/>
  <c r="S402" i="1"/>
  <c r="S403" i="1"/>
  <c r="S208" i="1"/>
  <c r="S401" i="1"/>
  <c r="S42" i="1"/>
  <c r="S154" i="1"/>
  <c r="S163" i="1"/>
  <c r="S299" i="1"/>
  <c r="S146" i="1"/>
  <c r="S328" i="1"/>
  <c r="S177" i="1"/>
  <c r="S131" i="1"/>
  <c r="S382" i="1"/>
  <c r="S153" i="1"/>
  <c r="S125" i="1"/>
  <c r="S128" i="1"/>
  <c r="V126" i="1"/>
  <c r="S122" i="1"/>
  <c r="S124" i="1"/>
  <c r="S123" i="1"/>
  <c r="S120" i="1"/>
  <c r="S114" i="1"/>
  <c r="S115" i="1"/>
  <c r="S116" i="1"/>
  <c r="S119" i="1"/>
  <c r="S117" i="1"/>
  <c r="S118" i="1"/>
  <c r="S111" i="1"/>
  <c r="S121" i="1"/>
  <c r="S271" i="1"/>
  <c r="S281" i="1"/>
  <c r="S237" i="1"/>
  <c r="S236" i="1"/>
  <c r="S69" i="1"/>
  <c r="S327" i="1"/>
  <c r="S28" i="1"/>
  <c r="S151" i="1"/>
  <c r="S280" i="1"/>
  <c r="S149" i="1"/>
  <c r="S150" i="1"/>
  <c r="S198" i="1"/>
  <c r="S197" i="1"/>
  <c r="S196" i="1"/>
  <c r="S195" i="1"/>
  <c r="S379" i="1"/>
  <c r="S160" i="1"/>
  <c r="S126" i="1"/>
  <c r="S159" i="1"/>
  <c r="S147" i="1"/>
  <c r="S148" i="1"/>
  <c r="S297" i="1"/>
  <c r="S191" i="1"/>
  <c r="S155" i="1"/>
  <c r="S192" i="1"/>
  <c r="S158" i="1"/>
  <c r="S193" i="1"/>
  <c r="S157" i="1"/>
  <c r="S156" i="1"/>
  <c r="S340" i="1"/>
  <c r="S306" i="1"/>
  <c r="S68" i="1"/>
  <c r="S333" i="1"/>
  <c r="S341" i="1"/>
  <c r="S350" i="1"/>
  <c r="S358" i="1"/>
  <c r="S233" i="1"/>
  <c r="S269" i="1"/>
  <c r="S405" i="1"/>
  <c r="S357" i="1"/>
  <c r="S194" i="1"/>
  <c r="S307" i="1"/>
  <c r="S381" i="1"/>
  <c r="S334" i="1"/>
  <c r="S342" i="1"/>
  <c r="S349" i="1"/>
  <c r="S244" i="1"/>
  <c r="S235" i="1"/>
  <c r="S222" i="1"/>
  <c r="S113" i="1"/>
  <c r="S12" i="1"/>
  <c r="S312" i="1"/>
  <c r="S385" i="1"/>
  <c r="S335" i="1"/>
  <c r="S343" i="1"/>
  <c r="S351" i="1"/>
  <c r="S245" i="1"/>
  <c r="S102" i="1"/>
  <c r="S267" i="1"/>
  <c r="S347" i="1"/>
  <c r="S162" i="1"/>
  <c r="S41" i="1"/>
  <c r="S387" i="1"/>
  <c r="S337" i="1"/>
  <c r="S345" i="1"/>
  <c r="S352" i="1"/>
  <c r="S243" i="1"/>
  <c r="S112" i="1"/>
  <c r="S50" i="1"/>
  <c r="S234" i="1"/>
  <c r="S166" i="1"/>
  <c r="S44" i="1"/>
  <c r="S329" i="1"/>
  <c r="S336" i="1"/>
  <c r="S344" i="1"/>
  <c r="S353" i="1"/>
  <c r="S246" i="1"/>
  <c r="S227" i="1"/>
  <c r="S265" i="1"/>
  <c r="S331" i="1"/>
  <c r="S412" i="1"/>
  <c r="S298" i="1"/>
  <c r="S47" i="1"/>
  <c r="S330" i="1"/>
  <c r="S338" i="1"/>
  <c r="S346" i="1"/>
  <c r="S355" i="1"/>
  <c r="S278" i="1"/>
  <c r="S238" i="1"/>
  <c r="S219" i="1"/>
  <c r="S127" i="1"/>
  <c r="S304" i="1"/>
  <c r="S224" i="1"/>
  <c r="S301" i="1"/>
  <c r="S49" i="1"/>
  <c r="S332" i="1"/>
  <c r="S339" i="1"/>
  <c r="S348" i="1"/>
  <c r="S356" i="1"/>
  <c r="S279" i="1"/>
  <c r="S273" i="1"/>
  <c r="S263" i="1"/>
  <c r="S67" i="1"/>
  <c r="S277" i="1"/>
  <c r="S66" i="1"/>
  <c r="S175" i="1"/>
  <c r="S190" i="1"/>
  <c r="S378" i="1"/>
  <c r="S276" i="1"/>
  <c r="S232" i="1"/>
  <c r="S231" i="1"/>
  <c r="S110" i="1"/>
  <c r="S326" i="1"/>
  <c r="S145" i="1"/>
  <c r="S189" i="1"/>
  <c r="S399" i="1"/>
  <c r="S174" i="1"/>
  <c r="M325" i="1"/>
  <c r="V325" i="1" s="1"/>
  <c r="N325" i="1"/>
  <c r="O325" i="1"/>
  <c r="P325" i="1"/>
  <c r="Q325" i="1"/>
  <c r="R325" i="1"/>
  <c r="M324" i="1"/>
  <c r="V324" i="1" s="1"/>
  <c r="N324" i="1"/>
  <c r="O324" i="1"/>
  <c r="P324" i="1"/>
  <c r="Q324" i="1"/>
  <c r="R324" i="1"/>
  <c r="M396" i="1"/>
  <c r="V396" i="1" s="1"/>
  <c r="N396" i="1"/>
  <c r="O396" i="1"/>
  <c r="P396" i="1"/>
  <c r="Q396" i="1"/>
  <c r="R396" i="1"/>
  <c r="M288" i="1"/>
  <c r="V288" i="1" s="1"/>
  <c r="N288" i="1"/>
  <c r="O288" i="1"/>
  <c r="P288" i="1"/>
  <c r="Q288" i="1"/>
  <c r="R288" i="1"/>
  <c r="R274" i="1"/>
  <c r="Q274" i="1"/>
  <c r="P274" i="1"/>
  <c r="O274" i="1"/>
  <c r="N274" i="1"/>
  <c r="M274" i="1"/>
  <c r="V274" i="1" s="1"/>
  <c r="M188" i="1"/>
  <c r="V188" i="1" s="1"/>
  <c r="N188" i="1"/>
  <c r="O188" i="1"/>
  <c r="P188" i="1"/>
  <c r="Q188" i="1"/>
  <c r="R188" i="1"/>
  <c r="M65" i="1"/>
  <c r="V65" i="1" s="1"/>
  <c r="N65" i="1"/>
  <c r="O65" i="1"/>
  <c r="P65" i="1"/>
  <c r="Q65" i="1"/>
  <c r="R65" i="1"/>
  <c r="M40" i="1"/>
  <c r="V40" i="1" s="1"/>
  <c r="N40" i="1"/>
  <c r="O40" i="1"/>
  <c r="P40" i="1"/>
  <c r="Q40" i="1"/>
  <c r="R40" i="1"/>
  <c r="M64" i="1"/>
  <c r="V64" i="1" s="1"/>
  <c r="N64" i="1"/>
  <c r="O64" i="1"/>
  <c r="P64" i="1"/>
  <c r="Q64" i="1"/>
  <c r="R64" i="1"/>
  <c r="Z396" i="1" l="1"/>
  <c r="M63" i="1"/>
  <c r="V63" i="1" s="1"/>
  <c r="N63" i="1"/>
  <c r="O63" i="1"/>
  <c r="P63" i="1"/>
  <c r="Q63" i="1"/>
  <c r="R63" i="1"/>
  <c r="M376" i="1"/>
  <c r="V376" i="1" s="1"/>
  <c r="N376" i="1"/>
  <c r="O376" i="1"/>
  <c r="P376" i="1"/>
  <c r="Q376" i="1"/>
  <c r="R376" i="1"/>
  <c r="M323" i="1"/>
  <c r="V323" i="1" s="1"/>
  <c r="N323" i="1"/>
  <c r="O323" i="1"/>
  <c r="P323" i="1"/>
  <c r="Q323" i="1"/>
  <c r="R323" i="1"/>
  <c r="M62" i="1"/>
  <c r="V62" i="1" s="1"/>
  <c r="N62" i="1"/>
  <c r="O62" i="1"/>
  <c r="P62" i="1"/>
  <c r="Q62" i="1"/>
  <c r="R62" i="1"/>
  <c r="M375" i="1"/>
  <c r="V375" i="1" s="1"/>
  <c r="N375" i="1"/>
  <c r="O375" i="1"/>
  <c r="P375" i="1"/>
  <c r="Q375" i="1"/>
  <c r="R375" i="1"/>
  <c r="M322" i="1"/>
  <c r="V322" i="1" s="1"/>
  <c r="N322" i="1"/>
  <c r="O322" i="1"/>
  <c r="P322" i="1"/>
  <c r="Q322" i="1"/>
  <c r="R322" i="1"/>
  <c r="M321" i="1"/>
  <c r="V321" i="1" s="1"/>
  <c r="N321" i="1"/>
  <c r="O321" i="1"/>
  <c r="P321" i="1"/>
  <c r="Q321" i="1"/>
  <c r="R321" i="1"/>
  <c r="M264" i="1" l="1"/>
  <c r="V264" i="1" s="1"/>
  <c r="N264" i="1"/>
  <c r="O264" i="1"/>
  <c r="P264" i="1"/>
  <c r="Q264" i="1"/>
  <c r="R264" i="1"/>
  <c r="M266" i="1"/>
  <c r="V266" i="1" s="1"/>
  <c r="N266" i="1"/>
  <c r="O266" i="1"/>
  <c r="P266" i="1"/>
  <c r="Q266" i="1"/>
  <c r="R266" i="1"/>
  <c r="M268" i="1"/>
  <c r="V268" i="1" s="1"/>
  <c r="N268" i="1"/>
  <c r="O268" i="1"/>
  <c r="P268" i="1"/>
  <c r="Q268" i="1"/>
  <c r="R268" i="1"/>
  <c r="M270" i="1"/>
  <c r="V270" i="1" s="1"/>
  <c r="N270" i="1"/>
  <c r="O270" i="1"/>
  <c r="P270" i="1"/>
  <c r="Q270" i="1"/>
  <c r="R270" i="1"/>
  <c r="R272" i="1"/>
  <c r="Q272" i="1"/>
  <c r="P272" i="1"/>
  <c r="O272" i="1"/>
  <c r="N272" i="1"/>
  <c r="M272" i="1"/>
  <c r="V272" i="1" s="1"/>
  <c r="R229" i="1"/>
  <c r="Q229" i="1"/>
  <c r="P229" i="1"/>
  <c r="O229" i="1"/>
  <c r="N229" i="1"/>
  <c r="M229" i="1"/>
  <c r="V229" i="1" s="1"/>
  <c r="R220" i="1" l="1"/>
  <c r="Q220" i="1"/>
  <c r="P220" i="1"/>
  <c r="O220" i="1"/>
  <c r="N220" i="1"/>
  <c r="M220" i="1"/>
  <c r="V220" i="1" s="1"/>
  <c r="R221" i="1"/>
  <c r="Q221" i="1"/>
  <c r="P221" i="1"/>
  <c r="O221" i="1"/>
  <c r="N221" i="1"/>
  <c r="M221" i="1"/>
  <c r="V221" i="1" s="1"/>
  <c r="R223" i="1"/>
  <c r="Q223" i="1"/>
  <c r="P223" i="1"/>
  <c r="O223" i="1"/>
  <c r="N223" i="1"/>
  <c r="M223" i="1"/>
  <c r="V223" i="1" s="1"/>
  <c r="M225" i="1"/>
  <c r="V225" i="1" s="1"/>
  <c r="N225" i="1"/>
  <c r="O225" i="1"/>
  <c r="P225" i="1"/>
  <c r="Q225" i="1"/>
  <c r="R225" i="1"/>
  <c r="M226" i="1"/>
  <c r="V226" i="1" s="1"/>
  <c r="N226" i="1"/>
  <c r="O226" i="1"/>
  <c r="P226" i="1"/>
  <c r="Q226" i="1"/>
  <c r="R226" i="1"/>
  <c r="M228" i="1"/>
  <c r="V228" i="1" s="1"/>
  <c r="N228" i="1"/>
  <c r="O228" i="1"/>
  <c r="P228" i="1"/>
  <c r="Q228" i="1"/>
  <c r="R228" i="1"/>
  <c r="M24" i="1" l="1"/>
  <c r="V24" i="1" s="1"/>
  <c r="N24" i="1"/>
  <c r="O24" i="1"/>
  <c r="P24" i="1"/>
  <c r="Q24" i="1"/>
  <c r="R24" i="1"/>
  <c r="M61" i="1"/>
  <c r="V61" i="1" s="1"/>
  <c r="N61" i="1"/>
  <c r="O61" i="1"/>
  <c r="P61" i="1"/>
  <c r="Q61" i="1"/>
  <c r="R61" i="1"/>
  <c r="M374" i="1"/>
  <c r="V374" i="1" s="1"/>
  <c r="N374" i="1"/>
  <c r="O374" i="1"/>
  <c r="P374" i="1"/>
  <c r="Q374" i="1"/>
  <c r="R374" i="1"/>
  <c r="M320" i="1"/>
  <c r="V320" i="1" s="1"/>
  <c r="N320" i="1"/>
  <c r="O320" i="1"/>
  <c r="P320" i="1"/>
  <c r="Q320" i="1"/>
  <c r="R320" i="1"/>
  <c r="R319" i="1" l="1"/>
  <c r="Q319" i="1"/>
  <c r="P319" i="1"/>
  <c r="O319" i="1"/>
  <c r="N319" i="1"/>
  <c r="M319" i="1"/>
  <c r="V319" i="1" s="1"/>
  <c r="R373" i="1"/>
  <c r="Q373" i="1"/>
  <c r="P373" i="1"/>
  <c r="O373" i="1"/>
  <c r="N373" i="1"/>
  <c r="M373" i="1"/>
  <c r="V373" i="1" s="1"/>
  <c r="R395" i="1"/>
  <c r="Q395" i="1"/>
  <c r="P395" i="1"/>
  <c r="O395" i="1"/>
  <c r="N395" i="1"/>
  <c r="M395" i="1"/>
  <c r="V395" i="1" s="1"/>
  <c r="R173" i="1"/>
  <c r="Q173" i="1"/>
  <c r="P173" i="1"/>
  <c r="O173" i="1"/>
  <c r="N173" i="1"/>
  <c r="M173" i="1"/>
  <c r="V173" i="1" s="1"/>
  <c r="M23" i="1"/>
  <c r="V23" i="1" s="1"/>
  <c r="N23" i="1"/>
  <c r="O23" i="1"/>
  <c r="P23" i="1"/>
  <c r="Q23" i="1"/>
  <c r="R23" i="1"/>
  <c r="N318" i="1"/>
  <c r="O318" i="1"/>
  <c r="P318" i="1"/>
  <c r="Q318" i="1"/>
  <c r="R318" i="1"/>
  <c r="M372" i="1" l="1"/>
  <c r="V372" i="1" s="1"/>
  <c r="N372" i="1"/>
  <c r="O372" i="1"/>
  <c r="P372" i="1"/>
  <c r="Q372" i="1"/>
  <c r="R372" i="1"/>
  <c r="M143" i="1"/>
  <c r="V143" i="1" s="1"/>
  <c r="N143" i="1"/>
  <c r="O143" i="1"/>
  <c r="P143" i="1"/>
  <c r="Q143" i="1"/>
  <c r="R143" i="1"/>
  <c r="M287" i="1"/>
  <c r="V287" i="1" s="1"/>
  <c r="N287" i="1"/>
  <c r="O287" i="1"/>
  <c r="P287" i="1"/>
  <c r="Q287" i="1"/>
  <c r="R287" i="1"/>
  <c r="M318" i="1"/>
  <c r="V318" i="1" s="1"/>
  <c r="M286" i="1" l="1"/>
  <c r="V286" i="1" s="1"/>
  <c r="N286" i="1"/>
  <c r="O286" i="1"/>
  <c r="P286" i="1"/>
  <c r="Q286" i="1"/>
  <c r="R286" i="1"/>
  <c r="M187" i="1"/>
  <c r="V187" i="1" s="1"/>
  <c r="N187" i="1"/>
  <c r="O187" i="1"/>
  <c r="P187" i="1"/>
  <c r="Q187" i="1"/>
  <c r="R187" i="1"/>
  <c r="M142" i="1"/>
  <c r="V142" i="1" s="1"/>
  <c r="N142" i="1"/>
  <c r="O142" i="1"/>
  <c r="P142" i="1"/>
  <c r="Q142" i="1"/>
  <c r="R142" i="1"/>
  <c r="M172" i="1"/>
  <c r="V172" i="1" s="1"/>
  <c r="N172" i="1"/>
  <c r="O172" i="1"/>
  <c r="P172" i="1"/>
  <c r="Q172" i="1"/>
  <c r="R172" i="1"/>
  <c r="M371" i="1"/>
  <c r="V371" i="1" s="1"/>
  <c r="N371" i="1"/>
  <c r="O371" i="1"/>
  <c r="P371" i="1"/>
  <c r="Q371" i="1"/>
  <c r="R371" i="1"/>
  <c r="M394" i="1"/>
  <c r="V394" i="1" s="1"/>
  <c r="N394" i="1"/>
  <c r="O394" i="1"/>
  <c r="P394" i="1"/>
  <c r="Q394" i="1"/>
  <c r="R394" i="1"/>
  <c r="M285" i="1" l="1"/>
  <c r="V285" i="1" s="1"/>
  <c r="N285" i="1"/>
  <c r="O285" i="1"/>
  <c r="P285" i="1"/>
  <c r="Q285" i="1"/>
  <c r="R285" i="1"/>
  <c r="M393" i="1"/>
  <c r="V393" i="1" s="1"/>
  <c r="N393" i="1"/>
  <c r="O393" i="1"/>
  <c r="P393" i="1"/>
  <c r="Q393" i="1"/>
  <c r="R393" i="1"/>
  <c r="M39" i="1"/>
  <c r="V39" i="1" s="1"/>
  <c r="N39" i="1"/>
  <c r="O39" i="1"/>
  <c r="P39" i="1"/>
  <c r="Q39" i="1"/>
  <c r="R39" i="1"/>
  <c r="M141" i="1"/>
  <c r="V141" i="1" s="1"/>
  <c r="N141" i="1"/>
  <c r="O141" i="1"/>
  <c r="P141" i="1"/>
  <c r="Q141" i="1"/>
  <c r="R141" i="1"/>
  <c r="M186" i="1"/>
  <c r="V186" i="1" s="1"/>
  <c r="N186" i="1"/>
  <c r="O186" i="1"/>
  <c r="P186" i="1"/>
  <c r="Q186" i="1"/>
  <c r="R186" i="1"/>
  <c r="M38" i="1"/>
  <c r="V38" i="1" s="1"/>
  <c r="N38" i="1"/>
  <c r="O38" i="1"/>
  <c r="P38" i="1"/>
  <c r="Q38" i="1"/>
  <c r="R38" i="1"/>
  <c r="M140" i="1"/>
  <c r="V140" i="1" s="1"/>
  <c r="N140" i="1"/>
  <c r="O140" i="1"/>
  <c r="P140" i="1"/>
  <c r="Q140" i="1"/>
  <c r="R140" i="1"/>
  <c r="M185" i="1"/>
  <c r="V185" i="1" s="1"/>
  <c r="N185" i="1"/>
  <c r="O185" i="1"/>
  <c r="P185" i="1"/>
  <c r="Q185" i="1"/>
  <c r="R185" i="1"/>
  <c r="M317" i="1" l="1"/>
  <c r="V317" i="1" s="1"/>
  <c r="N317" i="1"/>
  <c r="O317" i="1"/>
  <c r="P317" i="1"/>
  <c r="Q317" i="1"/>
  <c r="R317" i="1"/>
  <c r="M284" i="1" l="1"/>
  <c r="V284" i="1" s="1"/>
  <c r="N284" i="1"/>
  <c r="O284" i="1"/>
  <c r="P284" i="1"/>
  <c r="Q284" i="1"/>
  <c r="R284" i="1"/>
  <c r="M283" i="1" l="1"/>
  <c r="V283" i="1" s="1"/>
  <c r="N283" i="1"/>
  <c r="O283" i="1"/>
  <c r="P283" i="1"/>
  <c r="Q283" i="1"/>
  <c r="R283" i="1"/>
  <c r="M21" i="1"/>
  <c r="V21" i="1" s="1"/>
  <c r="N21" i="1"/>
  <c r="O21" i="1"/>
  <c r="P21" i="1"/>
  <c r="Q21" i="1"/>
  <c r="R21" i="1"/>
  <c r="M282" i="1"/>
  <c r="V282" i="1" s="1"/>
  <c r="N282" i="1"/>
  <c r="O282" i="1"/>
  <c r="P282" i="1"/>
  <c r="Q282" i="1"/>
  <c r="R282" i="1"/>
  <c r="M389" i="1" l="1"/>
  <c r="V389" i="1" s="1"/>
  <c r="N389" i="1"/>
  <c r="O389" i="1"/>
  <c r="P389" i="1"/>
  <c r="Q389" i="1"/>
  <c r="R389" i="1"/>
  <c r="M296" i="1"/>
  <c r="V296" i="1" s="1"/>
  <c r="N296" i="1"/>
  <c r="O296" i="1"/>
  <c r="P296" i="1"/>
  <c r="Q296" i="1"/>
  <c r="R296" i="1"/>
  <c r="M139" i="1" l="1"/>
  <c r="V139" i="1" s="1"/>
  <c r="N139" i="1"/>
  <c r="O139" i="1"/>
  <c r="P139" i="1"/>
  <c r="Q139" i="1"/>
  <c r="R139" i="1"/>
  <c r="M169" i="1"/>
  <c r="V169" i="1" s="1"/>
  <c r="N169" i="1"/>
  <c r="O169" i="1"/>
  <c r="P169" i="1"/>
  <c r="Q169" i="1"/>
  <c r="R169" i="1"/>
  <c r="M105" i="1" l="1"/>
  <c r="V105" i="1" s="1"/>
  <c r="M91" i="1"/>
  <c r="V91" i="1" s="1"/>
  <c r="M92" i="1"/>
  <c r="V92" i="1" s="1"/>
  <c r="M93" i="1"/>
  <c r="V93" i="1" s="1"/>
  <c r="M216" i="1"/>
  <c r="V216" i="1" s="1"/>
  <c r="M212" i="1"/>
  <c r="V212" i="1" s="1"/>
  <c r="M217" i="1"/>
  <c r="V217" i="1" s="1"/>
  <c r="M211" i="1"/>
  <c r="V211" i="1" s="1"/>
  <c r="M209" i="1"/>
  <c r="V209" i="1" s="1"/>
  <c r="M204" i="1"/>
  <c r="V204" i="1" s="1"/>
  <c r="M203" i="1"/>
  <c r="V203" i="1" s="1"/>
  <c r="M202" i="1"/>
  <c r="V202" i="1" s="1"/>
  <c r="M201" i="1"/>
  <c r="V201" i="1" s="1"/>
  <c r="M210" i="1"/>
  <c r="V210" i="1" s="1"/>
  <c r="M199" i="1"/>
  <c r="V199" i="1" s="1"/>
  <c r="M206" i="1"/>
  <c r="V206" i="1" s="1"/>
  <c r="M207" i="1"/>
  <c r="V207" i="1" s="1"/>
  <c r="M205" i="1"/>
  <c r="V205" i="1" s="1"/>
  <c r="M218" i="1"/>
  <c r="V218" i="1" s="1"/>
  <c r="M214" i="1"/>
  <c r="V214" i="1" s="1"/>
  <c r="M213" i="1"/>
  <c r="V213" i="1" s="1"/>
  <c r="M240" i="1"/>
  <c r="V240" i="1" s="1"/>
  <c r="M242" i="1"/>
  <c r="V242" i="1" s="1"/>
  <c r="M241" i="1"/>
  <c r="V241" i="1" s="1"/>
  <c r="M239" i="1"/>
  <c r="V239" i="1" s="1"/>
  <c r="M261" i="1"/>
  <c r="V261" i="1" s="1"/>
  <c r="M250" i="1"/>
  <c r="V250" i="1" s="1"/>
  <c r="M252" i="1"/>
  <c r="V252" i="1" s="1"/>
  <c r="M251" i="1"/>
  <c r="V251" i="1" s="1"/>
  <c r="M249" i="1"/>
  <c r="V249" i="1" s="1"/>
  <c r="M248" i="1"/>
  <c r="V248" i="1" s="1"/>
  <c r="M247" i="1"/>
  <c r="V247" i="1" s="1"/>
  <c r="M82" i="1"/>
  <c r="V82" i="1" s="1"/>
  <c r="M83" i="1"/>
  <c r="V83" i="1" s="1"/>
  <c r="M84" i="1"/>
  <c r="V84" i="1" s="1"/>
  <c r="M254" i="1"/>
  <c r="V254" i="1" s="1"/>
  <c r="M255" i="1"/>
  <c r="V255" i="1" s="1"/>
  <c r="M256" i="1"/>
  <c r="V256" i="1" s="1"/>
  <c r="M253" i="1"/>
  <c r="V253" i="1" s="1"/>
  <c r="M260" i="1"/>
  <c r="V260" i="1" s="1"/>
  <c r="M259" i="1"/>
  <c r="V259" i="1" s="1"/>
  <c r="N105" i="1"/>
  <c r="N91" i="1"/>
  <c r="N92" i="1"/>
  <c r="N93" i="1"/>
  <c r="N216" i="1"/>
  <c r="N212" i="1"/>
  <c r="N217" i="1"/>
  <c r="N211" i="1"/>
  <c r="N209" i="1"/>
  <c r="N204" i="1"/>
  <c r="N203" i="1"/>
  <c r="N202" i="1"/>
  <c r="N201" i="1"/>
  <c r="N210" i="1"/>
  <c r="N199" i="1"/>
  <c r="N206" i="1"/>
  <c r="N207" i="1"/>
  <c r="N240" i="1"/>
  <c r="N242" i="1"/>
  <c r="N241" i="1"/>
  <c r="N239" i="1"/>
  <c r="N82" i="1"/>
  <c r="N83" i="1"/>
  <c r="N84" i="1"/>
  <c r="O105" i="1"/>
  <c r="O91" i="1"/>
  <c r="O92" i="1"/>
  <c r="O93" i="1"/>
  <c r="O216" i="1"/>
  <c r="O212" i="1"/>
  <c r="O217" i="1"/>
  <c r="O211" i="1"/>
  <c r="O209" i="1"/>
  <c r="O204" i="1"/>
  <c r="O203" i="1"/>
  <c r="O202" i="1"/>
  <c r="O201" i="1"/>
  <c r="O210" i="1"/>
  <c r="O199" i="1"/>
  <c r="O206" i="1"/>
  <c r="O207" i="1"/>
  <c r="O205" i="1"/>
  <c r="O218" i="1"/>
  <c r="O214" i="1"/>
  <c r="O213" i="1"/>
  <c r="O240" i="1"/>
  <c r="O242" i="1"/>
  <c r="O241" i="1"/>
  <c r="O239" i="1"/>
  <c r="O261" i="1"/>
  <c r="O250" i="1"/>
  <c r="O252" i="1"/>
  <c r="O251" i="1"/>
  <c r="O249" i="1"/>
  <c r="O248" i="1"/>
  <c r="O247" i="1"/>
  <c r="O82" i="1"/>
  <c r="O83" i="1"/>
  <c r="O84" i="1"/>
  <c r="O254" i="1"/>
  <c r="O255" i="1"/>
  <c r="P105" i="1"/>
  <c r="P91" i="1"/>
  <c r="P92" i="1"/>
  <c r="P93" i="1"/>
  <c r="P216" i="1"/>
  <c r="P212" i="1"/>
  <c r="P217" i="1"/>
  <c r="P211" i="1"/>
  <c r="P209" i="1"/>
  <c r="P204" i="1"/>
  <c r="P203" i="1"/>
  <c r="P202" i="1"/>
  <c r="P201" i="1"/>
  <c r="P210" i="1"/>
  <c r="P199" i="1"/>
  <c r="P206" i="1"/>
  <c r="P207" i="1"/>
  <c r="P205" i="1"/>
  <c r="P218" i="1"/>
  <c r="P214" i="1"/>
  <c r="P213" i="1"/>
  <c r="P240" i="1"/>
  <c r="P242" i="1"/>
  <c r="P241" i="1"/>
  <c r="P239" i="1"/>
  <c r="P261" i="1"/>
  <c r="P250" i="1"/>
  <c r="P252" i="1"/>
  <c r="P251" i="1"/>
  <c r="P249" i="1"/>
  <c r="P248" i="1"/>
  <c r="P247" i="1"/>
  <c r="P82" i="1"/>
  <c r="P83" i="1"/>
  <c r="P84" i="1"/>
  <c r="P254" i="1"/>
  <c r="P255" i="1"/>
  <c r="Q105" i="1"/>
  <c r="Q91" i="1"/>
  <c r="Q92" i="1"/>
  <c r="Q93" i="1"/>
  <c r="Q216" i="1"/>
  <c r="Q212" i="1"/>
  <c r="Q217" i="1"/>
  <c r="Q211" i="1"/>
  <c r="Q209" i="1"/>
  <c r="Q204" i="1"/>
  <c r="Q203" i="1"/>
  <c r="Q202" i="1"/>
  <c r="Q201" i="1"/>
  <c r="Q210" i="1"/>
  <c r="Q199" i="1"/>
  <c r="Q206" i="1"/>
  <c r="Q207" i="1"/>
  <c r="Q205" i="1"/>
  <c r="Q218" i="1"/>
  <c r="Q214" i="1"/>
  <c r="Q213" i="1"/>
  <c r="Q240" i="1"/>
  <c r="Q242" i="1"/>
  <c r="Q241" i="1"/>
  <c r="Q239" i="1"/>
  <c r="Q261" i="1"/>
  <c r="Q250" i="1"/>
  <c r="Q252" i="1"/>
  <c r="Q251" i="1"/>
  <c r="Q249" i="1"/>
  <c r="Q248" i="1"/>
  <c r="Q247" i="1"/>
  <c r="Q82" i="1"/>
  <c r="Q83" i="1"/>
  <c r="Q84" i="1"/>
  <c r="Q254" i="1"/>
  <c r="Q255" i="1"/>
  <c r="R105" i="1"/>
  <c r="R91" i="1"/>
  <c r="R92" i="1"/>
  <c r="R93" i="1"/>
  <c r="R216" i="1"/>
  <c r="R212" i="1"/>
  <c r="R217" i="1"/>
  <c r="R211" i="1"/>
  <c r="R209" i="1"/>
  <c r="R204" i="1"/>
  <c r="R203" i="1"/>
  <c r="R202" i="1"/>
  <c r="R201" i="1"/>
  <c r="R210" i="1"/>
  <c r="R199" i="1"/>
  <c r="R206" i="1"/>
  <c r="R207" i="1"/>
  <c r="R205" i="1"/>
  <c r="R218" i="1"/>
  <c r="R214" i="1"/>
  <c r="R213" i="1"/>
  <c r="R240" i="1"/>
  <c r="R242" i="1"/>
  <c r="R241" i="1"/>
  <c r="R239" i="1"/>
  <c r="R261" i="1"/>
  <c r="R250" i="1"/>
  <c r="R252" i="1"/>
  <c r="R251" i="1"/>
  <c r="R249" i="1"/>
  <c r="R248" i="1"/>
  <c r="R247" i="1"/>
  <c r="R82" i="1"/>
  <c r="R83" i="1"/>
  <c r="R84" i="1"/>
  <c r="R254" i="1"/>
  <c r="R255" i="1"/>
  <c r="M89" i="1"/>
  <c r="V89" i="1" s="1"/>
  <c r="M90" i="1"/>
  <c r="V90" i="1" s="1"/>
  <c r="M86" i="1"/>
  <c r="V86" i="1" s="1"/>
  <c r="M87" i="1"/>
  <c r="V87" i="1" s="1"/>
  <c r="M88" i="1"/>
  <c r="V88" i="1" s="1"/>
  <c r="M94" i="1"/>
  <c r="V94" i="1" s="1"/>
  <c r="M95" i="1"/>
  <c r="V95" i="1" s="1"/>
  <c r="M97" i="1"/>
  <c r="V97" i="1" s="1"/>
  <c r="M98" i="1"/>
  <c r="V98" i="1" s="1"/>
  <c r="M99" i="1"/>
  <c r="V99" i="1" s="1"/>
  <c r="N85" i="1"/>
  <c r="N89" i="1"/>
  <c r="N90" i="1"/>
  <c r="N86" i="1"/>
  <c r="N87" i="1"/>
  <c r="N88" i="1"/>
  <c r="N94" i="1"/>
  <c r="N95" i="1"/>
  <c r="N97" i="1"/>
  <c r="N98" i="1"/>
  <c r="N99" i="1"/>
  <c r="O85" i="1"/>
  <c r="O89" i="1"/>
  <c r="O90" i="1"/>
  <c r="O86" i="1"/>
  <c r="O87" i="1"/>
  <c r="O88" i="1"/>
  <c r="O94" i="1"/>
  <c r="O95" i="1"/>
  <c r="O97" i="1"/>
  <c r="O98" i="1"/>
  <c r="O99" i="1"/>
  <c r="P85" i="1"/>
  <c r="P89" i="1"/>
  <c r="P90" i="1"/>
  <c r="P86" i="1"/>
  <c r="P87" i="1"/>
  <c r="P88" i="1"/>
  <c r="P94" i="1"/>
  <c r="P95" i="1"/>
  <c r="P97" i="1"/>
  <c r="P98" i="1"/>
  <c r="P99" i="1"/>
  <c r="Q85" i="1"/>
  <c r="Q89" i="1"/>
  <c r="Q90" i="1"/>
  <c r="Q86" i="1"/>
  <c r="Q87" i="1"/>
  <c r="Q88" i="1"/>
  <c r="Q94" i="1"/>
  <c r="Q95" i="1"/>
  <c r="Q97" i="1"/>
  <c r="Q98" i="1"/>
  <c r="Q99" i="1"/>
  <c r="R85" i="1"/>
  <c r="R89" i="1"/>
  <c r="R90" i="1"/>
  <c r="R86" i="1"/>
  <c r="R87" i="1"/>
  <c r="R88" i="1"/>
  <c r="R94" i="1"/>
  <c r="R95" i="1"/>
  <c r="R97" i="1"/>
  <c r="R98" i="1"/>
  <c r="R99" i="1"/>
  <c r="M184" i="1" l="1"/>
  <c r="V184" i="1" s="1"/>
  <c r="N184" i="1"/>
  <c r="O184" i="1"/>
  <c r="P184" i="1"/>
  <c r="Q184" i="1"/>
  <c r="R184" i="1"/>
  <c r="M55" i="1" l="1"/>
  <c r="V55" i="1" s="1"/>
  <c r="N55" i="1"/>
  <c r="O55" i="1"/>
  <c r="P55" i="1"/>
  <c r="Q55" i="1"/>
  <c r="R55" i="1"/>
  <c r="M54" i="1"/>
  <c r="V54" i="1" s="1"/>
  <c r="N54" i="1"/>
  <c r="O54" i="1"/>
  <c r="P54" i="1"/>
  <c r="Q54" i="1"/>
  <c r="R54" i="1"/>
  <c r="M168" i="1" l="1"/>
  <c r="V168" i="1" s="1"/>
  <c r="N168" i="1"/>
  <c r="O168" i="1"/>
  <c r="P168" i="1"/>
  <c r="Q168" i="1"/>
  <c r="R168" i="1"/>
  <c r="M77" i="1"/>
  <c r="V77" i="1" s="1"/>
  <c r="N77" i="1"/>
  <c r="O77" i="1"/>
  <c r="P77" i="1"/>
  <c r="Q77" i="1"/>
  <c r="R77" i="1"/>
  <c r="M183" i="1"/>
  <c r="V183" i="1" s="1"/>
  <c r="N183" i="1"/>
  <c r="O183" i="1"/>
  <c r="P183" i="1"/>
  <c r="Q183" i="1"/>
  <c r="R183" i="1"/>
  <c r="M76" i="1" l="1"/>
  <c r="V76" i="1" s="1"/>
  <c r="N76" i="1"/>
  <c r="O76" i="1"/>
  <c r="P76" i="1"/>
  <c r="Q76" i="1"/>
  <c r="R76" i="1"/>
  <c r="M182" i="1"/>
  <c r="V182" i="1" s="1"/>
  <c r="N182" i="1"/>
  <c r="O182" i="1"/>
  <c r="P182" i="1"/>
  <c r="Q182" i="1"/>
  <c r="R182" i="1"/>
  <c r="M71" i="1" l="1"/>
  <c r="V71" i="1" s="1"/>
  <c r="N71" i="1"/>
  <c r="O71" i="1"/>
  <c r="P71" i="1"/>
  <c r="Q71" i="1"/>
  <c r="R71" i="1"/>
  <c r="M70" i="1"/>
  <c r="V70" i="1" s="1"/>
  <c r="N70" i="1"/>
  <c r="O70" i="1"/>
  <c r="P70" i="1"/>
  <c r="Q70" i="1"/>
  <c r="R70" i="1"/>
  <c r="S81" i="1" l="1"/>
  <c r="S79" i="1" l="1"/>
  <c r="S80" i="1"/>
  <c r="S398" i="1"/>
  <c r="S78" i="1"/>
  <c r="S230" i="1"/>
  <c r="S377" i="1"/>
  <c r="S109" i="1"/>
  <c r="S397" i="1"/>
  <c r="S144" i="1"/>
  <c r="S354" i="1"/>
  <c r="S275" i="1"/>
  <c r="S27" i="1"/>
  <c r="S108" i="1"/>
  <c r="S262" i="1"/>
  <c r="S257" i="1"/>
  <c r="S258" i="1"/>
  <c r="S200" i="1"/>
  <c r="S215" i="1"/>
  <c r="S96" i="1"/>
  <c r="S100" i="1"/>
  <c r="S101" i="1"/>
  <c r="S103" i="1"/>
  <c r="S107" i="1"/>
  <c r="S104" i="1"/>
  <c r="S106" i="1"/>
  <c r="S289" i="1"/>
  <c r="S26" i="1"/>
  <c r="S325" i="1"/>
  <c r="S25" i="1"/>
  <c r="S396" i="1"/>
  <c r="S324" i="1"/>
  <c r="S274" i="1"/>
  <c r="S288" i="1"/>
  <c r="S65" i="1"/>
  <c r="S188" i="1"/>
  <c r="S64" i="1"/>
  <c r="S40" i="1"/>
  <c r="S376" i="1"/>
  <c r="S63" i="1"/>
  <c r="S62" i="1"/>
  <c r="S323" i="1"/>
  <c r="S322" i="1"/>
  <c r="S375" i="1"/>
  <c r="S264" i="1"/>
  <c r="S321" i="1"/>
  <c r="S268" i="1"/>
  <c r="S266" i="1"/>
  <c r="S272" i="1"/>
  <c r="S270" i="1"/>
  <c r="S229" i="1"/>
  <c r="S220" i="1"/>
  <c r="S221" i="1"/>
  <c r="S223" i="1"/>
  <c r="S226" i="1"/>
  <c r="S225" i="1"/>
  <c r="S228" i="1"/>
  <c r="S61" i="1"/>
  <c r="S24" i="1"/>
  <c r="S320" i="1"/>
  <c r="S374" i="1"/>
  <c r="S319" i="1"/>
  <c r="S395" i="1"/>
  <c r="S373" i="1"/>
  <c r="S173" i="1"/>
  <c r="S23" i="1"/>
  <c r="S318" i="1"/>
  <c r="S143" i="1"/>
  <c r="S372" i="1"/>
  <c r="S287" i="1"/>
  <c r="S286" i="1"/>
  <c r="S142" i="1"/>
  <c r="S187" i="1"/>
  <c r="S371" i="1"/>
  <c r="S172" i="1"/>
  <c r="S285" i="1"/>
  <c r="S394" i="1"/>
  <c r="S39" i="1"/>
  <c r="S393" i="1"/>
  <c r="S186" i="1"/>
  <c r="S141" i="1"/>
  <c r="S140" i="1"/>
  <c r="S38" i="1"/>
  <c r="S317" i="1"/>
  <c r="S185" i="1"/>
  <c r="S284" i="1"/>
  <c r="S283" i="1"/>
  <c r="S282" i="1"/>
  <c r="S21" i="1"/>
  <c r="S296" i="1"/>
  <c r="S389" i="1"/>
  <c r="S169" i="1"/>
  <c r="S139" i="1"/>
  <c r="S105" i="1"/>
  <c r="S216" i="1"/>
  <c r="S209" i="1"/>
  <c r="S201" i="1"/>
  <c r="S207" i="1"/>
  <c r="S214" i="1"/>
  <c r="S241" i="1"/>
  <c r="S252" i="1"/>
  <c r="S247" i="1"/>
  <c r="S254" i="1"/>
  <c r="S260" i="1"/>
  <c r="S91" i="1"/>
  <c r="S212" i="1"/>
  <c r="S204" i="1"/>
  <c r="S210" i="1"/>
  <c r="S205" i="1"/>
  <c r="S213" i="1"/>
  <c r="S239" i="1"/>
  <c r="S251" i="1"/>
  <c r="S82" i="1"/>
  <c r="S255" i="1"/>
  <c r="S259" i="1"/>
  <c r="S92" i="1"/>
  <c r="S217" i="1"/>
  <c r="S203" i="1"/>
  <c r="S199" i="1"/>
  <c r="S218" i="1"/>
  <c r="S240" i="1"/>
  <c r="S261" i="1"/>
  <c r="S249" i="1"/>
  <c r="S83" i="1"/>
  <c r="S256" i="1"/>
  <c r="S93" i="1"/>
  <c r="S84" i="1"/>
  <c r="S211" i="1"/>
  <c r="S242" i="1"/>
  <c r="S253" i="1"/>
  <c r="S248" i="1"/>
  <c r="S202" i="1"/>
  <c r="S250" i="1"/>
  <c r="S206" i="1"/>
  <c r="S86" i="1"/>
  <c r="S95" i="1"/>
  <c r="S89" i="1"/>
  <c r="S98" i="1"/>
  <c r="S90" i="1"/>
  <c r="S94" i="1"/>
  <c r="S85" i="1"/>
  <c r="S87" i="1"/>
  <c r="S97" i="1"/>
  <c r="S88" i="1"/>
  <c r="S99" i="1"/>
  <c r="S184" i="1"/>
  <c r="S54" i="1"/>
  <c r="S55" i="1"/>
  <c r="S168" i="1"/>
  <c r="S183" i="1"/>
  <c r="S77" i="1"/>
  <c r="S182" i="1"/>
  <c r="S76" i="1"/>
  <c r="S70" i="1"/>
  <c r="S71" i="1"/>
  <c r="R290" i="1"/>
  <c r="R161" i="1"/>
  <c r="R20" i="1"/>
  <c r="R171" i="1"/>
  <c r="R294" i="1"/>
  <c r="R134" i="1"/>
  <c r="R22" i="1"/>
  <c r="R180" i="1"/>
  <c r="R313" i="1"/>
  <c r="R57" i="1"/>
  <c r="R368" i="1"/>
  <c r="R391" i="1"/>
  <c r="R390" i="1"/>
  <c r="R176" i="1"/>
  <c r="R130" i="1"/>
  <c r="R291" i="1"/>
  <c r="R170" i="1"/>
  <c r="R367" i="1"/>
  <c r="R56" i="1"/>
  <c r="R311" i="1"/>
  <c r="R302" i="1"/>
  <c r="R45" i="1"/>
  <c r="R361" i="1"/>
  <c r="R303" i="1"/>
  <c r="R362" i="1"/>
  <c r="R46" i="1"/>
  <c r="R18" i="1"/>
  <c r="R48" i="1"/>
  <c r="R386" i="1"/>
  <c r="R363" i="1"/>
  <c r="R135" i="1"/>
  <c r="R181" i="1"/>
  <c r="R13" i="1"/>
  <c r="R305" i="1"/>
  <c r="R167" i="1"/>
  <c r="R295" i="1"/>
  <c r="R19" i="1"/>
  <c r="R178" i="1"/>
  <c r="R10" i="1"/>
  <c r="R132" i="1"/>
  <c r="R383" i="1"/>
  <c r="R292" i="1"/>
  <c r="R164" i="1"/>
  <c r="R359" i="1"/>
  <c r="R300" i="1"/>
  <c r="R316" i="1"/>
  <c r="R60" i="1"/>
  <c r="R384" i="1"/>
  <c r="R360" i="1"/>
  <c r="R165" i="1"/>
  <c r="R293" i="1"/>
  <c r="R133" i="1"/>
  <c r="R11" i="1"/>
  <c r="R314" i="1"/>
  <c r="R58" i="1"/>
  <c r="R392" i="1"/>
  <c r="R369" i="1"/>
  <c r="R136" i="1"/>
  <c r="R15" i="1"/>
  <c r="R315" i="1"/>
  <c r="R59" i="1"/>
  <c r="R388" i="1"/>
  <c r="R370" i="1"/>
  <c r="R137" i="1"/>
  <c r="R16" i="1"/>
  <c r="R308" i="1"/>
  <c r="R138" i="1"/>
  <c r="R179" i="1"/>
  <c r="R43" i="1"/>
  <c r="R129" i="1"/>
  <c r="R380" i="1"/>
  <c r="R14" i="1"/>
  <c r="R9" i="1"/>
  <c r="R309" i="1"/>
  <c r="R364" i="1"/>
  <c r="R51" i="1"/>
  <c r="R29" i="1"/>
  <c r="R72" i="1"/>
  <c r="R33" i="1"/>
  <c r="R30" i="1"/>
  <c r="R73" i="1"/>
  <c r="R34" i="1"/>
  <c r="R31" i="1"/>
  <c r="R74" i="1"/>
  <c r="R35" i="1"/>
  <c r="R32" i="1"/>
  <c r="R75" i="1"/>
  <c r="R36" i="1"/>
  <c r="R365" i="1"/>
  <c r="R52" i="1"/>
  <c r="R310" i="1"/>
  <c r="R17" i="1"/>
  <c r="R53" i="1"/>
  <c r="R366" i="1"/>
  <c r="R37" i="1"/>
  <c r="Q290" i="1"/>
  <c r="Q161" i="1"/>
  <c r="Q20" i="1"/>
  <c r="Q171" i="1"/>
  <c r="Q294" i="1"/>
  <c r="Q134" i="1"/>
  <c r="Q22" i="1"/>
  <c r="Q180" i="1"/>
  <c r="Q313" i="1"/>
  <c r="Q57" i="1"/>
  <c r="Q368" i="1"/>
  <c r="Q391" i="1"/>
  <c r="Q390" i="1"/>
  <c r="Q176" i="1"/>
  <c r="Q130" i="1"/>
  <c r="Q291" i="1"/>
  <c r="Q170" i="1"/>
  <c r="Q367" i="1"/>
  <c r="Q56" i="1"/>
  <c r="Q311" i="1"/>
  <c r="Q302" i="1"/>
  <c r="Q45" i="1"/>
  <c r="Q361" i="1"/>
  <c r="Q303" i="1"/>
  <c r="Q362" i="1"/>
  <c r="Q46" i="1"/>
  <c r="Q18" i="1"/>
  <c r="Q48" i="1"/>
  <c r="Q386" i="1"/>
  <c r="Q363" i="1"/>
  <c r="Q135" i="1"/>
  <c r="Q181" i="1"/>
  <c r="Q13" i="1"/>
  <c r="Q305" i="1"/>
  <c r="Q167" i="1"/>
  <c r="Q295" i="1"/>
  <c r="Q19" i="1"/>
  <c r="Q178" i="1"/>
  <c r="Q10" i="1"/>
  <c r="Q132" i="1"/>
  <c r="Q383" i="1"/>
  <c r="Q292" i="1"/>
  <c r="Q164" i="1"/>
  <c r="Q359" i="1"/>
  <c r="Q300" i="1"/>
  <c r="Q316" i="1"/>
  <c r="Q60" i="1"/>
  <c r="Q384" i="1"/>
  <c r="Q360" i="1"/>
  <c r="Q165" i="1"/>
  <c r="Q293" i="1"/>
  <c r="Q133" i="1"/>
  <c r="Q11" i="1"/>
  <c r="Q314" i="1"/>
  <c r="Q58" i="1"/>
  <c r="Q392" i="1"/>
  <c r="Q369" i="1"/>
  <c r="Q136" i="1"/>
  <c r="Q15" i="1"/>
  <c r="Q315" i="1"/>
  <c r="Q59" i="1"/>
  <c r="Q388" i="1"/>
  <c r="Q370" i="1"/>
  <c r="Q137" i="1"/>
  <c r="Q16" i="1"/>
  <c r="Q308" i="1"/>
  <c r="Q138" i="1"/>
  <c r="Q179" i="1"/>
  <c r="Q43" i="1"/>
  <c r="Q129" i="1"/>
  <c r="Q380" i="1"/>
  <c r="Q14" i="1"/>
  <c r="Q9" i="1"/>
  <c r="Q309" i="1"/>
  <c r="Q364" i="1"/>
  <c r="Q51" i="1"/>
  <c r="Q29" i="1"/>
  <c r="Q72" i="1"/>
  <c r="Q33" i="1"/>
  <c r="Q30" i="1"/>
  <c r="Q73" i="1"/>
  <c r="Q34" i="1"/>
  <c r="Q31" i="1"/>
  <c r="Q74" i="1"/>
  <c r="Q35" i="1"/>
  <c r="Q32" i="1"/>
  <c r="Q75" i="1"/>
  <c r="Q36" i="1"/>
  <c r="Q365" i="1"/>
  <c r="Q52" i="1"/>
  <c r="Q310" i="1"/>
  <c r="Q17" i="1"/>
  <c r="Q53" i="1"/>
  <c r="Q366" i="1"/>
  <c r="Q37" i="1"/>
  <c r="P290" i="1"/>
  <c r="P161" i="1"/>
  <c r="P20" i="1"/>
  <c r="P171" i="1"/>
  <c r="P294" i="1"/>
  <c r="P134" i="1"/>
  <c r="P22" i="1"/>
  <c r="P180" i="1"/>
  <c r="P313" i="1"/>
  <c r="P57" i="1"/>
  <c r="P368" i="1"/>
  <c r="P391" i="1"/>
  <c r="P390" i="1"/>
  <c r="P176" i="1"/>
  <c r="P130" i="1"/>
  <c r="P291" i="1"/>
  <c r="P170" i="1"/>
  <c r="P367" i="1"/>
  <c r="P56" i="1"/>
  <c r="P311" i="1"/>
  <c r="P302" i="1"/>
  <c r="P45" i="1"/>
  <c r="P361" i="1"/>
  <c r="P303" i="1"/>
  <c r="P362" i="1"/>
  <c r="P46" i="1"/>
  <c r="P18" i="1"/>
  <c r="P48" i="1"/>
  <c r="P386" i="1"/>
  <c r="P363" i="1"/>
  <c r="P135" i="1"/>
  <c r="P181" i="1"/>
  <c r="P13" i="1"/>
  <c r="P305" i="1"/>
  <c r="P167" i="1"/>
  <c r="P295" i="1"/>
  <c r="P19" i="1"/>
  <c r="P178" i="1"/>
  <c r="P10" i="1"/>
  <c r="P132" i="1"/>
  <c r="P383" i="1"/>
  <c r="P292" i="1"/>
  <c r="P164" i="1"/>
  <c r="P359" i="1"/>
  <c r="P300" i="1"/>
  <c r="P316" i="1"/>
  <c r="P60" i="1"/>
  <c r="P384" i="1"/>
  <c r="P360" i="1"/>
  <c r="P165" i="1"/>
  <c r="P293" i="1"/>
  <c r="P133" i="1"/>
  <c r="P11" i="1"/>
  <c r="P314" i="1"/>
  <c r="P58" i="1"/>
  <c r="P392" i="1"/>
  <c r="P369" i="1"/>
  <c r="P136" i="1"/>
  <c r="P15" i="1"/>
  <c r="P315" i="1"/>
  <c r="P59" i="1"/>
  <c r="P388" i="1"/>
  <c r="P370" i="1"/>
  <c r="P137" i="1"/>
  <c r="P16" i="1"/>
  <c r="P308" i="1"/>
  <c r="P138" i="1"/>
  <c r="P179" i="1"/>
  <c r="P43" i="1"/>
  <c r="P129" i="1"/>
  <c r="P380" i="1"/>
  <c r="P14" i="1"/>
  <c r="P9" i="1"/>
  <c r="P309" i="1"/>
  <c r="P364" i="1"/>
  <c r="P51" i="1"/>
  <c r="P29" i="1"/>
  <c r="P72" i="1"/>
  <c r="P33" i="1"/>
  <c r="P30" i="1"/>
  <c r="P73" i="1"/>
  <c r="P34" i="1"/>
  <c r="P31" i="1"/>
  <c r="P74" i="1"/>
  <c r="P35" i="1"/>
  <c r="P32" i="1"/>
  <c r="P75" i="1"/>
  <c r="P36" i="1"/>
  <c r="P365" i="1"/>
  <c r="P52" i="1"/>
  <c r="P310" i="1"/>
  <c r="P17" i="1"/>
  <c r="P53" i="1"/>
  <c r="P366" i="1"/>
  <c r="P37" i="1"/>
  <c r="O290" i="1"/>
  <c r="O161" i="1"/>
  <c r="O20" i="1"/>
  <c r="O171" i="1"/>
  <c r="O294" i="1"/>
  <c r="O134" i="1"/>
  <c r="O22" i="1"/>
  <c r="O180" i="1"/>
  <c r="O313" i="1"/>
  <c r="O57" i="1"/>
  <c r="O368" i="1"/>
  <c r="O391" i="1"/>
  <c r="O390" i="1"/>
  <c r="O176" i="1"/>
  <c r="O130" i="1"/>
  <c r="O291" i="1"/>
  <c r="O170" i="1"/>
  <c r="O367" i="1"/>
  <c r="O56" i="1"/>
  <c r="O311" i="1"/>
  <c r="O302" i="1"/>
  <c r="O45" i="1"/>
  <c r="O361" i="1"/>
  <c r="O303" i="1"/>
  <c r="O362" i="1"/>
  <c r="O46" i="1"/>
  <c r="O18" i="1"/>
  <c r="O48" i="1"/>
  <c r="O386" i="1"/>
  <c r="O363" i="1"/>
  <c r="O135" i="1"/>
  <c r="O181" i="1"/>
  <c r="O13" i="1"/>
  <c r="O305" i="1"/>
  <c r="O167" i="1"/>
  <c r="O295" i="1"/>
  <c r="O19" i="1"/>
  <c r="O178" i="1"/>
  <c r="O10" i="1"/>
  <c r="O132" i="1"/>
  <c r="O383" i="1"/>
  <c r="O292" i="1"/>
  <c r="O164" i="1"/>
  <c r="O359" i="1"/>
  <c r="O300" i="1"/>
  <c r="O316" i="1"/>
  <c r="O60" i="1"/>
  <c r="O384" i="1"/>
  <c r="O360" i="1"/>
  <c r="O165" i="1"/>
  <c r="O293" i="1"/>
  <c r="O133" i="1"/>
  <c r="O11" i="1"/>
  <c r="O314" i="1"/>
  <c r="O58" i="1"/>
  <c r="O392" i="1"/>
  <c r="O369" i="1"/>
  <c r="O136" i="1"/>
  <c r="O15" i="1"/>
  <c r="O315" i="1"/>
  <c r="O59" i="1"/>
  <c r="O388" i="1"/>
  <c r="O370" i="1"/>
  <c r="O137" i="1"/>
  <c r="O16" i="1"/>
  <c r="O308" i="1"/>
  <c r="O138" i="1"/>
  <c r="O179" i="1"/>
  <c r="O43" i="1"/>
  <c r="O129" i="1"/>
  <c r="O380" i="1"/>
  <c r="O14" i="1"/>
  <c r="O9" i="1"/>
  <c r="O309" i="1"/>
  <c r="O364" i="1"/>
  <c r="O51" i="1"/>
  <c r="O29" i="1"/>
  <c r="O72" i="1"/>
  <c r="O33" i="1"/>
  <c r="O30" i="1"/>
  <c r="O73" i="1"/>
  <c r="O34" i="1"/>
  <c r="O31" i="1"/>
  <c r="O74" i="1"/>
  <c r="O35" i="1"/>
  <c r="O32" i="1"/>
  <c r="O75" i="1"/>
  <c r="O36" i="1"/>
  <c r="O365" i="1"/>
  <c r="O52" i="1"/>
  <c r="O310" i="1"/>
  <c r="O17" i="1"/>
  <c r="O53" i="1"/>
  <c r="O366" i="1"/>
  <c r="O37" i="1"/>
  <c r="S37" i="1" s="1"/>
  <c r="N290" i="1"/>
  <c r="N161" i="1"/>
  <c r="N20" i="1"/>
  <c r="N171" i="1"/>
  <c r="N294" i="1"/>
  <c r="N134" i="1"/>
  <c r="N22" i="1"/>
  <c r="N180" i="1"/>
  <c r="N313" i="1"/>
  <c r="N57" i="1"/>
  <c r="N368" i="1"/>
  <c r="N391" i="1"/>
  <c r="N390" i="1"/>
  <c r="N176" i="1"/>
  <c r="N130" i="1"/>
  <c r="N291" i="1"/>
  <c r="N170" i="1"/>
  <c r="N367" i="1"/>
  <c r="N56" i="1"/>
  <c r="N311" i="1"/>
  <c r="N302" i="1"/>
  <c r="N45" i="1"/>
  <c r="N361" i="1"/>
  <c r="N303" i="1"/>
  <c r="N362" i="1"/>
  <c r="N46" i="1"/>
  <c r="N18" i="1"/>
  <c r="N48" i="1"/>
  <c r="N386" i="1"/>
  <c r="N363" i="1"/>
  <c r="N135" i="1"/>
  <c r="N181" i="1"/>
  <c r="N13" i="1"/>
  <c r="N305" i="1"/>
  <c r="N167" i="1"/>
  <c r="N295" i="1"/>
  <c r="N19" i="1"/>
  <c r="N178" i="1"/>
  <c r="N10" i="1"/>
  <c r="N132" i="1"/>
  <c r="N383" i="1"/>
  <c r="N292" i="1"/>
  <c r="N164" i="1"/>
  <c r="N359" i="1"/>
  <c r="N300" i="1"/>
  <c r="N316" i="1"/>
  <c r="N60" i="1"/>
  <c r="N384" i="1"/>
  <c r="N360" i="1"/>
  <c r="N165" i="1"/>
  <c r="N293" i="1"/>
  <c r="N133" i="1"/>
  <c r="N11" i="1"/>
  <c r="N314" i="1"/>
  <c r="N58" i="1"/>
  <c r="N392" i="1"/>
  <c r="N369" i="1"/>
  <c r="N136" i="1"/>
  <c r="N15" i="1"/>
  <c r="N315" i="1"/>
  <c r="N59" i="1"/>
  <c r="N388" i="1"/>
  <c r="N370" i="1"/>
  <c r="N137" i="1"/>
  <c r="N16" i="1"/>
  <c r="N308" i="1"/>
  <c r="N138" i="1"/>
  <c r="N179" i="1"/>
  <c r="N43" i="1"/>
  <c r="N129" i="1"/>
  <c r="N380" i="1"/>
  <c r="N14" i="1"/>
  <c r="N9" i="1"/>
  <c r="N309" i="1"/>
  <c r="N364" i="1"/>
  <c r="N51" i="1"/>
  <c r="N29" i="1"/>
  <c r="N72" i="1"/>
  <c r="N33" i="1"/>
  <c r="N30" i="1"/>
  <c r="N73" i="1"/>
  <c r="N34" i="1"/>
  <c r="N31" i="1"/>
  <c r="N74" i="1"/>
  <c r="N35" i="1"/>
  <c r="N32" i="1"/>
  <c r="N75" i="1"/>
  <c r="N36" i="1"/>
  <c r="N365" i="1"/>
  <c r="N52" i="1"/>
  <c r="N310" i="1"/>
  <c r="N17" i="1"/>
  <c r="N53" i="1"/>
  <c r="N366" i="1"/>
  <c r="N37" i="1"/>
  <c r="M290" i="1"/>
  <c r="V290" i="1" s="1"/>
  <c r="M161" i="1"/>
  <c r="V161" i="1" s="1"/>
  <c r="M20" i="1"/>
  <c r="V20" i="1" s="1"/>
  <c r="M171" i="1"/>
  <c r="V171" i="1" s="1"/>
  <c r="M294" i="1"/>
  <c r="V294" i="1" s="1"/>
  <c r="M134" i="1"/>
  <c r="V134" i="1" s="1"/>
  <c r="M22" i="1"/>
  <c r="V22" i="1" s="1"/>
  <c r="M180" i="1"/>
  <c r="V180" i="1" s="1"/>
  <c r="M313" i="1"/>
  <c r="V313" i="1" s="1"/>
  <c r="M57" i="1"/>
  <c r="V57" i="1" s="1"/>
  <c r="M368" i="1"/>
  <c r="V368" i="1" s="1"/>
  <c r="M391" i="1"/>
  <c r="V391" i="1" s="1"/>
  <c r="M390" i="1"/>
  <c r="V390" i="1" s="1"/>
  <c r="M176" i="1"/>
  <c r="V176" i="1" s="1"/>
  <c r="M130" i="1"/>
  <c r="V130" i="1" s="1"/>
  <c r="M291" i="1"/>
  <c r="V291" i="1" s="1"/>
  <c r="M170" i="1"/>
  <c r="V170" i="1" s="1"/>
  <c r="M367" i="1"/>
  <c r="V367" i="1" s="1"/>
  <c r="M56" i="1"/>
  <c r="V56" i="1" s="1"/>
  <c r="M311" i="1"/>
  <c r="V311" i="1" s="1"/>
  <c r="M302" i="1"/>
  <c r="V302" i="1" s="1"/>
  <c r="M45" i="1"/>
  <c r="V45" i="1" s="1"/>
  <c r="M361" i="1"/>
  <c r="V361" i="1" s="1"/>
  <c r="M303" i="1"/>
  <c r="V303" i="1" s="1"/>
  <c r="M362" i="1"/>
  <c r="V362" i="1" s="1"/>
  <c r="M46" i="1"/>
  <c r="V46" i="1" s="1"/>
  <c r="M18" i="1"/>
  <c r="V18" i="1" s="1"/>
  <c r="M48" i="1"/>
  <c r="V48" i="1" s="1"/>
  <c r="M386" i="1"/>
  <c r="V386" i="1" s="1"/>
  <c r="M363" i="1"/>
  <c r="V363" i="1" s="1"/>
  <c r="M135" i="1"/>
  <c r="V135" i="1" s="1"/>
  <c r="M181" i="1"/>
  <c r="V181" i="1" s="1"/>
  <c r="M13" i="1"/>
  <c r="V13" i="1" s="1"/>
  <c r="M305" i="1"/>
  <c r="V305" i="1" s="1"/>
  <c r="M167" i="1"/>
  <c r="V167" i="1" s="1"/>
  <c r="M295" i="1"/>
  <c r="V295" i="1" s="1"/>
  <c r="M19" i="1"/>
  <c r="V19" i="1" s="1"/>
  <c r="M178" i="1"/>
  <c r="V178" i="1" s="1"/>
  <c r="M10" i="1"/>
  <c r="V10" i="1" s="1"/>
  <c r="M132" i="1"/>
  <c r="V132" i="1" s="1"/>
  <c r="M383" i="1"/>
  <c r="V383" i="1" s="1"/>
  <c r="M292" i="1"/>
  <c r="V292" i="1" s="1"/>
  <c r="M164" i="1"/>
  <c r="V164" i="1" s="1"/>
  <c r="M359" i="1"/>
  <c r="V359" i="1" s="1"/>
  <c r="M300" i="1"/>
  <c r="V300" i="1" s="1"/>
  <c r="M316" i="1"/>
  <c r="V316" i="1" s="1"/>
  <c r="M60" i="1"/>
  <c r="V60" i="1" s="1"/>
  <c r="M384" i="1"/>
  <c r="V384" i="1" s="1"/>
  <c r="M360" i="1"/>
  <c r="V360" i="1" s="1"/>
  <c r="M165" i="1"/>
  <c r="V165" i="1" s="1"/>
  <c r="M293" i="1"/>
  <c r="V293" i="1" s="1"/>
  <c r="M133" i="1"/>
  <c r="V133" i="1" s="1"/>
  <c r="M11" i="1"/>
  <c r="V11" i="1" s="1"/>
  <c r="M314" i="1"/>
  <c r="V314" i="1" s="1"/>
  <c r="M58" i="1"/>
  <c r="V58" i="1" s="1"/>
  <c r="M392" i="1"/>
  <c r="V392" i="1" s="1"/>
  <c r="M369" i="1"/>
  <c r="V369" i="1" s="1"/>
  <c r="M136" i="1"/>
  <c r="V136" i="1" s="1"/>
  <c r="M15" i="1"/>
  <c r="V15" i="1" s="1"/>
  <c r="M315" i="1"/>
  <c r="V315" i="1" s="1"/>
  <c r="M59" i="1"/>
  <c r="V59" i="1" s="1"/>
  <c r="M388" i="1"/>
  <c r="V388" i="1" s="1"/>
  <c r="M370" i="1"/>
  <c r="V370" i="1" s="1"/>
  <c r="M137" i="1"/>
  <c r="V137" i="1" s="1"/>
  <c r="M16" i="1"/>
  <c r="V16" i="1" s="1"/>
  <c r="M308" i="1"/>
  <c r="V308" i="1" s="1"/>
  <c r="M138" i="1"/>
  <c r="V138" i="1" s="1"/>
  <c r="M179" i="1"/>
  <c r="V179" i="1" s="1"/>
  <c r="M43" i="1"/>
  <c r="V43" i="1" s="1"/>
  <c r="M129" i="1"/>
  <c r="V129" i="1" s="1"/>
  <c r="M380" i="1"/>
  <c r="V380" i="1" s="1"/>
  <c r="M14" i="1"/>
  <c r="V14" i="1" s="1"/>
  <c r="M9" i="1"/>
  <c r="V9" i="1" s="1"/>
  <c r="M309" i="1"/>
  <c r="V309" i="1" s="1"/>
  <c r="M364" i="1"/>
  <c r="V364" i="1" s="1"/>
  <c r="M51" i="1"/>
  <c r="V51" i="1" s="1"/>
  <c r="M29" i="1"/>
  <c r="V29" i="1" s="1"/>
  <c r="M72" i="1"/>
  <c r="V72" i="1" s="1"/>
  <c r="M33" i="1"/>
  <c r="V33" i="1" s="1"/>
  <c r="M30" i="1"/>
  <c r="V30" i="1" s="1"/>
  <c r="M73" i="1"/>
  <c r="V73" i="1" s="1"/>
  <c r="M34" i="1"/>
  <c r="V34" i="1" s="1"/>
  <c r="M31" i="1"/>
  <c r="V31" i="1" s="1"/>
  <c r="M74" i="1"/>
  <c r="V74" i="1" s="1"/>
  <c r="M35" i="1"/>
  <c r="V35" i="1" s="1"/>
  <c r="M32" i="1"/>
  <c r="V32" i="1" s="1"/>
  <c r="M75" i="1"/>
  <c r="V75" i="1" s="1"/>
  <c r="M36" i="1"/>
  <c r="V36" i="1" s="1"/>
  <c r="M365" i="1"/>
  <c r="V365" i="1" s="1"/>
  <c r="M52" i="1"/>
  <c r="V52" i="1" s="1"/>
  <c r="M310" i="1"/>
  <c r="V310" i="1" s="1"/>
  <c r="M17" i="1"/>
  <c r="V17" i="1" s="1"/>
  <c r="M53" i="1"/>
  <c r="V53" i="1" s="1"/>
  <c r="M366" i="1"/>
  <c r="V366" i="1" s="1"/>
  <c r="M37" i="1"/>
  <c r="V37" i="1" s="1"/>
  <c r="S9" i="1" l="1"/>
  <c r="S19" i="1"/>
  <c r="S18" i="1"/>
  <c r="S20" i="1"/>
  <c r="S53" i="1"/>
  <c r="S365" i="1"/>
  <c r="S310" i="1"/>
  <c r="S17" i="1"/>
  <c r="S366" i="1"/>
  <c r="S52" i="1"/>
  <c r="S75" i="1"/>
  <c r="S31" i="1"/>
  <c r="S33" i="1"/>
  <c r="S364" i="1"/>
  <c r="S35" i="1"/>
  <c r="S73" i="1"/>
  <c r="S29" i="1"/>
  <c r="S36" i="1"/>
  <c r="S74" i="1"/>
  <c r="S30" i="1"/>
  <c r="S51" i="1"/>
  <c r="S32" i="1"/>
  <c r="S34" i="1"/>
  <c r="S72" i="1"/>
  <c r="S14" i="1"/>
  <c r="S43" i="1"/>
  <c r="S16" i="1"/>
  <c r="S59" i="1"/>
  <c r="S369" i="1"/>
  <c r="S360" i="1"/>
  <c r="S164" i="1"/>
  <c r="S10" i="1"/>
  <c r="S167" i="1"/>
  <c r="S135" i="1"/>
  <c r="S361" i="1"/>
  <c r="S56" i="1"/>
  <c r="S130" i="1"/>
  <c r="S368" i="1"/>
  <c r="S22" i="1"/>
  <c r="S11" i="1"/>
  <c r="S308" i="1"/>
  <c r="S138" i="1"/>
  <c r="S136" i="1"/>
  <c r="S314" i="1"/>
  <c r="S359" i="1"/>
  <c r="S132" i="1"/>
  <c r="S295" i="1"/>
  <c r="S181" i="1"/>
  <c r="S48" i="1"/>
  <c r="S391" i="1"/>
  <c r="S180" i="1"/>
  <c r="S171" i="1"/>
  <c r="S309" i="1"/>
  <c r="S380" i="1"/>
  <c r="S179" i="1"/>
  <c r="S137" i="1"/>
  <c r="S315" i="1"/>
  <c r="S392" i="1"/>
  <c r="S133" i="1"/>
  <c r="S384" i="1"/>
  <c r="S292" i="1"/>
  <c r="S178" i="1"/>
  <c r="S305" i="1"/>
  <c r="S363" i="1"/>
  <c r="S46" i="1"/>
  <c r="S45" i="1"/>
  <c r="S367" i="1"/>
  <c r="S176" i="1"/>
  <c r="S57" i="1"/>
  <c r="S134" i="1"/>
  <c r="S161" i="1"/>
  <c r="S129" i="1"/>
  <c r="S370" i="1"/>
  <c r="S15" i="1"/>
  <c r="S58" i="1"/>
  <c r="S293" i="1"/>
  <c r="S60" i="1"/>
  <c r="S300" i="1"/>
  <c r="S383" i="1"/>
  <c r="S13" i="1"/>
  <c r="S386" i="1"/>
  <c r="S362" i="1"/>
  <c r="S302" i="1"/>
  <c r="S170" i="1"/>
  <c r="S390" i="1"/>
  <c r="S313" i="1"/>
  <c r="S294" i="1"/>
  <c r="S290" i="1"/>
  <c r="S388" i="1"/>
  <c r="S165" i="1"/>
  <c r="S316" i="1"/>
  <c r="S303" i="1"/>
  <c r="S311" i="1"/>
  <c r="S2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Zapytanie — Arkusz1" description="Połączenie z zapytaniem „Arkusz1” w skoroszycie." type="5" refreshedVersion="6" background="1" saveData="1">
    <dbPr connection="Provider=Microsoft.Mashup.OleDb.1;Data Source=$Workbook$;Location=Arkusz1;Extended Properties=&quot;&quot;" command="SELECT * FROM [Arkusz1]"/>
  </connection>
</connections>
</file>

<file path=xl/sharedStrings.xml><?xml version="1.0" encoding="utf-8"?>
<sst xmlns="http://schemas.openxmlformats.org/spreadsheetml/2006/main" count="3649" uniqueCount="742">
  <si>
    <t>Lista uprawnień spawaczy Dellner  Sp. z o.o. / Welders approval list of Dellner  Sp. z o.o.</t>
  </si>
  <si>
    <t>Nadzór:</t>
  </si>
  <si>
    <t>Sławosz Lewandowski</t>
  </si>
  <si>
    <t>Data aktualizacji</t>
  </si>
  <si>
    <t xml:space="preserve">  </t>
  </si>
  <si>
    <t>Nr Spawacza</t>
  </si>
  <si>
    <t>Range approval; Acc.to the: PN-EN ISO 9606-1 ; PN-EN ISO 9606-2; PN-EN ISO 14732</t>
  </si>
  <si>
    <t>Metoda Spaw</t>
  </si>
  <si>
    <t>Gr. Mat.</t>
  </si>
  <si>
    <t>Rodzaj
złącza</t>
  </si>
  <si>
    <t>Grubość</t>
  </si>
  <si>
    <t>Pozycja/Średnica</t>
  </si>
  <si>
    <t>Inne</t>
  </si>
  <si>
    <t>Inne2</t>
  </si>
  <si>
    <t>Certificate No.</t>
  </si>
  <si>
    <t>Validy of approval until</t>
  </si>
  <si>
    <t>Dni do wygaśnięcia</t>
  </si>
  <si>
    <t>1 podpis</t>
  </si>
  <si>
    <t>2 podpis</t>
  </si>
  <si>
    <t>3 podpis</t>
  </si>
  <si>
    <t>4 podpis</t>
  </si>
  <si>
    <t>5 podpis</t>
  </si>
  <si>
    <t>Dni do podpisu</t>
  </si>
  <si>
    <t>Uwagi</t>
  </si>
  <si>
    <t>OPIS</t>
  </si>
  <si>
    <t>Artur Świstek (Ziuzia) (DC31)</t>
  </si>
  <si>
    <t>DC31</t>
  </si>
  <si>
    <t>135 T-P FW FM1 S D30 #10 PB ml</t>
  </si>
  <si>
    <t>FM1</t>
  </si>
  <si>
    <t>FW</t>
  </si>
  <si>
    <t>#10</t>
  </si>
  <si>
    <t>D30</t>
  </si>
  <si>
    <t>PB</t>
  </si>
  <si>
    <t>ml</t>
  </si>
  <si>
    <t>S-969/DPL/22</t>
  </si>
  <si>
    <t>135 P BW FM1 S 12 PA ss nb</t>
  </si>
  <si>
    <t>BW</t>
  </si>
  <si>
    <t>#12</t>
  </si>
  <si>
    <t>ss</t>
  </si>
  <si>
    <t>nb</t>
  </si>
  <si>
    <t>S-913/DPL/21</t>
  </si>
  <si>
    <t>135 T FW FM2 S 2 D20 PB sl;  135 T FW FM2 S 3 D20 PB sl</t>
  </si>
  <si>
    <t>FM2</t>
  </si>
  <si>
    <t>#2 - 3</t>
  </si>
  <si>
    <t>D20</t>
  </si>
  <si>
    <t>sl</t>
  </si>
  <si>
    <t>S-909/DPL/21</t>
  </si>
  <si>
    <t>135 P BW FM2 S 3 PA ss nb</t>
  </si>
  <si>
    <t>#12/4</t>
  </si>
  <si>
    <t>S-908/DPL/21</t>
  </si>
  <si>
    <t>141 111 T FW FM5 S R s8 D32 PA</t>
  </si>
  <si>
    <t>FM5</t>
  </si>
  <si>
    <t>#8</t>
  </si>
  <si>
    <t>D32</t>
  </si>
  <si>
    <t>S-889/DPL/21</t>
  </si>
  <si>
    <t>141 T FW FM1 S 2 D20 PB sl;  141 T FW FM1 S 3 D20 PB sl</t>
  </si>
  <si>
    <t>S-885/DPL/21</t>
  </si>
  <si>
    <t>141 T FW FM5 S 8 D25 PB ml</t>
  </si>
  <si>
    <t>D25</t>
  </si>
  <si>
    <t>S-835/DPL/21</t>
  </si>
  <si>
    <t>111 T FW FM5 R 8 D25 PB ml</t>
  </si>
  <si>
    <t>S-833/DPL/21</t>
  </si>
  <si>
    <t>S-811/DC/19</t>
  </si>
  <si>
    <t>135 P FW FM2 S 12 PB ml</t>
  </si>
  <si>
    <t>-</t>
  </si>
  <si>
    <t>S-810-DC-19</t>
  </si>
  <si>
    <t>135 P BW FM2 S 10 PA ml ss nm</t>
  </si>
  <si>
    <t>ml ss nm</t>
  </si>
  <si>
    <t>S-809-DC-19</t>
  </si>
  <si>
    <t>135 T FW FM1 S 3,5 D30 PB sl</t>
  </si>
  <si>
    <t>#3,5</t>
  </si>
  <si>
    <t>S-806/DC/19</t>
  </si>
  <si>
    <t>135 T (t-joint) BW FM2 S s3 D43 PA     135 (t-joint) BW FM2 S t10 D24 PA</t>
  </si>
  <si>
    <t>#3</t>
  </si>
  <si>
    <t>D43/D24</t>
  </si>
  <si>
    <t>sl/ml</t>
  </si>
  <si>
    <t>S-783/DC/18</t>
  </si>
  <si>
    <t>135 T BW FM2 S t12 D203 PA</t>
  </si>
  <si>
    <t>D203</t>
  </si>
  <si>
    <t>S-781/DC/18</t>
  </si>
  <si>
    <t>135 T FW FM2 S t8 D90 PB sl</t>
  </si>
  <si>
    <t>D90</t>
  </si>
  <si>
    <t>S-779/DC/18</t>
  </si>
  <si>
    <t>S-764/DC/18</t>
  </si>
  <si>
    <t>135 P FW FM2 S 10 PB ml</t>
  </si>
  <si>
    <t>S-739/DC/18</t>
  </si>
  <si>
    <t>141 P FW FM1 S t 4.0 PB ml</t>
  </si>
  <si>
    <t>#4</t>
  </si>
  <si>
    <t>S-730/DC/18</t>
  </si>
  <si>
    <t>138R T BW FM2 M t20 D170 PA ss mb</t>
  </si>
  <si>
    <t>138R</t>
  </si>
  <si>
    <t>#20</t>
  </si>
  <si>
    <t>D170</t>
  </si>
  <si>
    <t>ss mb</t>
  </si>
  <si>
    <t>S-710/DC/16</t>
  </si>
  <si>
    <t>S-752/DC/18</t>
  </si>
  <si>
    <t>Bartłomiej Mordako (DC34)</t>
  </si>
  <si>
    <t>DC34</t>
  </si>
  <si>
    <t>S-800/DC/19</t>
  </si>
  <si>
    <t>nie pracuje</t>
  </si>
  <si>
    <t>S-797/DC/19</t>
  </si>
  <si>
    <t>S-794/DC/19</t>
  </si>
  <si>
    <t>S-791/DC/19</t>
  </si>
  <si>
    <t>Janusz Browarczyk (D37)</t>
  </si>
  <si>
    <t>D37</t>
  </si>
  <si>
    <t>S-968/DPL/22</t>
  </si>
  <si>
    <t>141 P FW FM5 S D25 #10 PB ml</t>
  </si>
  <si>
    <t>S-966/DPL/22</t>
  </si>
  <si>
    <t>135 P BW FM1 S #12 PA ss nb</t>
  </si>
  <si>
    <t>PA</t>
  </si>
  <si>
    <t>ss nb</t>
  </si>
  <si>
    <t>S-956/DPL/22</t>
  </si>
  <si>
    <t>135 P FW FM1 S #10 PB ml</t>
  </si>
  <si>
    <t>S-951/DPL/22</t>
  </si>
  <si>
    <t>135 P FW FM1 S D30 #10 PB ml</t>
  </si>
  <si>
    <t>S-965/DPL/22</t>
  </si>
  <si>
    <t>Damian Puczydłowski (DC32)</t>
  </si>
  <si>
    <t>DC32</t>
  </si>
  <si>
    <t>135 T FW FM2 S 2 D20 PB sl;  135 T FW FM2 S 3 D20 PB s</t>
  </si>
  <si>
    <t>S-900/DPL/24</t>
  </si>
  <si>
    <t>S-857/DPL/21</t>
  </si>
  <si>
    <t>S-854-DPL/21</t>
  </si>
  <si>
    <t>138R T BW FM2 M t20 D150 PA ss mb</t>
  </si>
  <si>
    <t>D150</t>
  </si>
  <si>
    <t>S-812/DC/19</t>
  </si>
  <si>
    <t>S-802/DC/19</t>
  </si>
  <si>
    <t>S-799/DC/19</t>
  </si>
  <si>
    <t>S-796/DC/19</t>
  </si>
  <si>
    <t>S-793/DC/19</t>
  </si>
  <si>
    <t>Dampc Ireneusz (DC20)</t>
  </si>
  <si>
    <t>DC20</t>
  </si>
  <si>
    <t>S-971/DPL/22</t>
  </si>
  <si>
    <t>136 P FW FM1 R t10 PB ml</t>
  </si>
  <si>
    <t>S-938/DPL/21</t>
  </si>
  <si>
    <t>138 T BW FM2 M s7,25 D82,5 PA ss mb</t>
  </si>
  <si>
    <t>D82,5</t>
  </si>
  <si>
    <t>S-940/DPL/21</t>
  </si>
  <si>
    <t>141 T FW FM1 S 2 D20 PB sl;  141 T FW FM1 S 3 D20 PB s</t>
  </si>
  <si>
    <t>S-901/DPL/21</t>
  </si>
  <si>
    <t>S-899/DPL/21</t>
  </si>
  <si>
    <t>S-898/DPL/21</t>
  </si>
  <si>
    <t>138 T BW FM2 M s10 D78 PA ss mb</t>
  </si>
  <si>
    <t>D78</t>
  </si>
  <si>
    <t>S-895/DPL/21</t>
  </si>
  <si>
    <t>S-888/DPL/21</t>
  </si>
  <si>
    <t>S-850/DPL/21</t>
  </si>
  <si>
    <t>S-847/DPL/21</t>
  </si>
  <si>
    <t>S-842/DPL/21</t>
  </si>
  <si>
    <t>S-837/DPL/21</t>
  </si>
  <si>
    <t>S-828/DPL/21</t>
  </si>
  <si>
    <t>135 T FW FM2 S t15 D102 PB sl</t>
  </si>
  <si>
    <t>#15</t>
  </si>
  <si>
    <t>D102</t>
  </si>
  <si>
    <t>S-821/DC/20</t>
  </si>
  <si>
    <t>135 T BW FM2 S t15 D96 PA sl</t>
  </si>
  <si>
    <t>D96</t>
  </si>
  <si>
    <t>S-820/DC/20</t>
  </si>
  <si>
    <t>S-807/DC/19</t>
  </si>
  <si>
    <t>S-804/DC/19</t>
  </si>
  <si>
    <t>138 T (t-joint) BW FM2 M s20 t30 D82,5 PA ml        138 T (t-joint) FW FM2 M t17 D82,5 PB sl</t>
  </si>
  <si>
    <t>S-789/DC/19</t>
  </si>
  <si>
    <t>135 P BW FM1 S 12 PA ml ss nm</t>
  </si>
  <si>
    <t>S-758/DC/18</t>
  </si>
  <si>
    <t>136 T BW FM1 Rt12,5 D80 PA ss mb</t>
  </si>
  <si>
    <t>#12,5</t>
  </si>
  <si>
    <t>D80</t>
  </si>
  <si>
    <t>S-746/DC/18</t>
  </si>
  <si>
    <t>138 T BW FM2 M t12,5 D80 PA ss mb</t>
  </si>
  <si>
    <t>S-743/DC/18</t>
  </si>
  <si>
    <t>S-722/DC/18</t>
  </si>
  <si>
    <t>135 P BW FM2 S 12 PA ss nb</t>
  </si>
  <si>
    <t>S-941/DPL/22</t>
  </si>
  <si>
    <t>135 T (t-joint) BW FM2 S s3 D43 PA sl        135 T (t-joint) BW FM2 S t10 D24 PA sl</t>
  </si>
  <si>
    <t>#3/10</t>
  </si>
  <si>
    <t>S-774/DC/18</t>
  </si>
  <si>
    <t>135 T BW FM2 S t12 D203 PA sl</t>
  </si>
  <si>
    <t>D203 PA</t>
  </si>
  <si>
    <t>S-768/DC/18</t>
  </si>
  <si>
    <t>S-755/DC/18</t>
  </si>
  <si>
    <t>S-733/DC/18</t>
  </si>
  <si>
    <t>D25 PB</t>
  </si>
  <si>
    <t>S-715/DC/17</t>
  </si>
  <si>
    <t>Dariusz Nasiadka</t>
  </si>
  <si>
    <t>S-814/DC/20</t>
  </si>
  <si>
    <t>S-813/DC/20</t>
  </si>
  <si>
    <t>Dawid Okoń (DC33)</t>
  </si>
  <si>
    <t>DC33</t>
  </si>
  <si>
    <t>141 T FW FM5 S 10 D12 PA sl plug weld</t>
  </si>
  <si>
    <t>D12</t>
  </si>
  <si>
    <t>plug weld</t>
  </si>
  <si>
    <t>S-818/DC/20</t>
  </si>
  <si>
    <t>141 T FW FM5 S 10 D16 PB sl</t>
  </si>
  <si>
    <t>D16</t>
  </si>
  <si>
    <t>S-816/DC/20</t>
  </si>
  <si>
    <t>S-801/DC/19</t>
  </si>
  <si>
    <t>S-798/DC/19</t>
  </si>
  <si>
    <t>S-795/DC/19</t>
  </si>
  <si>
    <t>S-792/DC/19</t>
  </si>
  <si>
    <t>Dawid Sołśnia (DC35)</t>
  </si>
  <si>
    <t>DC35</t>
  </si>
  <si>
    <t>S-924/DPL/21</t>
  </si>
  <si>
    <t>S-923/DPL/21</t>
  </si>
  <si>
    <t>S-922/DPL/21</t>
  </si>
  <si>
    <t>S-921/DPL/21</t>
  </si>
  <si>
    <t>DC18</t>
  </si>
  <si>
    <t>S-915/DPL/21</t>
  </si>
  <si>
    <t>136 P FW FM1 R 10 PB ml</t>
  </si>
  <si>
    <t>S-942/DPL/22</t>
  </si>
  <si>
    <t>136 T BW FM1 R s7,25 D82,5 PA ss mb</t>
  </si>
  <si>
    <t>D82,5 PA</t>
  </si>
  <si>
    <t>S-935/DPL/21</t>
  </si>
  <si>
    <t>S-919/DPL/21</t>
  </si>
  <si>
    <t>S-897/DPL/21</t>
  </si>
  <si>
    <t>138 T BW FM2 M s10 D 78 PA ss mb</t>
  </si>
  <si>
    <t>D78 PA</t>
  </si>
  <si>
    <t>S-894/DP/21</t>
  </si>
  <si>
    <t>141/111</t>
  </si>
  <si>
    <t>D32 PA</t>
  </si>
  <si>
    <t>S-887/DPL/21</t>
  </si>
  <si>
    <t>141 T FW FM1 S 2 D20 PB ml</t>
  </si>
  <si>
    <t>D20 PB</t>
  </si>
  <si>
    <t>S-882/DPL/21</t>
  </si>
  <si>
    <t>141 T FW FM1 S 3 D20 PB sl</t>
  </si>
  <si>
    <t>135 T BW FM2 S 2 D20 PB sl</t>
  </si>
  <si>
    <t>S-878/DPL/21</t>
  </si>
  <si>
    <t>135 T FW FM2 S 3 D20 PB sl</t>
  </si>
  <si>
    <t>S-861/DPL/21</t>
  </si>
  <si>
    <t>135 T BW FM2 S s3 D43 PA</t>
  </si>
  <si>
    <t>D43 PA</t>
  </si>
  <si>
    <t>S-848/DPL/21</t>
  </si>
  <si>
    <t>D24 PA</t>
  </si>
  <si>
    <t>S-844/DPL/21</t>
  </si>
  <si>
    <t>S-838/DPL/21</t>
  </si>
  <si>
    <t>FM</t>
  </si>
  <si>
    <t>S-830/DPL/21</t>
  </si>
  <si>
    <t>D30 PB</t>
  </si>
  <si>
    <t>S-808/DC/19</t>
  </si>
  <si>
    <t>D90 PB</t>
  </si>
  <si>
    <t>S-803/DC/19</t>
  </si>
  <si>
    <t>138 T BW FM2 M s20 t30 d82,5 PA ml</t>
  </si>
  <si>
    <t>S-788/DC/18</t>
  </si>
  <si>
    <t>135 T BW FM2 s3 D43 PA sl</t>
  </si>
  <si>
    <t>S-776/DC/18</t>
  </si>
  <si>
    <t>135 T BW FM2 S t10 D24 PA sl</t>
  </si>
  <si>
    <t>135 T BW FM2 S t2 D203 PA sl</t>
  </si>
  <si>
    <t>S-770/DC/18</t>
  </si>
  <si>
    <t>135 T BW FM2 S 12 PA ml ss nm</t>
  </si>
  <si>
    <t>S-760/DC/18</t>
  </si>
  <si>
    <t>S-756/DC/18</t>
  </si>
  <si>
    <t>138 T BW FM2 M t12,5 D 80 PA ss mb</t>
  </si>
  <si>
    <t>D80 PA</t>
  </si>
  <si>
    <t>S-744/DC/18</t>
  </si>
  <si>
    <t>136 T BW FM1 R t12,5 D80 PA ss mb</t>
  </si>
  <si>
    <t>D80 Pa</t>
  </si>
  <si>
    <t>S-747/DC/18</t>
  </si>
  <si>
    <t>S-735/DC/18</t>
  </si>
  <si>
    <t>141 P FW FM1 S t4 PB ml</t>
  </si>
  <si>
    <t>S-724/DC/18</t>
  </si>
  <si>
    <t>GODLEJEWSKI RAFAŁ</t>
  </si>
  <si>
    <t>135 P FW FM1 1.2 S t6 PB sl</t>
  </si>
  <si>
    <t>#6</t>
  </si>
  <si>
    <t>S-215/DPL/19</t>
  </si>
  <si>
    <t>135 P FW FM1 1.2 S t15 PB ml</t>
  </si>
  <si>
    <t>S-216/DPL/19</t>
  </si>
  <si>
    <t>135 P FW FM5 8.1 S t8 PB ml</t>
  </si>
  <si>
    <t>S-217/DPL/19</t>
  </si>
  <si>
    <t>GREGOREK PAWEŁ</t>
  </si>
  <si>
    <t>D8</t>
  </si>
  <si>
    <t>141 P BW FM1 S #3 PA ss nb</t>
  </si>
  <si>
    <t>S-912/DPL/21</t>
  </si>
  <si>
    <t>ok</t>
  </si>
  <si>
    <t>#22</t>
  </si>
  <si>
    <t>S-918/DPL/21</t>
  </si>
  <si>
    <t>141 P FW 23.2 S #6 PB ml</t>
  </si>
  <si>
    <t>S-930/DPL/21</t>
  </si>
  <si>
    <t>141 P FW 23.2 S S t6 PB ml</t>
  </si>
  <si>
    <t>S-934/DPL/21</t>
  </si>
  <si>
    <t>111 T/P FW FM5 1.2-5.1 B D25-#18 PB ml</t>
  </si>
  <si>
    <t>#18</t>
  </si>
  <si>
    <t>S-248/DPL/19</t>
  </si>
  <si>
    <r>
      <t xml:space="preserve">141 T FW FM1 1.2 S </t>
    </r>
    <r>
      <rPr>
        <sz val="11"/>
        <color theme="1"/>
        <rFont val="Calibri"/>
        <family val="2"/>
        <charset val="238"/>
      </rPr>
      <t>Ø</t>
    </r>
    <r>
      <rPr>
        <sz val="11"/>
        <color theme="1"/>
        <rFont val="Calibri"/>
        <family val="2"/>
        <charset val="238"/>
        <scheme val="minor"/>
      </rPr>
      <t>20 t4 PB ml</t>
    </r>
  </si>
  <si>
    <t>S-249/DPL/19</t>
  </si>
  <si>
    <t>135 P FW FM5 8.1 S #8 PB ml</t>
  </si>
  <si>
    <t>S-243/DPL/19</t>
  </si>
  <si>
    <t>135 P BW FM5 8.1 S t10 PA bs</t>
  </si>
  <si>
    <t>bs</t>
  </si>
  <si>
    <t>S-242/DPL/19</t>
  </si>
  <si>
    <r>
      <t xml:space="preserve">135 P FW FM1 1.2 S </t>
    </r>
    <r>
      <rPr>
        <sz val="11"/>
        <color theme="1"/>
        <rFont val="Calibri"/>
        <family val="2"/>
        <charset val="238"/>
      </rPr>
      <t>Ø</t>
    </r>
    <r>
      <rPr>
        <sz val="11"/>
        <color theme="1"/>
        <rFont val="Calibri"/>
        <family val="2"/>
        <charset val="238"/>
        <scheme val="minor"/>
      </rPr>
      <t>50 t8 PB ml</t>
    </r>
  </si>
  <si>
    <t>D50</t>
  </si>
  <si>
    <t>S-238/DPL/19</t>
  </si>
  <si>
    <t>138 P BW FM2 1.2 M D192 t10 PA ss mb</t>
  </si>
  <si>
    <t>S-241/DPL/19</t>
  </si>
  <si>
    <t>138 P BW FM2 1.2 M D192 t15 PA ss mb</t>
  </si>
  <si>
    <t>D192</t>
  </si>
  <si>
    <t>D28</t>
  </si>
  <si>
    <t>S-237/DPL/19</t>
  </si>
  <si>
    <t>135 P FW FM1 1.2 S t2 PB sl</t>
  </si>
  <si>
    <t>#2</t>
  </si>
  <si>
    <t>S-247/DPL/19</t>
  </si>
  <si>
    <t>138 P BW FM2 1.2 M t15 PA ss nb</t>
  </si>
  <si>
    <t>S-240/DPL/19</t>
  </si>
  <si>
    <r>
      <t xml:space="preserve">141 T FW FM5 8.1 S </t>
    </r>
    <r>
      <rPr>
        <sz val="11"/>
        <color theme="1"/>
        <rFont val="Calibri"/>
        <family val="2"/>
        <charset val="238"/>
      </rPr>
      <t>Ø</t>
    </r>
    <r>
      <rPr>
        <sz val="11"/>
        <color theme="1"/>
        <rFont val="Calibri"/>
        <family val="2"/>
        <charset val="238"/>
        <scheme val="minor"/>
      </rPr>
      <t>14 t6 PB sl</t>
    </r>
  </si>
  <si>
    <t>D14</t>
  </si>
  <si>
    <t>S-236/DPL/19</t>
  </si>
  <si>
    <t>138 P FW FM1 1.2 t8 PB ml</t>
  </si>
  <si>
    <t>S-234/DPL/19</t>
  </si>
  <si>
    <t>S-233/DPL/19</t>
  </si>
  <si>
    <t>141 P FW FM5 8.1 S t6 PB ml</t>
  </si>
  <si>
    <t>S-232/DPL/19</t>
  </si>
  <si>
    <t>141 P FW FM1 S t6 PB ml</t>
  </si>
  <si>
    <t>S-230/DPL/19</t>
  </si>
  <si>
    <t>141 P FW FM1 1.2 S t2 PB ml</t>
  </si>
  <si>
    <t>S-246/DPL/19</t>
  </si>
  <si>
    <t>141 P FW FM5 8.1 S t2 PB ml</t>
  </si>
  <si>
    <t>S-231/DPL/19</t>
  </si>
  <si>
    <t>135 P BW FM1 1.2 S t15 PA ss nb</t>
  </si>
  <si>
    <t>S-239/DPL/19</t>
  </si>
  <si>
    <r>
      <t xml:space="preserve">141 T FW FM5 1.2/8.1 S </t>
    </r>
    <r>
      <rPr>
        <sz val="11"/>
        <color theme="1"/>
        <rFont val="Calibri"/>
        <family val="2"/>
        <charset val="238"/>
      </rPr>
      <t>Ø</t>
    </r>
    <r>
      <rPr>
        <sz val="11"/>
        <color theme="1"/>
        <rFont val="Calibri"/>
        <family val="2"/>
        <charset val="238"/>
        <scheme val="minor"/>
      </rPr>
      <t>25 t6 PB ml</t>
    </r>
  </si>
  <si>
    <t>S-235/DPL/19</t>
  </si>
  <si>
    <t>111 T/P FW FM5 RA D25 #18 PB ml</t>
  </si>
  <si>
    <t>141 T BW FM5 S s4 D76,1 H-L045 ss gb</t>
  </si>
  <si>
    <t>D76</t>
  </si>
  <si>
    <t>ss gb</t>
  </si>
  <si>
    <t>GDA W18-0651</t>
  </si>
  <si>
    <t>S-244/DPL/19</t>
  </si>
  <si>
    <t>S-245/DPL/19</t>
  </si>
  <si>
    <t>Heldt Andrzej (DC28)</t>
  </si>
  <si>
    <t>DC28</t>
  </si>
  <si>
    <t>S-928/DPL/21</t>
  </si>
  <si>
    <t>S-914/DPL/21</t>
  </si>
  <si>
    <t>S-879/DPL/21</t>
  </si>
  <si>
    <t>S-863/DPL/21</t>
  </si>
  <si>
    <t>S-856/DPL/21</t>
  </si>
  <si>
    <t>S-853/DPL/21</t>
  </si>
  <si>
    <t>138R T BW FM2 M t28 D 170 PA ss MB</t>
  </si>
  <si>
    <t>#28</t>
  </si>
  <si>
    <t>S-824/DPL/20</t>
  </si>
  <si>
    <t>141 T (t-joint) BW FM2 S s4 D15 PA ml</t>
  </si>
  <si>
    <t>D15</t>
  </si>
  <si>
    <t>S-786/DC/18</t>
  </si>
  <si>
    <t>S-777/DC/18</t>
  </si>
  <si>
    <t>S-772/DC/18</t>
  </si>
  <si>
    <t>135 P BW FM1 S 12 PA ss nm</t>
  </si>
  <si>
    <t>S-761/DC/18</t>
  </si>
  <si>
    <t>S-751/DC/18</t>
  </si>
  <si>
    <t>S-738/DC/18</t>
  </si>
  <si>
    <t>S-729/DC/18</t>
  </si>
  <si>
    <t>S-720/DC/17</t>
  </si>
  <si>
    <t>S-667/DC/15</t>
  </si>
  <si>
    <t>Konicki Przemysław</t>
  </si>
  <si>
    <t>PRKO0</t>
  </si>
  <si>
    <t>WA 138R T BW FM2 M t18 D150 PA ss mb</t>
  </si>
  <si>
    <t>D150 PA</t>
  </si>
  <si>
    <t>S-944/DPL/2022</t>
  </si>
  <si>
    <t>Kryczmanik Tomasz (D36)</t>
  </si>
  <si>
    <t>D36</t>
  </si>
  <si>
    <t>S-954/DPL/22</t>
  </si>
  <si>
    <t>S-946/DPL/22</t>
  </si>
  <si>
    <t>111 P/T FW FM5 S #10 D25*8 PB ml</t>
  </si>
  <si>
    <t>S-948/DPL/22</t>
  </si>
  <si>
    <t>141 P/T FW FM5 S #10 D25*8 PB ml</t>
  </si>
  <si>
    <t>S-959/DPL/22</t>
  </si>
  <si>
    <t>Kwiatkowski Adam (DC23)</t>
  </si>
  <si>
    <t>DC23</t>
  </si>
  <si>
    <t>S-936/DPL/21</t>
  </si>
  <si>
    <t>S-927/DPL/21</t>
  </si>
  <si>
    <t>S-884/DPL/21</t>
  </si>
  <si>
    <t>S-862/DPL/21</t>
  </si>
  <si>
    <t>S-834/DPL/21</t>
  </si>
  <si>
    <t>S-831/DPL/21</t>
  </si>
  <si>
    <t>S-823/DPL/20</t>
  </si>
  <si>
    <t>141 T FW FM5 S 8 D9 PA sl plug weld</t>
  </si>
  <si>
    <t>D9</t>
  </si>
  <si>
    <t>S-819/DC/20</t>
  </si>
  <si>
    <t>S-766/DC/18</t>
  </si>
  <si>
    <t>S-736/DC/18</t>
  </si>
  <si>
    <t>S-725/DC/18</t>
  </si>
  <si>
    <t>S-604/DC/14</t>
  </si>
  <si>
    <t>141 T FW FM5 S 8.0 D25 PB ml</t>
  </si>
  <si>
    <t>S-748/DC/18</t>
  </si>
  <si>
    <t>S-718/DC/17</t>
  </si>
  <si>
    <t>Marcin Grapp (DC24)</t>
  </si>
  <si>
    <t>DC24</t>
  </si>
  <si>
    <t>S-937/DPL/21</t>
  </si>
  <si>
    <t>S-926/DPL/21</t>
  </si>
  <si>
    <t>S-902/DPL/21</t>
  </si>
  <si>
    <t>S-864/DPL/21</t>
  </si>
  <si>
    <t>S-855/DPL/21</t>
  </si>
  <si>
    <t>S-852/DPL/21</t>
  </si>
  <si>
    <t>141 T BW FM5 S 2,5 D20 PA ml</t>
  </si>
  <si>
    <t>#2,5</t>
  </si>
  <si>
    <t>S-822/DC/20</t>
  </si>
  <si>
    <t>S-817/DC/20</t>
  </si>
  <si>
    <t>141 T FW FM5 S 10 D20 PB sl</t>
  </si>
  <si>
    <t>S-815/DC/20</t>
  </si>
  <si>
    <t>S-763/DC/18</t>
  </si>
  <si>
    <t>S-753/DC/18</t>
  </si>
  <si>
    <t>S-741/DC/18</t>
  </si>
  <si>
    <t>S-731/DC/18</t>
  </si>
  <si>
    <t>S-721/DC/18</t>
  </si>
  <si>
    <t>Marcinkowski Adrian (D38)</t>
  </si>
  <si>
    <t>D38</t>
  </si>
  <si>
    <t>S-964/DPL/22</t>
  </si>
  <si>
    <t>141 P FW FM5 S D30 #10 PB ml</t>
  </si>
  <si>
    <t>S-963/DPL/22</t>
  </si>
  <si>
    <t>141 P FW FM1 S D30 #10 PB ml</t>
  </si>
  <si>
    <t>S-962/DPL/22</t>
  </si>
  <si>
    <t>S-961/DPL/22</t>
  </si>
  <si>
    <t>S-957/DPL/22</t>
  </si>
  <si>
    <t>141 P FW FM1 S #10 PB ml</t>
  </si>
  <si>
    <t>S-955/DPL/22</t>
  </si>
  <si>
    <t>138/136 T BW FM1 M/P s4.0/12 D168 H-L045 ss nb</t>
  </si>
  <si>
    <t>138/136</t>
  </si>
  <si>
    <t>#4/12</t>
  </si>
  <si>
    <t>D168 H-L045</t>
  </si>
  <si>
    <t>0036/PL/S-22 01190</t>
  </si>
  <si>
    <t>PRYCZKOWSKI CEZARY</t>
  </si>
  <si>
    <t>D2</t>
  </si>
  <si>
    <t>141 T-P FW FM1 S D30 #10 PB ml</t>
  </si>
  <si>
    <t>S-973/DPL/22</t>
  </si>
  <si>
    <t>S-972/DPL/22</t>
  </si>
  <si>
    <t>141 P BW FM5 S t2,0 PA bs</t>
  </si>
  <si>
    <t>S-933/DPL/21</t>
  </si>
  <si>
    <t>135 P BW FM5 8.1 #10 PA ss cb</t>
  </si>
  <si>
    <t>ss cb</t>
  </si>
  <si>
    <t>S-931/DPL/21</t>
  </si>
  <si>
    <t>S-917/DPL/21</t>
  </si>
  <si>
    <t>S-891/DPL/21</t>
  </si>
  <si>
    <t>141/111 P-T FW FM5 S/RA D25 #22 PB ml</t>
  </si>
  <si>
    <t>S-876/DPL/21</t>
  </si>
  <si>
    <t>138 T BW FM2 M D170 t15 PA ss mb</t>
  </si>
  <si>
    <t>S-875/DPL/21</t>
  </si>
  <si>
    <t>141 P-T FW FM5 S D8 #6 PB ml</t>
  </si>
  <si>
    <t>S-873/DPL/21</t>
  </si>
  <si>
    <t>141 P FW FM5 S D12 #8 PB ml</t>
  </si>
  <si>
    <t>S-871/DPL/21</t>
  </si>
  <si>
    <t>141 P FW FM5 S D33.7 #18 PB ml</t>
  </si>
  <si>
    <t>D33.7</t>
  </si>
  <si>
    <t>S-869/DPL/21</t>
  </si>
  <si>
    <t>135 P FW FM1 S D36 #6 PB sl</t>
  </si>
  <si>
    <t>S-867/DPL/21</t>
  </si>
  <si>
    <t>141 P FW FM1 1.2/1.3 PB D170x22 #2 PB ml</t>
  </si>
  <si>
    <t>S-264/DPL/19</t>
  </si>
  <si>
    <t>141 P FW FM5 8.1 D35 #6 PB ml</t>
  </si>
  <si>
    <t>D35</t>
  </si>
  <si>
    <t>S-263/DPL/19</t>
  </si>
  <si>
    <t>135 P/T FW FM1 1.2 S D58 #4 PB sl</t>
  </si>
  <si>
    <t>#16</t>
  </si>
  <si>
    <t>D58</t>
  </si>
  <si>
    <t>S-262/DPL/19</t>
  </si>
  <si>
    <t>135 P FW FM2 1.2 S t2,0 PB sl</t>
  </si>
  <si>
    <t>S-258/DPL/20</t>
  </si>
  <si>
    <t>141 T FW FM5 8+1.2 S D35 t6 PB ml</t>
  </si>
  <si>
    <t>S-253/DPL/19</t>
  </si>
  <si>
    <t>135 P  BW FM5 8.1 S #10 PA ss cb</t>
  </si>
  <si>
    <t>S-252/DPL/20</t>
  </si>
  <si>
    <t>141 P FW FM5 8.1 #10 PB sl</t>
  </si>
  <si>
    <t>S-251/DPL/18</t>
  </si>
  <si>
    <t>141 P BW FM1 1.2 S t2,0 PB ml</t>
  </si>
  <si>
    <t>S-259/DPL/20</t>
  </si>
  <si>
    <t>135 P FW FM5 8.1 S #10 PB sl</t>
  </si>
  <si>
    <t>S-250/DPL/20</t>
  </si>
  <si>
    <t>138 T BW FM2 1.3-5.1 M t13 D192 PA ss mb</t>
  </si>
  <si>
    <t>#13</t>
  </si>
  <si>
    <t>141 P/T FW FM1 S D10 t4 PB sl</t>
  </si>
  <si>
    <t>D10</t>
  </si>
  <si>
    <t>S-226/DPL/19</t>
  </si>
  <si>
    <t>141 P/T FW FM1 S D50 t4 PB ml</t>
  </si>
  <si>
    <t>S-225/DPL/19</t>
  </si>
  <si>
    <t>136 P BW FM1 R D175 t12 PA ss mb</t>
  </si>
  <si>
    <t>D175</t>
  </si>
  <si>
    <t>S-224/DPL/19</t>
  </si>
  <si>
    <t>136 P FW FM1 R t15 PB ml</t>
  </si>
  <si>
    <t>S-222/DPL/19</t>
  </si>
  <si>
    <t>141 P BW FM5 8.1 S t2,0 PA bs</t>
  </si>
  <si>
    <t>S-212/DPL/18</t>
  </si>
  <si>
    <t>135 P BW FM1 1.2 #8,0 PA bs</t>
  </si>
  <si>
    <t xml:space="preserve"> FM1</t>
  </si>
  <si>
    <t>S-211/DPL/18</t>
  </si>
  <si>
    <t>S-210/DPL/18</t>
  </si>
  <si>
    <t>S-208/DPL/18</t>
  </si>
  <si>
    <t>135 P FW FM5 8.1 #10 PB sl</t>
  </si>
  <si>
    <t>S-209/DPL/18</t>
  </si>
  <si>
    <t>S-867/DC/21</t>
  </si>
  <si>
    <t>141 P-T FW FM5 S D36 #18 PB ml</t>
  </si>
  <si>
    <t>141 P-T FW FM5 S D12 #8 PB ml</t>
  </si>
  <si>
    <t>S-871/DC/21</t>
  </si>
  <si>
    <t>141 P-T FW FM5 S D8 #6 PB sl</t>
  </si>
  <si>
    <t>S-873/DC/21</t>
  </si>
  <si>
    <t>138 P BW FM2 M D150 #12 PA ss mb</t>
  </si>
  <si>
    <t>S-977/DPL/22</t>
  </si>
  <si>
    <t>141/111 P-T FW FM5 S/B D25 #22 PB ml</t>
  </si>
  <si>
    <t>S-876/DC/21</t>
  </si>
  <si>
    <t>136 P BW FM1 R D170 #14 PA ss mb</t>
  </si>
  <si>
    <t>#14</t>
  </si>
  <si>
    <t xml:space="preserve"> ss mb</t>
  </si>
  <si>
    <t>S-958/DPL/22</t>
  </si>
  <si>
    <t>S-949/DPL/22</t>
  </si>
  <si>
    <t>S-950/DPL/22</t>
  </si>
  <si>
    <t>RETZLAFF ADAM</t>
  </si>
  <si>
    <t>D4</t>
  </si>
  <si>
    <t>141 T BW FM2 S s2.8 D60 H-L045 ss nb</t>
  </si>
  <si>
    <t>BW+FW</t>
  </si>
  <si>
    <t>#2,8</t>
  </si>
  <si>
    <t>D60</t>
  </si>
  <si>
    <t>532077/2019/SES/IS</t>
  </si>
  <si>
    <t>135 T BW FM2 S s8 D120 H-L045 ss nb</t>
  </si>
  <si>
    <t>D120</t>
  </si>
  <si>
    <t>532076/2019/SES/IS</t>
  </si>
  <si>
    <t>141 T BW FM5 S t6 D60 H-L045 ss nb</t>
  </si>
  <si>
    <t>532074/2019/SES/IS</t>
  </si>
  <si>
    <t>135 T BW FM5 S s6 D60 H-L045 ss nb</t>
  </si>
  <si>
    <t>532072/2019/SES/IS</t>
  </si>
  <si>
    <t>RETZLAFF MIROSŁAW</t>
  </si>
  <si>
    <t>D1</t>
  </si>
  <si>
    <t>141 P FW FM5 S D30 #6 PB ml</t>
  </si>
  <si>
    <t>S-975/DPL/22</t>
  </si>
  <si>
    <t>141 P FW FM1 S D10 #10 PB ml</t>
  </si>
  <si>
    <t>S-974/DPL/22</t>
  </si>
  <si>
    <t>141 P FW 23.2 S t6.0 PB ml</t>
  </si>
  <si>
    <t>S-939/DPL/21</t>
  </si>
  <si>
    <t>S-932/DPL/21</t>
  </si>
  <si>
    <t>S-911/DPL/21</t>
  </si>
  <si>
    <t>S-903/DPL/21</t>
  </si>
  <si>
    <t>S-874/DPL/21</t>
  </si>
  <si>
    <t>S-872/DPL/21</t>
  </si>
  <si>
    <t>S-870/DPL/21</t>
  </si>
  <si>
    <t>S-868/DPL/21</t>
  </si>
  <si>
    <t>S-866/DPL/21</t>
  </si>
  <si>
    <t>111 T FW FM5 5.1/8.1 RA D25 #6 PB ml</t>
  </si>
  <si>
    <t>ML</t>
  </si>
  <si>
    <t>S-261/DPL/20</t>
  </si>
  <si>
    <t>135 T FW FM1 1.2 S t10 D38x8 PB ml</t>
  </si>
  <si>
    <t>S-260/DPL/20</t>
  </si>
  <si>
    <t>135 P FW FM5 8.1 S t10 PB ml</t>
  </si>
  <si>
    <t>S-257/DPL/20</t>
  </si>
  <si>
    <t>141 P FW 23 S t6.0 PB ml</t>
  </si>
  <si>
    <t>S-256/DPL/20</t>
  </si>
  <si>
    <t>141 P FW FM2 S t2 PB sl</t>
  </si>
  <si>
    <t>S-255/DPL/20</t>
  </si>
  <si>
    <t>135 P FW FM1 1.2 S t3 PB ml</t>
  </si>
  <si>
    <t>S-254/DPL/20</t>
  </si>
  <si>
    <t>141 P/T FW FM5 D34x3,4 t6 PB ml</t>
  </si>
  <si>
    <t>D33,4</t>
  </si>
  <si>
    <t>S-229/DPL/19</t>
  </si>
  <si>
    <t>S-228/DPL/19</t>
  </si>
  <si>
    <t>141 P/T FW FM1 S D33,4 t4 PB ml</t>
  </si>
  <si>
    <t>S-227/DPL/19</t>
  </si>
  <si>
    <t>136 T BW FM1 R D175 t12 PA ss mb</t>
  </si>
  <si>
    <t>S-223/DPL/19</t>
  </si>
  <si>
    <t>141 P FW FM5 S t3 PB ml</t>
  </si>
  <si>
    <t>S-221/DPL/19</t>
  </si>
  <si>
    <t>S-220/DPL/19</t>
  </si>
  <si>
    <t>135 P FW FM1 S t8 PB ml</t>
  </si>
  <si>
    <t>S-219/DPL/19</t>
  </si>
  <si>
    <r>
      <t xml:space="preserve">141 P FW FM2 S t4 </t>
    </r>
    <r>
      <rPr>
        <sz val="11"/>
        <color theme="1"/>
        <rFont val="Calibri"/>
        <family val="2"/>
        <charset val="238"/>
      </rPr>
      <t>Ø</t>
    </r>
    <r>
      <rPr>
        <sz val="11"/>
        <color theme="1"/>
        <rFont val="Times New Roman"/>
        <family val="1"/>
        <charset val="238"/>
      </rPr>
      <t>8 PB sl</t>
    </r>
  </si>
  <si>
    <t>S-218/DPL/18</t>
  </si>
  <si>
    <t>S-214/DPL/18</t>
  </si>
  <si>
    <t>S-213/DPL/18</t>
  </si>
  <si>
    <t>S-866/DC/21</t>
  </si>
  <si>
    <t>S-868/DC/21</t>
  </si>
  <si>
    <t>S-870/DC/21</t>
  </si>
  <si>
    <t>S-872/DC/21</t>
  </si>
  <si>
    <t>138 P BW FM2 M D170 #15 PA ss mb</t>
  </si>
  <si>
    <t>136 P FW FM1 S t10 PB ml</t>
  </si>
  <si>
    <t>S-953/DPL/22</t>
  </si>
  <si>
    <t>135 P FW FM1 S t10 PB ml</t>
  </si>
  <si>
    <t>S-952/DPL/22</t>
  </si>
  <si>
    <t>111 T FW FM5 5.1/8.1 B D25x9 #34 PB sl</t>
  </si>
  <si>
    <t>#34</t>
  </si>
  <si>
    <t>S-202/DPL/17</t>
  </si>
  <si>
    <t>138 T BW FM2 1.2-1.5 M t19,0 D162 PA mb</t>
  </si>
  <si>
    <t>D162 PA</t>
  </si>
  <si>
    <t>S-184/DPL/17</t>
  </si>
  <si>
    <t>135 P BW FM1 1.2 S #12,0 PA ss nb</t>
  </si>
  <si>
    <t>S-201/DPL/17</t>
  </si>
  <si>
    <t>135 P FW FM5 8.1 S #6 PB ml</t>
  </si>
  <si>
    <t>S-196/DPL/17</t>
  </si>
  <si>
    <t>Robert Bauk (DC30)</t>
  </si>
  <si>
    <t>DC30</t>
  </si>
  <si>
    <t>138R T BW FM2 M t18 D150 PA ss mb</t>
  </si>
  <si>
    <t>S-910/DPL/21</t>
  </si>
  <si>
    <t>S-905/DPL/21</t>
  </si>
  <si>
    <t>S-880/DPL/21</t>
  </si>
  <si>
    <t>S-865/DPL/21</t>
  </si>
  <si>
    <t>S-859/DPL/21</t>
  </si>
  <si>
    <t>S-845/DPL/21</t>
  </si>
  <si>
    <t>S-840/DPL/21</t>
  </si>
  <si>
    <t>S-832/DPL/21</t>
  </si>
  <si>
    <t>Robert Kosobucki (DC25)</t>
  </si>
  <si>
    <t>DC25</t>
  </si>
  <si>
    <t>S-825/DPL/2020</t>
  </si>
  <si>
    <t>S-778/DC/18</t>
  </si>
  <si>
    <t>S-749/DC/18</t>
  </si>
  <si>
    <t>S-737/DC/18</t>
  </si>
  <si>
    <t>S-726/DC-18</t>
  </si>
  <si>
    <t>S-719/DC/17</t>
  </si>
  <si>
    <t>S-602/DC/14</t>
  </si>
  <si>
    <t>S-943/DPL/2022</t>
  </si>
  <si>
    <t>Stoba Waldemar (DC21)</t>
  </si>
  <si>
    <t>DC21</t>
  </si>
  <si>
    <t>S-970/DPL/22</t>
  </si>
  <si>
    <t>S-929/DPL/21</t>
  </si>
  <si>
    <t>136 T BW FM1 R s12,5 D80 PA ss mb</t>
  </si>
  <si>
    <t>S-907/DPL/21</t>
  </si>
  <si>
    <t>S-906/DPL/21</t>
  </si>
  <si>
    <t>S-896/DPL/21</t>
  </si>
  <si>
    <t>S-893/DPL/21</t>
  </si>
  <si>
    <t>DC 21</t>
  </si>
  <si>
    <t>S-892/DPL/21</t>
  </si>
  <si>
    <t>S-886/DPL/21</t>
  </si>
  <si>
    <t>S-881/DPL/21</t>
  </si>
  <si>
    <t>S-877/DPL/21</t>
  </si>
  <si>
    <t>S-851/DPL/21</t>
  </si>
  <si>
    <t>S-849/DPL/21</t>
  </si>
  <si>
    <t>S-846/DPL/21</t>
  </si>
  <si>
    <t>S-841/DPL/21</t>
  </si>
  <si>
    <t>S-836/DPL/21</t>
  </si>
  <si>
    <t>S-827/DPL/21</t>
  </si>
  <si>
    <t>S-805/DC/19</t>
  </si>
  <si>
    <t>138 T (t-joint) BW FM2 M s20 t30 D82,5 PA ml         138 T (t-joint) FW FM2 M t17 D82,5 PB sl</t>
  </si>
  <si>
    <t>S-787/DC/18</t>
  </si>
  <si>
    <t>S-785/DC/18</t>
  </si>
  <si>
    <t>S-765/DC/18</t>
  </si>
  <si>
    <t>S-745/DC/18</t>
  </si>
  <si>
    <t>S-742/DC/18</t>
  </si>
  <si>
    <t>S-723/DC/18</t>
  </si>
  <si>
    <t>S-829/DC/17</t>
  </si>
  <si>
    <t>135 T (t-joint) BW FM2 S 2 s3 D43 PA sl; 
135 T (t-joint) BW FM2 S 2 t10 D24 PA sl</t>
  </si>
  <si>
    <t>S-773/DC/18</t>
  </si>
  <si>
    <t>S-767/DC/18</t>
  </si>
  <si>
    <t>S-754/DC/18</t>
  </si>
  <si>
    <t>PM</t>
  </si>
  <si>
    <t>S-732/DC/18</t>
  </si>
  <si>
    <t>S-714/DC/17</t>
  </si>
  <si>
    <t>Szydłowski Edward (DC18)</t>
  </si>
  <si>
    <t>S-960/DPL/22</t>
  </si>
  <si>
    <t>136 T BW FM1 s7,25 D82,5 ss mb</t>
  </si>
  <si>
    <t>#7,25</t>
  </si>
  <si>
    <t>S-894/DPL/21</t>
  </si>
  <si>
    <t>138 T (t-joint) BW FM2 M s20 t30 D82,5 PA ml          138 T (t-joint) FW FM2 M t17 D82,5 PB sl</t>
  </si>
  <si>
    <t>Zander Kazimierz (DC19)</t>
  </si>
  <si>
    <t>DC19</t>
  </si>
  <si>
    <t>S-925/DPL/21</t>
  </si>
  <si>
    <t>S-920/DPL/21</t>
  </si>
  <si>
    <t>S-916/DPL/21</t>
  </si>
  <si>
    <t>S-904/DPL/21</t>
  </si>
  <si>
    <t>S-883/DPL/21</t>
  </si>
  <si>
    <t>S-860/DPL/21</t>
  </si>
  <si>
    <t>S-858/DPL/21</t>
  </si>
  <si>
    <t>S-843/DPL/21</t>
  </si>
  <si>
    <t>S-839/DPL/21</t>
  </si>
  <si>
    <t>S-829/DPL/21</t>
  </si>
  <si>
    <t>S-826/DPL/21</t>
  </si>
  <si>
    <t>S-775/DC/18</t>
  </si>
  <si>
    <t>S-759/DC/18</t>
  </si>
  <si>
    <t>S-734/DC/18</t>
  </si>
  <si>
    <t>S-728/DC/18</t>
  </si>
  <si>
    <t>S-693/DC/15</t>
  </si>
  <si>
    <t>135 T BW FM2 S 12 D203 PA sl</t>
  </si>
  <si>
    <t>S-769/DC/18</t>
  </si>
  <si>
    <t>S-757/DC/18</t>
  </si>
  <si>
    <t>S-716/RC/17</t>
  </si>
  <si>
    <t>138 T BW FM1 M D192 #14 PA ss mb</t>
  </si>
  <si>
    <t>mb</t>
  </si>
  <si>
    <t>S-976/DPL/22</t>
  </si>
  <si>
    <t>P</t>
  </si>
  <si>
    <t>S</t>
  </si>
  <si>
    <t>t10</t>
  </si>
  <si>
    <t>141 P BW 23.2 S #6 PB ml</t>
  </si>
  <si>
    <t>niewłaściwy zakres</t>
  </si>
  <si>
    <t>brak certyfikatu w katalogu</t>
  </si>
  <si>
    <t xml:space="preserve"> </t>
  </si>
  <si>
    <t>Kolumna1</t>
  </si>
  <si>
    <t>135 P BW FM1 1.2 S t12 PA ss nb</t>
  </si>
  <si>
    <t>S-978/DPL/22</t>
  </si>
  <si>
    <t>S-979/DPL/22</t>
  </si>
  <si>
    <t>141 P FW FM5 S t2 PB ml</t>
  </si>
  <si>
    <t>141 P FW FM1 S t2 PB ml</t>
  </si>
  <si>
    <t>S-980/DPL/22</t>
  </si>
  <si>
    <t>135 P FW FM1 S t2 PB ml</t>
  </si>
  <si>
    <t>S-981/DPL/22</t>
  </si>
  <si>
    <t>138 P FW FM1 M t10 PB ml</t>
  </si>
  <si>
    <t>S-982/DPL/22</t>
  </si>
  <si>
    <t>141 P FW FM1 S t10 PB ml</t>
  </si>
  <si>
    <t>S-983/DPL/22</t>
  </si>
  <si>
    <t>141 P FW FM5 S t8 PB ml</t>
  </si>
  <si>
    <t>S-984/DPL/22</t>
  </si>
  <si>
    <t>S-985/DPL/22</t>
  </si>
  <si>
    <t>S-986/DPL/22</t>
  </si>
  <si>
    <t>S-987/DPL/22</t>
  </si>
  <si>
    <t>WA 138R T BW FM2 M t14 D150 PA ss mb</t>
  </si>
  <si>
    <t>S-988/DPL/2022</t>
  </si>
  <si>
    <t>S-989/DPL/22</t>
  </si>
  <si>
    <t>S-990/DPL/22</t>
  </si>
  <si>
    <t>S-991/DPL/22</t>
  </si>
  <si>
    <r>
      <t xml:space="preserve">141 T FW FM1 1.2 S </t>
    </r>
    <r>
      <rPr>
        <sz val="11"/>
        <color theme="1"/>
        <rFont val="Calibri"/>
        <family val="2"/>
        <charset val="238"/>
      </rPr>
      <t>Ø2</t>
    </r>
    <r>
      <rPr>
        <sz val="11"/>
        <color theme="1"/>
        <rFont val="Calibri"/>
        <family val="2"/>
        <charset val="238"/>
        <scheme val="minor"/>
      </rPr>
      <t>8 t6 PB ml</t>
    </r>
  </si>
  <si>
    <t>141 T FW FM1 1.2 S s8 D38 PB ml</t>
  </si>
  <si>
    <t>141 T FW FM5 8.1 S s2.0 D32 PB sl</t>
  </si>
  <si>
    <t>141 T FW FM5 1.2/8.1 S s7,5 D25 PB ml</t>
  </si>
  <si>
    <t>#7,5</t>
  </si>
  <si>
    <t>S-992/DPL/22</t>
  </si>
  <si>
    <t>Jetter Sławomir (D39)</t>
  </si>
  <si>
    <t>D39</t>
  </si>
  <si>
    <t>135 P FW FM1 S #12 PB ml</t>
  </si>
  <si>
    <t>S-994/DPL/22</t>
  </si>
  <si>
    <t>141 P FW FM1 S t 10 PB ml</t>
  </si>
  <si>
    <t>S-995/DPL/22</t>
  </si>
  <si>
    <t>S-996/DPL/22</t>
  </si>
  <si>
    <t>S-997/DPL/22</t>
  </si>
  <si>
    <t>S-998/DPL/22</t>
  </si>
  <si>
    <t>S-999/DPL/22</t>
  </si>
  <si>
    <t>S-1000/DPL/22</t>
  </si>
  <si>
    <t>S-1001/DPL/22</t>
  </si>
  <si>
    <t>S-1002/DPL/22</t>
  </si>
  <si>
    <t>S-1003/DPL/22</t>
  </si>
  <si>
    <t>135 P  FW FM5 8.1 S #6 PB ml</t>
  </si>
  <si>
    <t>#10/4</t>
  </si>
  <si>
    <t>S-1004/DPL/22</t>
  </si>
  <si>
    <t>S-1005/DPL/22</t>
  </si>
  <si>
    <t>S-1006/DPL/22</t>
  </si>
  <si>
    <t>S-1007/DPL/22</t>
  </si>
  <si>
    <t xml:space="preserve">141 T FW FM5 S 10 D25 PB ml                                        </t>
  </si>
  <si>
    <t>#10/7,5</t>
  </si>
  <si>
    <t>135 P BW FM1 S 10 PB sl</t>
  </si>
  <si>
    <t xml:space="preserve">141 T FW FM1 S 4 PB ml                                        </t>
  </si>
  <si>
    <t>S-1008/DPL/22</t>
  </si>
  <si>
    <t>PF</t>
  </si>
  <si>
    <t>138/136 P BW FM1 M/P #16 PF ss nb</t>
  </si>
  <si>
    <t>6081GDA2020</t>
  </si>
  <si>
    <t>111 T FW FM5 RB 8 D25 PB ml</t>
  </si>
  <si>
    <t>111 T/P FW FM5 RB D25 #22 PB ml</t>
  </si>
  <si>
    <t>111 P FW FM5 RB D25 #10 PB ml</t>
  </si>
  <si>
    <t>111 P FW FM5 RB #4 PB sl</t>
  </si>
  <si>
    <t>111 P FW FM5 RB D30 #10 PB ml</t>
  </si>
  <si>
    <t>111 P-T FW FM5 RB D25 #22 PB ml</t>
  </si>
  <si>
    <t>111 P-T FW FM5 RB D25 #20 PB ml</t>
  </si>
  <si>
    <t>111 T FW FM5 RB 10 D25 PB sl</t>
  </si>
  <si>
    <t>135 P BW FM1 S D30 t10 PB ml</t>
  </si>
  <si>
    <t>S-1009/DPL/22</t>
  </si>
  <si>
    <t>135 P FW FM5 S t6 PB ml</t>
  </si>
  <si>
    <t>S-1010/DPL/22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</si>
</sst>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9" x14ac:knownFonts="1">
    <font>
      <sz val="11"/>
      <color theme="1"/>
      <name val="Calibri"/>
      <family val="2"/>
      <charset val="238"/>
      <scheme val="minor"/>
    </font>
    <font>
      <sz val="11"/>
      <color theme="1"/>
      <name val="Calibri"/>
      <family val="2"/>
      <scheme val="minor"/>
    </font>
    <font>
      <b/>
      <sz val="11"/>
      <color theme="1"/>
      <name val="Calibri"/>
      <family val="2"/>
      <charset val="238"/>
      <scheme val="minor"/>
    </font>
    <font>
      <sz val="11"/>
      <color theme="1"/>
      <name val="Calibri"/>
      <family val="2"/>
      <scheme val="minor"/>
    </font>
    <font>
      <b/>
      <u/>
      <sz val="11"/>
      <color theme="1"/>
      <name val="Calibri"/>
      <family val="2"/>
      <charset val="238"/>
      <scheme val="minor"/>
    </font>
    <font>
      <b/>
      <sz val="20"/>
      <color theme="1"/>
      <name val="Calibri"/>
      <family val="2"/>
      <charset val="238"/>
      <scheme val="minor"/>
    </font>
    <font>
      <b/>
      <sz val="11"/>
      <name val="Calibri"/>
      <family val="2"/>
      <charset val="238"/>
      <scheme val="minor"/>
    </font>
    <font>
      <sz val="11"/>
      <color theme="1"/>
      <name val="Calibri"/>
      <family val="2"/>
      <charset val="238"/>
      <scheme val="minor"/>
    </font>
    <font>
      <sz val="11"/>
      <color theme="1"/>
      <name val="Calibri"/>
      <family val="2"/>
      <charset val="238"/>
    </font>
    <font>
      <sz val="11"/>
      <color theme="1"/>
      <name val="Times New Roman"/>
      <family val="1"/>
      <charset val="238"/>
    </font>
    <font>
      <sz val="8"/>
      <name val="Calibri"/>
      <family val="2"/>
      <charset val="238"/>
      <scheme val="minor"/>
    </font>
    <font>
      <b/>
      <sz val="8"/>
      <name val="Calibri"/>
      <family val="2"/>
      <charset val="238"/>
      <scheme val="minor"/>
    </font>
    <font>
      <sz val="11"/>
      <color theme="1"/>
      <name val="Calibri"/>
      <family val="2"/>
      <charset val="238"/>
      <scheme val="minor"/>
    </font>
    <font>
      <b/>
      <sz val="11"/>
      <name val="Calibri"/>
      <family val="2"/>
      <charset val="238"/>
      <scheme val="minor"/>
    </font>
    <font>
      <sz val="11"/>
      <color theme="1"/>
      <name val="Calibri"/>
      <family val="2"/>
      <charset val="238"/>
      <scheme val="minor"/>
    </font>
    <font>
      <u/>
      <sz val="11"/>
      <color theme="10"/>
      <name val="Calibri"/>
      <family val="2"/>
      <charset val="238"/>
      <scheme val="minor"/>
    </font>
    <font>
      <sz val="11"/>
      <color theme="10"/>
      <name val="Calibri"/>
      <family val="2"/>
      <charset val="238"/>
      <scheme val="minor"/>
    </font>
    <font>
      <sz val="11"/>
      <color theme="1"/>
      <name val="Calibri"/>
      <family val="2"/>
      <charset val="238"/>
      <scheme val="minor"/>
    </font>
    <font>
      <sz val="11"/>
      <color theme="1"/>
      <name val="Calibri"/>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0"/>
        <bgColor theme="8" tint="0.79998168889431442"/>
      </patternFill>
    </fill>
    <fill>
      <patternFill patternType="solid">
        <fgColor rgb="FFFFFF00"/>
        <bgColor indexed="64"/>
      </patternFill>
    </fill>
  </fills>
  <borders count="19">
    <border>
      <left/>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top/>
      <bottom style="double">
        <color auto="1"/>
      </bottom>
      <diagonal/>
    </border>
    <border>
      <left style="thin">
        <color theme="9"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top style="thin">
        <color theme="9"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8" tint="0.39997558519241921"/>
      </right>
      <top style="thin">
        <color theme="8" tint="0.39997558519241921"/>
      </top>
      <bottom style="thin">
        <color theme="8" tint="0.39997558519241921"/>
      </bottom>
      <diagonal/>
    </border>
  </borders>
  <cellStyleXfs count="3">
    <xf numFmtId="0" fontId="0" fillId="0" borderId="0"/>
    <xf numFmtId="0" fontId="3" fillId="0" borderId="0"/>
    <xf numFmtId="0" fontId="15" fillId="0" borderId="0" applyNumberFormat="0" applyFill="0" applyBorder="0" applyAlignment="0" applyProtection="0"/>
  </cellStyleXfs>
  <cellXfs count="129">
    <xf numFmtId="0" fontId="0" fillId="0" borderId="0" xfId="0"/>
    <xf numFmtId="0" fontId="3" fillId="2" borderId="0" xfId="1" applyFill="1" applyAlignment="1">
      <alignment horizontal="center"/>
    </xf>
    <xf numFmtId="0" fontId="2" fillId="2" borderId="9" xfId="1" applyFont="1" applyFill="1" applyBorder="1" applyAlignment="1">
      <alignment horizontal="left"/>
    </xf>
    <xf numFmtId="0" fontId="2" fillId="2" borderId="9" xfId="1" applyFont="1" applyFill="1" applyBorder="1" applyAlignment="1">
      <alignment horizontal="center"/>
    </xf>
    <xf numFmtId="0" fontId="3" fillId="2" borderId="0" xfId="1" applyFill="1"/>
    <xf numFmtId="0" fontId="2" fillId="2" borderId="1" xfId="1" applyFont="1" applyFill="1" applyBorder="1"/>
    <xf numFmtId="164" fontId="3" fillId="2" borderId="0" xfId="1" applyNumberFormat="1" applyFill="1"/>
    <xf numFmtId="0" fontId="0" fillId="2" borderId="0" xfId="0" applyFill="1"/>
    <xf numFmtId="0" fontId="0" fillId="2" borderId="0" xfId="0" applyFill="1" applyAlignment="1">
      <alignment wrapText="1"/>
    </xf>
    <xf numFmtId="0" fontId="3" fillId="2" borderId="0" xfId="1" applyFill="1" applyAlignment="1">
      <alignment horizontal="center" vertical="center"/>
    </xf>
    <xf numFmtId="0" fontId="3" fillId="0" borderId="0" xfId="1" applyAlignment="1">
      <alignment vertical="center" wrapText="1"/>
    </xf>
    <xf numFmtId="1" fontId="0" fillId="0" borderId="0" xfId="0" applyNumberFormat="1" applyAlignment="1">
      <alignment horizontal="center"/>
    </xf>
    <xf numFmtId="14" fontId="2" fillId="3" borderId="2" xfId="1" applyNumberFormat="1" applyFont="1" applyFill="1" applyBorder="1" applyAlignment="1">
      <alignment horizontal="center"/>
    </xf>
    <xf numFmtId="0" fontId="6" fillId="3" borderId="0" xfId="1" applyFont="1" applyFill="1" applyAlignment="1">
      <alignment horizontal="center" vertical="center"/>
    </xf>
    <xf numFmtId="0" fontId="6" fillId="3" borderId="0" xfId="1" applyFont="1" applyFill="1" applyAlignment="1">
      <alignment horizontal="center" vertical="center" wrapText="1"/>
    </xf>
    <xf numFmtId="49" fontId="6" fillId="3" borderId="0" xfId="1" applyNumberFormat="1" applyFont="1" applyFill="1" applyAlignment="1">
      <alignment horizontal="center" vertical="center"/>
    </xf>
    <xf numFmtId="0" fontId="2" fillId="2" borderId="0" xfId="1" applyFont="1" applyFill="1" applyAlignment="1">
      <alignment horizontal="center"/>
    </xf>
    <xf numFmtId="14" fontId="2" fillId="3" borderId="0" xfId="1" applyNumberFormat="1" applyFont="1" applyFill="1" applyAlignment="1">
      <alignment horizontal="center"/>
    </xf>
    <xf numFmtId="0" fontId="7" fillId="0" borderId="0" xfId="0" applyFont="1"/>
    <xf numFmtId="0" fontId="7" fillId="0" borderId="10" xfId="0" applyFont="1" applyBorder="1" applyAlignment="1">
      <alignment horizontal="center"/>
    </xf>
    <xf numFmtId="14" fontId="7" fillId="0" borderId="10" xfId="0" applyNumberFormat="1" applyFont="1" applyBorder="1" applyAlignment="1">
      <alignment horizontal="center"/>
    </xf>
    <xf numFmtId="14" fontId="0" fillId="0" borderId="0" xfId="0" applyNumberFormat="1" applyAlignment="1">
      <alignment horizontal="center" vertical="center"/>
    </xf>
    <xf numFmtId="0" fontId="7" fillId="0" borderId="12" xfId="0" applyFont="1" applyBorder="1" applyAlignment="1">
      <alignment horizontal="center"/>
    </xf>
    <xf numFmtId="14" fontId="7" fillId="0" borderId="12" xfId="0" applyNumberFormat="1" applyFont="1" applyBorder="1" applyAlignment="1">
      <alignment horizontal="center"/>
    </xf>
    <xf numFmtId="0" fontId="0" fillId="0" borderId="10" xfId="0" applyBorder="1" applyAlignment="1">
      <alignment horizontal="left"/>
    </xf>
    <xf numFmtId="0" fontId="0" fillId="0" borderId="0" xfId="0" applyAlignment="1">
      <alignment horizontal="left"/>
    </xf>
    <xf numFmtId="0" fontId="0" fillId="0" borderId="0" xfId="0" applyAlignment="1">
      <alignment horizontal="left" vertical="center" wrapText="1"/>
    </xf>
    <xf numFmtId="0" fontId="7" fillId="0" borderId="0" xfId="0" applyFont="1" applyAlignment="1">
      <alignment horizontal="left"/>
    </xf>
    <xf numFmtId="0" fontId="7" fillId="0" borderId="10" xfId="0" applyFont="1" applyBorder="1" applyAlignment="1">
      <alignment horizontal="left"/>
    </xf>
    <xf numFmtId="0" fontId="7" fillId="0" borderId="12" xfId="0" applyFont="1" applyBorder="1" applyAlignment="1">
      <alignment horizontal="left"/>
    </xf>
    <xf numFmtId="0" fontId="7" fillId="0" borderId="0" xfId="0" applyFont="1" applyAlignment="1">
      <alignment horizontal="right"/>
    </xf>
    <xf numFmtId="0" fontId="3" fillId="2" borderId="0" xfId="1" applyFill="1" applyAlignment="1">
      <alignment horizontal="left"/>
    </xf>
    <xf numFmtId="0" fontId="2" fillId="2" borderId="0" xfId="1" applyFont="1" applyFill="1" applyAlignment="1">
      <alignment horizontal="left"/>
    </xf>
    <xf numFmtId="14" fontId="2" fillId="3" borderId="0" xfId="1" applyNumberFormat="1" applyFont="1" applyFill="1" applyAlignment="1">
      <alignment horizontal="left"/>
    </xf>
    <xf numFmtId="0" fontId="0" fillId="2" borderId="0" xfId="0" applyFill="1" applyAlignment="1">
      <alignment horizontal="left"/>
    </xf>
    <xf numFmtId="0" fontId="6" fillId="3" borderId="0" xfId="1" applyFont="1" applyFill="1" applyAlignment="1">
      <alignment horizontal="left" vertical="center" wrapText="1"/>
    </xf>
    <xf numFmtId="0" fontId="0" fillId="3" borderId="0" xfId="0" applyFill="1"/>
    <xf numFmtId="0" fontId="3" fillId="2" borderId="0" xfId="1" applyFill="1" applyAlignment="1">
      <alignment vertical="center" wrapText="1"/>
    </xf>
    <xf numFmtId="0" fontId="0" fillId="0" borderId="12" xfId="0" applyBorder="1" applyAlignment="1">
      <alignment horizontal="left" vertical="center" wrapText="1"/>
    </xf>
    <xf numFmtId="0" fontId="2" fillId="2" borderId="13" xfId="1" applyFont="1" applyFill="1" applyBorder="1"/>
    <xf numFmtId="0" fontId="11" fillId="3" borderId="0" xfId="1" applyFont="1" applyFill="1" applyAlignment="1">
      <alignment horizontal="center" vertical="center" wrapText="1"/>
    </xf>
    <xf numFmtId="165" fontId="0" fillId="0" borderId="0" xfId="0" applyNumberFormat="1" applyAlignment="1">
      <alignment horizontal="left"/>
    </xf>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xf>
    <xf numFmtId="0" fontId="0" fillId="0" borderId="0" xfId="0" applyAlignment="1">
      <alignment horizontal="center" wrapText="1"/>
    </xf>
    <xf numFmtId="1" fontId="0" fillId="0" borderId="0" xfId="0" applyNumberFormat="1" applyAlignment="1">
      <alignment horizontal="center" wrapText="1"/>
    </xf>
    <xf numFmtId="14" fontId="0" fillId="0" borderId="0" xfId="0" applyNumberFormat="1" applyAlignment="1">
      <alignment horizontal="center" wrapText="1"/>
    </xf>
    <xf numFmtId="0" fontId="0" fillId="4" borderId="0" xfId="0" applyFill="1"/>
    <xf numFmtId="0" fontId="0" fillId="0" borderId="16" xfId="0" applyBorder="1" applyAlignment="1">
      <alignment horizontal="center" wrapText="1"/>
    </xf>
    <xf numFmtId="0" fontId="0" fillId="5" borderId="0" xfId="0" applyFill="1" applyAlignment="1">
      <alignment horizontal="left" vertical="center" wrapText="1"/>
    </xf>
    <xf numFmtId="0" fontId="0" fillId="5" borderId="12" xfId="0" applyFill="1" applyBorder="1" applyAlignment="1">
      <alignment horizontal="left" vertical="center" wrapText="1"/>
    </xf>
    <xf numFmtId="0" fontId="0" fillId="0" borderId="17" xfId="0" applyBorder="1" applyAlignment="1">
      <alignment horizontal="center" wrapText="1"/>
    </xf>
    <xf numFmtId="0" fontId="0" fillId="0" borderId="0" xfId="0" applyAlignment="1">
      <alignment horizontal="center"/>
    </xf>
    <xf numFmtId="0" fontId="0" fillId="0" borderId="12" xfId="0" applyBorder="1" applyAlignment="1">
      <alignment horizontal="center" vertical="center" wrapText="1"/>
    </xf>
    <xf numFmtId="165" fontId="0" fillId="0" borderId="0" xfId="0" applyNumberFormat="1" applyAlignment="1">
      <alignment horizontal="center" vertical="center" wrapText="1"/>
    </xf>
    <xf numFmtId="0" fontId="0" fillId="2" borderId="12" xfId="0" applyFill="1" applyBorder="1" applyAlignment="1">
      <alignment horizontal="left" vertical="center" wrapText="1"/>
    </xf>
    <xf numFmtId="0" fontId="0" fillId="2" borderId="0" xfId="0" applyFill="1" applyAlignment="1">
      <alignment horizontal="left" vertical="center" wrapText="1"/>
    </xf>
    <xf numFmtId="165" fontId="0" fillId="2" borderId="0" xfId="0" applyNumberFormat="1" applyFill="1" applyAlignment="1">
      <alignment horizontal="left" vertical="center" wrapText="1"/>
    </xf>
    <xf numFmtId="165" fontId="0" fillId="2" borderId="12" xfId="0" applyNumberFormat="1" applyFill="1" applyBorder="1" applyAlignment="1">
      <alignment horizontal="left" vertical="center" wrapText="1"/>
    </xf>
    <xf numFmtId="0" fontId="0" fillId="2" borderId="15" xfId="0" applyFill="1" applyBorder="1" applyAlignment="1">
      <alignment horizontal="center"/>
    </xf>
    <xf numFmtId="1" fontId="0" fillId="2" borderId="0" xfId="0" applyNumberFormat="1" applyFill="1" applyAlignment="1">
      <alignment horizontal="center"/>
    </xf>
    <xf numFmtId="14" fontId="0" fillId="6" borderId="15" xfId="0" applyNumberFormat="1" applyFill="1" applyBorder="1" applyAlignment="1">
      <alignment horizontal="center"/>
    </xf>
    <xf numFmtId="0" fontId="0" fillId="6" borderId="15" xfId="0" applyFill="1" applyBorder="1"/>
    <xf numFmtId="0" fontId="0" fillId="2" borderId="10" xfId="0" applyFill="1" applyBorder="1" applyAlignment="1">
      <alignment horizontal="center"/>
    </xf>
    <xf numFmtId="165" fontId="0" fillId="2" borderId="0" xfId="0" applyNumberFormat="1" applyFill="1" applyAlignment="1">
      <alignment horizontal="left" vertical="center"/>
    </xf>
    <xf numFmtId="0" fontId="1" fillId="6" borderId="17" xfId="0" applyFont="1" applyFill="1" applyBorder="1" applyAlignment="1">
      <alignment horizontal="center"/>
    </xf>
    <xf numFmtId="0" fontId="0" fillId="6" borderId="10" xfId="0" applyFill="1" applyBorder="1" applyAlignment="1">
      <alignment horizontal="center"/>
    </xf>
    <xf numFmtId="0" fontId="0" fillId="2" borderId="0" xfId="0" applyFill="1" applyAlignment="1">
      <alignment vertical="center" wrapText="1"/>
    </xf>
    <xf numFmtId="165" fontId="0" fillId="2" borderId="0" xfId="0" applyNumberFormat="1" applyFill="1" applyAlignment="1">
      <alignment vertical="center"/>
    </xf>
    <xf numFmtId="165" fontId="0" fillId="2" borderId="0" xfId="0" applyNumberFormat="1" applyFill="1" applyAlignment="1">
      <alignment vertical="center" wrapText="1"/>
    </xf>
    <xf numFmtId="0" fontId="7" fillId="2" borderId="0" xfId="0" applyFont="1" applyFill="1" applyAlignment="1">
      <alignment horizontal="left"/>
    </xf>
    <xf numFmtId="0" fontId="7" fillId="2" borderId="0" xfId="0" applyFont="1" applyFill="1"/>
    <xf numFmtId="0" fontId="0" fillId="2" borderId="14" xfId="0" applyFill="1" applyBorder="1" applyAlignment="1">
      <alignment horizontal="center"/>
    </xf>
    <xf numFmtId="0" fontId="1" fillId="2" borderId="17" xfId="0" applyFont="1" applyFill="1" applyBorder="1" applyAlignment="1">
      <alignment horizontal="center"/>
    </xf>
    <xf numFmtId="0" fontId="0" fillId="2" borderId="16" xfId="0" applyFill="1" applyBorder="1" applyAlignment="1">
      <alignment horizontal="center"/>
    </xf>
    <xf numFmtId="16" fontId="0" fillId="2" borderId="0" xfId="0" applyNumberFormat="1" applyFill="1" applyAlignment="1">
      <alignment horizontal="left"/>
    </xf>
    <xf numFmtId="0" fontId="0" fillId="6" borderId="17" xfId="0" applyFill="1" applyBorder="1" applyAlignment="1">
      <alignment horizontal="center"/>
    </xf>
    <xf numFmtId="0" fontId="1" fillId="6" borderId="10" xfId="0" applyFont="1" applyFill="1" applyBorder="1" applyAlignment="1">
      <alignment horizontal="center" wrapText="1"/>
    </xf>
    <xf numFmtId="0" fontId="1" fillId="6" borderId="15" xfId="0" applyFont="1" applyFill="1" applyBorder="1" applyAlignment="1">
      <alignment horizontal="center"/>
    </xf>
    <xf numFmtId="0" fontId="1" fillId="6" borderId="10" xfId="0" applyFont="1" applyFill="1" applyBorder="1" applyAlignment="1">
      <alignment horizontal="center"/>
    </xf>
    <xf numFmtId="165" fontId="1" fillId="6" borderId="11" xfId="0" applyNumberFormat="1" applyFont="1" applyFill="1" applyBorder="1" applyAlignment="1">
      <alignment horizontal="center" vertical="center"/>
    </xf>
    <xf numFmtId="0" fontId="0" fillId="2" borderId="17" xfId="0" applyFill="1" applyBorder="1" applyAlignment="1">
      <alignment horizontal="center"/>
    </xf>
    <xf numFmtId="0" fontId="0" fillId="2" borderId="10" xfId="0" applyFill="1" applyBorder="1" applyAlignment="1">
      <alignment horizontal="center" wrapText="1"/>
    </xf>
    <xf numFmtId="0" fontId="1" fillId="2" borderId="16" xfId="0" applyFont="1" applyFill="1" applyBorder="1" applyAlignment="1">
      <alignment horizontal="center"/>
    </xf>
    <xf numFmtId="0" fontId="7" fillId="2" borderId="10" xfId="0" applyFont="1"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7" fillId="2" borderId="10" xfId="0" applyFont="1" applyFill="1" applyBorder="1" applyAlignment="1">
      <alignment horizontal="left"/>
    </xf>
    <xf numFmtId="16" fontId="0" fillId="2" borderId="0" xfId="0" applyNumberFormat="1" applyFill="1" applyAlignment="1">
      <alignment horizontal="left" vertical="center" wrapText="1"/>
    </xf>
    <xf numFmtId="0" fontId="13" fillId="3" borderId="0" xfId="1" applyFont="1" applyFill="1" applyAlignment="1">
      <alignment horizontal="center" vertical="center"/>
    </xf>
    <xf numFmtId="0" fontId="6" fillId="0" borderId="18" xfId="1" applyFont="1" applyBorder="1" applyAlignment="1">
      <alignment horizontal="center" vertical="center"/>
    </xf>
    <xf numFmtId="0" fontId="0" fillId="0" borderId="18" xfId="0" applyBorder="1" applyAlignment="1">
      <alignment horizontal="center" wrapText="1"/>
    </xf>
    <xf numFmtId="0" fontId="0" fillId="0" borderId="18" xfId="0" applyBorder="1" applyAlignment="1">
      <alignment horizontal="center" vertical="center"/>
    </xf>
    <xf numFmtId="0" fontId="16" fillId="0" borderId="0" xfId="2" applyFont="1" applyAlignment="1">
      <alignment horizontal="center" wrapText="1"/>
    </xf>
    <xf numFmtId="0" fontId="3" fillId="3" borderId="4" xfId="1" applyFill="1" applyBorder="1"/>
    <xf numFmtId="0" fontId="3" fillId="3" borderId="5" xfId="1" applyFill="1" applyBorder="1"/>
    <xf numFmtId="0" fontId="3" fillId="3" borderId="7" xfId="1" applyFill="1" applyBorder="1"/>
    <xf numFmtId="0" fontId="3" fillId="3" borderId="8" xfId="1" applyFill="1" applyBorder="1"/>
    <xf numFmtId="164" fontId="4" fillId="2" borderId="0" xfId="1" applyNumberFormat="1" applyFont="1" applyFill="1" applyAlignment="1">
      <alignment vertical="center"/>
    </xf>
    <xf numFmtId="0" fontId="4" fillId="2" borderId="0" xfId="1" applyFont="1" applyFill="1" applyAlignment="1">
      <alignment vertical="center"/>
    </xf>
    <xf numFmtId="0" fontId="1" fillId="0" borderId="0" xfId="0" applyFont="1" applyAlignment="1">
      <alignment horizontal="center" wrapText="1"/>
    </xf>
    <xf numFmtId="0" fontId="0" fillId="0" borderId="10" xfId="0" applyBorder="1" applyAlignment="1">
      <alignment horizontal="center" wrapText="1"/>
    </xf>
    <xf numFmtId="0" fontId="0" fillId="0" borderId="12" xfId="0" applyBorder="1" applyAlignment="1">
      <alignment horizontal="center" wrapText="1"/>
    </xf>
    <xf numFmtId="0" fontId="14" fillId="0" borderId="0" xfId="0" applyFont="1" applyAlignment="1">
      <alignment horizontal="center" wrapText="1"/>
    </xf>
    <xf numFmtId="0" fontId="12" fillId="0" borderId="0" xfId="0" applyFont="1" applyAlignment="1">
      <alignment horizontal="center" wrapText="1"/>
    </xf>
    <xf numFmtId="0" fontId="14" fillId="0" borderId="0" xfId="0" applyFont="1" applyAlignment="1">
      <alignment horizontal="center"/>
    </xf>
    <xf numFmtId="165" fontId="14" fillId="0" borderId="0" xfId="0" applyNumberFormat="1" applyFont="1" applyAlignment="1">
      <alignment horizontal="center" wrapText="1"/>
    </xf>
    <xf numFmtId="14" fontId="0" fillId="0" borderId="10" xfId="0" applyNumberFormat="1" applyBorder="1" applyAlignment="1">
      <alignment horizontal="center" wrapText="1"/>
    </xf>
    <xf numFmtId="14" fontId="12" fillId="0" borderId="0" xfId="0" applyNumberFormat="1" applyFont="1" applyAlignment="1">
      <alignment horizontal="center" wrapText="1"/>
    </xf>
    <xf numFmtId="0" fontId="17" fillId="0" borderId="12" xfId="0" applyFont="1" applyBorder="1" applyAlignment="1">
      <alignment horizontal="center" wrapText="1"/>
    </xf>
    <xf numFmtId="165" fontId="17" fillId="0" borderId="10" xfId="0" applyNumberFormat="1" applyFont="1" applyBorder="1" applyAlignment="1">
      <alignment horizontal="center" wrapText="1"/>
    </xf>
    <xf numFmtId="0" fontId="1" fillId="0" borderId="10" xfId="0" applyFont="1" applyBorder="1" applyAlignment="1">
      <alignment horizontal="center" wrapText="1"/>
    </xf>
    <xf numFmtId="0" fontId="1" fillId="0" borderId="12" xfId="0" applyFont="1" applyBorder="1" applyAlignment="1">
      <alignment horizontal="center" wrapText="1"/>
    </xf>
    <xf numFmtId="0" fontId="0" fillId="0" borderId="15" xfId="0" applyBorder="1" applyAlignment="1">
      <alignment horizontal="center" wrapText="1"/>
    </xf>
    <xf numFmtId="14" fontId="0" fillId="0" borderId="15" xfId="0" applyNumberFormat="1" applyBorder="1" applyAlignment="1">
      <alignment horizontal="center" wrapText="1"/>
    </xf>
    <xf numFmtId="0" fontId="15" fillId="0" borderId="0" xfId="2" applyBorder="1" applyAlignment="1">
      <alignment horizontal="center" wrapText="1"/>
    </xf>
    <xf numFmtId="14" fontId="0" fillId="7" borderId="0" xfId="0" applyNumberFormat="1" applyFill="1" applyAlignment="1">
      <alignment horizontal="center" wrapText="1"/>
    </xf>
    <xf numFmtId="0" fontId="1" fillId="0" borderId="0" xfId="1" applyFont="1" applyAlignment="1">
      <alignment vertical="center" wrapText="1"/>
    </xf>
    <xf numFmtId="0" fontId="3" fillId="0" borderId="15" xfId="1" applyBorder="1" applyAlignment="1">
      <alignment vertical="center" wrapText="1"/>
    </xf>
    <xf numFmtId="0" fontId="18" fillId="0" borderId="12" xfId="0" applyFont="1" applyBorder="1" applyAlignment="1">
      <alignment horizontal="center" wrapText="1"/>
    </xf>
    <xf numFmtId="165" fontId="18" fillId="0" borderId="10" xfId="0" applyNumberFormat="1" applyFont="1" applyBorder="1" applyAlignment="1">
      <alignment horizontal="center" wrapText="1"/>
    </xf>
    <xf numFmtId="14" fontId="0" fillId="4" borderId="0" xfId="0" applyNumberFormat="1" applyFill="1" applyAlignment="1">
      <alignment horizontal="center" wrapText="1"/>
    </xf>
    <xf numFmtId="0" fontId="18" fillId="0" borderId="10" xfId="0" applyFont="1" applyBorder="1" applyAlignment="1">
      <alignment horizontal="center" wrapText="1"/>
    </xf>
    <xf numFmtId="0" fontId="0" fillId="0" borderId="12" xfId="0" applyBorder="1" applyAlignment="1">
      <alignment horizontal="center"/>
    </xf>
    <xf numFmtId="0" fontId="5" fillId="3" borderId="3" xfId="1" applyFont="1" applyFill="1" applyBorder="1" applyAlignment="1">
      <alignment horizontal="center"/>
    </xf>
    <xf numFmtId="0" fontId="5" fillId="3" borderId="4" xfId="1" applyFont="1" applyFill="1" applyBorder="1" applyAlignment="1">
      <alignment horizontal="center"/>
    </xf>
    <xf numFmtId="0" fontId="5" fillId="3" borderId="6" xfId="1" applyFont="1" applyFill="1" applyBorder="1" applyAlignment="1">
      <alignment horizontal="center"/>
    </xf>
    <xf numFmtId="0" fontId="5" fillId="3" borderId="7" xfId="1" applyFont="1" applyFill="1" applyBorder="1" applyAlignment="1">
      <alignment horizontal="center"/>
    </xf>
  </cellXfs>
  <cellStyles count="3">
    <cellStyle name="Hiperłącze" xfId="2" builtinId="8"/>
    <cellStyle name="Normalny" xfId="0" builtinId="0"/>
    <cellStyle name="Normalny 2" xfId="1" xr:uid="{00000000-0005-0000-0000-000002000000}"/>
  </cellStyles>
  <dxfs count="25">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numFmt numFmtId="0" formatCode="General"/>
      <fill>
        <patternFill patternType="none">
          <bgColor auto="1"/>
        </patternFill>
      </fill>
    </dxf>
    <dxf>
      <numFmt numFmtId="19" formatCode="dd/mm/yyyy"/>
      <fill>
        <patternFill patternType="none">
          <bgColor auto="1"/>
        </patternFill>
      </fill>
      <alignment horizontal="center" vertical="bottom" textRotation="0" indent="0" justifyLastLine="0" shrinkToFit="0" readingOrder="0"/>
    </dxf>
    <dxf>
      <numFmt numFmtId="19" formatCode="dd/mm/yyyy"/>
      <fill>
        <patternFill patternType="none">
          <bgColor auto="1"/>
        </patternFill>
      </fill>
      <alignment horizontal="center" vertical="bottom" textRotation="0" indent="0" justifyLastLine="0" shrinkToFit="0" readingOrder="0"/>
    </dxf>
    <dxf>
      <numFmt numFmtId="19" formatCode="dd/mm/yyyy"/>
      <fill>
        <patternFill patternType="none">
          <bgColor auto="1"/>
        </patternFill>
      </fill>
      <alignment horizontal="center" vertical="bottom" textRotation="0" indent="0" justifyLastLine="0" shrinkToFit="0" readingOrder="0"/>
    </dxf>
    <dxf>
      <numFmt numFmtId="19" formatCode="dd/mm/yyyy"/>
      <fill>
        <patternFill patternType="none">
          <bgColor auto="1"/>
        </patternFill>
      </fill>
      <alignment horizontal="center" vertical="bottom" textRotation="0" indent="0" justifyLastLine="0" shrinkToFit="0" readingOrder="0"/>
    </dxf>
    <dxf>
      <numFmt numFmtId="19" formatCode="dd/mm/yyyy"/>
      <fill>
        <patternFill patternType="none">
          <bgColor auto="1"/>
        </patternFill>
      </fill>
      <alignment horizontal="center" vertical="bottom" textRotation="0" indent="0" justifyLastLine="0" shrinkToFit="0" readingOrder="0"/>
    </dxf>
    <dxf>
      <numFmt numFmtId="1" formatCode="0"/>
      <fill>
        <patternFill patternType="none">
          <bgColor auto="1"/>
        </patternFill>
      </fill>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numFmt numFmtId="165" formatCode="yyyy\-mm\-dd;@"/>
      <fill>
        <patternFill patternType="none">
          <bgColor auto="1"/>
        </patternFill>
      </fill>
      <alignment horizontal="center" vertical="bottom" textRotation="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alignment horizontal="center" vertical="bottom" textRotation="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alignment horizontal="center" vertical="bottom" textRotation="0" indent="0" justifyLastLine="0" shrinkToFit="0" readingOrder="0"/>
      <border diagonalUp="0" diagonalDown="0" outline="0">
        <left/>
        <right/>
        <top style="thin">
          <color theme="9" tint="0.39997558519241921"/>
        </top>
        <bottom style="thin">
          <color theme="9" tint="0.39997558519241921"/>
        </bottom>
      </border>
    </dxf>
    <dxf>
      <alignment horizontal="center"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bgColor auto="1"/>
        </patternFill>
      </fill>
      <alignment horizontal="center" vertical="bottom" textRotation="0" indent="0" justifyLastLine="0" shrinkToFit="0" readingOrder="0"/>
      <border diagonalUp="0" diagonalDown="0" outline="0">
        <left/>
        <right/>
        <top style="thin">
          <color theme="9" tint="0.39997558519241921"/>
        </top>
        <bottom style="thin">
          <color theme="9" tint="0.39997558519241921"/>
        </bottom>
      </border>
    </dxf>
    <dxf>
      <border outline="0">
        <left style="thin">
          <color theme="9" tint="0.39997558519241921"/>
        </left>
      </border>
    </dxf>
    <dxf>
      <fill>
        <patternFill patternType="none">
          <bgColor auto="1"/>
        </patternFill>
      </fill>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171449</xdr:rowOff>
    </xdr:from>
    <xdr:to>
      <xdr:col>12</xdr:col>
      <xdr:colOff>590550</xdr:colOff>
      <xdr:row>45</xdr:row>
      <xdr:rowOff>38100</xdr:rowOff>
    </xdr:to>
    <xdr:sp macro="" textlink="">
      <xdr:nvSpPr>
        <xdr:cNvPr id="2" name="pole tekstowe 1">
          <a:extLst>
            <a:ext uri="{FF2B5EF4-FFF2-40B4-BE49-F238E27FC236}">
              <a16:creationId xmlns:a16="http://schemas.microsoft.com/office/drawing/2014/main" id="{6774A3AD-0808-4E49-8B25-72065FE5A36A}"/>
            </a:ext>
          </a:extLst>
        </xdr:cNvPr>
        <xdr:cNvSpPr txBox="1"/>
      </xdr:nvSpPr>
      <xdr:spPr>
        <a:xfrm>
          <a:off x="619126" y="171449"/>
          <a:ext cx="7286624" cy="8439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l-PL" sz="1400" b="1">
              <a:latin typeface="Arial" panose="020B0604020202020204" pitchFamily="34" charset="0"/>
              <a:cs typeface="Arial" panose="020B0604020202020204" pitchFamily="34" charset="0"/>
            </a:rPr>
            <a:t>Legenda:</a:t>
          </a:r>
        </a:p>
        <a:p>
          <a:pPr algn="l"/>
          <a:r>
            <a:rPr lang="pl-PL" sz="1400" b="1">
              <a:latin typeface="Arial" panose="020B0604020202020204" pitchFamily="34" charset="0"/>
              <a:cs typeface="Arial" panose="020B0604020202020204" pitchFamily="34" charset="0"/>
            </a:rPr>
            <a:t>                                                                                                                                                                        </a:t>
          </a:r>
          <a:r>
            <a:rPr lang="pl-PL" sz="1200">
              <a:latin typeface="Arial" panose="020B0604020202020204" pitchFamily="34" charset="0"/>
              <a:cs typeface="Arial" panose="020B0604020202020204" pitchFamily="34" charset="0"/>
            </a:rPr>
            <a:t>111-ręczne spawanie łukowe elektrodą samoosłonową;   </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135-spawanie łukowe drutem elektrodowym litym w osłonie gazu aktywnego (MAG);</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136-spwanie MAG drutem elektrodowym proszkowym o rdzeniu topnikowym;</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138-spawanie MAG drutem elektrodowym proszkiem o rdzeniu metalicznym;</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141-spawanie łukowe elektrodą wolframową w osłonie gazu obojetnego z dodatkiem drutu/pręta litego;</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P-blacha; </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T-rura;</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FW-spoina pachwinowa; </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BW-spoina czołowa;                                                                                                       </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FM1-spoiwo do spawania stali niskostopowych i drobnoziarnistych;</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FM2-spoiwo do spawania stali o wysokiej wytrzymałości;</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FM5- spoiwo do spwania stali nierdzewnych i żaroodpornych;</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PA;PB-pozycja spawania;</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S-drut lity/pręt;</a:t>
          </a:r>
        </a:p>
        <a:p>
          <a:pPr algn="l"/>
          <a:r>
            <a:rPr lang="pl-PL" sz="1200">
              <a:latin typeface="Arial" panose="020B0604020202020204" pitchFamily="34" charset="0"/>
              <a:cs typeface="Arial" panose="020B0604020202020204" pitchFamily="34" charset="0"/>
            </a:rPr>
            <a:t>                                                                                                                                                                         M-drut proszkowy/rdzeń elektrody metaliczny lub proszek żelaza;</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R-otulina rutylowa;</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t-grubość materiału podstawowego złącza próbnegego;</a:t>
          </a:r>
        </a:p>
        <a:p>
          <a:pPr algn="l"/>
          <a:endParaRPr lang="pl-PL" sz="1200">
            <a:latin typeface="Arial" panose="020B0604020202020204" pitchFamily="34" charset="0"/>
            <a:cs typeface="Arial" panose="020B0604020202020204" pitchFamily="34" charset="0"/>
          </a:endParaRPr>
        </a:p>
        <a:p>
          <a:pPr algn="l"/>
          <a:r>
            <a:rPr lang="pl-PL" sz="1200">
              <a:latin typeface="Arial" panose="020B0604020202020204" pitchFamily="34" charset="0"/>
              <a:cs typeface="Arial" panose="020B0604020202020204" pitchFamily="34" charset="0"/>
            </a:rPr>
            <a:t>D-średnica zewnętrzna rury;</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sl-jednowarstwowe;</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ml-wielowarstwowe;</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ss-spawanie jednostronne;</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nm-spwanie bez podkładki;</a:t>
          </a:r>
        </a:p>
        <a:p>
          <a:pPr algn="l"/>
          <a:r>
            <a:rPr lang="pl-PL" sz="1200">
              <a:latin typeface="Arial" panose="020B0604020202020204" pitchFamily="34" charset="0"/>
              <a:cs typeface="Arial" panose="020B0604020202020204" pitchFamily="34" charset="0"/>
            </a:rPr>
            <a:t>                                                                                                                                  </a:t>
          </a:r>
        </a:p>
        <a:p>
          <a:pPr algn="l"/>
          <a:r>
            <a:rPr lang="pl-PL" sz="1200">
              <a:latin typeface="Arial" panose="020B0604020202020204" pitchFamily="34" charset="0"/>
              <a:cs typeface="Arial" panose="020B0604020202020204" pitchFamily="34" charset="0"/>
            </a:rPr>
            <a:t>mb-spawanie zpodkłądką</a:t>
          </a:r>
          <a:endParaRPr lang="pl-PL" sz="11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142876</xdr:rowOff>
    </xdr:from>
    <xdr:to>
      <xdr:col>16</xdr:col>
      <xdr:colOff>9525</xdr:colOff>
      <xdr:row>16</xdr:row>
      <xdr:rowOff>66676</xdr:rowOff>
    </xdr:to>
    <xdr:sp macro="" textlink="">
      <xdr:nvSpPr>
        <xdr:cNvPr id="2" name="pole tekstowe 1">
          <a:extLst>
            <a:ext uri="{FF2B5EF4-FFF2-40B4-BE49-F238E27FC236}">
              <a16:creationId xmlns:a16="http://schemas.microsoft.com/office/drawing/2014/main" id="{45339A06-7693-482C-82FB-E372C527075C}"/>
            </a:ext>
          </a:extLst>
        </xdr:cNvPr>
        <xdr:cNvSpPr txBox="1"/>
      </xdr:nvSpPr>
      <xdr:spPr>
        <a:xfrm>
          <a:off x="609600" y="142876"/>
          <a:ext cx="9153525"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200" b="1">
              <a:latin typeface="Arial" panose="020B0604020202020204" pitchFamily="34" charset="0"/>
              <a:cs typeface="Arial" panose="020B0604020202020204" pitchFamily="34" charset="0"/>
            </a:rPr>
            <a:t>Opis działania pliku </a:t>
          </a:r>
          <a:r>
            <a:rPr lang="pl-PL" sz="1200">
              <a:latin typeface="Arial" panose="020B0604020202020204" pitchFamily="34" charset="0"/>
              <a:cs typeface="Arial" panose="020B0604020202020204" pitchFamily="34" charset="0"/>
            </a:rPr>
            <a:t>- w pliku znajdują się wszystkie ważne uprawnienia spawaczy. Uprawnienia nieważne lub w aktualizacji podkreślone są na kolor czerwony i w takim przypadku spawacz nie może wykonywać prac w zakresie danego uprawnienia. Z pliku korzysta Inżynier Spawalnik oraz Koordynatorzy Spawalni. Koordynator Spawalni opierając się na pliku deleguje prace spawaczom, w przypadku braku uprawnień na spawalniach zlecenie zostaje odłożone na pole STOP i opisuje przyczynę w systemie powiadamiania. Plik sprawdzany jest raz na miesiącu i aktualizowany jest przez Inżyniera Spawalnika. Wszystkie uprawnienia nieważne  (oznaczone kolorem czerwonym), w przypadku braku dalszych potrzeb produkcyjnych zostają wykasowane z pliku. Uprawnienia nieważne oznaczone kolorem czerwonym mogą pozostawać w pliku pod warunkiem, że znajduje się przy nich opis w kolumnie "OPIS". Plik ma zadanie informacyjne a jego głównym celem jest pomagać w zarządzaniu ważnością uprawnień spawaczy. </a:t>
          </a:r>
        </a:p>
        <a:p>
          <a:endParaRPr lang="pl-PL" sz="1200">
            <a:latin typeface="Arial" panose="020B0604020202020204" pitchFamily="34" charset="0"/>
            <a:cs typeface="Arial" panose="020B0604020202020204" pitchFamily="34" charset="0"/>
          </a:endParaRPr>
        </a:p>
        <a:p>
          <a:r>
            <a:rPr lang="pl-PL" sz="1200" b="1">
              <a:latin typeface="Arial" panose="020B0604020202020204" pitchFamily="34" charset="0"/>
              <a:cs typeface="Arial" panose="020B0604020202020204" pitchFamily="34" charset="0"/>
            </a:rPr>
            <a:t>Description of  file using </a:t>
          </a:r>
          <a:r>
            <a:rPr lang="pl-PL" sz="1200">
              <a:latin typeface="Arial" panose="020B0604020202020204" pitchFamily="34" charset="0"/>
              <a:cs typeface="Arial" panose="020B0604020202020204" pitchFamily="34" charset="0"/>
            </a:rPr>
            <a:t>- the file contains all the valid approvals of welders. Invalid or update approvals are highlighted in red, in which case the welder cannot perform work on workshop. The file is used by Welding Engineer and Welding coordinators. Welding Coordinator based on file delegates welders work, in case of absence valid welders approvals order is put off to the field STOP and describes the reason of notification systems. File is checked once a month and is updated by the Welding Engineer. All  invalid approvals (marked in red) in case of the absence of further production needs are deleted from the file. Approvals invalid marked in red can be provided in a file but need to have description in the "OPIS" column. The file has the task of information and its main purpose is to assist in the management of the validity of welders.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A8:V413" totalsRowShown="0" headerRowDxfId="24" dataDxfId="23" tableBorderDxfId="22" headerRowCellStyle="Normalny 2">
  <autoFilter ref="A8:V413" xr:uid="{00000000-000C-0000-FFFF-FFFF00000000}"/>
  <tableColumns count="22">
    <tableColumn id="1" xr3:uid="{00000000-0010-0000-0000-000001000000}" name="  " dataDxfId="21"/>
    <tableColumn id="21" xr3:uid="{00000000-0010-0000-0000-000015000000}" name="Nr Spawacza" dataDxfId="20"/>
    <tableColumn id="2" xr3:uid="{00000000-0010-0000-0000-000002000000}" name="Range approval; Acc.to the: PN-EN ISO 9606-1 ; PN-EN ISO 9606-2; PN-EN ISO 14732" dataDxfId="19"/>
    <tableColumn id="16" xr3:uid="{00000000-0010-0000-0000-000010000000}" name="Metoda Spaw" dataDxfId="18"/>
    <tableColumn id="15" xr3:uid="{00000000-0010-0000-0000-00000F000000}" name="Gr. Mat." dataDxfId="17"/>
    <tableColumn id="20" xr3:uid="{00000000-0010-0000-0000-000014000000}" name="Rodzaj_x000a_złącza" dataDxfId="16"/>
    <tableColumn id="17" xr3:uid="{00000000-0010-0000-0000-000011000000}" name="Grubość" dataDxfId="15"/>
    <tableColumn id="18" xr3:uid="{00000000-0010-0000-0000-000012000000}" name="Pozycja/Średnica" dataDxfId="14"/>
    <tableColumn id="19" xr3:uid="{00000000-0010-0000-0000-000013000000}" name="Inne" dataDxfId="13"/>
    <tableColumn id="14" xr3:uid="{00000000-0010-0000-0000-00000E000000}" name="Inne2" dataDxfId="12"/>
    <tableColumn id="3" xr3:uid="{00000000-0010-0000-0000-000003000000}" name="Certificate No." dataDxfId="11"/>
    <tableColumn id="4" xr3:uid="{00000000-0010-0000-0000-000004000000}" name="Validy of approval until" dataDxfId="10"/>
    <tableColumn id="5" xr3:uid="{00000000-0010-0000-0000-000005000000}" name="Dni do wygaśnięcia" dataDxfId="9">
      <calculatedColumnFormula>Tabela2[[#This Row],[Validy of approval until]]-TODAY()</calculatedColumnFormula>
    </tableColumn>
    <tableColumn id="6" xr3:uid="{00000000-0010-0000-0000-000006000000}" name="1 podpis" dataDxfId="8">
      <calculatedColumnFormula>Tabela2[[#This Row],[Validy of approval until]]-910</calculatedColumnFormula>
    </tableColumn>
    <tableColumn id="7" xr3:uid="{00000000-0010-0000-0000-000007000000}" name="2 podpis" dataDxfId="7">
      <calculatedColumnFormula>Tabela2[[#This Row],[Validy of approval until]]-730</calculatedColumnFormula>
    </tableColumn>
    <tableColumn id="8" xr3:uid="{00000000-0010-0000-0000-000008000000}" name="3 podpis" dataDxfId="6">
      <calculatedColumnFormula>Tabela2[[#This Row],[Validy of approval until]]-548</calculatedColumnFormula>
    </tableColumn>
    <tableColumn id="9" xr3:uid="{00000000-0010-0000-0000-000009000000}" name="4 podpis" dataDxfId="5">
      <calculatedColumnFormula>Tabela2[[#This Row],[Validy of approval until]]-365</calculatedColumnFormula>
    </tableColumn>
    <tableColumn id="10" xr3:uid="{00000000-0010-0000-0000-00000A000000}" name="5 podpis" dataDxfId="4">
      <calculatedColumnFormula>Tabela2[[#This Row],[Validy of approval until]]-182</calculatedColumnFormula>
    </tableColumn>
    <tableColumn id="11" xr3:uid="{00000000-0010-0000-0000-00000B000000}" name="Dni do podpisu" dataDxfId="3">
      <calculatedColumnFormula>IF(today&lt;O9,O9-TODAY(),IF(today&lt;P9,P9-today,IF(today&lt;Q9,Q9-today,IF(today&lt;R9,R9-today,0))))</calculatedColumnFormula>
    </tableColumn>
    <tableColumn id="12" xr3:uid="{00000000-0010-0000-0000-00000C000000}" name="Uwagi" dataDxfId="2"/>
    <tableColumn id="13" xr3:uid="{00000000-0010-0000-0000-00000D000000}" name="OPIS" dataDxfId="1"/>
    <tableColumn id="22" xr3:uid="{9176734C-23B8-4B20-81D2-25733A03B07D}" name="Kolumna1" dataDxfId="0">
      <calculatedColumnFormula>IF(Tabela2[[#This Row],[Dni do wygaśnięcia]]&gt;0,"aktualne","nie aktalne")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7" Type="http://schemas.openxmlformats.org/officeDocument/2006/relationships/hyperlink" Target="&#346;wiadectwa%20Spawaczy\&#346;WIADECTWO%20EGZAMINU%20SPAWACZA%20(Marcin%20Grapp)%20S-855%20DPL%2021.docx" TargetMode="External"/><Relationship Id="rId21" Type="http://schemas.openxmlformats.org/officeDocument/2006/relationships/hyperlink" Target="&#346;wiadectwa%20Spawaczy\&#346;WIADECTWO%20EGZAMINU%20spawaczaA%20(Bart&#322;omiej%20Mordako)%20S-794%20DC%2019.docx" TargetMode="External"/><Relationship Id="rId42" Type="http://schemas.openxmlformats.org/officeDocument/2006/relationships/hyperlink" Target="&#346;wiadectwa%20Spawaczy\&#346;WIADECTWO%20EGZAMINU%20Spawacza%20(Szyd&#322;owski%20Edward)%20S-844%20DPL%2021.docx" TargetMode="External"/><Relationship Id="rId63" Type="http://schemas.openxmlformats.org/officeDocument/2006/relationships/hyperlink" Target="file:///\\plfile1\app\Procedury%20Spawalnicze%20DPL%20Sp.%20z%20o.o.%202020\Listy%20Components\&#346;wiadectwa%20Spawaczy\&#346;WIADECTWO%20EGZAMINU%20SPAWACZA%20(Ireneusz%20Dampc)%20S-758%20DC%2018.docx" TargetMode="External"/><Relationship Id="rId84" Type="http://schemas.openxmlformats.org/officeDocument/2006/relationships/hyperlink" Target="file:///\\plfile1\app\Procedury%20Spawalnicze%20DPL%20Sp.%20z%20o.o.%202020\Listy%20Components\&#346;wiadectwa%20Spawaczy\&#346;WIADECTWO%20EGZAMINU%20Spawacza%20(Adam%20Kwiatkowski)%20S-725%20DC%2018.docx" TargetMode="External"/><Relationship Id="rId138" Type="http://schemas.openxmlformats.org/officeDocument/2006/relationships/hyperlink" Target="&#346;wiadectwa%20Spawaczy%20DPL%20Miszewko\&#346;WIADECTWO%20EGZAMINU%20SPAWACZA%20(Edwar%20Szyd&#322;owski)%20S-887%20DPL%2021.docx" TargetMode="External"/><Relationship Id="rId159" Type="http://schemas.openxmlformats.org/officeDocument/2006/relationships/hyperlink" Target="&#346;wiadectwa%20Spawaczy%20DPL%20Miszewko\&#346;WIADECTWO%20EGZAMINU%20SPAWACZA%20(Gregorek%20Pawe&#322;)%20S-912%20DPL%2021.docx" TargetMode="External"/><Relationship Id="rId170" Type="http://schemas.openxmlformats.org/officeDocument/2006/relationships/hyperlink" Target="&#346;wiadectwa%20Spawaczy%20DPL%20Miszewko\&#346;WIADECTWO%20EGZAMINU%20SPAWACZA%20(Dawid%20So&#322;&#347;nia)%20S-921%20DPL%2021.docx" TargetMode="External"/><Relationship Id="rId191" Type="http://schemas.openxmlformats.org/officeDocument/2006/relationships/hyperlink" Target="&#346;wiadectwa%20Spawaczy\&#346;WIADECTWO%20EGZAMINU%20SPAWACZA%20(Robert%20Bauk)%20S-865%20DPL%2021.docx" TargetMode="External"/><Relationship Id="rId205" Type="http://schemas.openxmlformats.org/officeDocument/2006/relationships/hyperlink" Target="file:///\\plfile1\app\Procedury%20Spawalnicze%20DPL%20Sp.%20z%20o.o.%202020\Listy%20Components\&#346;wiadectwa%20Spawaczy\&#346;WIADECTWO%20EGZAMINU%20Spawacza%20(Waldemar%20Stoba)%20S-723%20DC%2018.docx" TargetMode="External"/><Relationship Id="rId107" Type="http://schemas.openxmlformats.org/officeDocument/2006/relationships/hyperlink" Target="&#346;wiadectwa%20Spawaczy\&#346;WIADECTWO%20EGZAMINU%20SPAWACZA%20(Robert%20Bauk)%20S-840%20DPL%2021.docx" TargetMode="External"/><Relationship Id="rId11" Type="http://schemas.openxmlformats.org/officeDocument/2006/relationships/hyperlink" Target="&#346;wiadectwa%20Spawaczy\&#346;WIADECTWO%20EGZAMINU%20spawaczaA%20(Artur%20Ziuzia)%20S-811%20DC%2019.docx" TargetMode="External"/><Relationship Id="rId32" Type="http://schemas.openxmlformats.org/officeDocument/2006/relationships/hyperlink" Target="&#346;wiadectwa%20Spawaczy%20DPL%20Miszewko\&#346;WIADECTWO%20EGZAMINU%20SPAWACZA%20(Andrzej%20Heldt)%20S-761%20DC%2018.docx" TargetMode="External"/><Relationship Id="rId53" Type="http://schemas.openxmlformats.org/officeDocument/2006/relationships/hyperlink" Target="&#346;wiadectwa%20Spawaczy\&#346;WIADECTWO%20EGZAMINU%20SPAWACZA%20(Kazimierz%20Zander)%20S-839%20DPL%2021.docx" TargetMode="External"/><Relationship Id="rId74" Type="http://schemas.openxmlformats.org/officeDocument/2006/relationships/hyperlink" Target="&#346;wiadectwa%20Spawaczy\&#346;WIADECTWO%20EGZAMINU%20Spawacza%20(Waldemar%20Stoba)%20S-841%20DPL%2021.docx" TargetMode="External"/><Relationship Id="rId128" Type="http://schemas.openxmlformats.org/officeDocument/2006/relationships/hyperlink" Target="&#346;wiadectwa%20Spawaczy%20DPL%20Miszewko\&#346;WIADECTWO%20EGZAMINU%20SPAWACZA%20(Waldemar%20Stoba)%20S-877%20DPL%2021.docx" TargetMode="External"/><Relationship Id="rId149" Type="http://schemas.openxmlformats.org/officeDocument/2006/relationships/hyperlink" Target="&#346;wiadectwa%20Spawaczy%20DPL%20Miszewko\&#346;WIADECTWO%20EGZAMINU%20SPAWACZA%20(Ireneusz%20Damoc)%20S-899%20DPL%2021.docx" TargetMode="External"/><Relationship Id="rId5" Type="http://schemas.openxmlformats.org/officeDocument/2006/relationships/hyperlink" Target="file:///\\plfile1\app\Procedury%20Spawalnicze%20DPL%20Sp.%20z%20o.o.%202020\Listy%20Components\&#346;wiadectwa%20Spawaczy\&#346;WIADECTWO%20EGZAMINU%20Spawacza%20(Artur%20Ziuzia)%20S-806%20DC%2019.docx" TargetMode="External"/><Relationship Id="rId95" Type="http://schemas.openxmlformats.org/officeDocument/2006/relationships/hyperlink" Target="file:///\\plfile1\app\Procedury%20Spawalnicze%20DPL%20Sp.%20z%20o.o.%202020\Listy%20Components\&#346;wiadectwa%20Spawaczy\&#346;WIADECTWO%20EGZAMINU%20SPAWACZA%20(Marcin%20Grapp)%20S-815%20DC%2020.docx" TargetMode="External"/><Relationship Id="rId160" Type="http://schemas.openxmlformats.org/officeDocument/2006/relationships/hyperlink" Target="&#346;wiadectwa%20Spawaczy%20DPL%20Miszewko\Kopia%20&#346;WIADECTWO%20EZAMINU%20SPAWACZA(Retzlaff%20Miros&#322;aw)%20S-300-DC.doc" TargetMode="External"/><Relationship Id="rId181" Type="http://schemas.openxmlformats.org/officeDocument/2006/relationships/hyperlink" Target="&#346;wiadectwa%20Spawaczy%20DPL%20Miszewko\&#346;WIADECTWO%20EGZAMINU%20SPAWACZA%20(Marcin%20Grapp)%20S-937%20DPL%2021.docx" TargetMode="External"/><Relationship Id="rId22" Type="http://schemas.openxmlformats.org/officeDocument/2006/relationships/hyperlink" Target="file:///\\plfile1\app\Procedury%20Spawalnicze%20DPL%20Sp.%20z%20o.o.%202020\Listy%20Components\&#346;wiadectwa%20Spawaczy\&#346;WIADECTWO%20EGZAMINU%20SPAWACZA%20(Dawid%20Oko&#324;)%20S-801%20DC%2019.docx" TargetMode="External"/><Relationship Id="rId43" Type="http://schemas.openxmlformats.org/officeDocument/2006/relationships/hyperlink" Target="file:///\\plfile1\app\Procedury%20Spawalnicze%20DPL%20Sp.%20z%20o.o.%202020\Listy%20Components\&#346;wiadectwa%20Spawaczy\&#346;WIADECTWO%20EGZAMINU%20SPAWACZA%20(Edward%20Szyd&#322;owski)%20S-760%20DC%2018.docx" TargetMode="External"/><Relationship Id="rId64" Type="http://schemas.openxmlformats.org/officeDocument/2006/relationships/hyperlink" Target="&#346;wiadectwa%20Spawaczy%20DPL%20Miszewko\&#346;WIADECTWO%20EGZAMINU%20SPAWACZA%20(Ireneusz%20Dampc)%20S-837%20DPL%2021.docx" TargetMode="External"/><Relationship Id="rId118" Type="http://schemas.openxmlformats.org/officeDocument/2006/relationships/hyperlink" Target="&#346;wiadectwa%20Spawaczy%20DPL%20Miszewko\&#346;WIADECTWO%20EGZAMINU%20SPAWACZA%20(Andrzej%20Heldt)%20S-856%20DPL%2021.docx" TargetMode="External"/><Relationship Id="rId139" Type="http://schemas.openxmlformats.org/officeDocument/2006/relationships/hyperlink" Target="&#346;wiadectwa%20Spawaczy%20DPL%20Miszewko\&#346;WIADECTWO%20EGZAMINU%20SPAWACZA%20(Ireneusz%20Dampc)%20S-888%20DPL%2021.docx" TargetMode="External"/><Relationship Id="rId85" Type="http://schemas.openxmlformats.org/officeDocument/2006/relationships/hyperlink" Target="&#346;wiadectwa%20Spawaczy\&#346;WIADECTWO%20EGZAMINU%20SPAWACZA%20(Adam%20Kwiatkowski)%20S-831%20DPL%2021.docx" TargetMode="External"/><Relationship Id="rId150" Type="http://schemas.openxmlformats.org/officeDocument/2006/relationships/hyperlink" Target="&#346;wiadectwa%20Spawaczy%20DPL%20Miszewko\&#346;WIADECTWO%20EGZAMINU%20SPAWACZA%20(marcin%20Grapp)%20S-902%20DPL%2021.docx" TargetMode="External"/><Relationship Id="rId171" Type="http://schemas.openxmlformats.org/officeDocument/2006/relationships/hyperlink" Target="&#346;wiadectwa%20Spawaczy%20DPL%20Miszewko\&#346;WIADECTWO%20EGZAMINU%20SPAWACZA%20(Dawid%20So&#322;&#347;nia)%20S-922%20DPL%2021.docx" TargetMode="External"/><Relationship Id="rId192" Type="http://schemas.openxmlformats.org/officeDocument/2006/relationships/hyperlink" Target="&#346;wiadectwa%20Spawaczy\&#346;WIADECTWO%20EGZAMINU%20SPAWACZA%20(Robert%20Bauk)%20S-865%20DPL%2021.docx" TargetMode="External"/><Relationship Id="rId206" Type="http://schemas.openxmlformats.org/officeDocument/2006/relationships/hyperlink" Target="file:///\\plfile1\app\Procedury%20Spawalnicze%20DPL%20Sp.%20z%20o.o.%202020\Listy%20Components\&#346;wiadectwa%20Spawaczy\&#346;WIADECTWO%20EGZAMINU%20Spawacza%20(Adam%20Kwiatkowski)%20S-725%20DC%2018.docx" TargetMode="External"/><Relationship Id="rId12" Type="http://schemas.openxmlformats.org/officeDocument/2006/relationships/hyperlink" Target="file:///\\plfile1\app\Procedury%20Spawalnicze%20DPL%20Sp.%20z%20o.o.%202020\Listy%20Components\&#346;wiadectwa%20Spawaczy\&#346;WIADECTWO%20EGZAMINU%20SPAWACZA%20(Artur%20Ziuzia)%20S-710%20DC%2016.docx" TargetMode="External"/><Relationship Id="rId33" Type="http://schemas.openxmlformats.org/officeDocument/2006/relationships/hyperlink" Target="&#346;wiadectwa%20Spawaczy\&#346;WIADECTWO%20EGZAMINU%20SPAWACZA%20(Andrzej%20Heldt)%20S-751%20DC%2018.docx" TargetMode="External"/><Relationship Id="rId108" Type="http://schemas.openxmlformats.org/officeDocument/2006/relationships/hyperlink" Target="&#346;wiadectwa%20Spawaczy%20DPL%20Miszewko\&#346;WIADECTWO%20EGZAMINU%20operatora%20(Adam%20Kwaitkowski)%20S-823%20DPL%2020.docx" TargetMode="External"/><Relationship Id="rId129" Type="http://schemas.openxmlformats.org/officeDocument/2006/relationships/hyperlink" Target="&#346;wiadectwa%20Spawaczy%20DPL%20Miszewko\&#346;WIADECTWO%20EGZAMINU%20SPAWACZA%20(Edwar%20Szyd&#322;owski)%20S-878%20DPL%2021.docx" TargetMode="External"/><Relationship Id="rId54" Type="http://schemas.openxmlformats.org/officeDocument/2006/relationships/hyperlink" Target="&#346;wiadectwa%20Spawaczy%20DPL%20Miszewko\&#346;WIADECTWO%20EGZAMINU%20SPAWACZA%20(Kazimierz%20Zander)%20S-734%20DC%2018.docx" TargetMode="External"/><Relationship Id="rId75" Type="http://schemas.openxmlformats.org/officeDocument/2006/relationships/hyperlink" Target="&#346;wiadectwa%20Spawaczy%20DPL%20Miszewko\&#346;WIADECTWO%20EGZAMINU%20SPAWACZA%20(Waldemar%20Stoba)%20S-836%20DPL%2021.docx" TargetMode="External"/><Relationship Id="rId96" Type="http://schemas.openxmlformats.org/officeDocument/2006/relationships/hyperlink" Target="&#346;wiadectwa%20Spawaczy\&#346;WIADECTWO%20EGZAMINU%20spawaczaA%20(Dawid%20Oko&#324;)%20S-795%20DC%2019.docx" TargetMode="External"/><Relationship Id="rId140" Type="http://schemas.openxmlformats.org/officeDocument/2006/relationships/hyperlink" Target="&#346;wiadectwa%20Spawaczy%20DPL%20Miszewko\&#346;WIADECTWO%20EGZAMINU%20SPAWACZA%20(Artur%20&#346;wistek%20Ziuzia)%20S-889%20DPL%2021.docx" TargetMode="External"/><Relationship Id="rId161" Type="http://schemas.openxmlformats.org/officeDocument/2006/relationships/hyperlink" Target="&#346;wiadectwa%20Spawaczy%20DPL%20Miszewko\&#346;WIADECTWO%20EGZAMINU%20SPAWACZA%20(Andrzej%20Heldt)%20S-914%20DPL%2021.docx" TargetMode="External"/><Relationship Id="rId182" Type="http://schemas.openxmlformats.org/officeDocument/2006/relationships/hyperlink" Target="&#346;wiadectwa%20Spawaczy%20DPL%20Miszewko\&#346;WIADECTWO%20EGZAMINU%20SPAWACZA%20(Ireneusz%20Dampc)%20S-938%20DPL%2021.docx" TargetMode="External"/><Relationship Id="rId6" Type="http://schemas.openxmlformats.org/officeDocument/2006/relationships/hyperlink" Target="file:///\\plfile1\app\Procedury%20Spawalnicze%20DPL%20Sp.%20z%20o.o.%202020\Listy%20Components\&#346;wiadectwa%20Spawaczy\&#346;WIADECTWO%20EGZAMINU%20SPAWACZA%20(Artur%20Ziuzia)%20S-809%20DC%2019.docx" TargetMode="External"/><Relationship Id="rId23" Type="http://schemas.openxmlformats.org/officeDocument/2006/relationships/hyperlink" Target="file:///\\plfile1\app\Procedury%20Spawalnicze%20DPL%20Sp.%20z%20o.o.%202020\Listy%20Components\&#346;wiadectwa%20Spawaczy\&#346;WIADECTWO%20EGZAMINU%20SPAWACZA%20(Dawid%20Oko&#324;)%20S-798%20DC%2019.docx" TargetMode="External"/><Relationship Id="rId119" Type="http://schemas.openxmlformats.org/officeDocument/2006/relationships/hyperlink" Target="&#346;wiadectwa%20Spawaczy%20DPL%20Miszewko\&#346;WIADECTWO%20EGZAMINU%20SPAWACZA%20(Damian%20Puczyd&#322;owski)%20S-857%20DPL%2021.docx" TargetMode="External"/><Relationship Id="rId44" Type="http://schemas.openxmlformats.org/officeDocument/2006/relationships/hyperlink" Target="&#346;wiadectwa%20Spawaczy\&#346;WIADECTWO%20EGZAMINU%20SPAWACZA%20(Edwar%20Szyd&#322;owski)%20S-838%20DPL%2021.docx" TargetMode="External"/><Relationship Id="rId65" Type="http://schemas.openxmlformats.org/officeDocument/2006/relationships/hyperlink" Target="file:///\\plfile1\app\Procedury%20Spawalnicze%20DPL%20Sp.%20z%20o.o.%202020\Listy%20Components\&#346;wiadectwa%20Spawaczy\&#346;WIADECTWO%20EGZAMINU%20Spawacza%20(Ireneusz%20Dampc)%20S-746%20DC%2018.docx" TargetMode="External"/><Relationship Id="rId86" Type="http://schemas.openxmlformats.org/officeDocument/2006/relationships/hyperlink" Target="&#346;wiadectwa%20Spawaczy%20DPL%20Miszewko\&#346;WIADECTWO%20EGZAMINU%20operatora%20(Adam%20Kwaitkowski)%20S-604%20DC%2014.docx" TargetMode="External"/><Relationship Id="rId130" Type="http://schemas.openxmlformats.org/officeDocument/2006/relationships/hyperlink" Target="&#346;wiadectwa%20Spawaczy%20DPL%20Miszewko\&#346;WIADECTWO%20EGZAMINU%20SPAWACZA%20(Andrzej%20Heldt)%20S-879%20DPL%2021.docx" TargetMode="External"/><Relationship Id="rId151" Type="http://schemas.openxmlformats.org/officeDocument/2006/relationships/hyperlink" Target="&#346;wiadectwa%20Spawaczy%20DPL%20Miszewko\&#346;WIADECTWO%20EGZAMINU%20SPAWACZA%20(Ireneusz%20Dampc)%20S-901%20DPL%2021.docx" TargetMode="External"/><Relationship Id="rId172" Type="http://schemas.openxmlformats.org/officeDocument/2006/relationships/hyperlink" Target="&#346;wiadectwa%20Spawaczy%20DPL%20Miszewko\&#346;WIADECTWO%20EGZAMINU%20SPAWACZA%20(Dawid%20So&#322;&#347;nia)%20S-923%20DPL%2021.docx" TargetMode="External"/><Relationship Id="rId193" Type="http://schemas.openxmlformats.org/officeDocument/2006/relationships/hyperlink" Target="&#346;wiadectwa%20Spawaczy\&#346;WIADECTWO%20EGZAMINU%20SPAWACZA%20(Robert%20Bauk)%20S-865%20DPL%2021.docx" TargetMode="External"/><Relationship Id="rId207" Type="http://schemas.openxmlformats.org/officeDocument/2006/relationships/hyperlink" Target="file:///\\plfile1\app\Procedury%20Spawalnicze%20DPL%20Sp.%20z%20o.o.%202020\Listy%20Components\&#346;wiadectwa%20Spawaczy\&#346;WIADECTWO%20EGZAMINU%20Spawacza%20(Ireneusz%20Dampc)%20S-722%20DC%2018.docx" TargetMode="External"/><Relationship Id="rId13" Type="http://schemas.openxmlformats.org/officeDocument/2006/relationships/hyperlink" Target="file:///\\plfile1\app\Procedury%20Spawalnicze%20DPL%20Sp.%20z%20o.o.%202020\Listy%20Components\&#346;wiadectwa%20Spawaczy\&#346;WIADECTWO%20EGZAMINU%20SPAWACZA%20(Marcin%20Grapp)%20S-763%20DC%2018.docx" TargetMode="External"/><Relationship Id="rId109" Type="http://schemas.openxmlformats.org/officeDocument/2006/relationships/hyperlink" Target="&#346;wiadectwa%20Spawaczy\&#346;WIADECTWO%20EGZAMINU%20Operatora(Andrzej%20Heldt)%20S-824%20DPL%2020.docx" TargetMode="External"/><Relationship Id="rId34" Type="http://schemas.openxmlformats.org/officeDocument/2006/relationships/hyperlink" Target="&#346;wiadectwa%20Spawaczy\&#346;WIADECTWO%20EGZAMINU%20SPAWACZA%20(Andrzej%20Heldt)%20S-738%20DC%2018.docx" TargetMode="External"/><Relationship Id="rId55" Type="http://schemas.openxmlformats.org/officeDocument/2006/relationships/hyperlink" Target="&#346;wiadectwa%20Spawaczy%20DPL%20Miszewko\&#346;WIADECTWO%20EGZAMINU%20SPAWACZA%20(Kazimierz%20Zander)%20S-829%20DPL%2021.docx" TargetMode="External"/><Relationship Id="rId76" Type="http://schemas.openxmlformats.org/officeDocument/2006/relationships/hyperlink" Target="file:///\\plfile1\app\Procedury%20Spawalnicze%20DPL%20Sp.%20z%20o.o.%202020\Listy%20Components\&#346;wiadectwa%20Spawaczy\&#346;WIADECTWO%20EGZAMINU%20Spawacza%20(Waldemar%20Stoba)%20S-745%20DC%2018.docx" TargetMode="External"/><Relationship Id="rId97" Type="http://schemas.openxmlformats.org/officeDocument/2006/relationships/hyperlink" Target="file:///\\plfile1\app\Procedury%20Spawalnicze%20DPL%20Sp.%20z%20o.o.%202020\Listy%20Components\&#346;wiadectwa%20Spawaczy\&#346;WIADECTWO%20EGZAMINU%20SPAWACZA%20(Dawid%20Oko&#324;)%20S-792%20DC%2019.docx" TargetMode="External"/><Relationship Id="rId120" Type="http://schemas.openxmlformats.org/officeDocument/2006/relationships/hyperlink" Target="&#346;wiadectwa%20Spawaczy\&#346;WIADECTWO%20EGZAMINU%20Spwacza%20(Kazimierz%20Zander)%20S-858%20DPL%2021.docx" TargetMode="External"/><Relationship Id="rId141" Type="http://schemas.openxmlformats.org/officeDocument/2006/relationships/hyperlink" Target="&#346;wiadectwa%20Spawaczy%20DPL%20Miszewko\&#346;WIADECTWO%20EGZAMINU%20SPAWACZA%20(Waldemar%20Stoba)%20S-892%20DPL%2021.docx" TargetMode="External"/><Relationship Id="rId7" Type="http://schemas.openxmlformats.org/officeDocument/2006/relationships/hyperlink" Target="&#346;wiadectwa%20Spawaczy\&#346;WIADECTWO%20EGZAMINU%20SPAWACZA%20(Artur%20Ziuzia)%20S-810%20DC%2019.docx" TargetMode="External"/><Relationship Id="rId162" Type="http://schemas.openxmlformats.org/officeDocument/2006/relationships/hyperlink" Target="&#346;wiadectwa%20Spawaczy%20DPL%20Miszewko\&#346;WIADECTWO%20EGZAMINU%20SPAWACZA%20(Artur%20&#346;wistek%20Ziuzia)%20S-913%20DPL%2021.docx" TargetMode="External"/><Relationship Id="rId183" Type="http://schemas.openxmlformats.org/officeDocument/2006/relationships/hyperlink" Target="&#346;wiadectwa%20Spawaczy%20DPL%20Miszewko\&#346;WIADECTWO%20EGZAMINU%20Spawacza%20(Ireneusz%20Dampc)%20S-940%20DPL.docx" TargetMode="External"/><Relationship Id="rId24" Type="http://schemas.openxmlformats.org/officeDocument/2006/relationships/hyperlink" Target="file:///\\plfile1\app\Procedury%20Spawalnicze%20DPL%20Sp.%20z%20o.o.%202020\Listy%20Components\&#346;wiadectwa%20Spawaczy\&#346;WIADECTWO%20EGZAMINU%20SPAWACZA%20(Damian%20Puczyd&#322;owski)%20S-802%20DC%2019.docx" TargetMode="External"/><Relationship Id="rId45" Type="http://schemas.openxmlformats.org/officeDocument/2006/relationships/hyperlink" Target="file:///\\plfile1\app\Procedury%20Spawalnicze%20DPL%20Sp.%20z%20o.o.%202020\Listy%20Components\&#346;wiadectwa%20Spawaczy\&#346;WIADECTWO%20EGZAMINU%20Spawacza%20(Edward%20Szyd&#322;owski)%20S-744%20DC%2018.docx" TargetMode="External"/><Relationship Id="rId66" Type="http://schemas.openxmlformats.org/officeDocument/2006/relationships/hyperlink" Target="file:///\\plfile1\app\Procedury%20Spawalnicze%20DPL%20Sp.%20z%20o.o.%202020\Listy%20Components\&#346;wiadectwa%20Spawaczy\&#346;WIADECTWO%20EGZAMINU%20Spawacza%20(Ireneusz%20Dampc)%20S-743%20DC%2018.docx" TargetMode="External"/><Relationship Id="rId87" Type="http://schemas.openxmlformats.org/officeDocument/2006/relationships/hyperlink" Target="file:///\\plfile1\app\Procedury%20Spawalnicze%20DPL%20Sp.%20z%20o.o.%202020\Listy%20Components\&#346;wiadectwa%20Spawaczy\&#346;WIADECTWO%20EGZAMINU%20SPAWACZA%20(Robert%20Kosobucki)%20S-778%20DC%2018.docx" TargetMode="External"/><Relationship Id="rId110" Type="http://schemas.openxmlformats.org/officeDocument/2006/relationships/hyperlink" Target="&#346;wiadectwa%20Spawaczy\&#346;WIADECTWO%20EGZAMINU%20operatora%20(Robert%20Kosobucki)%20S-825%20DPL%2021.docx" TargetMode="External"/><Relationship Id="rId131" Type="http://schemas.openxmlformats.org/officeDocument/2006/relationships/hyperlink" Target="&#346;wiadectwa%20Spawaczy%20DPL%20Miszewko\&#346;WIADECTWO%20EGZAMINU%20SPAWACZA%20(Robert%20Bauk)%20S-880%20DPL%2021.docx" TargetMode="External"/><Relationship Id="rId61" Type="http://schemas.openxmlformats.org/officeDocument/2006/relationships/hyperlink" Target="&#346;wiadectwa%20Spawaczy%20DPL%20Miszewko\&#346;WIADECTWO%20EGZAMINU%20Spwacza%20(Ireneusz%20Dampc)%20S-847%20DPL%2021.docx" TargetMode="External"/><Relationship Id="rId82" Type="http://schemas.openxmlformats.org/officeDocument/2006/relationships/hyperlink" Target="&#346;wiadectwa%20Spawaczy\&#346;WIADECTWO%20EGZAMINU%20SPAWACZA%20(Adam%20Kwiatkowski)%20S-834%20DPL%2021.docx" TargetMode="External"/><Relationship Id="rId152" Type="http://schemas.openxmlformats.org/officeDocument/2006/relationships/hyperlink" Target="&#346;wiadectwa%20Spawaczy%20DPL%20Miszewko\&#346;WIADECTWO%20EGZAMINU%20SPAWACZA%20(Kazimierz%20Zander)%20S-904%20DPL%2021.docx" TargetMode="External"/><Relationship Id="rId173" Type="http://schemas.openxmlformats.org/officeDocument/2006/relationships/hyperlink" Target="&#346;wiadectwa%20Spawaczy%20DPL%20Miszewko\&#346;WIADECTWO%20EGZAMINU%20SPAWACZA%20(Damian%20Puczyd&#322;owski)%20S-924%20DPL%2021.docx" TargetMode="External"/><Relationship Id="rId194" Type="http://schemas.openxmlformats.org/officeDocument/2006/relationships/hyperlink" Target="&#346;wiadectwa%20Spawaczy%20DPL%20Miszewko\&#346;WIADECTWO%20EGZAMINU%20Spawacza%20(Edward%20Szyd&#322;owski)%20S-935%20DPL%2021.docx" TargetMode="External"/><Relationship Id="rId199" Type="http://schemas.openxmlformats.org/officeDocument/2006/relationships/hyperlink" Target="&#346;wiadectwa%20Spawaczy%20DPL%20Miszewko\&#346;WIADECTWO%20EGZAMINU%20SPAWACZA%20(Miros&#322;aw%20Retzlaff)%20S-874%20DPL%2021.docx" TargetMode="External"/><Relationship Id="rId203" Type="http://schemas.openxmlformats.org/officeDocument/2006/relationships/hyperlink" Target="file:///\\plfile1\app\Procedury%20Spawalnicze%20DPL%20Sp.%20z%20o.o.%202020\Listy%20Components\&#346;wiadectwa%20Spawaczy\&#346;WIADECTWO%20EGZAMINU%20Spawacza%20(Andrzej%20Heldt)%20S-729%20DC%2018.docx" TargetMode="External"/><Relationship Id="rId208" Type="http://schemas.openxmlformats.org/officeDocument/2006/relationships/printerSettings" Target="../printerSettings/printerSettings1.bin"/><Relationship Id="rId19" Type="http://schemas.openxmlformats.org/officeDocument/2006/relationships/hyperlink" Target="file:///\\plfile1\app\Procedury%20Spawalnicze%20DPL%20Sp.%20z%20o.o.%202020\Listy%20Components\&#346;wiadectwa%20Spawaczy\&#346;WIADECTWO%20EGZAMINU%20SPAWACZA%20(Bart&#322;omiej%20Mordako)%20S-797%20DC%2019.docx" TargetMode="External"/><Relationship Id="rId14" Type="http://schemas.openxmlformats.org/officeDocument/2006/relationships/hyperlink" Target="&#346;wiadectwa%20Spawaczy\&#346;WIADECTWO%20EGZAMINU%20SPAWACZA%20(Marcin%20Grapp)%20S-753%20DC%2018.docx" TargetMode="External"/><Relationship Id="rId30" Type="http://schemas.openxmlformats.org/officeDocument/2006/relationships/hyperlink" Target="file:///\\plfile1\app\Procedury%20Spawalnicze%20DPL%20Sp.%20z%20o.o.%202020\Listy%20Components\&#346;wiadectwa%20Spawaczy\&#346;WIADECTWO%20EGZAMINU%20Spwacza%20(Andrzej%20Heldt)%20S-777%20DC%2018.docx" TargetMode="External"/><Relationship Id="rId35" Type="http://schemas.openxmlformats.org/officeDocument/2006/relationships/hyperlink" Target="file:///\\plfile1\app\Procedury%20Spawalnicze%20DPL%20Sp.%20z%20o.o.%202020\Listy%20Components\&#346;wiadectwa%20Spawaczy\&#346;WIADECTWO%20EGZAMINU%20Spawacza%20(Andrzej%20Heldt)%20S-729%20DC%2018.docx" TargetMode="External"/><Relationship Id="rId56" Type="http://schemas.openxmlformats.org/officeDocument/2006/relationships/hyperlink" Target="file:///\\plfile1\app\Procedury%20Spawalnicze%20DPL%20Sp.%20z%20o.o.%202020\Listy%20Components\&#346;wiadectwa%20Spawaczy\&#346;WIADECTWO%20EGZAMINU%20Spawacza%20(Kazimierz%20Zander)%20S-728%20DC%2018.docx" TargetMode="External"/><Relationship Id="rId77" Type="http://schemas.openxmlformats.org/officeDocument/2006/relationships/hyperlink" Target="file:///\\plfile1\app\Procedury%20Spawalnicze%20DPL%20Sp.%20z%20o.o.%202020\Listy%20Components\&#346;wiadectwa%20Spawaczy\&#346;WIADECTWO%20EGZAMINU%20Spawacza%20(Waldemar%20Stoba)%20S-742%20DC%20.docx" TargetMode="External"/><Relationship Id="rId100" Type="http://schemas.openxmlformats.org/officeDocument/2006/relationships/hyperlink" Target="file:///\\plfile1\app\Procedury%20Spawalnicze%20DPL%20Sp.%20z%20o.o.%202020\Listy%20Components\&#346;wiadectwa%20Spawaczy\&#346;WIADECTWO%20EGZAMINU%20SPAWACZA%20(Dawid%20Oko&#324;)%20S-818%20DC%2020.docx" TargetMode="External"/><Relationship Id="rId105" Type="http://schemas.openxmlformats.org/officeDocument/2006/relationships/hyperlink" Target="&#346;wiadectwa%20Spawaczy%20DPL%20Miszewko\&#346;WIADECTWO%20EGZAMINU%20SPAWACZA%20(Robert%20Bauk)%20S-832%20DPL%2021.docx" TargetMode="External"/><Relationship Id="rId126" Type="http://schemas.openxmlformats.org/officeDocument/2006/relationships/hyperlink" Target="&#346;wiadectwa%20Spawaczy\&#346;WIADECTWO%20EGZAMINU%20SPAWACZA%20(Marcin%20Grapp)%20S-864%20DPL%2021.docx" TargetMode="External"/><Relationship Id="rId147" Type="http://schemas.openxmlformats.org/officeDocument/2006/relationships/hyperlink" Target="&#346;wiadectwa%20Spawaczy%20DPL%20Miszewko\&#346;WIADECTWO%20EGZAMINU%20SPAWACZA%20(Ireneusz%20Dampc)%20S-898%20DPL%2021.docx" TargetMode="External"/><Relationship Id="rId168" Type="http://schemas.openxmlformats.org/officeDocument/2006/relationships/hyperlink" Target="&#346;wiadectwa%20Spawaczy%20DPL%20Miszewko\&#346;WIADECTWO%20EGZAMINU%20SPAWACZA%20(Edward%20Szyd&#322;owski)%20S-919%20DPL%2021.docx" TargetMode="External"/><Relationship Id="rId8" Type="http://schemas.openxmlformats.org/officeDocument/2006/relationships/hyperlink" Target="&#346;wiadectwa%20Spawaczy\&#346;WIADECTWO%20EGZAMINU%20Spawacza%20(Artur%20Ziuzia)%20S-781%20DC%2018.docx" TargetMode="External"/><Relationship Id="rId51" Type="http://schemas.openxmlformats.org/officeDocument/2006/relationships/hyperlink" Target="&#346;wiadectwa%20Spawaczy\&#346;WIADECTWO%20EGZAMINU%20Spawacza%20(Kazimierz%20Zander)%20S-843%20DPL%2021.docx" TargetMode="External"/><Relationship Id="rId72" Type="http://schemas.openxmlformats.org/officeDocument/2006/relationships/hyperlink" Target="file:///\\plfile1\app\Procedury%20Spawalnicze%20DPL%20Sp.%20z%20o.o.%202020\Listy%20Components\&#346;wiadectwa%20Spawaczy\&#346;WIADECTWO%20EGZAMINU%20Spwacza%20(Waldemar%20Stoba)%20S-785%20DC%2018.docx" TargetMode="External"/><Relationship Id="rId93" Type="http://schemas.openxmlformats.org/officeDocument/2006/relationships/hyperlink" Target="&#346;wiadectwa%20Spawaczy\&#346;WIADECTWO%20EGZAMINU%20spawacza%20(Dariusz%20Nasiadka)%20S-813%20DC%2020.docx" TargetMode="External"/><Relationship Id="rId98" Type="http://schemas.openxmlformats.org/officeDocument/2006/relationships/hyperlink" Target="file:///\\plfile1\app\Procedury%20Spawalnicze%20DPL%20Sp.%20z%20o.o.%202020\Listy%20Components\&#346;wiadectwa%20Spawaczy\&#346;WIADECTWO%20EGZAMINU%20SPAWACZA%20(Dawid%20Oko&#324;)%20S-816%20DC%2020.docx" TargetMode="External"/><Relationship Id="rId121" Type="http://schemas.openxmlformats.org/officeDocument/2006/relationships/hyperlink" Target="&#346;wiadectwa%20Spawaczy\&#346;WIADECTWO%20EGZAMINU%20Spwacza%20(Robert%20Bauk)%20S-859%20DPL%2021.docx" TargetMode="External"/><Relationship Id="rId142" Type="http://schemas.openxmlformats.org/officeDocument/2006/relationships/hyperlink" Target="&#346;wiadectwa%20Spawaczy%20DPL%20Miszewko\&#346;WIADECTWO%20EGZAMINU%20Spawacza%20(Waldemar%20Stoba)%20S-893%20DPL%2021.docx" TargetMode="External"/><Relationship Id="rId163" Type="http://schemas.openxmlformats.org/officeDocument/2006/relationships/hyperlink" Target="&#346;wiadectwa%20Spawaczy%20DPL%20Miszewko\&#346;WIADECTWO%20EGZAMINU%20Spawacza%20(Edward%20Szyd&#322;owski)%20S-915%20DPL.docx" TargetMode="External"/><Relationship Id="rId184" Type="http://schemas.openxmlformats.org/officeDocument/2006/relationships/hyperlink" Target="&#346;wiadectwa%20Spawaczy\&#346;WIADECTWO%20EGZAMINU%20SPAWACZA%20(Robert%20Bauk)%20S-865%20DPL%2021.docx" TargetMode="External"/><Relationship Id="rId189" Type="http://schemas.openxmlformats.org/officeDocument/2006/relationships/hyperlink" Target="&#346;wiadectwa%20Spawaczy\&#346;WIADECTWO%20EGZAMINU%20SPAWACZA%20(Robert%20Bauk)%20S-865%20DPL%2021.docx" TargetMode="External"/><Relationship Id="rId3" Type="http://schemas.openxmlformats.org/officeDocument/2006/relationships/hyperlink" Target="file:///\\plfile1\app\Procedury%20Spawalnicze%20DPL%20Sp.%20z%20o.o.%202020\Listy%20Components\&#346;wiadectwa%20Spawaczy\&#346;WIADECTWO%20EGZAMINU%20Spawacza%20(Artur%20Ziuzia)%20S-730%20DC%2018.docx" TargetMode="External"/><Relationship Id="rId25" Type="http://schemas.openxmlformats.org/officeDocument/2006/relationships/hyperlink" Target="file:///\\plfile1\app\Procedury%20Spawalnicze%20DPL%20Sp.%20z%20o.o.%202020\Listy%20Components\&#346;wiadectwa%20Spawaczy\&#346;WIADECTWO%20EGZAMINU%20SPAWACZA%20(Damian%20Puczyd&#322;owski)%20S-799%20DC%2019.docx" TargetMode="External"/><Relationship Id="rId46" Type="http://schemas.openxmlformats.org/officeDocument/2006/relationships/hyperlink" Target="file:///\\plfile1\app\Procedury%20Spawalnicze%20DPL%20Sp.%20z%20o.o.%202020\Listy%20Components\&#346;wiadectwa%20Spawaczy\&#346;WIADECTWO%20EGZAMINU%20Spawacza%20(Edward%20Szyd&#322;owski)%20S-747%20DC%2018.docx" TargetMode="External"/><Relationship Id="rId67" Type="http://schemas.openxmlformats.org/officeDocument/2006/relationships/hyperlink" Target="&#346;wiadectwa%20Spawaczy%20DPL%20Miszewko\&#346;WIADECTWO%20EGZAMINU%20SPAWACZA%20(Ireneusz%20Dampc)%20S-850%20DPL%2021.docx" TargetMode="External"/><Relationship Id="rId116" Type="http://schemas.openxmlformats.org/officeDocument/2006/relationships/hyperlink" Target="&#346;wiadectwa%20Spawaczy%20DPL%20Miszewko\&#346;WIADECTWO%20EGZAMINU%20SPAWACZA%20(Damina%20Puczyd&#322;owski)%20S-854%20DPL%2021.docx" TargetMode="External"/><Relationship Id="rId137" Type="http://schemas.openxmlformats.org/officeDocument/2006/relationships/hyperlink" Target="&#346;wiadectwa%20Spawaczy%20DPL%20Miszewko\&#346;WIADECTWO%20EGZAMINU%20SPAWACZA%20(Waldemar%20Stoba)%20S-886%20DPL%2021.docx" TargetMode="External"/><Relationship Id="rId158" Type="http://schemas.openxmlformats.org/officeDocument/2006/relationships/hyperlink" Target="&#346;wiadectwa%20Spawaczy%20DPL%20Miszewko\&#346;WIADECTWO%20EGZAMINU%20SPAWACZA%20(Robert%20Bauk)%20S-910%20DPL%2021.docx" TargetMode="External"/><Relationship Id="rId20" Type="http://schemas.openxmlformats.org/officeDocument/2006/relationships/hyperlink" Target="file:///\\plfile1\app\Procedury%20Spawalnicze%20DPL%20Sp.%20z%20o.o.%202020\Listy%20Components\&#346;wiadectwa%20Spawaczy\&#346;WIADECTWO%20EGZAMINU%20SPAWACZA%20(Bart&#322;omiej%20Mordako)%20S-791%20DC%2019.docx" TargetMode="External"/><Relationship Id="rId41" Type="http://schemas.openxmlformats.org/officeDocument/2006/relationships/hyperlink" Target="&#346;wiadectwa%20Spawaczy\&#346;WIADECTWO%20EGZAMINU%20Spwacza%20(Edward%20Szyd&#322;owski)%20S-848%20DPL%2021.docx" TargetMode="External"/><Relationship Id="rId62" Type="http://schemas.openxmlformats.org/officeDocument/2006/relationships/hyperlink" Target="&#346;wiadectwa%20Spawaczy%20DPL%20Miszewko\&#346;WIADECTWO%20EGZAMINU%20Spawacza%20(Ireneusz%20Dampc)%20S-842%20DPL%2021.docx" TargetMode="External"/><Relationship Id="rId83" Type="http://schemas.openxmlformats.org/officeDocument/2006/relationships/hyperlink" Target="&#346;wiadectwa%20Spawaczy\&#346;WIADECTWO%20EGZAMINU%20SPAWACZA%20(Adam%20Kwiatkowski)%20S-736%20DC%2018.docx" TargetMode="External"/><Relationship Id="rId88" Type="http://schemas.openxmlformats.org/officeDocument/2006/relationships/hyperlink" Target="file:///\\plfile1\app\Procedury%20Spawalnicze%20DPL%20Sp.%20z%20o.o.%202020\Listy%20Components\&#346;wiadectwa%20Spawaczy\&#346;WIADECTWO%20EGZAMINU%20SPAWACZA%20(Robert%20Kosobucki)%20S-749%20DC%2018.docx" TargetMode="External"/><Relationship Id="rId111" Type="http://schemas.openxmlformats.org/officeDocument/2006/relationships/hyperlink" Target="&#346;wiadectwa%20Spawaczy%20DPL%20Miszewko\&#346;WIADECTWO%20EGZAMINU%20SPAWACZA%20(Kazimierz%20Zander)%20S-826%20DPL%2021.docx" TargetMode="External"/><Relationship Id="rId132" Type="http://schemas.openxmlformats.org/officeDocument/2006/relationships/hyperlink" Target="&#346;wiadectwa%20Spawaczy%20DPL%20Miszewko\&#346;WIADECTWO%20EGZAMINU%20SPAWACZA%20(Waldemar%20Stoba)%20S-881%20DPL%2021.docx" TargetMode="External"/><Relationship Id="rId153" Type="http://schemas.openxmlformats.org/officeDocument/2006/relationships/hyperlink" Target="&#346;wiadectwa%20Spawaczy%20DPL%20Miszewko\&#346;WIADECTWO%20EGZAMINU%20SPAWACZA%20(Robert%20Bauk)%20S-905%20DPL%2021.docx" TargetMode="External"/><Relationship Id="rId174" Type="http://schemas.openxmlformats.org/officeDocument/2006/relationships/hyperlink" Target="&#346;wiadectwa%20Spawaczy%20DPL%20Miszewko\&#346;WIADECTWO%20EGZAMINU%20SPAWACZA%20(Kazimerz%20Zander)%20S-925%20DPL%2021.docx" TargetMode="External"/><Relationship Id="rId179" Type="http://schemas.openxmlformats.org/officeDocument/2006/relationships/hyperlink" Target="&#346;wiadectwa%20Spawaczy%20DPL%20Miszewko\&#346;WIADECTWO%20EGZAMINU%20Spawacza%20(Edward%20Szyd&#322;owski)%20S-935%20DPL%2021.docx" TargetMode="External"/><Relationship Id="rId195" Type="http://schemas.openxmlformats.org/officeDocument/2006/relationships/hyperlink" Target="&#346;wiadectwa%20Spawaczy\&#346;WIADECTWO%20EGZAMINU%20SPAWACZA%20(Artur%20&#346;wistek%20Ziuzia)%20S-833%20DPL%2021.docx" TargetMode="External"/><Relationship Id="rId209" Type="http://schemas.openxmlformats.org/officeDocument/2006/relationships/table" Target="../tables/table1.xml"/><Relationship Id="rId190" Type="http://schemas.openxmlformats.org/officeDocument/2006/relationships/hyperlink" Target="&#346;wiadectwa%20Spawaczy\&#346;WIADECTWO%20EGZAMINU%20SPAWACZA%20(Robert%20Bauk)%20S-865%20DPL%2021.docx" TargetMode="External"/><Relationship Id="rId204" Type="http://schemas.openxmlformats.org/officeDocument/2006/relationships/hyperlink" Target="file:///\\plfile1\app\Procedury%20Spawalnicze%20DPL%20Sp.%20z%20o.o.%202020\Listy%20Components\&#346;wiadectwa%20Spawaczy\&#346;WIADECTWO%20EGZAMINU%20Spawacza%20(Andrzej%20Heldt)%20S-729%20DC%2018.docx" TargetMode="External"/><Relationship Id="rId15" Type="http://schemas.openxmlformats.org/officeDocument/2006/relationships/hyperlink" Target="&#346;wiadectwa%20Spawaczy\&#346;WIADECTWO%20EGZAMINU%20SPAWACZA%20(Marcin%20Grapp)%20S-741%20DC%2018.docx" TargetMode="External"/><Relationship Id="rId36" Type="http://schemas.openxmlformats.org/officeDocument/2006/relationships/hyperlink" Target="&#346;wiadectwa%20Spawaczy\&#346;WIADECTWO%20EGZAMINU%20SPAWACZA%20(Andrzej%20Heldt)%20S-720%20DC%2017.docx" TargetMode="External"/><Relationship Id="rId57" Type="http://schemas.openxmlformats.org/officeDocument/2006/relationships/hyperlink" Target="file:///\\plfile1\app\Procedury%20Spawalnicze%20DPL%20Sp.%20z%20o.o.%202020\Listy%20Components\&#346;wiadectwa%20Spawaczy\&#346;WIADECTWO%20EGZAMINU%20SPAWACZA%20(Damian%20Puczyd&#322;owski)%20S-793%20DC%2019.docx" TargetMode="External"/><Relationship Id="rId106" Type="http://schemas.openxmlformats.org/officeDocument/2006/relationships/hyperlink" Target="&#346;wiadectwa%20Spawaczy\&#346;WIADECTWO%20EGZAMINU%20SPAWACZA%20(Artur%20&#346;wistek%20Ziuzia)%20S-833%20DPL%2021.docx" TargetMode="External"/><Relationship Id="rId127" Type="http://schemas.openxmlformats.org/officeDocument/2006/relationships/hyperlink" Target="&#346;wiadectwa%20Spawaczy%20DPL%20Miszewko\&#346;WIADECTWO%20EGZAMINU%20SPAWACZA%20(Robert%20Bauk)%20S-865%20DPL%2021.docx" TargetMode="External"/><Relationship Id="rId10" Type="http://schemas.openxmlformats.org/officeDocument/2006/relationships/hyperlink" Target="file:///\\plfile1\app\Procedury%20Spawalnicze%20DPL%20Sp.%20z%20o.o.%202020\Listy%20Components\&#346;wiadectwa%20Spawaczy\&#346;WIADECTWO%20EGZAMINU%20Spawacza%20(Artur%20Ziuzia)%20S-779%20DC%2018.docx" TargetMode="External"/><Relationship Id="rId31" Type="http://schemas.openxmlformats.org/officeDocument/2006/relationships/hyperlink" Target="&#346;wiadectwa%20Spawaczy\&#346;WIADECTWO%20EGZAMINU%20Spawacza%20(Andrzej%20Heldt)%20S-772%20DC%2018.docx" TargetMode="External"/><Relationship Id="rId52" Type="http://schemas.openxmlformats.org/officeDocument/2006/relationships/hyperlink" Target="&#346;wiadectwa%20Spawaczy%20DPL%20Miszewko\&#346;WIADECTWO%20EGZAMINU%20SPAWACZA%20(Kazimierz%20Zander)%20S-759%20DC%2018.docx" TargetMode="External"/><Relationship Id="rId73" Type="http://schemas.openxmlformats.org/officeDocument/2006/relationships/hyperlink" Target="file:///\\plfile1\app\Procedury%20Spawalnicze%20DPL%20Sp.%20z%20o.o.%202020\Listy%20Components\&#346;wiadectwa%20Spawaczy\&#346;WIADECTWO%20EGZAMINU%20SPAWACZA%20(Waldemar%20Stoba)%20S-765%20DC%2018.docx" TargetMode="External"/><Relationship Id="rId78" Type="http://schemas.openxmlformats.org/officeDocument/2006/relationships/hyperlink" Target="&#346;wiadectwa%20Spawaczy\&#346;WIADECTWO%20EGZAMINU%20SPAWACZA%20(Waldemar%20Stoba)%20S-849%20DPL%2021.docx" TargetMode="External"/><Relationship Id="rId94" Type="http://schemas.openxmlformats.org/officeDocument/2006/relationships/hyperlink" Target="file:///\\plfile1\app\Procedury%20Spawalnicze%20DPL%20Sp.%20z%20o.o.%202020\Listy%20Components\&#346;wiadectwa%20Spawaczy\&#346;WIADECTWO%20EGZAMINU%20SPAWACZA%20(Dariusz%20Nasiadka)%20S-814%20DC%2020.docx" TargetMode="External"/><Relationship Id="rId99" Type="http://schemas.openxmlformats.org/officeDocument/2006/relationships/hyperlink" Target="file:///\\plfile1\app\Procedury%20Spawalnicze%20DPL%20Sp.%20z%20o.o.%202020\Listy%20Components\&#346;wiadectwa%20Spawaczy\&#346;WIADECTWO%20EGZAMINU%20SPAWACZA%20(Marcin%20Grapp)%20S-817%20DC%2020.docx" TargetMode="External"/><Relationship Id="rId101" Type="http://schemas.openxmlformats.org/officeDocument/2006/relationships/hyperlink" Target="file:///\\plfile1\app\Procedury%20Spawalnicze%20DPL%20Sp.%20z%20o.o.%202020\Listy%20Components\&#346;wiadectwa%20Spawaczy\&#346;WIADECTWO%20EGZAMINU%20SPAWACZA%20(Adam%20Kwiatkowski)%20S-819%20DC%2020.docx" TargetMode="External"/><Relationship Id="rId122" Type="http://schemas.openxmlformats.org/officeDocument/2006/relationships/hyperlink" Target="&#346;wiadectwa%20Spawaczy%20DPL%20Miszewko\&#346;WIADECTWO%20EGZAMINU%20SPAWACZA%20(Kazimierz%20Zander)%20S-860%20DPL%2021.docx" TargetMode="External"/><Relationship Id="rId143" Type="http://schemas.openxmlformats.org/officeDocument/2006/relationships/hyperlink" Target="&#346;wiadectwa%20Spawaczy%20DPL%20Miszewko\&#346;WIADECTWO%20EGZAMINU%20Spawacza%20(Edward%20Szyd&#322;owski)%20S-894%20DPL.docx" TargetMode="External"/><Relationship Id="rId148" Type="http://schemas.openxmlformats.org/officeDocument/2006/relationships/hyperlink" Target="&#346;wiadectwa%20Spawaczy%20DPL%20Miszewko\&#346;WIADECTWO%20EGZAMINU%20SPAWACZA%20(Damian%20Puczyd&#322;owski)%20S-900%20DPL%2021.docx" TargetMode="External"/><Relationship Id="rId164" Type="http://schemas.openxmlformats.org/officeDocument/2006/relationships/hyperlink" Target="&#346;wiadectwa%20Spawaczy%20DPL%20Miszewko\&#346;WIADECTWO%20EGZAMINU%20SPAWACZA%20(kazimierz%20Zander)%20S-916%20DPL%2021.docx" TargetMode="External"/><Relationship Id="rId169" Type="http://schemas.openxmlformats.org/officeDocument/2006/relationships/hyperlink" Target="&#346;wiadectwa%20Spawaczy%20DPL%20Miszewko\&#346;WIADECTWO%20EGZAMINU%20Spawacza%20(Kazimierz%20Zander)%20S-920%20DPL%2021.docx" TargetMode="External"/><Relationship Id="rId185" Type="http://schemas.openxmlformats.org/officeDocument/2006/relationships/hyperlink" Target="&#346;wiadectwa%20Spawaczy\&#346;WIADECTWO%20EGZAMINU%20SPAWACZA%20(Robert%20Bauk)%20S-865%20DPL%2021.docx" TargetMode="External"/><Relationship Id="rId4" Type="http://schemas.openxmlformats.org/officeDocument/2006/relationships/hyperlink" Target="&#346;wiadectwa%20Spawaczy%20DPL%20Miszewko\&#346;WIADECTWO%20EGZAMINU%20SPAWACZA%20(Artur%20Ziuzia)%20S-764%20DC%2018.docx" TargetMode="External"/><Relationship Id="rId9" Type="http://schemas.openxmlformats.org/officeDocument/2006/relationships/hyperlink" Target="file:///\\plfile1\app\Procedury%20Spawalnicze%20DPL%20Sp.%20z%20o.o.%202020\Listy%20Components\&#346;wiadectwa%20Spawaczy\&#346;WIADECTWO%20EGZAMINU%20Spwacza%20(Artur%20Ziuzia)%20S-783%20DC%2018.docx" TargetMode="External"/><Relationship Id="rId180" Type="http://schemas.openxmlformats.org/officeDocument/2006/relationships/hyperlink" Target="&#346;wiadectwa%20Spawaczy%20DPL%20Miszewko\&#346;WIADECTWO%20EGZAMINU%20SPAWACZA%20(Adam%20Kwiatkowski)%20S-936%20DPL%2021.docx" TargetMode="External"/><Relationship Id="rId26" Type="http://schemas.openxmlformats.org/officeDocument/2006/relationships/hyperlink" Target="&#346;wiadectwa%20Spawaczy\&#346;WIADECTWO%20EGZAMINU%20SPAWACZA%20(Damian%20Puczyd&#322;owski)%20S-793%20DC%2019.docx" TargetMode="External"/><Relationship Id="rId47" Type="http://schemas.openxmlformats.org/officeDocument/2006/relationships/hyperlink" Target="file:///\\plfile1\app\Procedury%20Spawalnicze%20DPL%20Sp.%20z%20o.o.%202020\Listy%20Components\&#346;wiadectwa%20Spawaczy\&#346;WIADECTWO%20EGZAMINU%20SPAWACZA%20(Edward%20Szyd&#322;owski)%20S-735%20DC%2018.docx" TargetMode="External"/><Relationship Id="rId68" Type="http://schemas.openxmlformats.org/officeDocument/2006/relationships/hyperlink" Target="file:///\\plfile1\app\Procedury%20Spawalnicze%20DPL%20Sp.%20z%20o.o.%202020\Listy%20Components\&#346;wiadectwa%20Spawaczy\&#346;WIADECTWO%20EGZAMINU%20Spawacza%20(Ireneusz%20Dampc)%20S-722%20DC%2018.docx" TargetMode="External"/><Relationship Id="rId89" Type="http://schemas.openxmlformats.org/officeDocument/2006/relationships/hyperlink" Target="&#346;wiadectwa%20Spawaczy\&#346;WIADECTWO%20EGZAMINU%20SPAWACZA%20(Robert%20Kosobucki)%20S-737%20DC%2018.docx" TargetMode="External"/><Relationship Id="rId112" Type="http://schemas.openxmlformats.org/officeDocument/2006/relationships/hyperlink" Target="&#346;wiadectwa%20Spawaczy\&#346;WIADECTWO%20EGZAMINU%20Spawacza%20(Robert%20Bauk)%20S-845%20DPL%2021.docx" TargetMode="External"/><Relationship Id="rId133" Type="http://schemas.openxmlformats.org/officeDocument/2006/relationships/hyperlink" Target="&#346;wiadectwa%20Spawaczy%20DPL%20Miszewko\&#346;WIADECTWO%20EGZAMINU%20SPAWACZA%20(Edwar%20Szyd&#322;owski)%20S-882%20DPL%2021.docx" TargetMode="External"/><Relationship Id="rId154" Type="http://schemas.openxmlformats.org/officeDocument/2006/relationships/hyperlink" Target="&#346;wiadectwa%20Spawaczy%20DPL%20Miszewko\&#346;WIADECTWO%20EGZAMINU%20Spawacza%20(Waldemar%20Stoba)%20S-906%20DPL.docx" TargetMode="External"/><Relationship Id="rId175" Type="http://schemas.openxmlformats.org/officeDocument/2006/relationships/hyperlink" Target="&#346;wiadectwa%20Spawaczy%20DPL%20Miszewko\&#346;WIADECTWO%20EGZAMINU%20SPAWACZA%20(Marcin%20Grapp)%20S-926%20DPL%2021.docx" TargetMode="External"/><Relationship Id="rId196" Type="http://schemas.openxmlformats.org/officeDocument/2006/relationships/hyperlink" Target="&#346;wiadectwa%20Spawaczy%20DPL%20Miszewko\&#346;WIADECTWO%20EGZAMINU%20SPAWACZA%20(Waldemar%20Stoba)%20S-896%20DPL%2021.docx" TargetMode="External"/><Relationship Id="rId200" Type="http://schemas.openxmlformats.org/officeDocument/2006/relationships/hyperlink" Target="&#346;wiadectwa%20Spawaczy%20DPL%20Miszewko\&#346;WIADECTWO%20EGZAMINU%20SPAWACZA%20S-988%20DPL%2022%20(Janicki%20Tomasz).docx" TargetMode="External"/><Relationship Id="rId16" Type="http://schemas.openxmlformats.org/officeDocument/2006/relationships/hyperlink" Target="file:///\\plfile1\app\Procedury%20Spawalnicze%20DPL%20Sp.%20z%20o.o.%202020\Listy%20Components\&#346;wiadectwa%20Spawaczy\&#346;WIADECTWO%20EGZAMINU%20Spawacza%20(Marcin%20Grapp)%20S-731%20DC%2018.docx" TargetMode="External"/><Relationship Id="rId37" Type="http://schemas.openxmlformats.org/officeDocument/2006/relationships/hyperlink" Target="file:///\\plfile1\app\Procedury%20Spawalnicze%20DPL%20Sp.%20z%20o.o.%202020\Listy%20Components\&#346;wiadectwa%20Spawaczy\&#346;WIADECTWO%20EGZAMINU%20Operatora(Andrzej%20Heldt)%20S-667%20DC%2015.docx" TargetMode="External"/><Relationship Id="rId58" Type="http://schemas.openxmlformats.org/officeDocument/2006/relationships/hyperlink" Target="file:///\\plfile1\app\Procedury%20Spawalnicze%20DPL%20Sp.%20z%20o.o.%202020\Listy%20Components\&#346;wiadectwa%20Spawaczy\&#346;WIADECTWO%20EGZAMINU%20Spawacza%20(Ireneusz%20Dampc)%20S-807%20DC%2019.docx" TargetMode="External"/><Relationship Id="rId79" Type="http://schemas.openxmlformats.org/officeDocument/2006/relationships/hyperlink" Target="file:///\\plfile1\app\Procedury%20Spawalnicze%20DPL%20Sp.%20z%20o.o.%202020\Listy%20Components\&#346;wiadectwa%20Spawaczy\&#346;WIADECTWO%20EGZAMINU%20Spawacza%20(Waldemar%20Stoba)%20S-723%20DC%2018.docx" TargetMode="External"/><Relationship Id="rId102" Type="http://schemas.openxmlformats.org/officeDocument/2006/relationships/hyperlink" Target="file:///\\plfile1\app\Procedury%20Spawalnicze%20DPL%20Sp.%20z%20o.o.%202020\Listy%20Components\&#346;wiadectwa%20Spawaczy\&#346;WIADECTWO%20EGZAMINU%20Spawacza%20(Ireneusz%20Dampc)%20S-820%20DC%2020.docx" TargetMode="External"/><Relationship Id="rId123" Type="http://schemas.openxmlformats.org/officeDocument/2006/relationships/hyperlink" Target="&#346;wiadectwa%20Spawaczy%20DPL%20Miszewko\&#346;WIADECTWO%20EGZAMINU%20SPAWACZA%20(Edward%20Szyd&#322;owski)%20S-861%20DPL%2021.docx" TargetMode="External"/><Relationship Id="rId144" Type="http://schemas.openxmlformats.org/officeDocument/2006/relationships/hyperlink" Target="&#346;wiadectwa%20Spawaczy%20DPL%20Miszewko\&#346;WIADECTWO%20EGZAMINU%20Spawacza%20(Ireneusz%20Dampc)%20S-895%20DPL.docx" TargetMode="External"/><Relationship Id="rId90" Type="http://schemas.openxmlformats.org/officeDocument/2006/relationships/hyperlink" Target="file:///\\plfile1\app\Procedury%20Spawalnicze%20DPL%20Sp.%20z%20o.o.%202020\Listy%20Components\&#346;wiadectwa%20Spawaczy\&#346;WIADECTWO%20EGZAMINU%20Spawacza%20(Robert%20Kosobucki)%20S-726%20DC%2018.docx" TargetMode="External"/><Relationship Id="rId165" Type="http://schemas.openxmlformats.org/officeDocument/2006/relationships/hyperlink" Target="&#346;wiadectwa%20Spawaczy%20DPL%20Miszewko\&#346;WIADECTWO%20EGZAMINU%20SPAWACZA%20(Gregorek%20Pawe&#322;)%20S-918%20DPL%2021.docx" TargetMode="External"/><Relationship Id="rId186" Type="http://schemas.openxmlformats.org/officeDocument/2006/relationships/hyperlink" Target="&#346;wiadectwa%20Spawaczy\&#346;WIADECTWO%20EGZAMINU%20SPAWACZA%20(Robert%20Bauk)%20S-865%20DPL%2021.docx" TargetMode="External"/><Relationship Id="rId27" Type="http://schemas.openxmlformats.org/officeDocument/2006/relationships/hyperlink" Target="&#346;wiadectwa%20Spawaczy\&#346;WIADECTWO%20EGZAMINU%20spawaczaA%20(Damian%20Puczyd&#322;owski)%20S-796%20DC%2019.docx" TargetMode="External"/><Relationship Id="rId48" Type="http://schemas.openxmlformats.org/officeDocument/2006/relationships/hyperlink" Target="file:///\\plfile1\app\Procedury%20Spawalnicze%20DPL%20Sp.%20z%20o.o.%202020\Listy%20Components\&#346;wiadectwa%20Spawaczy\&#346;WIADECTWO%20EGZAMINU%20Spawacza%20(Edward%20Szyd&#322;owski)%20S-724%20DC%2018.docx" TargetMode="External"/><Relationship Id="rId69" Type="http://schemas.openxmlformats.org/officeDocument/2006/relationships/hyperlink" Target="&#346;wiadectwa%20Spawaczy/&#346;WIADECTWO%20EGZAMINU%20SPAWACZA%20(Ireneusz%20Dampc)%20S-828%20DPL%2021.docx" TargetMode="External"/><Relationship Id="rId113" Type="http://schemas.openxmlformats.org/officeDocument/2006/relationships/hyperlink" Target="&#346;wiadectwa%20Spawaczy%20DPL%20Miszewko\&#346;WIADECTWO%20EGZAMINU%20Spawacza%20(Waldemar%20Stoba)%20S-851%20DPL.docx" TargetMode="External"/><Relationship Id="rId134" Type="http://schemas.openxmlformats.org/officeDocument/2006/relationships/hyperlink" Target="&#346;wiadectwa%20Spawaczy%20DPL%20Miszewko\&#346;WIADECTWO%20EGZAMINU%20SPAWACZA%20(Kazimierz%20Zander)%20S-883%20DPL%2021.docx" TargetMode="External"/><Relationship Id="rId80" Type="http://schemas.openxmlformats.org/officeDocument/2006/relationships/hyperlink" Target="&#346;wiadectwa%20Spawaczy%20DPL%20Miszewko\&#346;WIADECTWO%20EGZAMINU%20SPAWACZA%20(Waldemar%20Stoba)%20S-827%20DPL%2021.docx" TargetMode="External"/><Relationship Id="rId155" Type="http://schemas.openxmlformats.org/officeDocument/2006/relationships/hyperlink" Target="&#346;wiadectwa%20Spawaczy%20DPL%20Miszewko\&#346;WIADECTWO%20EGZAMINU%20Spawacza%20(Waldemar%20Stoba)%20S-907%20DPL.docx" TargetMode="External"/><Relationship Id="rId176" Type="http://schemas.openxmlformats.org/officeDocument/2006/relationships/hyperlink" Target="&#346;wiadectwa%20Spawaczy%20DPL%20Miszewko\&#346;WIADECTWO%20EGZAMINU%20SPAWACZA%20(Adam%20Kwiatkowski)%20S-927%20DPL%2021.docx" TargetMode="External"/><Relationship Id="rId197" Type="http://schemas.openxmlformats.org/officeDocument/2006/relationships/hyperlink" Target="&#346;wiadectwa%20Spawaczy%20DPL%20Miszewko\&#346;WIADECTWO%20EGZAMINU%20SPAWACZA%20(Ireneusz%20Dampc)%20S-938%20DPL%2021.docx" TargetMode="External"/><Relationship Id="rId201" Type="http://schemas.openxmlformats.org/officeDocument/2006/relationships/hyperlink" Target="&#346;wiadectwa%20Spawaczy%20DPL%20Miszewko\&#346;WIADECTWO%20EGZAMINU%20SPAWACZA%20(Gregorek%20Pawe&#322;)%20S-912%20DPL%2021.docx" TargetMode="External"/><Relationship Id="rId17" Type="http://schemas.openxmlformats.org/officeDocument/2006/relationships/hyperlink" Target="&#346;wiadectwa%20Spawaczy\&#346;WIADECTWO%20EGZAMINU%20SPAWACZA%20(Marcin%20Grapp)%20S-721%20DC%2018.docx" TargetMode="External"/><Relationship Id="rId38" Type="http://schemas.openxmlformats.org/officeDocument/2006/relationships/hyperlink" Target="file:///\\plfile1\app\Procedury%20Spawalnicze%20DPL%20Sp.%20z%20o.o.%202020\Listy%20Components\&#346;wiadectwa%20Spawaczy\&#346;WIADECTWO%20EGZAMINU%20Spawacza%20(Edward%20Szyd&#322;owski)%20S-808%20DC%2019.docx" TargetMode="External"/><Relationship Id="rId59" Type="http://schemas.openxmlformats.org/officeDocument/2006/relationships/hyperlink" Target="&#346;wiadectwa%20Spawaczy%20DPL%20Miszewko\&#346;WIADECTWO%20EGZAMINU%20Spawacza%20(Ireneusz%20Dampc)%20S-804%20DC%2019.docx" TargetMode="External"/><Relationship Id="rId103" Type="http://schemas.openxmlformats.org/officeDocument/2006/relationships/hyperlink" Target="&#346;wiadectwa%20Spawaczy%20DPL%20Miszewko\&#346;WIADECTWO%20EGZAMINU%20Spawacza%20(Ireneusz%20Dampc)%20S-821%20DC%2020.docx" TargetMode="External"/><Relationship Id="rId124" Type="http://schemas.openxmlformats.org/officeDocument/2006/relationships/hyperlink" Target="&#346;wiadectwa%20Spawaczy\&#346;WIADECTWO%20EGZAMINU%20SPAWACZA%20(Adam%20Kwiatkowski)%20S-862%20DPL%2021.docx" TargetMode="External"/><Relationship Id="rId70" Type="http://schemas.openxmlformats.org/officeDocument/2006/relationships/hyperlink" Target="file:///\\plfile1\app\Procedury%20Spawalnicze%20DPL%20Sp.%20z%20o.o.%202020\Listy%20Components\&#346;wiadectwa%20Spawaczy\&#346;WIADECTWO%20EGZAMINU%20Spawacza%20(Waldemar%20Stoba)%20S-805%20DC%2019.docx" TargetMode="External"/><Relationship Id="rId91" Type="http://schemas.openxmlformats.org/officeDocument/2006/relationships/hyperlink" Target="file:///\\plfile1\app\Procedury%20Spawalnicze%20DPL%20Sp.%20z%20o.o.%202020\Listy%20Components\&#346;wiadectwa%20Spawaczy\&#346;WIADECTWO%20EGZAMINU%20SPAWACZA%20(Robert%20Kosobucki)%20S-719%20DC%2017.docx" TargetMode="External"/><Relationship Id="rId145" Type="http://schemas.openxmlformats.org/officeDocument/2006/relationships/hyperlink" Target="&#346;wiadectwa%20Spawaczy%20DPL%20Miszewko\&#346;WIADECTWO%20EGZAMINU%20SPAWACZA%20(Waldemar%20Stoba)%20S-896%20DPL%2021.docx" TargetMode="External"/><Relationship Id="rId166" Type="http://schemas.openxmlformats.org/officeDocument/2006/relationships/hyperlink" Target="&#346;wiadectwa%20Spawaczy%20DPL%20Miszewko\&#346;WIADECTWO%20EGZAMINU%20SPAWACZA%20(Pryczkowski%20Cezary)%20S-917%20DPL%2021.docx" TargetMode="External"/><Relationship Id="rId187" Type="http://schemas.openxmlformats.org/officeDocument/2006/relationships/hyperlink" Target="&#346;wiadectwa%20Spawaczy\&#346;WIADECTWO%20EGZAMINU%20SPAWACZA%20(Robert%20Bauk)%20S-865%20DPL%2021.docx" TargetMode="External"/><Relationship Id="rId1" Type="http://schemas.openxmlformats.org/officeDocument/2006/relationships/hyperlink" Target="&#346;wiadectwa%20Spawaczy\&#346;WIADECTWO%20EGZAMINU%20SPAWACZA%20(Artur%20Ziuzia)%20S-739%20DC%2018.docx" TargetMode="External"/><Relationship Id="rId28" Type="http://schemas.openxmlformats.org/officeDocument/2006/relationships/hyperlink" Target="file:///\\plfile1\app\Procedury%20Spawalnicze%20DPL%20Sp.%20z%20o.o.%202020\Listy%20Components\&#346;wiadectwa%20Spawaczy\&#346;WIADECTWO%20EGZAMINU%20operatora%20(Damian%20Puczyd&#322;owski)%20S-812%20DC%2019.docx" TargetMode="External"/><Relationship Id="rId49" Type="http://schemas.openxmlformats.org/officeDocument/2006/relationships/hyperlink" Target="&#346;wiadectwa%20Spawaczy%20DPL%20Miszewko\&#346;WIADECTWO%20EGZAMINU%20SPAWACZA%20(Edward%20Szyd&#322;owski)%20S-830%20DPL%2021.docx" TargetMode="External"/><Relationship Id="rId114" Type="http://schemas.openxmlformats.org/officeDocument/2006/relationships/hyperlink" Target="&#346;wiadectwa%20Spawaczy/&#346;WIADECTWO%20EGZAMINU%20SPAWACZA%20(Marcin%20Grapp)%20S-852%20DPL%2021.docx" TargetMode="External"/><Relationship Id="rId60" Type="http://schemas.openxmlformats.org/officeDocument/2006/relationships/hyperlink" Target="file:///\\plfile1\app\Procedury%20Spawalnicze%20DPL%20Sp.%20z%20o.o.%202020\Listy%20Components\&#346;wiadectwa%20Spawaczy\&#346;WIADECTWO%20EGZAMINU%20Spawacza%20(Ireneusz%20Dampc)%20S-789%20DC%2019.docx" TargetMode="External"/><Relationship Id="rId81" Type="http://schemas.openxmlformats.org/officeDocument/2006/relationships/hyperlink" Target="file:///\\plfile1\app\Procedury%20Spawalnicze%20DPL%20Sp.%20z%20o.o.%202020\Listy%20Components\&#346;wiadectwa%20Spawaczy\&#346;WIADECTWO%20EGZAMINU%20SPAWACZA%20(Adam%20Kwiatkowski)%20S-766%20DC%2018.docx" TargetMode="External"/><Relationship Id="rId135" Type="http://schemas.openxmlformats.org/officeDocument/2006/relationships/hyperlink" Target="&#346;wiadectwa%20Spawaczy%20DPL%20Miszewko\&#346;WIADECTWO%20EGZAMINU%20SPAWACZA%20(Adam%20Kwiatkowski)%20S-884%20DPL%2021.docx" TargetMode="External"/><Relationship Id="rId156" Type="http://schemas.openxmlformats.org/officeDocument/2006/relationships/hyperlink" Target="&#346;wiadectwa%20Spawaczy%20DPL%20Miszewko\&#346;WIADECTWO%20EGZAMINU%20SPAWACZA%20(Artur%20&#346;wistek%20Ziuzia)%20S-908%20DPL%2021.docx" TargetMode="External"/><Relationship Id="rId177" Type="http://schemas.openxmlformats.org/officeDocument/2006/relationships/hyperlink" Target="&#346;wiadectwa%20Spawaczy%20DPL%20Miszewko\&#346;WIADECTWO%20EGZAMINU%20SPAWACZA%20(Andrzej%20Heldt)%20S-928%20DPL%2021.docx" TargetMode="External"/><Relationship Id="rId198" Type="http://schemas.openxmlformats.org/officeDocument/2006/relationships/hyperlink" Target="&#346;wiadectwa%20Spawaczy%20DPL%20Miszewko\&#346;WIADECTWO%20EGZAMINU%20SPAWACZA%20(Gregorek%20Pawe&#322;)%20S-912%20DPL%2021.docx" TargetMode="External"/><Relationship Id="rId202" Type="http://schemas.openxmlformats.org/officeDocument/2006/relationships/hyperlink" Target="file:///\\plfile1\app\Procedury%20Spawalnicze%20DPL%20Sp.%20z%20o.o.%202020\Listy%20Components\&#346;wiadectwa%20Spawaczy\&#346;WIADECTWO%20EGZAMINU%20Spawacza%20(Kazimierz%20Zander)%20S-728%20DC%2018.docx" TargetMode="External"/><Relationship Id="rId18" Type="http://schemas.openxmlformats.org/officeDocument/2006/relationships/hyperlink" Target="file:///\\plfile1\app\Procedury%20Spawalnicze%20DPL%20Sp.%20z%20o.o.%202020\Listy%20Components\&#346;wiadectwa%20Spawaczy\&#346;WIADECTWO%20EGZAMINU%20SPAWACZA%20(Bart&#322;omiej%20Mordako)%20S-800%20DC%2019.docx" TargetMode="External"/><Relationship Id="rId39" Type="http://schemas.openxmlformats.org/officeDocument/2006/relationships/hyperlink" Target="file:///\\plfile1\app\Procedury%20Spawalnicze%20DPL%20Sp.%20z%20o.o.%202020\Listy%20Components\&#346;wiadectwa%20Spawaczy\&#346;WIADECTWO%20EGZAMINU%20Spawacza%20(Edwar%20Szyd&#322;owski)%20S-803%20DC%2019.docx" TargetMode="External"/><Relationship Id="rId50" Type="http://schemas.openxmlformats.org/officeDocument/2006/relationships/hyperlink" Target="&#346;wiadectwa%20Spawaczy\&#346;WIADECTWO%20EGZAMINU%20Spwacza%20(Kazimerz%20Zander)%20S-775%20DC%2018.docx" TargetMode="External"/><Relationship Id="rId104" Type="http://schemas.openxmlformats.org/officeDocument/2006/relationships/hyperlink" Target="file:///\\plfile1\app\Procedury%20Spawalnicze%20DPL%20Sp.%20z%20o.o.%202020\Listy%20Components\&#346;wiadectwa%20Spawaczy\&#346;WIADECTWO%20EGZAMINU%20SPAWACZA%20(Marcin%20Grapp)%20S-822%20DC%2020.docx" TargetMode="External"/><Relationship Id="rId125" Type="http://schemas.openxmlformats.org/officeDocument/2006/relationships/hyperlink" Target="&#346;wiadectwa%20Spawaczy\&#346;WIADECTWO%20EGZAMINU%20SPAWACZA%20(Andrzej%20Heldt)%20S-863%20DPL%2021.docx" TargetMode="External"/><Relationship Id="rId146" Type="http://schemas.openxmlformats.org/officeDocument/2006/relationships/hyperlink" Target="&#346;wiadectwa%20Spawaczy%20DPL%20Miszewko\&#346;WIADECTWO%20EGZAMINU%20SPAWACZA%20(Edward%20Szyd&#322;owski)%20S-897%20DPL%2021.docx" TargetMode="External"/><Relationship Id="rId167" Type="http://schemas.openxmlformats.org/officeDocument/2006/relationships/hyperlink" Target="&#346;wiadectwa%20Spawaczy%20DPL%20Miszewko\&#346;WIADECTWO%20EGZAMINU%20Spwacza%20(Waldemar%20Stoba)%20S-846%20DPL%2021.docx" TargetMode="External"/><Relationship Id="rId188" Type="http://schemas.openxmlformats.org/officeDocument/2006/relationships/hyperlink" Target="&#346;wiadectwa%20Spawaczy\&#346;WIADECTWO%20EGZAMINU%20SPAWACZA%20(Robert%20Bauk)%20S-865%20DPL%2021.docx" TargetMode="External"/><Relationship Id="rId71" Type="http://schemas.openxmlformats.org/officeDocument/2006/relationships/hyperlink" Target="file:///\\plfile1\app\Procedury%20Spawalnicze%20DPL%20Sp.%20z%20o.o.%202020\Listy%20Components\&#346;wiadectwa%20Spawaczy\&#346;WIADECTWO%20EGZAMINU%20Spawacza%20(Waldemar%20Stoba)%20S-787%20DC%2018.docx" TargetMode="External"/><Relationship Id="rId92" Type="http://schemas.openxmlformats.org/officeDocument/2006/relationships/hyperlink" Target="file:///\\plfile1\app\Procedury%20Spawalnicze%20DPL%20Sp.%20z%20o.o.%202020\Listy%20Components\&#346;wiadectwa%20Spawaczy\&#346;WIADECTWO%20EGZAMINU%20operatora%20(Robert%20Kosobucki)%20S-602%20DC%2014.docx" TargetMode="External"/><Relationship Id="rId2" Type="http://schemas.openxmlformats.org/officeDocument/2006/relationships/hyperlink" Target="&#346;wiadectwa%20Spawaczy%20DPL%20Miszewko\&#346;WIADECTWO%20EGZAMINU%20SPAWACZA%20(Artur%20&#346;wistek%20Ziuzia)%20S-835%20DPL%2021.docx" TargetMode="External"/><Relationship Id="rId29" Type="http://schemas.openxmlformats.org/officeDocument/2006/relationships/hyperlink" Target="file:///\\plfile1\app\Procedury%20Spawalnicze%20DPL%20Sp.%20z%20o.o.%202020\Listy%20Components\&#346;wiadectwa%20Spawaczy\&#346;WIADECTWO%20EGZAMINU%20Spwacza%20(Andrzej%20Heldt)%20S-786%20DC%2018.docx" TargetMode="External"/><Relationship Id="rId40" Type="http://schemas.openxmlformats.org/officeDocument/2006/relationships/hyperlink" Target="file:///\\plfile1\app\Procedury%20Spawalnicze%20DPL%20Sp.%20z%20o.o.%202020\Listy%20Components\&#346;wiadectwa%20Spawaczy\&#346;WIADECTWO%20EGZAMINU%20Spawacza%20(Edawrd%20Szyd&#322;owski)%20S-788%20DC%2018.docx" TargetMode="External"/><Relationship Id="rId115" Type="http://schemas.openxmlformats.org/officeDocument/2006/relationships/hyperlink" Target="&#346;wiadectwa%20Spawaczy\&#346;WIADECTWO%20EGZAMINU%20SPAWACZA%20(Andrzej%20HEldt)%20S-853%20DPL%2021.docx" TargetMode="External"/><Relationship Id="rId136" Type="http://schemas.openxmlformats.org/officeDocument/2006/relationships/hyperlink" Target="&#346;wiadectwa%20Spawaczy%20DPL%20Miszewko\&#346;WIADECTWO%20EGZAMINU%20SPAWACZA%20(Artur%20&#346;wistek%20Ziuzia)%20S-885%20DPL%2021.docx" TargetMode="External"/><Relationship Id="rId157" Type="http://schemas.openxmlformats.org/officeDocument/2006/relationships/hyperlink" Target="&#346;wiadectwa%20Spawaczy%20DPL%20Miszewko\&#346;WIADECTWO%20EGZAMINU%20SPAWACZA%20(Artur%20&#346;wistek%20Ziuzia)%20S-909%20DPL%2021.docx" TargetMode="External"/><Relationship Id="rId178" Type="http://schemas.openxmlformats.org/officeDocument/2006/relationships/hyperlink" Target="&#346;wiadectwa%20Spawaczy%20DPL%20Miszewko\&#346;WIADECTWO%20EGZAMINU%20SPAWACZA%20(Waldemar%20Stoba)%20S-929%20DPL%2021.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 sqref="B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2" sqref="B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Z632"/>
  <sheetViews>
    <sheetView tabSelected="1" zoomScale="130" zoomScaleNormal="130" workbookViewId="0">
      <selection activeCell="A8" sqref="A8:XFD8"/>
    </sheetView>
  </sheetViews>
  <sheetFormatPr defaultRowHeight="15" x14ac:dyDescent="0.25"/>
  <cols>
    <col min="1" max="1" width="26.85546875" bestFit="1" customWidth="1"/>
    <col min="2" max="2" width="6.85546875" customWidth="1"/>
    <col min="3" max="3" width="48" customWidth="1"/>
    <col min="4" max="4" width="10" customWidth="1"/>
    <col min="5" max="7" width="8.5703125" style="25" customWidth="1"/>
    <col min="8" max="8" width="11.28515625" style="25" customWidth="1"/>
    <col min="9" max="9" width="8.7109375" style="25" bestFit="1" customWidth="1"/>
    <col min="10" max="10" width="12.28515625" customWidth="1"/>
    <col min="11" max="11" width="18.5703125" bestFit="1" customWidth="1"/>
    <col min="12" max="13" width="12" customWidth="1"/>
    <col min="14" max="14" width="13.42578125" bestFit="1" customWidth="1"/>
    <col min="15" max="16" width="12" customWidth="1"/>
    <col min="17" max="18" width="13" customWidth="1"/>
    <col min="19" max="19" width="11.140625" bestFit="1" customWidth="1"/>
    <col min="20" max="20" width="19" customWidth="1"/>
    <col min="23" max="23" width="24.140625" customWidth="1"/>
  </cols>
  <sheetData>
    <row r="1" spans="1:29" ht="15" customHeight="1" x14ac:dyDescent="0.25">
      <c r="A1" s="125" t="s">
        <v>0</v>
      </c>
      <c r="B1" s="126"/>
      <c r="C1" s="126"/>
      <c r="D1" s="126"/>
      <c r="E1" s="126"/>
      <c r="F1" s="126"/>
      <c r="G1" s="126"/>
      <c r="H1" s="126"/>
      <c r="I1" s="126"/>
      <c r="J1" s="126"/>
      <c r="K1" s="126"/>
      <c r="L1" s="126"/>
      <c r="M1" s="95"/>
      <c r="N1" s="95"/>
      <c r="O1" s="95"/>
      <c r="P1" s="95"/>
      <c r="Q1" s="95"/>
      <c r="R1" s="95"/>
      <c r="S1" s="95"/>
      <c r="T1" s="96"/>
    </row>
    <row r="2" spans="1:29" ht="30" customHeight="1" thickBot="1" x14ac:dyDescent="0.3">
      <c r="A2" s="127"/>
      <c r="B2" s="128"/>
      <c r="C2" s="128"/>
      <c r="D2" s="128"/>
      <c r="E2" s="128"/>
      <c r="F2" s="128"/>
      <c r="G2" s="128"/>
      <c r="H2" s="128"/>
      <c r="I2" s="128"/>
      <c r="J2" s="128"/>
      <c r="K2" s="128"/>
      <c r="L2" s="128"/>
      <c r="M2" s="97"/>
      <c r="N2" s="97"/>
      <c r="O2" s="97"/>
      <c r="P2" s="97"/>
      <c r="Q2" s="97"/>
      <c r="R2" s="97"/>
      <c r="S2" s="97"/>
      <c r="T2" s="98"/>
    </row>
    <row r="3" spans="1:29" x14ac:dyDescent="0.25">
      <c r="A3" s="1"/>
      <c r="B3" s="1"/>
      <c r="C3" s="1"/>
      <c r="D3" s="1"/>
      <c r="E3" s="31"/>
      <c r="F3" s="31"/>
      <c r="G3" s="31"/>
      <c r="H3" s="31"/>
      <c r="I3" s="31"/>
      <c r="J3" s="1"/>
      <c r="K3" s="1"/>
      <c r="L3" s="1"/>
      <c r="M3" s="1"/>
      <c r="N3" s="1"/>
      <c r="O3" s="1"/>
      <c r="P3" s="1"/>
      <c r="Q3" s="1"/>
      <c r="R3" s="1"/>
      <c r="S3" s="1"/>
      <c r="T3" s="1"/>
    </row>
    <row r="4" spans="1:29" x14ac:dyDescent="0.25">
      <c r="A4" s="2" t="s">
        <v>1</v>
      </c>
      <c r="B4" s="2"/>
      <c r="C4" s="3" t="s">
        <v>2</v>
      </c>
      <c r="D4" s="16"/>
      <c r="E4" s="32"/>
      <c r="F4" s="32"/>
      <c r="G4" s="32"/>
      <c r="H4" s="32"/>
      <c r="I4" s="32"/>
      <c r="J4" s="4"/>
      <c r="K4" s="9"/>
      <c r="L4" s="9"/>
      <c r="M4" s="4"/>
      <c r="N4" s="4"/>
      <c r="O4" s="4"/>
      <c r="P4" s="4"/>
      <c r="Q4" s="4"/>
      <c r="R4" s="4"/>
      <c r="S4" s="4"/>
      <c r="T4" s="4"/>
    </row>
    <row r="5" spans="1:29" ht="15.75" thickBot="1" x14ac:dyDescent="0.3">
      <c r="A5" s="5" t="s">
        <v>3</v>
      </c>
      <c r="B5" s="39"/>
      <c r="C5" s="12">
        <f ca="1">TODAY()</f>
        <v>44988</v>
      </c>
      <c r="D5" s="17"/>
      <c r="E5" s="33"/>
      <c r="F5" s="33"/>
      <c r="G5" s="33"/>
      <c r="H5" s="33"/>
      <c r="I5" s="33"/>
      <c r="J5" s="6"/>
      <c r="K5" s="99"/>
      <c r="L5" s="100"/>
      <c r="M5" s="100"/>
      <c r="N5" s="100"/>
      <c r="O5" s="100"/>
      <c r="P5" s="100"/>
      <c r="Q5" s="100"/>
      <c r="R5" s="4"/>
      <c r="S5" s="4"/>
      <c r="T5" s="4"/>
    </row>
    <row r="6" spans="1:29" ht="15.75" thickTop="1" x14ac:dyDescent="0.25">
      <c r="A6" s="7"/>
      <c r="B6" s="7"/>
      <c r="C6" s="7"/>
      <c r="D6" s="7"/>
      <c r="E6" s="34"/>
      <c r="F6" s="34"/>
      <c r="G6" s="34"/>
      <c r="H6" s="34"/>
      <c r="I6" s="34"/>
      <c r="J6" s="7"/>
      <c r="K6" s="7"/>
      <c r="L6" s="7"/>
      <c r="M6" s="7"/>
      <c r="N6" s="7"/>
      <c r="O6" s="7"/>
      <c r="P6" s="7"/>
      <c r="Q6" s="7"/>
      <c r="R6" s="7"/>
      <c r="S6" s="7"/>
      <c r="T6" s="7"/>
    </row>
    <row r="7" spans="1:29" x14ac:dyDescent="0.25">
      <c r="A7" s="8"/>
      <c r="B7" s="8"/>
      <c r="C7" s="7"/>
      <c r="D7" s="7"/>
      <c r="E7" s="34"/>
      <c r="F7" s="34"/>
      <c r="G7" s="34"/>
      <c r="H7" s="34"/>
      <c r="I7" s="34"/>
      <c r="J7" s="7"/>
      <c r="K7" s="7"/>
      <c r="L7" s="7"/>
      <c r="M7" s="7"/>
      <c r="N7" s="7"/>
      <c r="O7" s="7"/>
      <c r="P7" s="7"/>
      <c r="Q7" s="7"/>
      <c r="R7" s="7"/>
      <c r="S7" s="7"/>
      <c r="T7" s="7"/>
    </row>
    <row r="8" spans="1:29" ht="61.5" customHeight="1" x14ac:dyDescent="0.25">
      <c r="A8" s="13" t="s">
        <v>4</v>
      </c>
      <c r="B8" s="40" t="s">
        <v>5</v>
      </c>
      <c r="C8" s="14" t="s">
        <v>6</v>
      </c>
      <c r="D8" s="14" t="s">
        <v>7</v>
      </c>
      <c r="E8" s="35" t="s">
        <v>8</v>
      </c>
      <c r="F8" s="35" t="s">
        <v>9</v>
      </c>
      <c r="G8" s="35" t="s">
        <v>10</v>
      </c>
      <c r="H8" s="35" t="s">
        <v>11</v>
      </c>
      <c r="I8" s="35" t="s">
        <v>12</v>
      </c>
      <c r="J8" s="14" t="s">
        <v>13</v>
      </c>
      <c r="K8" s="13" t="s">
        <v>14</v>
      </c>
      <c r="L8" s="14" t="s">
        <v>15</v>
      </c>
      <c r="M8" s="14" t="s">
        <v>16</v>
      </c>
      <c r="N8" s="13" t="s">
        <v>17</v>
      </c>
      <c r="O8" s="13" t="s">
        <v>18</v>
      </c>
      <c r="P8" s="13" t="s">
        <v>19</v>
      </c>
      <c r="Q8" s="13" t="s">
        <v>20</v>
      </c>
      <c r="R8" s="13" t="s">
        <v>21</v>
      </c>
      <c r="S8" s="14" t="s">
        <v>22</v>
      </c>
      <c r="T8" s="15" t="s">
        <v>23</v>
      </c>
      <c r="U8" s="13" t="s">
        <v>24</v>
      </c>
      <c r="V8" s="90" t="s">
        <v>673</v>
      </c>
      <c r="Y8" s="91"/>
    </row>
    <row r="9" spans="1:29" ht="15" customHeight="1" x14ac:dyDescent="0.25">
      <c r="A9" s="45" t="s">
        <v>25</v>
      </c>
      <c r="B9" s="45" t="s">
        <v>26</v>
      </c>
      <c r="C9" s="45" t="s">
        <v>89</v>
      </c>
      <c r="D9" s="45" t="s">
        <v>90</v>
      </c>
      <c r="E9" s="45" t="s">
        <v>42</v>
      </c>
      <c r="F9" s="45" t="s">
        <v>36</v>
      </c>
      <c r="G9" s="45" t="s">
        <v>91</v>
      </c>
      <c r="H9" s="45" t="s">
        <v>92</v>
      </c>
      <c r="I9" s="45" t="s">
        <v>93</v>
      </c>
      <c r="J9" s="45"/>
      <c r="K9" s="45" t="s">
        <v>94</v>
      </c>
      <c r="L9" s="47">
        <v>44848</v>
      </c>
      <c r="M9" s="45">
        <f ca="1">Tabela2[[#This Row],[Validy of approval until]]-TODAY()</f>
        <v>-140</v>
      </c>
      <c r="N9" s="47">
        <f>Tabela2[[#This Row],[Validy of approval until]]-910</f>
        <v>43938</v>
      </c>
      <c r="O9" s="47">
        <f>Tabela2[[#This Row],[Validy of approval until]]-730</f>
        <v>44118</v>
      </c>
      <c r="P9" s="47">
        <f>Tabela2[[#This Row],[Validy of approval until]]-548</f>
        <v>44300</v>
      </c>
      <c r="Q9" s="47">
        <f>Tabela2[[#This Row],[Validy of approval until]]-365</f>
        <v>44483</v>
      </c>
      <c r="R9" s="47">
        <f>Tabela2[[#This Row],[Validy of approval until]]-182</f>
        <v>44666</v>
      </c>
      <c r="S9" s="45">
        <f t="shared" ref="S9:S72" ca="1" si="0">IF(today&lt;O9,O9-TODAY(),IF(today&lt;P9,P9-today,IF(today&lt;Q9,Q9-today,IF(today&lt;R9,R9-today,0))))</f>
        <v>0</v>
      </c>
      <c r="T9" s="45"/>
      <c r="U9" s="45"/>
      <c r="V9" s="10" t="str">
        <f ca="1">IF(Tabela2[[#This Row],[Dni do wygaśnięcia]]&gt;0,"aktualne","nie aktalne")</f>
        <v>nie aktalne</v>
      </c>
      <c r="X9" s="10"/>
      <c r="Y9" s="92"/>
      <c r="AA9" s="10"/>
      <c r="AB9" s="10"/>
      <c r="AC9" s="10"/>
    </row>
    <row r="10" spans="1:29" ht="15" customHeight="1" x14ac:dyDescent="0.25">
      <c r="A10" s="45" t="s">
        <v>25</v>
      </c>
      <c r="B10" s="45" t="s">
        <v>26</v>
      </c>
      <c r="C10" s="45" t="s">
        <v>86</v>
      </c>
      <c r="D10" s="45">
        <v>141</v>
      </c>
      <c r="E10" s="45" t="s">
        <v>28</v>
      </c>
      <c r="F10" s="45" t="s">
        <v>29</v>
      </c>
      <c r="G10" s="45" t="s">
        <v>87</v>
      </c>
      <c r="H10" s="45" t="s">
        <v>64</v>
      </c>
      <c r="I10" s="45" t="s">
        <v>33</v>
      </c>
      <c r="J10" s="45"/>
      <c r="K10" s="45" t="s">
        <v>88</v>
      </c>
      <c r="L10" s="47">
        <v>44226</v>
      </c>
      <c r="M10" s="45">
        <f ca="1">Tabela2[[#This Row],[Validy of approval until]]-TODAY()</f>
        <v>-762</v>
      </c>
      <c r="N10" s="47">
        <f>Tabela2[[#This Row],[Validy of approval until]]-910</f>
        <v>43316</v>
      </c>
      <c r="O10" s="47">
        <f>Tabela2[[#This Row],[Validy of approval until]]-730</f>
        <v>43496</v>
      </c>
      <c r="P10" s="47">
        <f>Tabela2[[#This Row],[Validy of approval until]]-548</f>
        <v>43678</v>
      </c>
      <c r="Q10" s="47">
        <f>Tabela2[[#This Row],[Validy of approval until]]-365</f>
        <v>43861</v>
      </c>
      <c r="R10" s="47">
        <f>Tabela2[[#This Row],[Validy of approval until]]-182</f>
        <v>44044</v>
      </c>
      <c r="S10" s="45">
        <f t="shared" ca="1" si="0"/>
        <v>0</v>
      </c>
      <c r="T10" s="45" t="s">
        <v>670</v>
      </c>
      <c r="U10" s="45"/>
      <c r="V10" s="10" t="str">
        <f ca="1">IF(Tabela2[[#This Row],[Dni do wygaśnięcia]]&gt;0,"aktualne","nie aktalne")</f>
        <v>nie aktalne</v>
      </c>
      <c r="X10" s="10"/>
      <c r="Y10" s="92"/>
      <c r="AA10" s="10"/>
      <c r="AB10" s="10"/>
      <c r="AC10" s="10"/>
    </row>
    <row r="11" spans="1:29" ht="30" x14ac:dyDescent="0.25">
      <c r="A11" s="45" t="s">
        <v>25</v>
      </c>
      <c r="B11" s="45" t="s">
        <v>26</v>
      </c>
      <c r="C11" s="45" t="s">
        <v>84</v>
      </c>
      <c r="D11" s="45">
        <v>135</v>
      </c>
      <c r="E11" s="45" t="s">
        <v>42</v>
      </c>
      <c r="F11" s="45" t="s">
        <v>29</v>
      </c>
      <c r="G11" s="45" t="s">
        <v>30</v>
      </c>
      <c r="H11" s="45" t="s">
        <v>64</v>
      </c>
      <c r="I11" s="45" t="s">
        <v>33</v>
      </c>
      <c r="J11" s="45"/>
      <c r="K11" s="45" t="s">
        <v>85</v>
      </c>
      <c r="L11" s="47">
        <v>44211</v>
      </c>
      <c r="M11" s="45">
        <f ca="1">Tabela2[[#This Row],[Validy of approval until]]-TODAY()</f>
        <v>-777</v>
      </c>
      <c r="N11" s="47">
        <f>Tabela2[[#This Row],[Validy of approval until]]-910</f>
        <v>43301</v>
      </c>
      <c r="O11" s="47">
        <f>Tabela2[[#This Row],[Validy of approval until]]-730</f>
        <v>43481</v>
      </c>
      <c r="P11" s="47">
        <f>Tabela2[[#This Row],[Validy of approval until]]-548</f>
        <v>43663</v>
      </c>
      <c r="Q11" s="47">
        <f>Tabela2[[#This Row],[Validy of approval until]]-365</f>
        <v>43846</v>
      </c>
      <c r="R11" s="47">
        <f>Tabela2[[#This Row],[Validy of approval until]]-182</f>
        <v>44029</v>
      </c>
      <c r="S11" s="45">
        <f t="shared" ca="1" si="0"/>
        <v>0</v>
      </c>
      <c r="T11" s="45"/>
      <c r="U11" s="45"/>
      <c r="V11" s="10" t="str">
        <f ca="1">IF(Tabela2[[#This Row],[Dni do wygaśnięcia]]&gt;0,"aktualne","nie aktalne")</f>
        <v>nie aktalne</v>
      </c>
      <c r="X11" s="10"/>
      <c r="Y11" s="92"/>
      <c r="AA11" s="10"/>
      <c r="AB11" s="10"/>
      <c r="AC11" s="10"/>
    </row>
    <row r="12" spans="1:29" ht="15" customHeight="1" x14ac:dyDescent="0.25">
      <c r="A12" s="45" t="s">
        <v>25</v>
      </c>
      <c r="B12" s="45" t="s">
        <v>26</v>
      </c>
      <c r="C12" s="45" t="s">
        <v>57</v>
      </c>
      <c r="D12" s="45">
        <v>141</v>
      </c>
      <c r="E12" s="45" t="s">
        <v>51</v>
      </c>
      <c r="F12" s="45" t="s">
        <v>29</v>
      </c>
      <c r="G12" s="45" t="s">
        <v>52</v>
      </c>
      <c r="H12" s="45" t="s">
        <v>58</v>
      </c>
      <c r="I12" s="45" t="s">
        <v>33</v>
      </c>
      <c r="J12" s="45"/>
      <c r="K12" s="45" t="s">
        <v>95</v>
      </c>
      <c r="L12" s="47">
        <v>44212</v>
      </c>
      <c r="M12" s="45">
        <f ca="1">Tabela2[[#This Row],[Validy of approval until]]-TODAY()</f>
        <v>-776</v>
      </c>
      <c r="N12" s="47">
        <f>Tabela2[[#This Row],[Validy of approval until]]-910</f>
        <v>43302</v>
      </c>
      <c r="O12" s="47">
        <f>Tabela2[[#This Row],[Validy of approval until]]-730</f>
        <v>43482</v>
      </c>
      <c r="P12" s="47">
        <f>Tabela2[[#This Row],[Validy of approval until]]-548</f>
        <v>43664</v>
      </c>
      <c r="Q12" s="47">
        <f>Tabela2[[#This Row],[Validy of approval until]]-365</f>
        <v>43847</v>
      </c>
      <c r="R12" s="47">
        <f>Tabela2[[#This Row],[Validy of approval until]]-182</f>
        <v>44030</v>
      </c>
      <c r="S12" s="45">
        <f t="shared" ca="1" si="0"/>
        <v>0</v>
      </c>
      <c r="T12" s="45"/>
      <c r="U12" s="45"/>
      <c r="V12" s="10" t="str">
        <f ca="1">IF(Tabela2[[#This Row],[Dni do wygaśnięcia]]&gt;0,"aktualne","nie aktalne")</f>
        <v>nie aktalne</v>
      </c>
      <c r="X12" s="10"/>
      <c r="Y12" s="92"/>
      <c r="AA12" s="10"/>
      <c r="AB12" s="10"/>
      <c r="AC12" s="10"/>
    </row>
    <row r="13" spans="1:29" ht="15" customHeight="1" x14ac:dyDescent="0.25">
      <c r="A13" s="45" t="s">
        <v>25</v>
      </c>
      <c r="B13" s="45" t="s">
        <v>26</v>
      </c>
      <c r="C13" s="45" t="s">
        <v>35</v>
      </c>
      <c r="D13" s="45">
        <v>135</v>
      </c>
      <c r="E13" s="45" t="s">
        <v>28</v>
      </c>
      <c r="F13" s="45" t="s">
        <v>36</v>
      </c>
      <c r="G13" s="45" t="s">
        <v>37</v>
      </c>
      <c r="H13" s="45" t="s">
        <v>64</v>
      </c>
      <c r="I13" s="45" t="s">
        <v>67</v>
      </c>
      <c r="J13" s="45"/>
      <c r="K13" s="45" t="s">
        <v>83</v>
      </c>
      <c r="L13" s="47">
        <v>44271</v>
      </c>
      <c r="M13" s="45">
        <f ca="1">Tabela2[[#This Row],[Validy of approval until]]-TODAY()</f>
        <v>-717</v>
      </c>
      <c r="N13" s="47">
        <f>Tabela2[[#This Row],[Validy of approval until]]-910</f>
        <v>43361</v>
      </c>
      <c r="O13" s="47">
        <f>Tabela2[[#This Row],[Validy of approval until]]-730</f>
        <v>43541</v>
      </c>
      <c r="P13" s="47">
        <f>Tabela2[[#This Row],[Validy of approval until]]-548</f>
        <v>43723</v>
      </c>
      <c r="Q13" s="47">
        <f>Tabela2[[#This Row],[Validy of approval until]]-365</f>
        <v>43906</v>
      </c>
      <c r="R13" s="47">
        <f>Tabela2[[#This Row],[Validy of approval until]]-182</f>
        <v>44089</v>
      </c>
      <c r="S13" s="45">
        <f t="shared" ca="1" si="0"/>
        <v>0</v>
      </c>
      <c r="T13" s="45"/>
      <c r="U13" s="45"/>
      <c r="V13" s="10" t="str">
        <f ca="1">IF(Tabela2[[#This Row],[Dni do wygaśnięcia]]&gt;0,"aktualne","nie aktalne")</f>
        <v>nie aktalne</v>
      </c>
      <c r="X13" s="10"/>
      <c r="Y13" s="92"/>
      <c r="AA13" s="10"/>
      <c r="AB13" s="10"/>
      <c r="AC13" s="10"/>
    </row>
    <row r="14" spans="1:29" ht="15" customHeight="1" x14ac:dyDescent="0.25">
      <c r="A14" s="45" t="s">
        <v>25</v>
      </c>
      <c r="B14" s="45" t="s">
        <v>26</v>
      </c>
      <c r="C14" s="45" t="s">
        <v>80</v>
      </c>
      <c r="D14" s="45">
        <v>135</v>
      </c>
      <c r="E14" s="45" t="s">
        <v>42</v>
      </c>
      <c r="F14" s="45" t="s">
        <v>29</v>
      </c>
      <c r="G14" s="45" t="s">
        <v>52</v>
      </c>
      <c r="H14" s="45" t="s">
        <v>81</v>
      </c>
      <c r="I14" s="45" t="s">
        <v>45</v>
      </c>
      <c r="J14" s="45"/>
      <c r="K14" s="45" t="s">
        <v>82</v>
      </c>
      <c r="L14" s="47">
        <v>44381</v>
      </c>
      <c r="M14" s="45">
        <f ca="1">Tabela2[[#This Row],[Validy of approval until]]-TODAY()</f>
        <v>-607</v>
      </c>
      <c r="N14" s="47">
        <f>Tabela2[[#This Row],[Validy of approval until]]-910</f>
        <v>43471</v>
      </c>
      <c r="O14" s="47">
        <f>Tabela2[[#This Row],[Validy of approval until]]-730</f>
        <v>43651</v>
      </c>
      <c r="P14" s="47">
        <f>Tabela2[[#This Row],[Validy of approval until]]-548</f>
        <v>43833</v>
      </c>
      <c r="Q14" s="47">
        <f>Tabela2[[#This Row],[Validy of approval until]]-365</f>
        <v>44016</v>
      </c>
      <c r="R14" s="47">
        <f>Tabela2[[#This Row],[Validy of approval until]]-182</f>
        <v>44199</v>
      </c>
      <c r="S14" s="45">
        <f t="shared" ca="1" si="0"/>
        <v>0</v>
      </c>
      <c r="T14" s="45"/>
      <c r="U14" s="45"/>
      <c r="V14" s="10" t="str">
        <f ca="1">IF(Tabela2[[#This Row],[Dni do wygaśnięcia]]&gt;0,"aktualne","nie aktalne")</f>
        <v>nie aktalne</v>
      </c>
      <c r="X14" s="10"/>
      <c r="Y14" s="92"/>
      <c r="AA14" s="10"/>
      <c r="AB14" s="10"/>
      <c r="AC14" s="10"/>
    </row>
    <row r="15" spans="1:29" ht="30" x14ac:dyDescent="0.25">
      <c r="A15" s="45" t="s">
        <v>25</v>
      </c>
      <c r="B15" s="45" t="s">
        <v>26</v>
      </c>
      <c r="C15" s="45" t="s">
        <v>77</v>
      </c>
      <c r="D15" s="45">
        <v>135</v>
      </c>
      <c r="E15" s="45" t="s">
        <v>42</v>
      </c>
      <c r="F15" s="45" t="s">
        <v>36</v>
      </c>
      <c r="G15" s="45" t="s">
        <v>37</v>
      </c>
      <c r="H15" s="45" t="s">
        <v>78</v>
      </c>
      <c r="I15" s="45" t="s">
        <v>45</v>
      </c>
      <c r="J15" s="45"/>
      <c r="K15" s="45" t="s">
        <v>79</v>
      </c>
      <c r="L15" s="47">
        <v>44381</v>
      </c>
      <c r="M15" s="45">
        <f ca="1">Tabela2[[#This Row],[Validy of approval until]]-TODAY()</f>
        <v>-607</v>
      </c>
      <c r="N15" s="47">
        <f>Tabela2[[#This Row],[Validy of approval until]]-910</f>
        <v>43471</v>
      </c>
      <c r="O15" s="47">
        <f>Tabela2[[#This Row],[Validy of approval until]]-730</f>
        <v>43651</v>
      </c>
      <c r="P15" s="47">
        <f>Tabela2[[#This Row],[Validy of approval until]]-548</f>
        <v>43833</v>
      </c>
      <c r="Q15" s="47">
        <f>Tabela2[[#This Row],[Validy of approval until]]-365</f>
        <v>44016</v>
      </c>
      <c r="R15" s="47">
        <f>Tabela2[[#This Row],[Validy of approval until]]-182</f>
        <v>44199</v>
      </c>
      <c r="S15" s="45">
        <f t="shared" ca="1" si="0"/>
        <v>0</v>
      </c>
      <c r="T15" s="45"/>
      <c r="U15" s="45"/>
      <c r="V15" s="10" t="str">
        <f ca="1">IF(Tabela2[[#This Row],[Dni do wygaśnięcia]]&gt;0,"aktualne","nie aktalne")</f>
        <v>nie aktalne</v>
      </c>
      <c r="Y15" s="92"/>
    </row>
    <row r="16" spans="1:29" ht="15" customHeight="1" x14ac:dyDescent="0.25">
      <c r="A16" s="45" t="s">
        <v>25</v>
      </c>
      <c r="B16" s="45" t="s">
        <v>26</v>
      </c>
      <c r="C16" s="45" t="s">
        <v>72</v>
      </c>
      <c r="D16" s="45">
        <v>135</v>
      </c>
      <c r="E16" s="45" t="s">
        <v>42</v>
      </c>
      <c r="F16" s="45" t="s">
        <v>36</v>
      </c>
      <c r="G16" s="45" t="s">
        <v>73</v>
      </c>
      <c r="H16" s="45" t="s">
        <v>74</v>
      </c>
      <c r="I16" s="45" t="s">
        <v>75</v>
      </c>
      <c r="J16" s="45"/>
      <c r="K16" s="45" t="s">
        <v>76</v>
      </c>
      <c r="L16" s="47">
        <v>44381</v>
      </c>
      <c r="M16" s="45">
        <f ca="1">Tabela2[[#This Row],[Validy of approval until]]-TODAY()</f>
        <v>-607</v>
      </c>
      <c r="N16" s="47">
        <f>Tabela2[[#This Row],[Validy of approval until]]-910</f>
        <v>43471</v>
      </c>
      <c r="O16" s="47">
        <f>Tabela2[[#This Row],[Validy of approval until]]-730</f>
        <v>43651</v>
      </c>
      <c r="P16" s="47">
        <f>Tabela2[[#This Row],[Validy of approval until]]-548</f>
        <v>43833</v>
      </c>
      <c r="Q16" s="47">
        <f>Tabela2[[#This Row],[Validy of approval until]]-365</f>
        <v>44016</v>
      </c>
      <c r="R16" s="47">
        <f>Tabela2[[#This Row],[Validy of approval until]]-182</f>
        <v>44199</v>
      </c>
      <c r="S16" s="45">
        <f t="shared" ca="1" si="0"/>
        <v>0</v>
      </c>
      <c r="T16" s="45"/>
      <c r="U16" s="45"/>
      <c r="V16" s="10" t="str">
        <f ca="1">IF(Tabela2[[#This Row],[Dni do wygaśnięcia]]&gt;0,"aktualne","nie aktalne")</f>
        <v>nie aktalne</v>
      </c>
      <c r="X16" s="10"/>
      <c r="Y16" s="92"/>
      <c r="AA16" s="10"/>
      <c r="AB16" s="10"/>
      <c r="AC16" s="10"/>
    </row>
    <row r="17" spans="1:29" ht="30" x14ac:dyDescent="0.25">
      <c r="A17" s="45" t="s">
        <v>25</v>
      </c>
      <c r="B17" s="45" t="s">
        <v>26</v>
      </c>
      <c r="C17" s="45" t="s">
        <v>69</v>
      </c>
      <c r="D17" s="45">
        <v>135</v>
      </c>
      <c r="E17" s="45" t="s">
        <v>28</v>
      </c>
      <c r="F17" s="45" t="s">
        <v>29</v>
      </c>
      <c r="G17" s="45" t="s">
        <v>70</v>
      </c>
      <c r="H17" s="45" t="s">
        <v>31</v>
      </c>
      <c r="I17" s="45" t="s">
        <v>45</v>
      </c>
      <c r="J17" s="45"/>
      <c r="K17" s="45" t="s">
        <v>71</v>
      </c>
      <c r="L17" s="47">
        <v>44641</v>
      </c>
      <c r="M17" s="45">
        <f ca="1">Tabela2[[#This Row],[Validy of approval until]]-TODAY()</f>
        <v>-347</v>
      </c>
      <c r="N17" s="47">
        <f>Tabela2[[#This Row],[Validy of approval until]]-910</f>
        <v>43731</v>
      </c>
      <c r="O17" s="47">
        <f>Tabela2[[#This Row],[Validy of approval until]]-730</f>
        <v>43911</v>
      </c>
      <c r="P17" s="47">
        <f>Tabela2[[#This Row],[Validy of approval until]]-548</f>
        <v>44093</v>
      </c>
      <c r="Q17" s="47">
        <f>Tabela2[[#This Row],[Validy of approval until]]-365</f>
        <v>44276</v>
      </c>
      <c r="R17" s="47">
        <f>Tabela2[[#This Row],[Validy of approval until]]-182</f>
        <v>44459</v>
      </c>
      <c r="S17" s="45">
        <f t="shared" ca="1" si="0"/>
        <v>0</v>
      </c>
      <c r="T17" s="45"/>
      <c r="U17" s="45"/>
      <c r="V17" s="10" t="str">
        <f ca="1">IF(Tabela2[[#This Row],[Dni do wygaśnięcia]]&gt;0,"aktualne","nie aktalne")</f>
        <v>nie aktalne</v>
      </c>
      <c r="W17" t="s">
        <v>672</v>
      </c>
      <c r="X17" s="10"/>
      <c r="Y17" s="92"/>
      <c r="AA17" s="10"/>
      <c r="AB17" s="10"/>
      <c r="AC17" s="10"/>
    </row>
    <row r="18" spans="1:29" ht="30" x14ac:dyDescent="0.25">
      <c r="A18" s="45" t="s">
        <v>25</v>
      </c>
      <c r="B18" s="45" t="s">
        <v>26</v>
      </c>
      <c r="C18" s="45" t="s">
        <v>66</v>
      </c>
      <c r="D18" s="45">
        <v>135</v>
      </c>
      <c r="E18" s="45" t="s">
        <v>42</v>
      </c>
      <c r="F18" s="45" t="s">
        <v>36</v>
      </c>
      <c r="G18" s="45" t="s">
        <v>30</v>
      </c>
      <c r="H18" s="45" t="s">
        <v>64</v>
      </c>
      <c r="I18" s="45" t="s">
        <v>67</v>
      </c>
      <c r="J18" s="45"/>
      <c r="K18" s="45" t="s">
        <v>68</v>
      </c>
      <c r="L18" s="47">
        <v>44743</v>
      </c>
      <c r="M18" s="45">
        <f ca="1">Tabela2[[#This Row],[Validy of approval until]]-TODAY()</f>
        <v>-245</v>
      </c>
      <c r="N18" s="47">
        <f>Tabela2[[#This Row],[Validy of approval until]]-910</f>
        <v>43833</v>
      </c>
      <c r="O18" s="47">
        <f>Tabela2[[#This Row],[Validy of approval until]]-730</f>
        <v>44013</v>
      </c>
      <c r="P18" s="47">
        <f>Tabela2[[#This Row],[Validy of approval until]]-548</f>
        <v>44195</v>
      </c>
      <c r="Q18" s="47">
        <f>Tabela2[[#This Row],[Validy of approval until]]-365</f>
        <v>44378</v>
      </c>
      <c r="R18" s="47">
        <f>Tabela2[[#This Row],[Validy of approval until]]-182</f>
        <v>44561</v>
      </c>
      <c r="S18" s="45">
        <f t="shared" ca="1" si="0"/>
        <v>0</v>
      </c>
      <c r="T18" s="45"/>
      <c r="U18" s="45"/>
      <c r="V18" s="10" t="str">
        <f ca="1">IF(Tabela2[[#This Row],[Dni do wygaśnięcia]]&gt;0,"aktualne","nie aktalne")</f>
        <v>nie aktalne</v>
      </c>
      <c r="X18" s="10"/>
      <c r="Y18" s="92"/>
      <c r="AA18" s="10"/>
      <c r="AB18" s="10"/>
      <c r="AC18" s="10"/>
    </row>
    <row r="19" spans="1:29" ht="30" x14ac:dyDescent="0.25">
      <c r="A19" s="45" t="s">
        <v>25</v>
      </c>
      <c r="B19" s="45" t="s">
        <v>26</v>
      </c>
      <c r="C19" s="45" t="s">
        <v>63</v>
      </c>
      <c r="D19" s="45">
        <v>135</v>
      </c>
      <c r="E19" s="45" t="s">
        <v>42</v>
      </c>
      <c r="F19" s="45" t="s">
        <v>29</v>
      </c>
      <c r="G19" s="45" t="s">
        <v>37</v>
      </c>
      <c r="H19" s="45" t="s">
        <v>64</v>
      </c>
      <c r="I19" s="45" t="s">
        <v>33</v>
      </c>
      <c r="J19" s="45"/>
      <c r="K19" s="45" t="s">
        <v>65</v>
      </c>
      <c r="L19" s="47">
        <v>44743</v>
      </c>
      <c r="M19" s="45">
        <f ca="1">Tabela2[[#This Row],[Validy of approval until]]-TODAY()</f>
        <v>-245</v>
      </c>
      <c r="N19" s="47">
        <f>Tabela2[[#This Row],[Validy of approval until]]-910</f>
        <v>43833</v>
      </c>
      <c r="O19" s="47">
        <f>Tabela2[[#This Row],[Validy of approval until]]-730</f>
        <v>44013</v>
      </c>
      <c r="P19" s="47">
        <f>Tabela2[[#This Row],[Validy of approval until]]-548</f>
        <v>44195</v>
      </c>
      <c r="Q19" s="47">
        <f>Tabela2[[#This Row],[Validy of approval until]]-365</f>
        <v>44378</v>
      </c>
      <c r="R19" s="47">
        <f>Tabela2[[#This Row],[Validy of approval until]]-182</f>
        <v>44561</v>
      </c>
      <c r="S19" s="45">
        <f t="shared" ca="1" si="0"/>
        <v>0</v>
      </c>
      <c r="T19" s="45"/>
      <c r="U19" s="45"/>
      <c r="V19" s="10" t="str">
        <f ca="1">IF(Tabela2[[#This Row],[Dni do wygaśnięcia]]&gt;0,"aktualne","nie aktalne")</f>
        <v>nie aktalne</v>
      </c>
      <c r="Y19" s="92"/>
    </row>
    <row r="20" spans="1:29" ht="30" x14ac:dyDescent="0.25">
      <c r="A20" s="45" t="s">
        <v>25</v>
      </c>
      <c r="B20" s="45" t="s">
        <v>26</v>
      </c>
      <c r="C20" s="45" t="s">
        <v>60</v>
      </c>
      <c r="D20" s="45">
        <v>111</v>
      </c>
      <c r="E20" s="45" t="s">
        <v>51</v>
      </c>
      <c r="F20" s="45" t="s">
        <v>29</v>
      </c>
      <c r="G20" s="45" t="s">
        <v>52</v>
      </c>
      <c r="H20" s="45" t="s">
        <v>58</v>
      </c>
      <c r="I20" s="45" t="s">
        <v>33</v>
      </c>
      <c r="J20" s="45"/>
      <c r="K20" s="45" t="s">
        <v>62</v>
      </c>
      <c r="L20" s="47">
        <v>44754</v>
      </c>
      <c r="M20" s="45">
        <f ca="1">Tabela2[[#This Row],[Validy of approval until]]-TODAY()</f>
        <v>-234</v>
      </c>
      <c r="N20" s="47">
        <f>Tabela2[[#This Row],[Validy of approval until]]-910</f>
        <v>43844</v>
      </c>
      <c r="O20" s="47">
        <f>Tabela2[[#This Row],[Validy of approval until]]-730</f>
        <v>44024</v>
      </c>
      <c r="P20" s="47">
        <f>Tabela2[[#This Row],[Validy of approval until]]-548</f>
        <v>44206</v>
      </c>
      <c r="Q20" s="47">
        <f>Tabela2[[#This Row],[Validy of approval until]]-365</f>
        <v>44389</v>
      </c>
      <c r="R20" s="47">
        <f>Tabela2[[#This Row],[Validy of approval until]]-182</f>
        <v>44572</v>
      </c>
      <c r="S20" s="45">
        <f t="shared" ca="1" si="0"/>
        <v>0</v>
      </c>
      <c r="T20" s="45"/>
      <c r="U20" s="45"/>
      <c r="V20" s="10" t="str">
        <f ca="1">IF(Tabela2[[#This Row],[Dni do wygaśnięcia]]&gt;0,"aktualne","nie aktalne")</f>
        <v>nie aktalne</v>
      </c>
      <c r="Y20" s="92"/>
    </row>
    <row r="21" spans="1:29" ht="15" customHeight="1" x14ac:dyDescent="0.25">
      <c r="A21" s="45" t="s">
        <v>25</v>
      </c>
      <c r="B21" s="45" t="s">
        <v>26</v>
      </c>
      <c r="C21" s="45" t="s">
        <v>60</v>
      </c>
      <c r="D21" s="45">
        <v>111</v>
      </c>
      <c r="E21" s="45" t="s">
        <v>51</v>
      </c>
      <c r="F21" s="45" t="s">
        <v>29</v>
      </c>
      <c r="G21" s="45" t="s">
        <v>52</v>
      </c>
      <c r="H21" s="45" t="s">
        <v>58</v>
      </c>
      <c r="I21" s="45" t="s">
        <v>33</v>
      </c>
      <c r="J21" s="45"/>
      <c r="K21" s="45" t="s">
        <v>61</v>
      </c>
      <c r="L21" s="47">
        <v>45302</v>
      </c>
      <c r="M21" s="45">
        <f ca="1">Tabela2[[#This Row],[Validy of approval until]]-TODAY()</f>
        <v>314</v>
      </c>
      <c r="N21" s="47">
        <f>Tabela2[[#This Row],[Validy of approval until]]-910</f>
        <v>44392</v>
      </c>
      <c r="O21" s="47">
        <f>Tabela2[[#This Row],[Validy of approval until]]-730</f>
        <v>44572</v>
      </c>
      <c r="P21" s="47">
        <f>Tabela2[[#This Row],[Validy of approval until]]-548</f>
        <v>44754</v>
      </c>
      <c r="Q21" s="47">
        <f>Tabela2[[#This Row],[Validy of approval until]]-365</f>
        <v>44937</v>
      </c>
      <c r="R21" s="47">
        <f>Tabela2[[#This Row],[Validy of approval until]]-182</f>
        <v>45120</v>
      </c>
      <c r="S21" s="45">
        <f t="shared" ca="1" si="0"/>
        <v>132</v>
      </c>
      <c r="T21" s="45" t="s">
        <v>99</v>
      </c>
      <c r="U21" s="45"/>
      <c r="V21" s="10" t="str">
        <f ca="1">IF(Tabela2[[#This Row],[Dni do wygaśnięcia]]&gt;0,"aktualne","nie aktalne")</f>
        <v>aktualne</v>
      </c>
      <c r="Y21" s="92"/>
    </row>
    <row r="22" spans="1:29" x14ac:dyDescent="0.25">
      <c r="A22" s="45" t="s">
        <v>25</v>
      </c>
      <c r="B22" s="45" t="s">
        <v>26</v>
      </c>
      <c r="C22" s="45" t="s">
        <v>57</v>
      </c>
      <c r="D22" s="45">
        <v>141</v>
      </c>
      <c r="E22" s="45" t="s">
        <v>51</v>
      </c>
      <c r="F22" s="45" t="s">
        <v>29</v>
      </c>
      <c r="G22" s="45" t="s">
        <v>52</v>
      </c>
      <c r="H22" s="45" t="s">
        <v>58</v>
      </c>
      <c r="I22" s="45" t="s">
        <v>33</v>
      </c>
      <c r="J22" s="45"/>
      <c r="K22" s="45" t="s">
        <v>59</v>
      </c>
      <c r="L22" s="47">
        <v>45310</v>
      </c>
      <c r="M22" s="45">
        <f ca="1">Tabela2[[#This Row],[Validy of approval until]]-TODAY()</f>
        <v>322</v>
      </c>
      <c r="N22" s="47">
        <f>Tabela2[[#This Row],[Validy of approval until]]-910</f>
        <v>44400</v>
      </c>
      <c r="O22" s="47">
        <f>Tabela2[[#This Row],[Validy of approval until]]-730</f>
        <v>44580</v>
      </c>
      <c r="P22" s="47">
        <f>Tabela2[[#This Row],[Validy of approval until]]-548</f>
        <v>44762</v>
      </c>
      <c r="Q22" s="47">
        <f>Tabela2[[#This Row],[Validy of approval until]]-365</f>
        <v>44945</v>
      </c>
      <c r="R22" s="47">
        <f>Tabela2[[#This Row],[Validy of approval until]]-182</f>
        <v>45128</v>
      </c>
      <c r="S22" s="45">
        <f t="shared" ca="1" si="0"/>
        <v>140</v>
      </c>
      <c r="T22" s="45" t="s">
        <v>99</v>
      </c>
      <c r="U22" s="45"/>
      <c r="V22" s="10" t="str">
        <f ca="1">IF(Tabela2[[#This Row],[Dni do wygaśnięcia]]&gt;0,"aktualne","nie aktalne")</f>
        <v>aktualne</v>
      </c>
      <c r="Y22" s="92"/>
    </row>
    <row r="23" spans="1:29" ht="30" x14ac:dyDescent="0.25">
      <c r="A23" s="45" t="s">
        <v>25</v>
      </c>
      <c r="B23" s="45" t="s">
        <v>26</v>
      </c>
      <c r="C23" s="45" t="s">
        <v>55</v>
      </c>
      <c r="D23" s="45">
        <v>141</v>
      </c>
      <c r="E23" s="45" t="s">
        <v>42</v>
      </c>
      <c r="F23" s="45" t="s">
        <v>29</v>
      </c>
      <c r="G23" s="45" t="s">
        <v>43</v>
      </c>
      <c r="H23" s="45" t="s">
        <v>44</v>
      </c>
      <c r="I23" s="45" t="s">
        <v>33</v>
      </c>
      <c r="J23" s="45"/>
      <c r="K23" s="45" t="s">
        <v>56</v>
      </c>
      <c r="L23" s="47">
        <v>45318</v>
      </c>
      <c r="M23" s="45">
        <f ca="1">Tabela2[[#This Row],[Validy of approval until]]-TODAY()</f>
        <v>330</v>
      </c>
      <c r="N23" s="47">
        <f>Tabela2[[#This Row],[Validy of approval until]]-910</f>
        <v>44408</v>
      </c>
      <c r="O23" s="47">
        <f>Tabela2[[#This Row],[Validy of approval until]]-730</f>
        <v>44588</v>
      </c>
      <c r="P23" s="47">
        <f>Tabela2[[#This Row],[Validy of approval until]]-548</f>
        <v>44770</v>
      </c>
      <c r="Q23" s="47">
        <f>Tabela2[[#This Row],[Validy of approval until]]-365</f>
        <v>44953</v>
      </c>
      <c r="R23" s="47">
        <f>Tabela2[[#This Row],[Validy of approval until]]-182</f>
        <v>45136</v>
      </c>
      <c r="S23" s="45">
        <f t="shared" ca="1" si="0"/>
        <v>148</v>
      </c>
      <c r="T23" s="45" t="s">
        <v>99</v>
      </c>
      <c r="U23" s="45"/>
      <c r="V23" s="10" t="str">
        <f ca="1">IF(Tabela2[[#This Row],[Dni do wygaśnięcia]]&gt;0,"aktualne","nie aktalne")</f>
        <v>aktualne</v>
      </c>
      <c r="Y23" s="92"/>
    </row>
    <row r="24" spans="1:29" x14ac:dyDescent="0.25">
      <c r="A24" s="45" t="s">
        <v>25</v>
      </c>
      <c r="B24" s="45" t="s">
        <v>26</v>
      </c>
      <c r="C24" s="45" t="s">
        <v>50</v>
      </c>
      <c r="D24" s="45" t="s">
        <v>216</v>
      </c>
      <c r="E24" s="45" t="s">
        <v>51</v>
      </c>
      <c r="F24" s="45" t="s">
        <v>36</v>
      </c>
      <c r="G24" s="45" t="s">
        <v>52</v>
      </c>
      <c r="H24" s="45" t="s">
        <v>53</v>
      </c>
      <c r="I24" s="45"/>
      <c r="J24" s="45"/>
      <c r="K24" s="45" t="s">
        <v>54</v>
      </c>
      <c r="L24" s="47">
        <v>45310</v>
      </c>
      <c r="M24" s="45">
        <f ca="1">Tabela2[[#This Row],[Validy of approval until]]-TODAY()</f>
        <v>322</v>
      </c>
      <c r="N24" s="47">
        <f>Tabela2[[#This Row],[Validy of approval until]]-910</f>
        <v>44400</v>
      </c>
      <c r="O24" s="47">
        <f>Tabela2[[#This Row],[Validy of approval until]]-730</f>
        <v>44580</v>
      </c>
      <c r="P24" s="47">
        <f>Tabela2[[#This Row],[Validy of approval until]]-548</f>
        <v>44762</v>
      </c>
      <c r="Q24" s="47">
        <f>Tabela2[[#This Row],[Validy of approval until]]-365</f>
        <v>44945</v>
      </c>
      <c r="R24" s="47">
        <f>Tabela2[[#This Row],[Validy of approval until]]-182</f>
        <v>45128</v>
      </c>
      <c r="S24" s="45">
        <f t="shared" ca="1" si="0"/>
        <v>140</v>
      </c>
      <c r="T24" s="45" t="s">
        <v>99</v>
      </c>
      <c r="U24" s="45"/>
      <c r="V24" s="10" t="str">
        <f ca="1">IF(Tabela2[[#This Row],[Dni do wygaśnięcia]]&gt;0,"aktualne","nie aktalne")</f>
        <v>aktualne</v>
      </c>
      <c r="Y24" s="92"/>
    </row>
    <row r="25" spans="1:29" x14ac:dyDescent="0.25">
      <c r="A25" s="45" t="s">
        <v>25</v>
      </c>
      <c r="B25" s="45" t="s">
        <v>26</v>
      </c>
      <c r="C25" s="45" t="s">
        <v>47</v>
      </c>
      <c r="D25" s="45">
        <v>135</v>
      </c>
      <c r="E25" s="45" t="s">
        <v>42</v>
      </c>
      <c r="F25" s="45" t="s">
        <v>36</v>
      </c>
      <c r="G25" s="45" t="s">
        <v>48</v>
      </c>
      <c r="H25" s="45"/>
      <c r="I25" s="45"/>
      <c r="J25" s="45"/>
      <c r="K25" s="45" t="s">
        <v>49</v>
      </c>
      <c r="L25" s="47">
        <v>45373</v>
      </c>
      <c r="M25" s="45">
        <f ca="1">Tabela2[[#This Row],[Validy of approval until]]-TODAY()</f>
        <v>385</v>
      </c>
      <c r="N25" s="47">
        <f>Tabela2[[#This Row],[Validy of approval until]]-910</f>
        <v>44463</v>
      </c>
      <c r="O25" s="47">
        <f>Tabela2[[#This Row],[Validy of approval until]]-730</f>
        <v>44643</v>
      </c>
      <c r="P25" s="47">
        <f>Tabela2[[#This Row],[Validy of approval until]]-548</f>
        <v>44825</v>
      </c>
      <c r="Q25" s="47">
        <f>Tabela2[[#This Row],[Validy of approval until]]-365</f>
        <v>45008</v>
      </c>
      <c r="R25" s="47">
        <f>Tabela2[[#This Row],[Validy of approval until]]-182</f>
        <v>45191</v>
      </c>
      <c r="S25" s="45">
        <f t="shared" ca="1" si="0"/>
        <v>20</v>
      </c>
      <c r="T25" s="45" t="s">
        <v>99</v>
      </c>
      <c r="U25" s="45"/>
      <c r="V25" s="10" t="str">
        <f ca="1">IF(Tabela2[[#This Row],[Dni do wygaśnięcia]]&gt;0,"aktualne","nie aktalne")</f>
        <v>aktualne</v>
      </c>
      <c r="Y25" s="92"/>
    </row>
    <row r="26" spans="1:29" ht="30" x14ac:dyDescent="0.25">
      <c r="A26" s="45" t="s">
        <v>25</v>
      </c>
      <c r="B26" s="45" t="s">
        <v>26</v>
      </c>
      <c r="C26" s="45" t="s">
        <v>41</v>
      </c>
      <c r="D26" s="45">
        <v>135</v>
      </c>
      <c r="E26" s="45" t="s">
        <v>42</v>
      </c>
      <c r="F26" s="45" t="s">
        <v>29</v>
      </c>
      <c r="G26" s="45" t="s">
        <v>43</v>
      </c>
      <c r="H26" s="45" t="s">
        <v>44</v>
      </c>
      <c r="I26" s="45" t="s">
        <v>45</v>
      </c>
      <c r="J26" s="45"/>
      <c r="K26" s="45" t="s">
        <v>46</v>
      </c>
      <c r="L26" s="47">
        <v>45373</v>
      </c>
      <c r="M26" s="45">
        <f ca="1">Tabela2[[#This Row],[Validy of approval until]]-TODAY()</f>
        <v>385</v>
      </c>
      <c r="N26" s="47">
        <f>Tabela2[[#This Row],[Validy of approval until]]-910</f>
        <v>44463</v>
      </c>
      <c r="O26" s="47">
        <f>Tabela2[[#This Row],[Validy of approval until]]-730</f>
        <v>44643</v>
      </c>
      <c r="P26" s="47">
        <f>Tabela2[[#This Row],[Validy of approval until]]-548</f>
        <v>44825</v>
      </c>
      <c r="Q26" s="47">
        <f>Tabela2[[#This Row],[Validy of approval until]]-365</f>
        <v>45008</v>
      </c>
      <c r="R26" s="47">
        <f>Tabela2[[#This Row],[Validy of approval until]]-182</f>
        <v>45191</v>
      </c>
      <c r="S26" s="45">
        <f t="shared" ca="1" si="0"/>
        <v>20</v>
      </c>
      <c r="T26" s="45" t="s">
        <v>99</v>
      </c>
      <c r="U26" s="45"/>
      <c r="V26" s="10" t="str">
        <f ca="1">IF(Tabela2[[#This Row],[Dni do wygaśnięcia]]&gt;0,"aktualne","nie aktalne")</f>
        <v>aktualne</v>
      </c>
      <c r="Y26" s="92"/>
    </row>
    <row r="27" spans="1:29" x14ac:dyDescent="0.25">
      <c r="A27" s="45" t="s">
        <v>25</v>
      </c>
      <c r="B27" s="45" t="s">
        <v>26</v>
      </c>
      <c r="C27" s="45" t="s">
        <v>35</v>
      </c>
      <c r="D27" s="45">
        <v>135</v>
      </c>
      <c r="E27" s="45" t="s">
        <v>28</v>
      </c>
      <c r="F27" s="45" t="s">
        <v>36</v>
      </c>
      <c r="G27" s="45" t="s">
        <v>37</v>
      </c>
      <c r="H27" s="45" t="s">
        <v>38</v>
      </c>
      <c r="I27" s="45" t="s">
        <v>39</v>
      </c>
      <c r="J27" s="45"/>
      <c r="K27" s="45" t="s">
        <v>40</v>
      </c>
      <c r="L27" s="47">
        <v>45405</v>
      </c>
      <c r="M27" s="45">
        <f ca="1">Tabela2[[#This Row],[Validy of approval until]]-TODAY()</f>
        <v>417</v>
      </c>
      <c r="N27" s="47">
        <f>Tabela2[[#This Row],[Validy of approval until]]-910</f>
        <v>44495</v>
      </c>
      <c r="O27" s="47">
        <f>Tabela2[[#This Row],[Validy of approval until]]-730</f>
        <v>44675</v>
      </c>
      <c r="P27" s="47">
        <f>Tabela2[[#This Row],[Validy of approval until]]-548</f>
        <v>44857</v>
      </c>
      <c r="Q27" s="47">
        <f>Tabela2[[#This Row],[Validy of approval until]]-365</f>
        <v>45040</v>
      </c>
      <c r="R27" s="47">
        <f>Tabela2[[#This Row],[Validy of approval until]]-182</f>
        <v>45223</v>
      </c>
      <c r="S27" s="45">
        <f t="shared" ca="1" si="0"/>
        <v>52</v>
      </c>
      <c r="T27" s="45" t="s">
        <v>99</v>
      </c>
      <c r="U27" s="45"/>
      <c r="V27" s="10" t="str">
        <f ca="1">IF(Tabela2[[#This Row],[Dni do wygaśnięcia]]&gt;0,"aktualne","nie aktalne")</f>
        <v>aktualne</v>
      </c>
      <c r="Y27" s="92"/>
    </row>
    <row r="28" spans="1:29" x14ac:dyDescent="0.25">
      <c r="A28" s="45" t="s">
        <v>25</v>
      </c>
      <c r="B28" s="45" t="s">
        <v>26</v>
      </c>
      <c r="C28" s="45" t="s">
        <v>27</v>
      </c>
      <c r="D28" s="45">
        <v>135</v>
      </c>
      <c r="E28" s="45" t="s">
        <v>28</v>
      </c>
      <c r="F28" s="45" t="s">
        <v>29</v>
      </c>
      <c r="G28" s="45" t="s">
        <v>30</v>
      </c>
      <c r="H28" s="45" t="s">
        <v>31</v>
      </c>
      <c r="I28" s="45" t="s">
        <v>32</v>
      </c>
      <c r="J28" s="45" t="s">
        <v>33</v>
      </c>
      <c r="K28" s="45" t="s">
        <v>34</v>
      </c>
      <c r="L28" s="47">
        <v>45726</v>
      </c>
      <c r="M28" s="45">
        <f ca="1">Tabela2[[#This Row],[Validy of approval until]]-TODAY()</f>
        <v>738</v>
      </c>
      <c r="N28" s="47">
        <f>Tabela2[[#This Row],[Validy of approval until]]-910</f>
        <v>44816</v>
      </c>
      <c r="O28" s="47">
        <f>Tabela2[[#This Row],[Validy of approval until]]-730</f>
        <v>44996</v>
      </c>
      <c r="P28" s="47">
        <f>Tabela2[[#This Row],[Validy of approval until]]-548</f>
        <v>45178</v>
      </c>
      <c r="Q28" s="47">
        <f>Tabela2[[#This Row],[Validy of approval until]]-365</f>
        <v>45361</v>
      </c>
      <c r="R28" s="47">
        <f>Tabela2[[#This Row],[Validy of approval until]]-182</f>
        <v>45544</v>
      </c>
      <c r="S28" s="45">
        <f t="shared" ca="1" si="0"/>
        <v>8</v>
      </c>
      <c r="T28" s="45" t="s">
        <v>99</v>
      </c>
      <c r="U28" s="45"/>
      <c r="V28" s="10" t="str">
        <f ca="1">IF(Tabela2[[#This Row],[Dni do wygaśnięcia]]&gt;0,"aktualne","nie aktalne")</f>
        <v>aktualne</v>
      </c>
      <c r="Y28" s="92"/>
    </row>
    <row r="29" spans="1:29" ht="30" x14ac:dyDescent="0.25">
      <c r="A29" s="45" t="s">
        <v>96</v>
      </c>
      <c r="B29" s="45" t="s">
        <v>97</v>
      </c>
      <c r="C29" s="45" t="s">
        <v>57</v>
      </c>
      <c r="D29" s="45">
        <v>141</v>
      </c>
      <c r="E29" s="45" t="s">
        <v>51</v>
      </c>
      <c r="F29" s="45" t="s">
        <v>29</v>
      </c>
      <c r="G29" s="45" t="s">
        <v>52</v>
      </c>
      <c r="H29" s="45" t="s">
        <v>58</v>
      </c>
      <c r="I29" s="45" t="s">
        <v>33</v>
      </c>
      <c r="J29" s="45"/>
      <c r="K29" s="45" t="s">
        <v>102</v>
      </c>
      <c r="L29" s="47">
        <v>44617</v>
      </c>
      <c r="M29" s="45">
        <f ca="1">Tabela2[[#This Row],[Validy of approval until]]-TODAY()</f>
        <v>-371</v>
      </c>
      <c r="N29" s="47">
        <f>Tabela2[[#This Row],[Validy of approval until]]-910</f>
        <v>43707</v>
      </c>
      <c r="O29" s="47">
        <f>Tabela2[[#This Row],[Validy of approval until]]-730</f>
        <v>43887</v>
      </c>
      <c r="P29" s="47">
        <f>Tabela2[[#This Row],[Validy of approval until]]-548</f>
        <v>44069</v>
      </c>
      <c r="Q29" s="47">
        <f>Tabela2[[#This Row],[Validy of approval until]]-365</f>
        <v>44252</v>
      </c>
      <c r="R29" s="47">
        <f>Tabela2[[#This Row],[Validy of approval until]]-182</f>
        <v>44435</v>
      </c>
      <c r="S29" s="45">
        <f t="shared" ca="1" si="0"/>
        <v>0</v>
      </c>
      <c r="T29" s="45" t="s">
        <v>99</v>
      </c>
      <c r="U29" s="45"/>
      <c r="V29" s="10" t="str">
        <f ca="1">IF(Tabela2[[#This Row],[Dni do wygaśnięcia]]&gt;0,"aktualne","nie aktalne")</f>
        <v>nie aktalne</v>
      </c>
      <c r="Y29" s="92"/>
    </row>
    <row r="30" spans="1:29" ht="30" x14ac:dyDescent="0.25">
      <c r="A30" s="45" t="s">
        <v>96</v>
      </c>
      <c r="B30" s="45" t="s">
        <v>97</v>
      </c>
      <c r="C30" s="45" t="s">
        <v>60</v>
      </c>
      <c r="D30" s="45">
        <v>111</v>
      </c>
      <c r="E30" s="45" t="s">
        <v>51</v>
      </c>
      <c r="F30" s="45" t="s">
        <v>29</v>
      </c>
      <c r="G30" s="45" t="s">
        <v>52</v>
      </c>
      <c r="H30" s="45" t="s">
        <v>58</v>
      </c>
      <c r="I30" s="45" t="s">
        <v>33</v>
      </c>
      <c r="J30" s="45"/>
      <c r="K30" s="45" t="s">
        <v>101</v>
      </c>
      <c r="L30" s="47">
        <v>44617</v>
      </c>
      <c r="M30" s="45">
        <f ca="1">Tabela2[[#This Row],[Validy of approval until]]-TODAY()</f>
        <v>-371</v>
      </c>
      <c r="N30" s="47">
        <f>Tabela2[[#This Row],[Validy of approval until]]-910</f>
        <v>43707</v>
      </c>
      <c r="O30" s="47">
        <f>Tabela2[[#This Row],[Validy of approval until]]-730</f>
        <v>43887</v>
      </c>
      <c r="P30" s="47">
        <f>Tabela2[[#This Row],[Validy of approval until]]-548</f>
        <v>44069</v>
      </c>
      <c r="Q30" s="47">
        <f>Tabela2[[#This Row],[Validy of approval until]]-365</f>
        <v>44252</v>
      </c>
      <c r="R30" s="47">
        <f>Tabela2[[#This Row],[Validy of approval until]]-182</f>
        <v>44435</v>
      </c>
      <c r="S30" s="45">
        <f t="shared" ca="1" si="0"/>
        <v>0</v>
      </c>
      <c r="T30" s="45" t="s">
        <v>99</v>
      </c>
      <c r="U30" s="45"/>
      <c r="V30" s="10" t="str">
        <f ca="1">IF(Tabela2[[#This Row],[Dni do wygaśnięcia]]&gt;0,"aktualne","nie aktalne")</f>
        <v>nie aktalne</v>
      </c>
      <c r="Y30" s="92"/>
    </row>
    <row r="31" spans="1:29" ht="15" customHeight="1" x14ac:dyDescent="0.25">
      <c r="A31" s="45" t="s">
        <v>96</v>
      </c>
      <c r="B31" s="45" t="s">
        <v>97</v>
      </c>
      <c r="C31" s="45" t="s">
        <v>63</v>
      </c>
      <c r="D31" s="45">
        <v>135</v>
      </c>
      <c r="E31" s="45" t="s">
        <v>42</v>
      </c>
      <c r="F31" s="45" t="s">
        <v>29</v>
      </c>
      <c r="G31" s="45" t="s">
        <v>37</v>
      </c>
      <c r="H31" s="45" t="s">
        <v>64</v>
      </c>
      <c r="I31" s="45" t="s">
        <v>33</v>
      </c>
      <c r="J31" s="45"/>
      <c r="K31" s="45" t="s">
        <v>100</v>
      </c>
      <c r="L31" s="47">
        <v>44613</v>
      </c>
      <c r="M31" s="45">
        <f ca="1">Tabela2[[#This Row],[Validy of approval until]]-TODAY()</f>
        <v>-375</v>
      </c>
      <c r="N31" s="47">
        <f>Tabela2[[#This Row],[Validy of approval until]]-910</f>
        <v>43703</v>
      </c>
      <c r="O31" s="47">
        <f>Tabela2[[#This Row],[Validy of approval until]]-730</f>
        <v>43883</v>
      </c>
      <c r="P31" s="47">
        <f>Tabela2[[#This Row],[Validy of approval until]]-548</f>
        <v>44065</v>
      </c>
      <c r="Q31" s="47">
        <f>Tabela2[[#This Row],[Validy of approval until]]-365</f>
        <v>44248</v>
      </c>
      <c r="R31" s="47">
        <f>Tabela2[[#This Row],[Validy of approval until]]-182</f>
        <v>44431</v>
      </c>
      <c r="S31" s="45">
        <f t="shared" ca="1" si="0"/>
        <v>0</v>
      </c>
      <c r="T31" s="45" t="s">
        <v>99</v>
      </c>
      <c r="U31" s="45"/>
      <c r="V31" s="10" t="str">
        <f ca="1">IF(Tabela2[[#This Row],[Dni do wygaśnięcia]]&gt;0,"aktualne","nie aktalne")</f>
        <v>nie aktalne</v>
      </c>
      <c r="Y31" s="92"/>
    </row>
    <row r="32" spans="1:29" ht="30" x14ac:dyDescent="0.25">
      <c r="A32" s="45" t="s">
        <v>96</v>
      </c>
      <c r="B32" s="45" t="s">
        <v>97</v>
      </c>
      <c r="C32" s="45" t="s">
        <v>66</v>
      </c>
      <c r="D32" s="45">
        <v>135</v>
      </c>
      <c r="E32" s="45" t="s">
        <v>42</v>
      </c>
      <c r="F32" s="45" t="s">
        <v>36</v>
      </c>
      <c r="G32" s="45" t="s">
        <v>30</v>
      </c>
      <c r="H32" s="45" t="s">
        <v>64</v>
      </c>
      <c r="I32" s="45" t="s">
        <v>67</v>
      </c>
      <c r="J32" s="45"/>
      <c r="K32" s="45" t="s">
        <v>98</v>
      </c>
      <c r="L32" s="47">
        <v>44603</v>
      </c>
      <c r="M32" s="45">
        <f ca="1">Tabela2[[#This Row],[Validy of approval until]]-TODAY()</f>
        <v>-385</v>
      </c>
      <c r="N32" s="47">
        <f>Tabela2[[#This Row],[Validy of approval until]]-910</f>
        <v>43693</v>
      </c>
      <c r="O32" s="47">
        <f>Tabela2[[#This Row],[Validy of approval until]]-730</f>
        <v>43873</v>
      </c>
      <c r="P32" s="47">
        <f>Tabela2[[#This Row],[Validy of approval until]]-548</f>
        <v>44055</v>
      </c>
      <c r="Q32" s="47">
        <f>Tabela2[[#This Row],[Validy of approval until]]-365</f>
        <v>44238</v>
      </c>
      <c r="R32" s="47">
        <f>Tabela2[[#This Row],[Validy of approval until]]-182</f>
        <v>44421</v>
      </c>
      <c r="S32" s="45">
        <f t="shared" ca="1" si="0"/>
        <v>0</v>
      </c>
      <c r="T32" s="45" t="s">
        <v>99</v>
      </c>
      <c r="U32" s="45"/>
      <c r="V32" s="10" t="str">
        <f ca="1">IF(Tabela2[[#This Row],[Dni do wygaśnięcia]]&gt;0,"aktualne","nie aktalne")</f>
        <v>nie aktalne</v>
      </c>
      <c r="Y32" s="92"/>
    </row>
    <row r="33" spans="1:25" ht="30" x14ac:dyDescent="0.25">
      <c r="A33" s="45" t="s">
        <v>116</v>
      </c>
      <c r="B33" s="45" t="s">
        <v>117</v>
      </c>
      <c r="C33" s="45" t="s">
        <v>57</v>
      </c>
      <c r="D33" s="45">
        <v>141</v>
      </c>
      <c r="E33" s="45" t="s">
        <v>51</v>
      </c>
      <c r="F33" s="45" t="s">
        <v>29</v>
      </c>
      <c r="G33" s="45" t="s">
        <v>52</v>
      </c>
      <c r="H33" s="45" t="s">
        <v>58</v>
      </c>
      <c r="I33" s="45" t="s">
        <v>33</v>
      </c>
      <c r="J33" s="45"/>
      <c r="K33" s="45" t="s">
        <v>128</v>
      </c>
      <c r="L33" s="47">
        <v>44617</v>
      </c>
      <c r="M33" s="45">
        <f ca="1">Tabela2[[#This Row],[Validy of approval until]]-TODAY()</f>
        <v>-371</v>
      </c>
      <c r="N33" s="47">
        <f>Tabela2[[#This Row],[Validy of approval until]]-910</f>
        <v>43707</v>
      </c>
      <c r="O33" s="47">
        <f>Tabela2[[#This Row],[Validy of approval until]]-730</f>
        <v>43887</v>
      </c>
      <c r="P33" s="47">
        <f>Tabela2[[#This Row],[Validy of approval until]]-548</f>
        <v>44069</v>
      </c>
      <c r="Q33" s="47">
        <f>Tabela2[[#This Row],[Validy of approval until]]-365</f>
        <v>44252</v>
      </c>
      <c r="R33" s="47">
        <f>Tabela2[[#This Row],[Validy of approval until]]-182</f>
        <v>44435</v>
      </c>
      <c r="S33" s="45">
        <f t="shared" ca="1" si="0"/>
        <v>0</v>
      </c>
      <c r="T33" s="45" t="s">
        <v>99</v>
      </c>
      <c r="U33" s="45"/>
      <c r="V33" s="10" t="str">
        <f ca="1">IF(Tabela2[[#This Row],[Dni do wygaśnięcia]]&gt;0,"aktualne","nie aktalne")</f>
        <v>nie aktalne</v>
      </c>
      <c r="Y33" s="92"/>
    </row>
    <row r="34" spans="1:25" ht="30" x14ac:dyDescent="0.25">
      <c r="A34" s="45" t="s">
        <v>116</v>
      </c>
      <c r="B34" s="45" t="s">
        <v>117</v>
      </c>
      <c r="C34" s="45" t="s">
        <v>60</v>
      </c>
      <c r="D34" s="45">
        <v>111</v>
      </c>
      <c r="E34" s="45" t="s">
        <v>51</v>
      </c>
      <c r="F34" s="45" t="s">
        <v>29</v>
      </c>
      <c r="G34" s="45" t="s">
        <v>52</v>
      </c>
      <c r="H34" s="45" t="s">
        <v>58</v>
      </c>
      <c r="I34" s="45" t="s">
        <v>33</v>
      </c>
      <c r="J34" s="45"/>
      <c r="K34" s="45" t="s">
        <v>127</v>
      </c>
      <c r="L34" s="47">
        <v>44617</v>
      </c>
      <c r="M34" s="45">
        <f ca="1">Tabela2[[#This Row],[Validy of approval until]]-TODAY()</f>
        <v>-371</v>
      </c>
      <c r="N34" s="47">
        <f>Tabela2[[#This Row],[Validy of approval until]]-910</f>
        <v>43707</v>
      </c>
      <c r="O34" s="47">
        <f>Tabela2[[#This Row],[Validy of approval until]]-730</f>
        <v>43887</v>
      </c>
      <c r="P34" s="47">
        <f>Tabela2[[#This Row],[Validy of approval until]]-548</f>
        <v>44069</v>
      </c>
      <c r="Q34" s="47">
        <f>Tabela2[[#This Row],[Validy of approval until]]-365</f>
        <v>44252</v>
      </c>
      <c r="R34" s="47">
        <f>Tabela2[[#This Row],[Validy of approval until]]-182</f>
        <v>44435</v>
      </c>
      <c r="S34" s="45">
        <f t="shared" ca="1" si="0"/>
        <v>0</v>
      </c>
      <c r="T34" s="45" t="s">
        <v>99</v>
      </c>
      <c r="U34" s="45"/>
      <c r="V34" s="10" t="str">
        <f ca="1">IF(Tabela2[[#This Row],[Dni do wygaśnięcia]]&gt;0,"aktualne","nie aktalne")</f>
        <v>nie aktalne</v>
      </c>
      <c r="Y34" s="92"/>
    </row>
    <row r="35" spans="1:25" ht="30" x14ac:dyDescent="0.25">
      <c r="A35" s="45" t="s">
        <v>116</v>
      </c>
      <c r="B35" s="45" t="s">
        <v>117</v>
      </c>
      <c r="C35" s="45" t="s">
        <v>63</v>
      </c>
      <c r="D35" s="45">
        <v>135</v>
      </c>
      <c r="E35" s="45" t="s">
        <v>42</v>
      </c>
      <c r="F35" s="45" t="s">
        <v>29</v>
      </c>
      <c r="G35" s="45" t="s">
        <v>37</v>
      </c>
      <c r="H35" s="45" t="s">
        <v>64</v>
      </c>
      <c r="I35" s="45" t="s">
        <v>33</v>
      </c>
      <c r="J35" s="45"/>
      <c r="K35" s="45" t="s">
        <v>126</v>
      </c>
      <c r="L35" s="47">
        <v>44613</v>
      </c>
      <c r="M35" s="45">
        <f ca="1">Tabela2[[#This Row],[Validy of approval until]]-TODAY()</f>
        <v>-375</v>
      </c>
      <c r="N35" s="47">
        <f>Tabela2[[#This Row],[Validy of approval until]]-910</f>
        <v>43703</v>
      </c>
      <c r="O35" s="47">
        <f>Tabela2[[#This Row],[Validy of approval until]]-730</f>
        <v>43883</v>
      </c>
      <c r="P35" s="47">
        <f>Tabela2[[#This Row],[Validy of approval until]]-548</f>
        <v>44065</v>
      </c>
      <c r="Q35" s="47">
        <f>Tabela2[[#This Row],[Validy of approval until]]-365</f>
        <v>44248</v>
      </c>
      <c r="R35" s="47">
        <f>Tabela2[[#This Row],[Validy of approval until]]-182</f>
        <v>44431</v>
      </c>
      <c r="S35" s="45">
        <f t="shared" ca="1" si="0"/>
        <v>0</v>
      </c>
      <c r="T35" s="45" t="s">
        <v>99</v>
      </c>
      <c r="U35" s="45"/>
      <c r="V35" s="10" t="str">
        <f ca="1">IF(Tabela2[[#This Row],[Dni do wygaśnięcia]]&gt;0,"aktualne","nie aktalne")</f>
        <v>nie aktalne</v>
      </c>
      <c r="Y35" s="92"/>
    </row>
    <row r="36" spans="1:25" ht="30" x14ac:dyDescent="0.25">
      <c r="A36" s="45" t="s">
        <v>116</v>
      </c>
      <c r="B36" s="45" t="s">
        <v>117</v>
      </c>
      <c r="C36" s="45" t="s">
        <v>66</v>
      </c>
      <c r="D36" s="45">
        <v>135</v>
      </c>
      <c r="E36" s="45" t="s">
        <v>42</v>
      </c>
      <c r="F36" s="45" t="s">
        <v>36</v>
      </c>
      <c r="G36" s="45" t="s">
        <v>30</v>
      </c>
      <c r="H36" s="45" t="s">
        <v>64</v>
      </c>
      <c r="I36" s="45" t="s">
        <v>67</v>
      </c>
      <c r="J36" s="45"/>
      <c r="K36" s="45" t="s">
        <v>125</v>
      </c>
      <c r="L36" s="47">
        <v>44603</v>
      </c>
      <c r="M36" s="45">
        <f ca="1">Tabela2[[#This Row],[Validy of approval until]]-TODAY()</f>
        <v>-385</v>
      </c>
      <c r="N36" s="47">
        <f>Tabela2[[#This Row],[Validy of approval until]]-910</f>
        <v>43693</v>
      </c>
      <c r="O36" s="47">
        <f>Tabela2[[#This Row],[Validy of approval until]]-730</f>
        <v>43873</v>
      </c>
      <c r="P36" s="47">
        <f>Tabela2[[#This Row],[Validy of approval until]]-548</f>
        <v>44055</v>
      </c>
      <c r="Q36" s="47">
        <f>Tabela2[[#This Row],[Validy of approval until]]-365</f>
        <v>44238</v>
      </c>
      <c r="R36" s="47">
        <f>Tabela2[[#This Row],[Validy of approval until]]-182</f>
        <v>44421</v>
      </c>
      <c r="S36" s="45">
        <f t="shared" ca="1" si="0"/>
        <v>0</v>
      </c>
      <c r="T36" s="45" t="s">
        <v>99</v>
      </c>
      <c r="U36" s="45"/>
      <c r="V36" s="10" t="str">
        <f ca="1">IF(Tabela2[[#This Row],[Dni do wygaśnięcia]]&gt;0,"aktualne","nie aktalne")</f>
        <v>nie aktalne</v>
      </c>
      <c r="Y36" s="92"/>
    </row>
    <row r="37" spans="1:25" x14ac:dyDescent="0.25">
      <c r="A37" s="45" t="s">
        <v>116</v>
      </c>
      <c r="B37" s="45" t="s">
        <v>117</v>
      </c>
      <c r="C37" s="102" t="s">
        <v>122</v>
      </c>
      <c r="D37" s="103" t="s">
        <v>90</v>
      </c>
      <c r="E37" s="103" t="s">
        <v>42</v>
      </c>
      <c r="F37" s="103" t="s">
        <v>36</v>
      </c>
      <c r="G37" s="103" t="s">
        <v>91</v>
      </c>
      <c r="H37" s="103" t="s">
        <v>123</v>
      </c>
      <c r="I37" s="103" t="s">
        <v>93</v>
      </c>
      <c r="J37" s="103"/>
      <c r="K37" s="102" t="s">
        <v>124</v>
      </c>
      <c r="L37" s="108">
        <v>45839</v>
      </c>
      <c r="M37" s="45">
        <f ca="1">Tabela2[[#This Row],[Validy of approval until]]-TODAY()</f>
        <v>851</v>
      </c>
      <c r="N37" s="47">
        <f>Tabela2[[#This Row],[Validy of approval until]]-910</f>
        <v>44929</v>
      </c>
      <c r="O37" s="47">
        <f>Tabela2[[#This Row],[Validy of approval until]]-730</f>
        <v>45109</v>
      </c>
      <c r="P37" s="47">
        <f>Tabela2[[#This Row],[Validy of approval until]]-548</f>
        <v>45291</v>
      </c>
      <c r="Q37" s="47">
        <f>Tabela2[[#This Row],[Validy of approval until]]-365</f>
        <v>45474</v>
      </c>
      <c r="R37" s="47">
        <f>Tabela2[[#This Row],[Validy of approval until]]-182</f>
        <v>45657</v>
      </c>
      <c r="S37" s="45">
        <f t="shared" ca="1" si="0"/>
        <v>121</v>
      </c>
      <c r="T37" s="45" t="s">
        <v>99</v>
      </c>
      <c r="U37" s="45"/>
      <c r="V37" s="10" t="str">
        <f ca="1">IF(Tabela2[[#This Row],[Dni do wygaśnięcia]]&gt;0,"aktualne","nie aktalne")</f>
        <v>aktualne</v>
      </c>
      <c r="Y37" s="92"/>
    </row>
    <row r="38" spans="1:25" x14ac:dyDescent="0.25">
      <c r="A38" s="45" t="s">
        <v>116</v>
      </c>
      <c r="B38" s="45" t="s">
        <v>117</v>
      </c>
      <c r="C38" s="45" t="s">
        <v>60</v>
      </c>
      <c r="D38" s="45">
        <v>111</v>
      </c>
      <c r="E38" s="45" t="s">
        <v>51</v>
      </c>
      <c r="F38" s="45" t="s">
        <v>29</v>
      </c>
      <c r="G38" s="45" t="s">
        <v>52</v>
      </c>
      <c r="H38" s="45" t="s">
        <v>58</v>
      </c>
      <c r="I38" s="45" t="s">
        <v>33</v>
      </c>
      <c r="J38" s="45"/>
      <c r="K38" s="45" t="s">
        <v>121</v>
      </c>
      <c r="L38" s="47">
        <v>45318</v>
      </c>
      <c r="M38" s="45">
        <f ca="1">Tabela2[[#This Row],[Validy of approval until]]-TODAY()</f>
        <v>330</v>
      </c>
      <c r="N38" s="47">
        <f>Tabela2[[#This Row],[Validy of approval until]]-910</f>
        <v>44408</v>
      </c>
      <c r="O38" s="47">
        <f>Tabela2[[#This Row],[Validy of approval until]]-730</f>
        <v>44588</v>
      </c>
      <c r="P38" s="47">
        <f>Tabela2[[#This Row],[Validy of approval until]]-548</f>
        <v>44770</v>
      </c>
      <c r="Q38" s="47">
        <f>Tabela2[[#This Row],[Validy of approval until]]-365</f>
        <v>44953</v>
      </c>
      <c r="R38" s="47">
        <f>Tabela2[[#This Row],[Validy of approval until]]-182</f>
        <v>45136</v>
      </c>
      <c r="S38" s="45">
        <f t="shared" ca="1" si="0"/>
        <v>148</v>
      </c>
      <c r="T38" s="45" t="s">
        <v>99</v>
      </c>
      <c r="U38" s="45"/>
      <c r="V38" s="10" t="str">
        <f ca="1">IF(Tabela2[[#This Row],[Dni do wygaśnięcia]]&gt;0,"aktualne","nie aktalne")</f>
        <v>aktualne</v>
      </c>
      <c r="Y38" s="92"/>
    </row>
    <row r="39" spans="1:25" x14ac:dyDescent="0.25">
      <c r="A39" s="45" t="s">
        <v>116</v>
      </c>
      <c r="B39" s="45" t="s">
        <v>117</v>
      </c>
      <c r="C39" s="45" t="s">
        <v>57</v>
      </c>
      <c r="D39" s="45">
        <v>141</v>
      </c>
      <c r="E39" s="45" t="s">
        <v>51</v>
      </c>
      <c r="F39" s="45" t="s">
        <v>29</v>
      </c>
      <c r="G39" s="45" t="s">
        <v>52</v>
      </c>
      <c r="H39" s="45" t="s">
        <v>58</v>
      </c>
      <c r="I39" s="45" t="s">
        <v>33</v>
      </c>
      <c r="J39" s="45"/>
      <c r="K39" s="45" t="s">
        <v>120</v>
      </c>
      <c r="L39" s="47">
        <v>45318</v>
      </c>
      <c r="M39" s="45">
        <f ca="1">Tabela2[[#This Row],[Validy of approval until]]-TODAY()</f>
        <v>330</v>
      </c>
      <c r="N39" s="47">
        <f>Tabela2[[#This Row],[Validy of approval until]]-910</f>
        <v>44408</v>
      </c>
      <c r="O39" s="47">
        <f>Tabela2[[#This Row],[Validy of approval until]]-730</f>
        <v>44588</v>
      </c>
      <c r="P39" s="47">
        <f>Tabela2[[#This Row],[Validy of approval until]]-548</f>
        <v>44770</v>
      </c>
      <c r="Q39" s="47">
        <f>Tabela2[[#This Row],[Validy of approval until]]-365</f>
        <v>44953</v>
      </c>
      <c r="R39" s="47">
        <f>Tabela2[[#This Row],[Validy of approval until]]-182</f>
        <v>45136</v>
      </c>
      <c r="S39" s="45">
        <f t="shared" ca="1" si="0"/>
        <v>148</v>
      </c>
      <c r="T39" s="45" t="s">
        <v>99</v>
      </c>
      <c r="U39" s="45"/>
      <c r="V39" s="10" t="str">
        <f ca="1">IF(Tabela2[[#This Row],[Dni do wygaśnięcia]]&gt;0,"aktualne","nie aktalne")</f>
        <v>aktualne</v>
      </c>
      <c r="Y39" s="92"/>
    </row>
    <row r="40" spans="1:25" ht="30" x14ac:dyDescent="0.25">
      <c r="A40" s="45" t="s">
        <v>116</v>
      </c>
      <c r="B40" s="45" t="s">
        <v>117</v>
      </c>
      <c r="C40" s="45" t="s">
        <v>118</v>
      </c>
      <c r="D40" s="45">
        <v>135</v>
      </c>
      <c r="E40" s="45" t="s">
        <v>42</v>
      </c>
      <c r="F40" s="45" t="s">
        <v>29</v>
      </c>
      <c r="G40" s="45" t="s">
        <v>43</v>
      </c>
      <c r="H40" s="45" t="s">
        <v>44</v>
      </c>
      <c r="I40" s="45" t="s">
        <v>45</v>
      </c>
      <c r="J40" s="45"/>
      <c r="K40" s="45" t="s">
        <v>119</v>
      </c>
      <c r="L40" s="47">
        <v>45327</v>
      </c>
      <c r="M40" s="45">
        <f ca="1">Tabela2[[#This Row],[Validy of approval until]]-TODAY()</f>
        <v>339</v>
      </c>
      <c r="N40" s="47">
        <f>Tabela2[[#This Row],[Validy of approval until]]-910</f>
        <v>44417</v>
      </c>
      <c r="O40" s="47">
        <f>Tabela2[[#This Row],[Validy of approval until]]-730</f>
        <v>44597</v>
      </c>
      <c r="P40" s="47">
        <f>Tabela2[[#This Row],[Validy of approval until]]-548</f>
        <v>44779</v>
      </c>
      <c r="Q40" s="47">
        <f>Tabela2[[#This Row],[Validy of approval until]]-365</f>
        <v>44962</v>
      </c>
      <c r="R40" s="47">
        <f>Tabela2[[#This Row],[Validy of approval until]]-182</f>
        <v>45145</v>
      </c>
      <c r="S40" s="45">
        <f t="shared" ca="1" si="0"/>
        <v>157</v>
      </c>
      <c r="T40" s="45" t="s">
        <v>99</v>
      </c>
      <c r="U40" s="45"/>
      <c r="V40" s="10" t="str">
        <f ca="1">IF(Tabela2[[#This Row],[Dni do wygaśnięcia]]&gt;0,"aktualne","nie aktalne")</f>
        <v>aktualne</v>
      </c>
      <c r="Y40" s="92"/>
    </row>
    <row r="41" spans="1:25" ht="30" x14ac:dyDescent="0.25">
      <c r="A41" s="45" t="s">
        <v>129</v>
      </c>
      <c r="B41" s="45" t="s">
        <v>130</v>
      </c>
      <c r="C41" s="45" t="s">
        <v>60</v>
      </c>
      <c r="D41" s="45">
        <v>111</v>
      </c>
      <c r="E41" s="45" t="s">
        <v>51</v>
      </c>
      <c r="F41" s="45" t="s">
        <v>29</v>
      </c>
      <c r="G41" s="45">
        <v>8</v>
      </c>
      <c r="H41" s="45" t="s">
        <v>180</v>
      </c>
      <c r="I41" s="45" t="s">
        <v>33</v>
      </c>
      <c r="J41" s="45"/>
      <c r="K41" s="45" t="s">
        <v>181</v>
      </c>
      <c r="L41" s="47">
        <v>44152</v>
      </c>
      <c r="M41" s="45">
        <f ca="1">Tabela2[[#This Row],[Validy of approval until]]-TODAY()</f>
        <v>-836</v>
      </c>
      <c r="N41" s="47">
        <f>Tabela2[[#This Row],[Validy of approval until]]-910</f>
        <v>43242</v>
      </c>
      <c r="O41" s="47">
        <f>Tabela2[[#This Row],[Validy of approval until]]-730</f>
        <v>43422</v>
      </c>
      <c r="P41" s="47">
        <f>Tabela2[[#This Row],[Validy of approval until]]-548</f>
        <v>43604</v>
      </c>
      <c r="Q41" s="47">
        <f>Tabela2[[#This Row],[Validy of approval until]]-365</f>
        <v>43787</v>
      </c>
      <c r="R41" s="47">
        <f>Tabela2[[#This Row],[Validy of approval until]]-182</f>
        <v>43970</v>
      </c>
      <c r="S41" s="45">
        <f t="shared" ca="1" si="0"/>
        <v>0</v>
      </c>
      <c r="T41" s="45"/>
      <c r="U41" s="45"/>
      <c r="V41" s="10" t="str">
        <f ca="1">IF(Tabela2[[#This Row],[Dni do wygaśnięcia]]&gt;0,"aktualne","nie aktalne")</f>
        <v>nie aktalne</v>
      </c>
      <c r="Y41" s="92"/>
    </row>
    <row r="42" spans="1:25" x14ac:dyDescent="0.25">
      <c r="A42" s="45" t="s">
        <v>129</v>
      </c>
      <c r="B42" s="45" t="s">
        <v>130</v>
      </c>
      <c r="C42" s="45" t="s">
        <v>706</v>
      </c>
      <c r="D42" s="45">
        <v>141</v>
      </c>
      <c r="E42" s="45" t="s">
        <v>28</v>
      </c>
      <c r="F42" s="45" t="s">
        <v>29</v>
      </c>
      <c r="G42" s="45">
        <v>10</v>
      </c>
      <c r="H42" s="45" t="s">
        <v>32</v>
      </c>
      <c r="I42" s="45" t="s">
        <v>33</v>
      </c>
      <c r="J42" s="45"/>
      <c r="K42" s="45" t="s">
        <v>714</v>
      </c>
      <c r="L42" s="47">
        <v>45927</v>
      </c>
      <c r="M42" s="45">
        <f ca="1">Tabela2[[#This Row],[Validy of approval until]]-TODAY()</f>
        <v>939</v>
      </c>
      <c r="N42" s="47">
        <f>Tabela2[[#This Row],[Validy of approval until]]-910</f>
        <v>45017</v>
      </c>
      <c r="O42" s="47">
        <f>Tabela2[[#This Row],[Validy of approval until]]-730</f>
        <v>45197</v>
      </c>
      <c r="P42" s="47">
        <f>Tabela2[[#This Row],[Validy of approval until]]-548</f>
        <v>45379</v>
      </c>
      <c r="Q42" s="47">
        <f>Tabela2[[#This Row],[Validy of approval until]]-365</f>
        <v>45562</v>
      </c>
      <c r="R42" s="47">
        <f>Tabela2[[#This Row],[Validy of approval until]]-182</f>
        <v>45745</v>
      </c>
      <c r="S42" s="45">
        <f t="shared" ca="1" si="0"/>
        <v>209</v>
      </c>
      <c r="T42" s="45"/>
      <c r="U42" s="45"/>
      <c r="V42" s="10" t="str">
        <f ca="1">IF(Tabela2[[#This Row],[Dni do wygaśnięcia]]&gt;0,"aktualne","nie aktalne")</f>
        <v>aktualne</v>
      </c>
      <c r="Y42" s="92"/>
    </row>
    <row r="43" spans="1:25" ht="30" x14ac:dyDescent="0.25">
      <c r="A43" s="45" t="s">
        <v>129</v>
      </c>
      <c r="B43" s="45" t="s">
        <v>130</v>
      </c>
      <c r="C43" s="45" t="s">
        <v>86</v>
      </c>
      <c r="D43" s="45">
        <v>141</v>
      </c>
      <c r="E43" s="45" t="s">
        <v>28</v>
      </c>
      <c r="F43" s="45" t="s">
        <v>29</v>
      </c>
      <c r="G43" s="45" t="s">
        <v>87</v>
      </c>
      <c r="H43" s="45" t="s">
        <v>64</v>
      </c>
      <c r="I43" s="45" t="s">
        <v>33</v>
      </c>
      <c r="J43" s="45"/>
      <c r="K43" s="45" t="s">
        <v>169</v>
      </c>
      <c r="L43" s="47">
        <v>44226</v>
      </c>
      <c r="M43" s="45">
        <f ca="1">Tabela2[[#This Row],[Validy of approval until]]-TODAY()</f>
        <v>-762</v>
      </c>
      <c r="N43" s="47">
        <f>Tabela2[[#This Row],[Validy of approval until]]-910</f>
        <v>43316</v>
      </c>
      <c r="O43" s="47">
        <f>Tabela2[[#This Row],[Validy of approval until]]-730</f>
        <v>43496</v>
      </c>
      <c r="P43" s="47">
        <f>Tabela2[[#This Row],[Validy of approval until]]-548</f>
        <v>43678</v>
      </c>
      <c r="Q43" s="47">
        <f>Tabela2[[#This Row],[Validy of approval until]]-365</f>
        <v>43861</v>
      </c>
      <c r="R43" s="47">
        <f>Tabela2[[#This Row],[Validy of approval until]]-182</f>
        <v>44044</v>
      </c>
      <c r="S43" s="45">
        <f t="shared" ca="1" si="0"/>
        <v>0</v>
      </c>
      <c r="T43" s="45"/>
      <c r="U43" s="45"/>
      <c r="V43" s="10" t="str">
        <f ca="1">IF(Tabela2[[#This Row],[Dni do wygaśnięcia]]&gt;0,"aktualne","nie aktalne")</f>
        <v>nie aktalne</v>
      </c>
      <c r="Y43" s="92"/>
    </row>
    <row r="44" spans="1:25" ht="30" x14ac:dyDescent="0.25">
      <c r="A44" s="45" t="s">
        <v>129</v>
      </c>
      <c r="B44" s="45" t="s">
        <v>130</v>
      </c>
      <c r="C44" s="45" t="s">
        <v>84</v>
      </c>
      <c r="D44" s="45">
        <v>135</v>
      </c>
      <c r="E44" s="45" t="s">
        <v>42</v>
      </c>
      <c r="F44" s="45" t="s">
        <v>29</v>
      </c>
      <c r="G44" s="45">
        <v>10</v>
      </c>
      <c r="H44" s="45" t="s">
        <v>32</v>
      </c>
      <c r="I44" s="45" t="s">
        <v>33</v>
      </c>
      <c r="J44" s="45"/>
      <c r="K44" s="45" t="s">
        <v>179</v>
      </c>
      <c r="L44" s="47">
        <v>44211</v>
      </c>
      <c r="M44" s="45">
        <f ca="1">Tabela2[[#This Row],[Validy of approval until]]-TODAY()</f>
        <v>-777</v>
      </c>
      <c r="N44" s="47">
        <f>Tabela2[[#This Row],[Validy of approval until]]-910</f>
        <v>43301</v>
      </c>
      <c r="O44" s="47">
        <f>Tabela2[[#This Row],[Validy of approval until]]-730</f>
        <v>43481</v>
      </c>
      <c r="P44" s="47">
        <f>Tabela2[[#This Row],[Validy of approval until]]-548</f>
        <v>43663</v>
      </c>
      <c r="Q44" s="47">
        <f>Tabela2[[#This Row],[Validy of approval until]]-365</f>
        <v>43846</v>
      </c>
      <c r="R44" s="47">
        <f>Tabela2[[#This Row],[Validy of approval until]]-182</f>
        <v>44029</v>
      </c>
      <c r="S44" s="45">
        <f t="shared" ca="1" si="0"/>
        <v>0</v>
      </c>
      <c r="T44" s="45"/>
      <c r="U44" s="45"/>
      <c r="V44" s="10" t="str">
        <f ca="1">IF(Tabela2[[#This Row],[Dni do wygaśnięcia]]&gt;0,"aktualne","nie aktalne")</f>
        <v>nie aktalne</v>
      </c>
      <c r="Y44" s="92"/>
    </row>
    <row r="45" spans="1:25" ht="30" x14ac:dyDescent="0.25">
      <c r="A45" s="45" t="s">
        <v>129</v>
      </c>
      <c r="B45" s="45" t="s">
        <v>130</v>
      </c>
      <c r="C45" s="45" t="s">
        <v>167</v>
      </c>
      <c r="D45" s="45">
        <v>138</v>
      </c>
      <c r="E45" s="45" t="s">
        <v>42</v>
      </c>
      <c r="F45" s="45" t="s">
        <v>36</v>
      </c>
      <c r="G45" s="45" t="s">
        <v>164</v>
      </c>
      <c r="H45" s="45" t="s">
        <v>165</v>
      </c>
      <c r="I45" s="45" t="s">
        <v>93</v>
      </c>
      <c r="J45" s="45"/>
      <c r="K45" s="45" t="s">
        <v>168</v>
      </c>
      <c r="L45" s="47">
        <v>44211</v>
      </c>
      <c r="M45" s="45">
        <f ca="1">Tabela2[[#This Row],[Validy of approval until]]-TODAY()</f>
        <v>-777</v>
      </c>
      <c r="N45" s="47">
        <f>Tabela2[[#This Row],[Validy of approval until]]-910</f>
        <v>43301</v>
      </c>
      <c r="O45" s="47">
        <f>Tabela2[[#This Row],[Validy of approval until]]-730</f>
        <v>43481</v>
      </c>
      <c r="P45" s="47">
        <f>Tabela2[[#This Row],[Validy of approval until]]-548</f>
        <v>43663</v>
      </c>
      <c r="Q45" s="47">
        <f>Tabela2[[#This Row],[Validy of approval until]]-365</f>
        <v>43846</v>
      </c>
      <c r="R45" s="47">
        <f>Tabela2[[#This Row],[Validy of approval until]]-182</f>
        <v>44029</v>
      </c>
      <c r="S45" s="45">
        <f t="shared" ca="1" si="0"/>
        <v>0</v>
      </c>
      <c r="T45" s="45"/>
      <c r="U45" s="45"/>
      <c r="V45" s="10" t="str">
        <f ca="1">IF(Tabela2[[#This Row],[Dni do wygaśnięcia]]&gt;0,"aktualne","nie aktalne")</f>
        <v>nie aktalne</v>
      </c>
      <c r="Y45" s="92"/>
    </row>
    <row r="46" spans="1:25" ht="30" x14ac:dyDescent="0.25">
      <c r="A46" s="45" t="s">
        <v>129</v>
      </c>
      <c r="B46" s="45" t="s">
        <v>130</v>
      </c>
      <c r="C46" s="45" t="s">
        <v>163</v>
      </c>
      <c r="D46" s="45">
        <v>136</v>
      </c>
      <c r="E46" s="45" t="s">
        <v>28</v>
      </c>
      <c r="F46" s="45" t="s">
        <v>36</v>
      </c>
      <c r="G46" s="45" t="s">
        <v>164</v>
      </c>
      <c r="H46" s="45" t="s">
        <v>165</v>
      </c>
      <c r="I46" s="45" t="s">
        <v>93</v>
      </c>
      <c r="J46" s="45"/>
      <c r="K46" s="45" t="s">
        <v>166</v>
      </c>
      <c r="L46" s="47">
        <v>44211</v>
      </c>
      <c r="M46" s="45">
        <f ca="1">Tabela2[[#This Row],[Validy of approval until]]-TODAY()</f>
        <v>-777</v>
      </c>
      <c r="N46" s="47">
        <f>Tabela2[[#This Row],[Validy of approval until]]-910</f>
        <v>43301</v>
      </c>
      <c r="O46" s="47">
        <f>Tabela2[[#This Row],[Validy of approval until]]-730</f>
        <v>43481</v>
      </c>
      <c r="P46" s="47">
        <f>Tabela2[[#This Row],[Validy of approval until]]-548</f>
        <v>43663</v>
      </c>
      <c r="Q46" s="47">
        <f>Tabela2[[#This Row],[Validy of approval until]]-365</f>
        <v>43846</v>
      </c>
      <c r="R46" s="47">
        <f>Tabela2[[#This Row],[Validy of approval until]]-182</f>
        <v>44029</v>
      </c>
      <c r="S46" s="45">
        <f t="shared" ca="1" si="0"/>
        <v>0</v>
      </c>
      <c r="T46" s="45"/>
      <c r="U46" s="45"/>
      <c r="V46" s="10" t="str">
        <f ca="1">IF(Tabela2[[#This Row],[Dni do wygaśnięcia]]&gt;0,"aktualne","nie aktalne")</f>
        <v>nie aktalne</v>
      </c>
      <c r="Y46" s="92"/>
    </row>
    <row r="47" spans="1:25" ht="30" x14ac:dyDescent="0.25">
      <c r="A47" s="45" t="s">
        <v>129</v>
      </c>
      <c r="B47" s="45" t="s">
        <v>130</v>
      </c>
      <c r="C47" s="45" t="s">
        <v>57</v>
      </c>
      <c r="D47" s="45">
        <v>141</v>
      </c>
      <c r="E47" s="45" t="s">
        <v>51</v>
      </c>
      <c r="F47" s="45" t="s">
        <v>29</v>
      </c>
      <c r="G47" s="45">
        <v>8</v>
      </c>
      <c r="H47" s="45" t="s">
        <v>32</v>
      </c>
      <c r="I47" s="45" t="s">
        <v>33</v>
      </c>
      <c r="J47" s="45"/>
      <c r="K47" s="45" t="s">
        <v>178</v>
      </c>
      <c r="L47" s="47">
        <v>44269</v>
      </c>
      <c r="M47" s="45">
        <f ca="1">Tabela2[[#This Row],[Validy of approval until]]-TODAY()</f>
        <v>-719</v>
      </c>
      <c r="N47" s="47">
        <f>Tabela2[[#This Row],[Validy of approval until]]-910</f>
        <v>43359</v>
      </c>
      <c r="O47" s="47">
        <f>Tabela2[[#This Row],[Validy of approval until]]-730</f>
        <v>43539</v>
      </c>
      <c r="P47" s="47">
        <f>Tabela2[[#This Row],[Validy of approval until]]-548</f>
        <v>43721</v>
      </c>
      <c r="Q47" s="47">
        <f>Tabela2[[#This Row],[Validy of approval until]]-365</f>
        <v>43904</v>
      </c>
      <c r="R47" s="47">
        <f>Tabela2[[#This Row],[Validy of approval until]]-182</f>
        <v>44087</v>
      </c>
      <c r="S47" s="45">
        <f t="shared" ca="1" si="0"/>
        <v>0</v>
      </c>
      <c r="T47" s="45"/>
      <c r="U47" s="45"/>
      <c r="V47" s="10" t="str">
        <f ca="1">IF(Tabela2[[#This Row],[Dni do wygaśnięcia]]&gt;0,"aktualne","nie aktalne")</f>
        <v>nie aktalne</v>
      </c>
      <c r="Y47" s="93"/>
    </row>
    <row r="48" spans="1:25" ht="30" x14ac:dyDescent="0.25">
      <c r="A48" s="45" t="s">
        <v>129</v>
      </c>
      <c r="B48" s="45" t="s">
        <v>130</v>
      </c>
      <c r="C48" s="45" t="s">
        <v>161</v>
      </c>
      <c r="D48" s="45">
        <v>135</v>
      </c>
      <c r="E48" s="45" t="s">
        <v>28</v>
      </c>
      <c r="F48" s="45" t="s">
        <v>36</v>
      </c>
      <c r="G48" s="45" t="s">
        <v>37</v>
      </c>
      <c r="H48" s="45" t="s">
        <v>64</v>
      </c>
      <c r="I48" s="45" t="s">
        <v>67</v>
      </c>
      <c r="J48" s="45"/>
      <c r="K48" s="45" t="s">
        <v>162</v>
      </c>
      <c r="L48" s="47">
        <v>44271</v>
      </c>
      <c r="M48" s="45">
        <f ca="1">Tabela2[[#This Row],[Validy of approval until]]-TODAY()</f>
        <v>-717</v>
      </c>
      <c r="N48" s="47">
        <f>Tabela2[[#This Row],[Validy of approval until]]-910</f>
        <v>43361</v>
      </c>
      <c r="O48" s="47">
        <f>Tabela2[[#This Row],[Validy of approval until]]-730</f>
        <v>43541</v>
      </c>
      <c r="P48" s="47">
        <f>Tabela2[[#This Row],[Validy of approval until]]-548</f>
        <v>43723</v>
      </c>
      <c r="Q48" s="47">
        <f>Tabela2[[#This Row],[Validy of approval until]]-365</f>
        <v>43906</v>
      </c>
      <c r="R48" s="47">
        <f>Tabela2[[#This Row],[Validy of approval until]]-182</f>
        <v>44089</v>
      </c>
      <c r="S48" s="45">
        <f t="shared" ca="1" si="0"/>
        <v>0</v>
      </c>
      <c r="T48" s="45"/>
      <c r="U48" s="45"/>
      <c r="V48" s="10" t="str">
        <f ca="1">IF(Tabela2[[#This Row],[Dni do wygaśnięcia]]&gt;0,"aktualne","nie aktalne")</f>
        <v>nie aktalne</v>
      </c>
      <c r="Y48" s="93"/>
    </row>
    <row r="49" spans="1:25" ht="30" x14ac:dyDescent="0.25">
      <c r="A49" s="45" t="s">
        <v>129</v>
      </c>
      <c r="B49" s="45" t="s">
        <v>130</v>
      </c>
      <c r="C49" s="45" t="s">
        <v>175</v>
      </c>
      <c r="D49" s="45">
        <v>135</v>
      </c>
      <c r="E49" s="45" t="s">
        <v>42</v>
      </c>
      <c r="F49" s="45" t="s">
        <v>36</v>
      </c>
      <c r="G49" s="45">
        <v>12</v>
      </c>
      <c r="H49" s="45" t="s">
        <v>176</v>
      </c>
      <c r="I49" s="45" t="s">
        <v>45</v>
      </c>
      <c r="J49" s="45"/>
      <c r="K49" s="45" t="s">
        <v>177</v>
      </c>
      <c r="L49" s="47">
        <v>44134</v>
      </c>
      <c r="M49" s="45">
        <f ca="1">Tabela2[[#This Row],[Validy of approval until]]-TODAY()</f>
        <v>-854</v>
      </c>
      <c r="N49" s="47">
        <f>Tabela2[[#This Row],[Validy of approval until]]-910</f>
        <v>43224</v>
      </c>
      <c r="O49" s="47">
        <f>Tabela2[[#This Row],[Validy of approval until]]-730</f>
        <v>43404</v>
      </c>
      <c r="P49" s="47">
        <f>Tabela2[[#This Row],[Validy of approval until]]-548</f>
        <v>43586</v>
      </c>
      <c r="Q49" s="47">
        <f>Tabela2[[#This Row],[Validy of approval until]]-365</f>
        <v>43769</v>
      </c>
      <c r="R49" s="47">
        <f>Tabela2[[#This Row],[Validy of approval until]]-182</f>
        <v>43952</v>
      </c>
      <c r="S49" s="45">
        <f t="shared" ca="1" si="0"/>
        <v>0</v>
      </c>
      <c r="T49" s="45"/>
      <c r="U49" s="45"/>
      <c r="V49" s="10" t="str">
        <f ca="1">IF(Tabela2[[#This Row],[Dni do wygaśnięcia]]&gt;0,"aktualne","nie aktalne")</f>
        <v>nie aktalne</v>
      </c>
      <c r="Y49" s="92"/>
    </row>
    <row r="50" spans="1:25" ht="30" x14ac:dyDescent="0.25">
      <c r="A50" s="45" t="s">
        <v>129</v>
      </c>
      <c r="B50" s="45" t="s">
        <v>130</v>
      </c>
      <c r="C50" s="45" t="s">
        <v>172</v>
      </c>
      <c r="D50" s="45">
        <v>135</v>
      </c>
      <c r="E50" s="45" t="s">
        <v>42</v>
      </c>
      <c r="F50" s="45" t="s">
        <v>36</v>
      </c>
      <c r="G50" s="45" t="s">
        <v>173</v>
      </c>
      <c r="H50" s="45" t="s">
        <v>109</v>
      </c>
      <c r="I50" s="45" t="s">
        <v>45</v>
      </c>
      <c r="J50" s="45"/>
      <c r="K50" s="45" t="s">
        <v>174</v>
      </c>
      <c r="L50" s="47">
        <v>44134</v>
      </c>
      <c r="M50" s="45">
        <f ca="1">Tabela2[[#This Row],[Validy of approval until]]-TODAY()</f>
        <v>-854</v>
      </c>
      <c r="N50" s="47">
        <f>Tabela2[[#This Row],[Validy of approval until]]-910</f>
        <v>43224</v>
      </c>
      <c r="O50" s="47">
        <f>Tabela2[[#This Row],[Validy of approval until]]-730</f>
        <v>43404</v>
      </c>
      <c r="P50" s="47">
        <f>Tabela2[[#This Row],[Validy of approval until]]-548</f>
        <v>43586</v>
      </c>
      <c r="Q50" s="47">
        <f>Tabela2[[#This Row],[Validy of approval until]]-365</f>
        <v>43769</v>
      </c>
      <c r="R50" s="47">
        <f>Tabela2[[#This Row],[Validy of approval until]]-182</f>
        <v>43952</v>
      </c>
      <c r="S50" s="45">
        <f t="shared" ca="1" si="0"/>
        <v>0</v>
      </c>
      <c r="T50" s="45"/>
      <c r="U50" s="45"/>
      <c r="V50" s="10" t="str">
        <f ca="1">IF(Tabela2[[#This Row],[Dni do wygaśnięcia]]&gt;0,"aktualne","nie aktalne")</f>
        <v>nie aktalne</v>
      </c>
      <c r="Y50" s="92"/>
    </row>
    <row r="51" spans="1:25" ht="30" x14ac:dyDescent="0.25">
      <c r="A51" s="45" t="s">
        <v>129</v>
      </c>
      <c r="B51" s="45" t="s">
        <v>130</v>
      </c>
      <c r="C51" s="45" t="s">
        <v>159</v>
      </c>
      <c r="D51" s="45">
        <v>138</v>
      </c>
      <c r="E51" s="45" t="s">
        <v>42</v>
      </c>
      <c r="F51" s="45" t="s">
        <v>36</v>
      </c>
      <c r="G51" s="45" t="s">
        <v>91</v>
      </c>
      <c r="H51" s="45" t="s">
        <v>135</v>
      </c>
      <c r="I51" s="45" t="s">
        <v>75</v>
      </c>
      <c r="J51" s="45"/>
      <c r="K51" s="45" t="s">
        <v>160</v>
      </c>
      <c r="L51" s="47">
        <v>44603</v>
      </c>
      <c r="M51" s="45">
        <f ca="1">Tabela2[[#This Row],[Validy of approval until]]-TODAY()</f>
        <v>-385</v>
      </c>
      <c r="N51" s="47">
        <f>Tabela2[[#This Row],[Validy of approval until]]-910</f>
        <v>43693</v>
      </c>
      <c r="O51" s="47">
        <f>Tabela2[[#This Row],[Validy of approval until]]-730</f>
        <v>43873</v>
      </c>
      <c r="P51" s="47">
        <f>Tabela2[[#This Row],[Validy of approval until]]-548</f>
        <v>44055</v>
      </c>
      <c r="Q51" s="47">
        <f>Tabela2[[#This Row],[Validy of approval until]]-365</f>
        <v>44238</v>
      </c>
      <c r="R51" s="47">
        <f>Tabela2[[#This Row],[Validy of approval until]]-182</f>
        <v>44421</v>
      </c>
      <c r="S51" s="45">
        <f t="shared" ca="1" si="0"/>
        <v>0</v>
      </c>
      <c r="T51" s="45"/>
      <c r="U51" s="45"/>
      <c r="V51" s="10" t="str">
        <f ca="1">IF(Tabela2[[#This Row],[Dni do wygaśnięcia]]&gt;0,"aktualne","nie aktalne")</f>
        <v>nie aktalne</v>
      </c>
      <c r="Y51" s="92"/>
    </row>
    <row r="52" spans="1:25" ht="30" x14ac:dyDescent="0.25">
      <c r="A52" s="45" t="s">
        <v>129</v>
      </c>
      <c r="B52" s="45" t="s">
        <v>130</v>
      </c>
      <c r="C52" s="45" t="s">
        <v>80</v>
      </c>
      <c r="D52" s="45">
        <v>135</v>
      </c>
      <c r="E52" s="45" t="s">
        <v>42</v>
      </c>
      <c r="F52" s="45" t="s">
        <v>29</v>
      </c>
      <c r="G52" s="45" t="s">
        <v>52</v>
      </c>
      <c r="H52" s="45" t="s">
        <v>81</v>
      </c>
      <c r="I52" s="45" t="s">
        <v>45</v>
      </c>
      <c r="J52" s="45"/>
      <c r="K52" s="45" t="s">
        <v>158</v>
      </c>
      <c r="L52" s="47">
        <v>44637</v>
      </c>
      <c r="M52" s="45">
        <f ca="1">Tabela2[[#This Row],[Validy of approval until]]-TODAY()</f>
        <v>-351</v>
      </c>
      <c r="N52" s="47">
        <f>Tabela2[[#This Row],[Validy of approval until]]-910</f>
        <v>43727</v>
      </c>
      <c r="O52" s="47">
        <f>Tabela2[[#This Row],[Validy of approval until]]-730</f>
        <v>43907</v>
      </c>
      <c r="P52" s="47">
        <f>Tabela2[[#This Row],[Validy of approval until]]-548</f>
        <v>44089</v>
      </c>
      <c r="Q52" s="47">
        <f>Tabela2[[#This Row],[Validy of approval until]]-365</f>
        <v>44272</v>
      </c>
      <c r="R52" s="47">
        <f>Tabela2[[#This Row],[Validy of approval until]]-182</f>
        <v>44455</v>
      </c>
      <c r="S52" s="45">
        <f t="shared" ca="1" si="0"/>
        <v>0</v>
      </c>
      <c r="T52" s="45"/>
      <c r="U52" s="45"/>
      <c r="V52" s="10" t="str">
        <f ca="1">IF(Tabela2[[#This Row],[Dni do wygaśnięcia]]&gt;0,"aktualne","nie aktalne")</f>
        <v>nie aktalne</v>
      </c>
      <c r="Y52" s="92"/>
    </row>
    <row r="53" spans="1:25" ht="30" x14ac:dyDescent="0.25">
      <c r="A53" s="45" t="s">
        <v>129</v>
      </c>
      <c r="B53" s="45" t="s">
        <v>130</v>
      </c>
      <c r="C53" s="45" t="s">
        <v>69</v>
      </c>
      <c r="D53" s="45">
        <v>135</v>
      </c>
      <c r="E53" s="45" t="s">
        <v>28</v>
      </c>
      <c r="F53" s="45" t="s">
        <v>29</v>
      </c>
      <c r="G53" s="45" t="s">
        <v>70</v>
      </c>
      <c r="H53" s="45" t="s">
        <v>31</v>
      </c>
      <c r="I53" s="45" t="s">
        <v>45</v>
      </c>
      <c r="J53" s="45"/>
      <c r="K53" s="45" t="s">
        <v>157</v>
      </c>
      <c r="L53" s="47">
        <v>44641</v>
      </c>
      <c r="M53" s="45">
        <f ca="1">Tabela2[[#This Row],[Validy of approval until]]-TODAY()</f>
        <v>-347</v>
      </c>
      <c r="N53" s="47">
        <f>Tabela2[[#This Row],[Validy of approval until]]-910</f>
        <v>43731</v>
      </c>
      <c r="O53" s="47">
        <f>Tabela2[[#This Row],[Validy of approval until]]-730</f>
        <v>43911</v>
      </c>
      <c r="P53" s="47">
        <f>Tabela2[[#This Row],[Validy of approval until]]-548</f>
        <v>44093</v>
      </c>
      <c r="Q53" s="47">
        <f>Tabela2[[#This Row],[Validy of approval until]]-365</f>
        <v>44276</v>
      </c>
      <c r="R53" s="47">
        <f>Tabela2[[#This Row],[Validy of approval until]]-182</f>
        <v>44459</v>
      </c>
      <c r="S53" s="45">
        <f t="shared" ca="1" si="0"/>
        <v>0</v>
      </c>
      <c r="T53" s="45"/>
      <c r="U53" s="45"/>
      <c r="V53" s="10" t="str">
        <f ca="1">IF(Tabela2[[#This Row],[Dni do wygaśnięcia]]&gt;0,"aktualne","nie aktalne")</f>
        <v>nie aktalne</v>
      </c>
      <c r="Y53" s="92"/>
    </row>
    <row r="54" spans="1:25" x14ac:dyDescent="0.25">
      <c r="A54" s="45" t="s">
        <v>129</v>
      </c>
      <c r="B54" s="45" t="s">
        <v>130</v>
      </c>
      <c r="C54" s="45" t="s">
        <v>154</v>
      </c>
      <c r="D54" s="45">
        <v>135</v>
      </c>
      <c r="E54" s="45" t="s">
        <v>42</v>
      </c>
      <c r="F54" s="45" t="s">
        <v>29</v>
      </c>
      <c r="G54" s="45" t="s">
        <v>151</v>
      </c>
      <c r="H54" s="45" t="s">
        <v>155</v>
      </c>
      <c r="I54" s="45" t="s">
        <v>45</v>
      </c>
      <c r="J54" s="45"/>
      <c r="K54" s="45" t="s">
        <v>156</v>
      </c>
      <c r="L54" s="122">
        <v>44997</v>
      </c>
      <c r="M54" s="45">
        <f ca="1">Tabela2[[#This Row],[Validy of approval until]]-TODAY()</f>
        <v>9</v>
      </c>
      <c r="N54" s="47">
        <f>Tabela2[[#This Row],[Validy of approval until]]-910</f>
        <v>44087</v>
      </c>
      <c r="O54" s="47">
        <f>Tabela2[[#This Row],[Validy of approval until]]-730</f>
        <v>44267</v>
      </c>
      <c r="P54" s="47">
        <f>Tabela2[[#This Row],[Validy of approval until]]-548</f>
        <v>44449</v>
      </c>
      <c r="Q54" s="47">
        <f>Tabela2[[#This Row],[Validy of approval until]]-365</f>
        <v>44632</v>
      </c>
      <c r="R54" s="47">
        <f>Tabela2[[#This Row],[Validy of approval until]]-182</f>
        <v>44815</v>
      </c>
      <c r="S54" s="45">
        <f t="shared" ca="1" si="0"/>
        <v>0</v>
      </c>
      <c r="T54" s="45"/>
      <c r="U54" s="45"/>
      <c r="V54" s="10" t="str">
        <f ca="1">IF(Tabela2[[#This Row],[Dni do wygaśnięcia]]&gt;0,"aktualne","nie aktalne")</f>
        <v>aktualne</v>
      </c>
      <c r="Y54" s="92"/>
    </row>
    <row r="55" spans="1:25" x14ac:dyDescent="0.25">
      <c r="A55" s="45" t="s">
        <v>129</v>
      </c>
      <c r="B55" s="45" t="s">
        <v>130</v>
      </c>
      <c r="C55" s="45" t="s">
        <v>150</v>
      </c>
      <c r="D55" s="45">
        <v>135</v>
      </c>
      <c r="E55" s="45" t="s">
        <v>42</v>
      </c>
      <c r="F55" s="45" t="s">
        <v>29</v>
      </c>
      <c r="G55" s="45" t="s">
        <v>151</v>
      </c>
      <c r="H55" s="45" t="s">
        <v>152</v>
      </c>
      <c r="I55" s="45" t="s">
        <v>45</v>
      </c>
      <c r="J55" s="45"/>
      <c r="K55" s="45" t="s">
        <v>153</v>
      </c>
      <c r="L55" s="122">
        <v>44997</v>
      </c>
      <c r="M55" s="45">
        <f ca="1">Tabela2[[#This Row],[Validy of approval until]]-TODAY()</f>
        <v>9</v>
      </c>
      <c r="N55" s="47">
        <f>Tabela2[[#This Row],[Validy of approval until]]-910</f>
        <v>44087</v>
      </c>
      <c r="O55" s="47">
        <f>Tabela2[[#This Row],[Validy of approval until]]-730</f>
        <v>44267</v>
      </c>
      <c r="P55" s="47">
        <f>Tabela2[[#This Row],[Validy of approval until]]-548</f>
        <v>44449</v>
      </c>
      <c r="Q55" s="47">
        <f>Tabela2[[#This Row],[Validy of approval until]]-365</f>
        <v>44632</v>
      </c>
      <c r="R55" s="47">
        <f>Tabela2[[#This Row],[Validy of approval until]]-182</f>
        <v>44815</v>
      </c>
      <c r="S55" s="45">
        <f t="shared" ca="1" si="0"/>
        <v>0</v>
      </c>
      <c r="T55" s="45"/>
      <c r="U55" s="45"/>
      <c r="V55" s="10" t="str">
        <f ca="1">IF(Tabela2[[#This Row],[Dni do wygaśnięcia]]&gt;0,"aktualne","nie aktalne")</f>
        <v>aktualne</v>
      </c>
      <c r="Y55" s="92"/>
    </row>
    <row r="56" spans="1:25" x14ac:dyDescent="0.25">
      <c r="A56" s="45" t="s">
        <v>129</v>
      </c>
      <c r="B56" s="45" t="s">
        <v>130</v>
      </c>
      <c r="C56" s="45" t="s">
        <v>730</v>
      </c>
      <c r="D56" s="45">
        <v>111</v>
      </c>
      <c r="E56" s="45" t="s">
        <v>51</v>
      </c>
      <c r="F56" s="45" t="s">
        <v>29</v>
      </c>
      <c r="G56" s="45" t="s">
        <v>52</v>
      </c>
      <c r="H56" s="45" t="s">
        <v>58</v>
      </c>
      <c r="I56" s="45" t="s">
        <v>33</v>
      </c>
      <c r="J56" s="45"/>
      <c r="K56" s="45" t="s">
        <v>149</v>
      </c>
      <c r="L56" s="47">
        <v>45302</v>
      </c>
      <c r="M56" s="45">
        <f ca="1">Tabela2[[#This Row],[Validy of approval until]]-TODAY()</f>
        <v>314</v>
      </c>
      <c r="N56" s="47">
        <f>Tabela2[[#This Row],[Validy of approval until]]-910</f>
        <v>44392</v>
      </c>
      <c r="O56" s="47">
        <f>Tabela2[[#This Row],[Validy of approval until]]-730</f>
        <v>44572</v>
      </c>
      <c r="P56" s="47">
        <f>Tabela2[[#This Row],[Validy of approval until]]-548</f>
        <v>44754</v>
      </c>
      <c r="Q56" s="47">
        <f>Tabela2[[#This Row],[Validy of approval until]]-365</f>
        <v>44937</v>
      </c>
      <c r="R56" s="47">
        <f>Tabela2[[#This Row],[Validy of approval until]]-182</f>
        <v>45120</v>
      </c>
      <c r="S56" s="45">
        <f t="shared" ca="1" si="0"/>
        <v>132</v>
      </c>
      <c r="T56" s="45"/>
      <c r="U56" s="45"/>
      <c r="V56" s="10" t="str">
        <f ca="1">IF(Tabela2[[#This Row],[Dni do wygaśnięcia]]&gt;0,"aktualne","nie aktalne")</f>
        <v>aktualne</v>
      </c>
      <c r="Y56" s="92"/>
    </row>
    <row r="57" spans="1:25" x14ac:dyDescent="0.25">
      <c r="A57" s="45" t="s">
        <v>129</v>
      </c>
      <c r="B57" s="45" t="s">
        <v>130</v>
      </c>
      <c r="C57" s="45" t="s">
        <v>57</v>
      </c>
      <c r="D57" s="45">
        <v>141</v>
      </c>
      <c r="E57" s="45" t="s">
        <v>51</v>
      </c>
      <c r="F57" s="45" t="s">
        <v>29</v>
      </c>
      <c r="G57" s="45" t="s">
        <v>52</v>
      </c>
      <c r="H57" s="45" t="s">
        <v>58</v>
      </c>
      <c r="I57" s="45" t="s">
        <v>33</v>
      </c>
      <c r="J57" s="45"/>
      <c r="K57" s="45" t="s">
        <v>148</v>
      </c>
      <c r="L57" s="47">
        <v>45310</v>
      </c>
      <c r="M57" s="45">
        <f ca="1">Tabela2[[#This Row],[Validy of approval until]]-TODAY()</f>
        <v>322</v>
      </c>
      <c r="N57" s="47">
        <f>Tabela2[[#This Row],[Validy of approval until]]-910</f>
        <v>44400</v>
      </c>
      <c r="O57" s="47">
        <f>Tabela2[[#This Row],[Validy of approval until]]-730</f>
        <v>44580</v>
      </c>
      <c r="P57" s="47">
        <f>Tabela2[[#This Row],[Validy of approval until]]-548</f>
        <v>44762</v>
      </c>
      <c r="Q57" s="47">
        <f>Tabela2[[#This Row],[Validy of approval until]]-365</f>
        <v>44945</v>
      </c>
      <c r="R57" s="47">
        <f>Tabela2[[#This Row],[Validy of approval until]]-182</f>
        <v>45128</v>
      </c>
      <c r="S57" s="45">
        <f t="shared" ca="1" si="0"/>
        <v>140</v>
      </c>
      <c r="T57" s="45"/>
      <c r="U57" s="45"/>
      <c r="V57" s="10" t="str">
        <f ca="1">IF(Tabela2[[#This Row],[Dni do wygaśnięcia]]&gt;0,"aktualne","nie aktalne")</f>
        <v>aktualne</v>
      </c>
      <c r="Y57" s="92"/>
    </row>
    <row r="58" spans="1:25" x14ac:dyDescent="0.25">
      <c r="A58" s="45" t="s">
        <v>129</v>
      </c>
      <c r="B58" s="45" t="s">
        <v>130</v>
      </c>
      <c r="C58" s="45" t="s">
        <v>77</v>
      </c>
      <c r="D58" s="45">
        <v>135</v>
      </c>
      <c r="E58" s="45" t="s">
        <v>42</v>
      </c>
      <c r="F58" s="45" t="s">
        <v>36</v>
      </c>
      <c r="G58" s="45" t="s">
        <v>37</v>
      </c>
      <c r="H58" s="45" t="s">
        <v>78</v>
      </c>
      <c r="I58" s="45" t="s">
        <v>45</v>
      </c>
      <c r="J58" s="45"/>
      <c r="K58" s="45" t="s">
        <v>147</v>
      </c>
      <c r="L58" s="47">
        <v>45310</v>
      </c>
      <c r="M58" s="45">
        <f ca="1">Tabela2[[#This Row],[Validy of approval until]]-TODAY()</f>
        <v>322</v>
      </c>
      <c r="N58" s="47">
        <f>Tabela2[[#This Row],[Validy of approval until]]-910</f>
        <v>44400</v>
      </c>
      <c r="O58" s="47">
        <f>Tabela2[[#This Row],[Validy of approval until]]-730</f>
        <v>44580</v>
      </c>
      <c r="P58" s="47">
        <f>Tabela2[[#This Row],[Validy of approval until]]-548</f>
        <v>44762</v>
      </c>
      <c r="Q58" s="47">
        <f>Tabela2[[#This Row],[Validy of approval until]]-365</f>
        <v>44945</v>
      </c>
      <c r="R58" s="47">
        <f>Tabela2[[#This Row],[Validy of approval until]]-182</f>
        <v>45128</v>
      </c>
      <c r="S58" s="45">
        <f t="shared" ca="1" si="0"/>
        <v>140</v>
      </c>
      <c r="T58" s="45"/>
      <c r="U58" s="45"/>
      <c r="V58" s="10" t="str">
        <f ca="1">IF(Tabela2[[#This Row],[Dni do wygaśnięcia]]&gt;0,"aktualne","nie aktalne")</f>
        <v>aktualne</v>
      </c>
      <c r="Y58" s="92"/>
    </row>
    <row r="59" spans="1:25" ht="30" x14ac:dyDescent="0.25">
      <c r="A59" s="45" t="s">
        <v>129</v>
      </c>
      <c r="B59" s="45" t="s">
        <v>130</v>
      </c>
      <c r="C59" s="45" t="s">
        <v>72</v>
      </c>
      <c r="D59" s="45">
        <v>135</v>
      </c>
      <c r="E59" s="45" t="s">
        <v>42</v>
      </c>
      <c r="F59" s="45" t="s">
        <v>36</v>
      </c>
      <c r="G59" s="45" t="s">
        <v>73</v>
      </c>
      <c r="H59" s="45" t="s">
        <v>74</v>
      </c>
      <c r="I59" s="45" t="s">
        <v>75</v>
      </c>
      <c r="J59" s="45"/>
      <c r="K59" s="45" t="s">
        <v>146</v>
      </c>
      <c r="L59" s="47">
        <v>45310</v>
      </c>
      <c r="M59" s="45">
        <f ca="1">Tabela2[[#This Row],[Validy of approval until]]-TODAY()</f>
        <v>322</v>
      </c>
      <c r="N59" s="47">
        <f>Tabela2[[#This Row],[Validy of approval until]]-910</f>
        <v>44400</v>
      </c>
      <c r="O59" s="47">
        <f>Tabela2[[#This Row],[Validy of approval until]]-730</f>
        <v>44580</v>
      </c>
      <c r="P59" s="47">
        <f>Tabela2[[#This Row],[Validy of approval until]]-548</f>
        <v>44762</v>
      </c>
      <c r="Q59" s="47">
        <f>Tabela2[[#This Row],[Validy of approval until]]-365</f>
        <v>44945</v>
      </c>
      <c r="R59" s="47">
        <f>Tabela2[[#This Row],[Validy of approval until]]-182</f>
        <v>45128</v>
      </c>
      <c r="S59" s="45">
        <f t="shared" ca="1" si="0"/>
        <v>140</v>
      </c>
      <c r="T59" s="45"/>
      <c r="U59" s="45"/>
      <c r="V59" s="10" t="str">
        <f ca="1">IF(Tabela2[[#This Row],[Dni do wygaśnięcia]]&gt;0,"aktualne","nie aktalne")</f>
        <v>aktualne</v>
      </c>
      <c r="Y59" s="92"/>
    </row>
    <row r="60" spans="1:25" x14ac:dyDescent="0.25">
      <c r="A60" s="45" t="s">
        <v>129</v>
      </c>
      <c r="B60" s="45" t="s">
        <v>130</v>
      </c>
      <c r="C60" s="45" t="s">
        <v>84</v>
      </c>
      <c r="D60" s="45">
        <v>135</v>
      </c>
      <c r="E60" s="45" t="s">
        <v>42</v>
      </c>
      <c r="F60" s="45" t="s">
        <v>29</v>
      </c>
      <c r="G60" s="45" t="s">
        <v>30</v>
      </c>
      <c r="H60" s="45" t="s">
        <v>64</v>
      </c>
      <c r="I60" s="45" t="s">
        <v>33</v>
      </c>
      <c r="J60" s="45"/>
      <c r="K60" s="45" t="s">
        <v>145</v>
      </c>
      <c r="L60" s="47">
        <v>45310</v>
      </c>
      <c r="M60" s="45">
        <f ca="1">Tabela2[[#This Row],[Validy of approval until]]-TODAY()</f>
        <v>322</v>
      </c>
      <c r="N60" s="47">
        <f>Tabela2[[#This Row],[Validy of approval until]]-910</f>
        <v>44400</v>
      </c>
      <c r="O60" s="47">
        <f>Tabela2[[#This Row],[Validy of approval until]]-730</f>
        <v>44580</v>
      </c>
      <c r="P60" s="47">
        <f>Tabela2[[#This Row],[Validy of approval until]]-548</f>
        <v>44762</v>
      </c>
      <c r="Q60" s="47">
        <f>Tabela2[[#This Row],[Validy of approval until]]-365</f>
        <v>44945</v>
      </c>
      <c r="R60" s="47">
        <f>Tabela2[[#This Row],[Validy of approval until]]-182</f>
        <v>45128</v>
      </c>
      <c r="S60" s="45">
        <f t="shared" ca="1" si="0"/>
        <v>140</v>
      </c>
      <c r="T60" s="45"/>
      <c r="U60" s="45"/>
      <c r="V60" s="10" t="str">
        <f ca="1">IF(Tabela2[[#This Row],[Dni do wygaśnięcia]]&gt;0,"aktualne","nie aktalne")</f>
        <v>aktualne</v>
      </c>
      <c r="Y60" s="92"/>
    </row>
    <row r="61" spans="1:25" x14ac:dyDescent="0.25">
      <c r="A61" s="45" t="s">
        <v>129</v>
      </c>
      <c r="B61" s="45" t="s">
        <v>130</v>
      </c>
      <c r="C61" s="45" t="s">
        <v>50</v>
      </c>
      <c r="D61" s="45" t="s">
        <v>216</v>
      </c>
      <c r="E61" s="45" t="s">
        <v>51</v>
      </c>
      <c r="F61" s="45" t="s">
        <v>36</v>
      </c>
      <c r="G61" s="45" t="s">
        <v>52</v>
      </c>
      <c r="H61" s="45" t="s">
        <v>53</v>
      </c>
      <c r="I61" s="45"/>
      <c r="J61" s="45"/>
      <c r="K61" s="45" t="s">
        <v>144</v>
      </c>
      <c r="L61" s="47">
        <v>45310</v>
      </c>
      <c r="M61" s="45">
        <f ca="1">Tabela2[[#This Row],[Validy of approval until]]-TODAY()</f>
        <v>322</v>
      </c>
      <c r="N61" s="47">
        <f>Tabela2[[#This Row],[Validy of approval until]]-910</f>
        <v>44400</v>
      </c>
      <c r="O61" s="47">
        <f>Tabela2[[#This Row],[Validy of approval until]]-730</f>
        <v>44580</v>
      </c>
      <c r="P61" s="47">
        <f>Tabela2[[#This Row],[Validy of approval until]]-548</f>
        <v>44762</v>
      </c>
      <c r="Q61" s="47">
        <f>Tabela2[[#This Row],[Validy of approval until]]-365</f>
        <v>44945</v>
      </c>
      <c r="R61" s="47">
        <f>Tabela2[[#This Row],[Validy of approval until]]-182</f>
        <v>45128</v>
      </c>
      <c r="S61" s="45">
        <f t="shared" ca="1" si="0"/>
        <v>140</v>
      </c>
      <c r="T61" s="45"/>
      <c r="U61" s="45"/>
      <c r="V61" s="10" t="str">
        <f ca="1">IF(Tabela2[[#This Row],[Dni do wygaśnięcia]]&gt;0,"aktualne","nie aktalne")</f>
        <v>aktualne</v>
      </c>
      <c r="Y61" s="92"/>
    </row>
    <row r="62" spans="1:25" x14ac:dyDescent="0.25">
      <c r="A62" s="45" t="s">
        <v>129</v>
      </c>
      <c r="B62" s="45" t="s">
        <v>130</v>
      </c>
      <c r="C62" s="45" t="s">
        <v>141</v>
      </c>
      <c r="D62" s="45">
        <v>138</v>
      </c>
      <c r="E62" s="45" t="s">
        <v>42</v>
      </c>
      <c r="F62" s="45" t="s">
        <v>36</v>
      </c>
      <c r="G62" s="45" t="s">
        <v>30</v>
      </c>
      <c r="H62" s="45" t="s">
        <v>142</v>
      </c>
      <c r="I62" s="45" t="s">
        <v>93</v>
      </c>
      <c r="J62" s="45"/>
      <c r="K62" s="45" t="s">
        <v>143</v>
      </c>
      <c r="L62" s="47">
        <v>45302</v>
      </c>
      <c r="M62" s="45">
        <f ca="1">Tabela2[[#This Row],[Validy of approval until]]-TODAY()</f>
        <v>314</v>
      </c>
      <c r="N62" s="47">
        <f>Tabela2[[#This Row],[Validy of approval until]]-910</f>
        <v>44392</v>
      </c>
      <c r="O62" s="47">
        <f>Tabela2[[#This Row],[Validy of approval until]]-730</f>
        <v>44572</v>
      </c>
      <c r="P62" s="47">
        <f>Tabela2[[#This Row],[Validy of approval until]]-548</f>
        <v>44754</v>
      </c>
      <c r="Q62" s="47">
        <f>Tabela2[[#This Row],[Validy of approval until]]-365</f>
        <v>44937</v>
      </c>
      <c r="R62" s="47">
        <f>Tabela2[[#This Row],[Validy of approval until]]-182</f>
        <v>45120</v>
      </c>
      <c r="S62" s="45">
        <f t="shared" ca="1" si="0"/>
        <v>132</v>
      </c>
      <c r="T62" s="45"/>
      <c r="U62" s="45"/>
      <c r="V62" s="10" t="str">
        <f ca="1">IF(Tabela2[[#This Row],[Dni do wygaśnięcia]]&gt;0,"aktualne","nie aktalne")</f>
        <v>aktualne</v>
      </c>
      <c r="Y62" s="92"/>
    </row>
    <row r="63" spans="1:25" x14ac:dyDescent="0.25">
      <c r="A63" s="45" t="s">
        <v>129</v>
      </c>
      <c r="B63" s="45" t="s">
        <v>130</v>
      </c>
      <c r="C63" s="45" t="s">
        <v>47</v>
      </c>
      <c r="D63" s="45">
        <v>135</v>
      </c>
      <c r="E63" s="45" t="s">
        <v>42</v>
      </c>
      <c r="F63" s="45" t="s">
        <v>36</v>
      </c>
      <c r="G63" s="45" t="s">
        <v>48</v>
      </c>
      <c r="H63" s="45"/>
      <c r="I63" s="45"/>
      <c r="J63" s="45"/>
      <c r="K63" s="45" t="s">
        <v>140</v>
      </c>
      <c r="L63" s="47">
        <v>45327</v>
      </c>
      <c r="M63" s="45">
        <f ca="1">Tabela2[[#This Row],[Validy of approval until]]-TODAY()</f>
        <v>339</v>
      </c>
      <c r="N63" s="47">
        <f>Tabela2[[#This Row],[Validy of approval until]]-910</f>
        <v>44417</v>
      </c>
      <c r="O63" s="47">
        <f>Tabela2[[#This Row],[Validy of approval until]]-730</f>
        <v>44597</v>
      </c>
      <c r="P63" s="47">
        <f>Tabela2[[#This Row],[Validy of approval until]]-548</f>
        <v>44779</v>
      </c>
      <c r="Q63" s="47">
        <f>Tabela2[[#This Row],[Validy of approval until]]-365</f>
        <v>44962</v>
      </c>
      <c r="R63" s="47">
        <f>Tabela2[[#This Row],[Validy of approval until]]-182</f>
        <v>45145</v>
      </c>
      <c r="S63" s="45">
        <f t="shared" ca="1" si="0"/>
        <v>157</v>
      </c>
      <c r="T63" s="45"/>
      <c r="U63" s="45"/>
      <c r="V63" s="10" t="str">
        <f ca="1">IF(Tabela2[[#This Row],[Dni do wygaśnięcia]]&gt;0,"aktualne","nie aktalne")</f>
        <v>aktualne</v>
      </c>
      <c r="Y63" s="92"/>
    </row>
    <row r="64" spans="1:25" ht="30" x14ac:dyDescent="0.25">
      <c r="A64" s="45" t="s">
        <v>129</v>
      </c>
      <c r="B64" s="45" t="s">
        <v>130</v>
      </c>
      <c r="C64" s="45" t="s">
        <v>41</v>
      </c>
      <c r="D64" s="45">
        <v>135</v>
      </c>
      <c r="E64" s="45" t="s">
        <v>42</v>
      </c>
      <c r="F64" s="45" t="s">
        <v>29</v>
      </c>
      <c r="G64" s="45" t="s">
        <v>43</v>
      </c>
      <c r="H64" s="45" t="s">
        <v>44</v>
      </c>
      <c r="I64" s="45" t="s">
        <v>45</v>
      </c>
      <c r="J64" s="45"/>
      <c r="K64" s="45" t="s">
        <v>139</v>
      </c>
      <c r="L64" s="47">
        <v>45327</v>
      </c>
      <c r="M64" s="45">
        <f ca="1">Tabela2[[#This Row],[Validy of approval until]]-TODAY()</f>
        <v>339</v>
      </c>
      <c r="N64" s="47">
        <f>Tabela2[[#This Row],[Validy of approval until]]-910</f>
        <v>44417</v>
      </c>
      <c r="O64" s="47">
        <f>Tabela2[[#This Row],[Validy of approval until]]-730</f>
        <v>44597</v>
      </c>
      <c r="P64" s="47">
        <f>Tabela2[[#This Row],[Validy of approval until]]-548</f>
        <v>44779</v>
      </c>
      <c r="Q64" s="47">
        <f>Tabela2[[#This Row],[Validy of approval until]]-365</f>
        <v>44962</v>
      </c>
      <c r="R64" s="47">
        <f>Tabela2[[#This Row],[Validy of approval until]]-182</f>
        <v>45145</v>
      </c>
      <c r="S64" s="45">
        <f t="shared" ca="1" si="0"/>
        <v>157</v>
      </c>
      <c r="T64" s="45"/>
      <c r="U64" s="45"/>
      <c r="V64" s="10" t="str">
        <f ca="1">IF(Tabela2[[#This Row],[Dni do wygaśnięcia]]&gt;0,"aktualne","nie aktalne")</f>
        <v>aktualne</v>
      </c>
      <c r="Y64" s="92"/>
    </row>
    <row r="65" spans="1:25" ht="30" x14ac:dyDescent="0.25">
      <c r="A65" s="45" t="s">
        <v>129</v>
      </c>
      <c r="B65" s="45" t="s">
        <v>130</v>
      </c>
      <c r="C65" s="45" t="s">
        <v>137</v>
      </c>
      <c r="D65" s="45">
        <v>141</v>
      </c>
      <c r="E65" s="45" t="s">
        <v>42</v>
      </c>
      <c r="F65" s="45" t="s">
        <v>29</v>
      </c>
      <c r="G65" s="45" t="s">
        <v>43</v>
      </c>
      <c r="H65" s="45" t="s">
        <v>44</v>
      </c>
      <c r="I65" s="45" t="s">
        <v>33</v>
      </c>
      <c r="J65" s="45"/>
      <c r="K65" s="45" t="s">
        <v>138</v>
      </c>
      <c r="L65" s="47">
        <v>45327</v>
      </c>
      <c r="M65" s="45">
        <f ca="1">Tabela2[[#This Row],[Validy of approval until]]-TODAY()</f>
        <v>339</v>
      </c>
      <c r="N65" s="47">
        <f>Tabela2[[#This Row],[Validy of approval until]]-910</f>
        <v>44417</v>
      </c>
      <c r="O65" s="47">
        <f>Tabela2[[#This Row],[Validy of approval until]]-730</f>
        <v>44597</v>
      </c>
      <c r="P65" s="47">
        <f>Tabela2[[#This Row],[Validy of approval until]]-548</f>
        <v>44779</v>
      </c>
      <c r="Q65" s="47">
        <f>Tabela2[[#This Row],[Validy of approval until]]-365</f>
        <v>44962</v>
      </c>
      <c r="R65" s="47">
        <f>Tabela2[[#This Row],[Validy of approval until]]-182</f>
        <v>45145</v>
      </c>
      <c r="S65" s="45">
        <f t="shared" ca="1" si="0"/>
        <v>157</v>
      </c>
      <c r="T65" s="45"/>
      <c r="U65" s="45"/>
      <c r="V65" s="10" t="str">
        <f ca="1">IF(Tabela2[[#This Row],[Dni do wygaśnięcia]]&gt;0,"aktualne","nie aktalne")</f>
        <v>aktualne</v>
      </c>
      <c r="Y65" s="92"/>
    </row>
    <row r="66" spans="1:25" x14ac:dyDescent="0.25">
      <c r="A66" s="45" t="s">
        <v>129</v>
      </c>
      <c r="B66" s="45" t="s">
        <v>130</v>
      </c>
      <c r="C66" s="45" t="s">
        <v>132</v>
      </c>
      <c r="D66" s="45">
        <v>136</v>
      </c>
      <c r="E66" s="45" t="s">
        <v>28</v>
      </c>
      <c r="F66" s="45" t="s">
        <v>29</v>
      </c>
      <c r="G66" s="45" t="s">
        <v>30</v>
      </c>
      <c r="H66" s="45" t="s">
        <v>64</v>
      </c>
      <c r="I66" s="45" t="s">
        <v>33</v>
      </c>
      <c r="J66" s="45"/>
      <c r="K66" s="45" t="s">
        <v>133</v>
      </c>
      <c r="L66" s="47">
        <v>45601</v>
      </c>
      <c r="M66" s="11">
        <f ca="1">Tabela2[[#This Row],[Validy of approval until]]-TODAY()</f>
        <v>613</v>
      </c>
      <c r="N66" s="44">
        <f>Tabela2[[#This Row],[Validy of approval until]]-910</f>
        <v>44691</v>
      </c>
      <c r="O66" s="44">
        <f>Tabela2[[#This Row],[Validy of approval until]]-730</f>
        <v>44871</v>
      </c>
      <c r="P66" s="44">
        <f>Tabela2[[#This Row],[Validy of approval until]]-548</f>
        <v>45053</v>
      </c>
      <c r="Q66" s="44">
        <f>Tabela2[[#This Row],[Validy of approval until]]-365</f>
        <v>45236</v>
      </c>
      <c r="R66" s="44">
        <f>Tabela2[[#This Row],[Validy of approval until]]-182</f>
        <v>45419</v>
      </c>
      <c r="S66" s="43">
        <f t="shared" ca="1" si="0"/>
        <v>65</v>
      </c>
      <c r="T66" s="43"/>
      <c r="U66" s="43"/>
      <c r="V66" s="10" t="str">
        <f ca="1">IF(Tabela2[[#This Row],[Dni do wygaśnięcia]]&gt;0,"aktualne","nie aktalne")</f>
        <v>aktualne</v>
      </c>
      <c r="Y66" s="92"/>
    </row>
    <row r="67" spans="1:25" x14ac:dyDescent="0.25">
      <c r="A67" s="45" t="s">
        <v>129</v>
      </c>
      <c r="B67" s="45" t="s">
        <v>130</v>
      </c>
      <c r="C67" s="45" t="s">
        <v>134</v>
      </c>
      <c r="D67" s="45">
        <v>138</v>
      </c>
      <c r="E67" s="45" t="s">
        <v>42</v>
      </c>
      <c r="F67" s="45" t="s">
        <v>36</v>
      </c>
      <c r="G67" s="45" t="s">
        <v>30</v>
      </c>
      <c r="H67" s="45" t="s">
        <v>135</v>
      </c>
      <c r="I67" s="45" t="s">
        <v>93</v>
      </c>
      <c r="J67" s="45"/>
      <c r="K67" s="45" t="s">
        <v>136</v>
      </c>
      <c r="L67" s="47">
        <v>45601</v>
      </c>
      <c r="M67" s="45">
        <f ca="1">Tabela2[[#This Row],[Validy of approval until]]-TODAY()</f>
        <v>613</v>
      </c>
      <c r="N67" s="47">
        <f>Tabela2[[#This Row],[Validy of approval until]]-910</f>
        <v>44691</v>
      </c>
      <c r="O67" s="47">
        <f>Tabela2[[#This Row],[Validy of approval until]]-730</f>
        <v>44871</v>
      </c>
      <c r="P67" s="47">
        <f>Tabela2[[#This Row],[Validy of approval until]]-548</f>
        <v>45053</v>
      </c>
      <c r="Q67" s="47">
        <f>Tabela2[[#This Row],[Validy of approval until]]-365</f>
        <v>45236</v>
      </c>
      <c r="R67" s="47">
        <f>Tabela2[[#This Row],[Validy of approval until]]-182</f>
        <v>45419</v>
      </c>
      <c r="S67" s="45">
        <f t="shared" ca="1" si="0"/>
        <v>65</v>
      </c>
      <c r="T67" s="45"/>
      <c r="U67" s="45"/>
      <c r="V67" s="10" t="str">
        <f ca="1">IF(Tabela2[[#This Row],[Dni do wygaśnięcia]]&gt;0,"aktualne","nie aktalne")</f>
        <v>aktualne</v>
      </c>
      <c r="Y67" s="92"/>
    </row>
    <row r="68" spans="1:25" x14ac:dyDescent="0.25">
      <c r="A68" s="45" t="s">
        <v>129</v>
      </c>
      <c r="B68" s="45" t="s">
        <v>130</v>
      </c>
      <c r="C68" s="45" t="s">
        <v>170</v>
      </c>
      <c r="D68" s="45">
        <v>135</v>
      </c>
      <c r="E68" s="45" t="s">
        <v>42</v>
      </c>
      <c r="F68" s="45" t="s">
        <v>36</v>
      </c>
      <c r="G68" s="45">
        <v>12</v>
      </c>
      <c r="H68" s="45" t="s">
        <v>32</v>
      </c>
      <c r="I68" s="45" t="s">
        <v>110</v>
      </c>
      <c r="J68" s="45"/>
      <c r="K68" s="45" t="s">
        <v>171</v>
      </c>
      <c r="L68" s="47">
        <v>45649</v>
      </c>
      <c r="M68" s="45">
        <f ca="1">Tabela2[[#This Row],[Validy of approval until]]-TODAY()</f>
        <v>661</v>
      </c>
      <c r="N68" s="47">
        <f>Tabela2[[#This Row],[Validy of approval until]]-910</f>
        <v>44739</v>
      </c>
      <c r="O68" s="47">
        <f>Tabela2[[#This Row],[Validy of approval until]]-730</f>
        <v>44919</v>
      </c>
      <c r="P68" s="47">
        <f>Tabela2[[#This Row],[Validy of approval until]]-548</f>
        <v>45101</v>
      </c>
      <c r="Q68" s="47">
        <f>Tabela2[[#This Row],[Validy of approval until]]-365</f>
        <v>45284</v>
      </c>
      <c r="R68" s="47">
        <f>Tabela2[[#This Row],[Validy of approval until]]-182</f>
        <v>45467</v>
      </c>
      <c r="S68" s="45">
        <f t="shared" ca="1" si="0"/>
        <v>113</v>
      </c>
      <c r="T68" s="45"/>
      <c r="U68" s="45"/>
      <c r="V68" s="10" t="str">
        <f ca="1">IF(Tabela2[[#This Row],[Dni do wygaśnięcia]]&gt;0,"aktualne","nie aktalne")</f>
        <v>aktualne</v>
      </c>
      <c r="Y68" s="92"/>
    </row>
    <row r="69" spans="1:25" x14ac:dyDescent="0.25">
      <c r="A69" s="45" t="s">
        <v>129</v>
      </c>
      <c r="B69" s="45" t="s">
        <v>130</v>
      </c>
      <c r="C69" s="45" t="s">
        <v>27</v>
      </c>
      <c r="D69" s="45">
        <v>135</v>
      </c>
      <c r="E69" s="45" t="s">
        <v>28</v>
      </c>
      <c r="F69" s="45" t="s">
        <v>29</v>
      </c>
      <c r="G69" s="45" t="s">
        <v>30</v>
      </c>
      <c r="H69" s="45" t="s">
        <v>31</v>
      </c>
      <c r="I69" s="45" t="s">
        <v>32</v>
      </c>
      <c r="J69" s="45" t="s">
        <v>33</v>
      </c>
      <c r="K69" s="45" t="s">
        <v>131</v>
      </c>
      <c r="L69" s="47">
        <v>45726</v>
      </c>
      <c r="M69" s="11">
        <f ca="1">Tabela2[[#This Row],[Validy of approval until]]-TODAY()</f>
        <v>738</v>
      </c>
      <c r="N69" s="44">
        <f>Tabela2[[#This Row],[Validy of approval until]]-910</f>
        <v>44816</v>
      </c>
      <c r="O69" s="44">
        <f>Tabela2[[#This Row],[Validy of approval until]]-730</f>
        <v>44996</v>
      </c>
      <c r="P69" s="44">
        <f>Tabela2[[#This Row],[Validy of approval until]]-548</f>
        <v>45178</v>
      </c>
      <c r="Q69" s="44">
        <f>Tabela2[[#This Row],[Validy of approval until]]-365</f>
        <v>45361</v>
      </c>
      <c r="R69" s="44">
        <f>Tabela2[[#This Row],[Validy of approval until]]-182</f>
        <v>45544</v>
      </c>
      <c r="S69" s="43">
        <f t="shared" ca="1" si="0"/>
        <v>8</v>
      </c>
      <c r="T69" s="43"/>
      <c r="U69" s="43"/>
      <c r="V69" s="10" t="str">
        <f ca="1">IF(Tabela2[[#This Row],[Dni do wygaśnięcia]]&gt;0,"aktualne","nie aktalne")</f>
        <v>aktualne</v>
      </c>
      <c r="Y69" s="92"/>
    </row>
    <row r="70" spans="1:25" ht="30" x14ac:dyDescent="0.25">
      <c r="A70" s="45" t="s">
        <v>182</v>
      </c>
      <c r="B70" s="45"/>
      <c r="C70" s="45" t="s">
        <v>60</v>
      </c>
      <c r="D70" s="45">
        <v>111</v>
      </c>
      <c r="E70" s="45" t="s">
        <v>51</v>
      </c>
      <c r="F70" s="45" t="s">
        <v>29</v>
      </c>
      <c r="G70" s="45" t="s">
        <v>52</v>
      </c>
      <c r="H70" s="45" t="s">
        <v>58</v>
      </c>
      <c r="I70" s="45" t="s">
        <v>33</v>
      </c>
      <c r="J70" s="45"/>
      <c r="K70" s="45" t="s">
        <v>184</v>
      </c>
      <c r="L70" s="47">
        <v>44984</v>
      </c>
      <c r="M70" s="45">
        <f ca="1">Tabela2[[#This Row],[Validy of approval until]]-TODAY()</f>
        <v>-4</v>
      </c>
      <c r="N70" s="47">
        <f>Tabela2[[#This Row],[Validy of approval until]]-910</f>
        <v>44074</v>
      </c>
      <c r="O70" s="47">
        <f>Tabela2[[#This Row],[Validy of approval until]]-730</f>
        <v>44254</v>
      </c>
      <c r="P70" s="47">
        <f>Tabela2[[#This Row],[Validy of approval until]]-548</f>
        <v>44436</v>
      </c>
      <c r="Q70" s="47">
        <f>Tabela2[[#This Row],[Validy of approval until]]-365</f>
        <v>44619</v>
      </c>
      <c r="R70" s="47">
        <f>Tabela2[[#This Row],[Validy of approval until]]-182</f>
        <v>44802</v>
      </c>
      <c r="S70" s="45">
        <f t="shared" ca="1" si="0"/>
        <v>0</v>
      </c>
      <c r="T70" s="45" t="s">
        <v>99</v>
      </c>
      <c r="U70" s="45"/>
      <c r="V70" s="10" t="str">
        <f ca="1">IF(Tabela2[[#This Row],[Dni do wygaśnięcia]]&gt;0,"aktualne","nie aktalne")</f>
        <v>nie aktalne</v>
      </c>
      <c r="Y70" s="92"/>
    </row>
    <row r="71" spans="1:25" ht="30" x14ac:dyDescent="0.25">
      <c r="A71" s="45" t="s">
        <v>182</v>
      </c>
      <c r="B71" s="45"/>
      <c r="C71" s="45" t="s">
        <v>63</v>
      </c>
      <c r="D71" s="45">
        <v>135</v>
      </c>
      <c r="E71" s="45" t="s">
        <v>42</v>
      </c>
      <c r="F71" s="45" t="s">
        <v>29</v>
      </c>
      <c r="G71" s="45" t="s">
        <v>37</v>
      </c>
      <c r="H71" s="45" t="s">
        <v>64</v>
      </c>
      <c r="I71" s="45" t="s">
        <v>45</v>
      </c>
      <c r="J71" s="45"/>
      <c r="K71" s="45" t="s">
        <v>183</v>
      </c>
      <c r="L71" s="47">
        <v>44984</v>
      </c>
      <c r="M71" s="45">
        <f ca="1">Tabela2[[#This Row],[Validy of approval until]]-TODAY()</f>
        <v>-4</v>
      </c>
      <c r="N71" s="47">
        <f>Tabela2[[#This Row],[Validy of approval until]]-910</f>
        <v>44074</v>
      </c>
      <c r="O71" s="47">
        <f>Tabela2[[#This Row],[Validy of approval until]]-730</f>
        <v>44254</v>
      </c>
      <c r="P71" s="47">
        <f>Tabela2[[#This Row],[Validy of approval until]]-548</f>
        <v>44436</v>
      </c>
      <c r="Q71" s="47">
        <f>Tabela2[[#This Row],[Validy of approval until]]-365</f>
        <v>44619</v>
      </c>
      <c r="R71" s="47">
        <f>Tabela2[[#This Row],[Validy of approval until]]-182</f>
        <v>44802</v>
      </c>
      <c r="S71" s="45">
        <f t="shared" ca="1" si="0"/>
        <v>0</v>
      </c>
      <c r="T71" s="45" t="s">
        <v>99</v>
      </c>
      <c r="U71" s="45"/>
      <c r="V71" s="10" t="str">
        <f ca="1">IF(Tabela2[[#This Row],[Dni do wygaśnięcia]]&gt;0,"aktualne","nie aktalne")</f>
        <v>nie aktalne</v>
      </c>
      <c r="Y71" s="92"/>
    </row>
    <row r="72" spans="1:25" ht="30" x14ac:dyDescent="0.25">
      <c r="A72" s="45" t="s">
        <v>185</v>
      </c>
      <c r="B72" s="45" t="s">
        <v>186</v>
      </c>
      <c r="C72" s="45" t="s">
        <v>57</v>
      </c>
      <c r="D72" s="45">
        <v>141</v>
      </c>
      <c r="E72" s="45" t="s">
        <v>51</v>
      </c>
      <c r="F72" s="45" t="s">
        <v>29</v>
      </c>
      <c r="G72" s="45" t="s">
        <v>52</v>
      </c>
      <c r="H72" s="45" t="s">
        <v>58</v>
      </c>
      <c r="I72" s="45" t="s">
        <v>33</v>
      </c>
      <c r="J72" s="45"/>
      <c r="K72" s="45" t="s">
        <v>197</v>
      </c>
      <c r="L72" s="47">
        <v>44617</v>
      </c>
      <c r="M72" s="45">
        <f ca="1">Tabela2[[#This Row],[Validy of approval until]]-TODAY()</f>
        <v>-371</v>
      </c>
      <c r="N72" s="47">
        <f>Tabela2[[#This Row],[Validy of approval until]]-910</f>
        <v>43707</v>
      </c>
      <c r="O72" s="47">
        <f>Tabela2[[#This Row],[Validy of approval until]]-730</f>
        <v>43887</v>
      </c>
      <c r="P72" s="47">
        <f>Tabela2[[#This Row],[Validy of approval until]]-548</f>
        <v>44069</v>
      </c>
      <c r="Q72" s="47">
        <f>Tabela2[[#This Row],[Validy of approval until]]-365</f>
        <v>44252</v>
      </c>
      <c r="R72" s="47">
        <f>Tabela2[[#This Row],[Validy of approval until]]-182</f>
        <v>44435</v>
      </c>
      <c r="S72" s="45">
        <f t="shared" ca="1" si="0"/>
        <v>0</v>
      </c>
      <c r="T72" s="45" t="s">
        <v>99</v>
      </c>
      <c r="U72" s="45"/>
      <c r="V72" s="10" t="str">
        <f ca="1">IF(Tabela2[[#This Row],[Dni do wygaśnięcia]]&gt;0,"aktualne","nie aktalne")</f>
        <v>nie aktalne</v>
      </c>
      <c r="Y72" s="92"/>
    </row>
    <row r="73" spans="1:25" ht="30" x14ac:dyDescent="0.25">
      <c r="A73" s="45" t="s">
        <v>185</v>
      </c>
      <c r="B73" s="45" t="s">
        <v>186</v>
      </c>
      <c r="C73" s="45" t="s">
        <v>60</v>
      </c>
      <c r="D73" s="45">
        <v>111</v>
      </c>
      <c r="E73" s="45" t="s">
        <v>51</v>
      </c>
      <c r="F73" s="45" t="s">
        <v>29</v>
      </c>
      <c r="G73" s="45" t="s">
        <v>52</v>
      </c>
      <c r="H73" s="45" t="s">
        <v>58</v>
      </c>
      <c r="I73" s="45" t="s">
        <v>33</v>
      </c>
      <c r="J73" s="45"/>
      <c r="K73" s="45" t="s">
        <v>196</v>
      </c>
      <c r="L73" s="47">
        <v>44617</v>
      </c>
      <c r="M73" s="45">
        <f ca="1">Tabela2[[#This Row],[Validy of approval until]]-TODAY()</f>
        <v>-371</v>
      </c>
      <c r="N73" s="47">
        <f>Tabela2[[#This Row],[Validy of approval until]]-910</f>
        <v>43707</v>
      </c>
      <c r="O73" s="47">
        <f>Tabela2[[#This Row],[Validy of approval until]]-730</f>
        <v>43887</v>
      </c>
      <c r="P73" s="47">
        <f>Tabela2[[#This Row],[Validy of approval until]]-548</f>
        <v>44069</v>
      </c>
      <c r="Q73" s="47">
        <f>Tabela2[[#This Row],[Validy of approval until]]-365</f>
        <v>44252</v>
      </c>
      <c r="R73" s="47">
        <f>Tabela2[[#This Row],[Validy of approval until]]-182</f>
        <v>44435</v>
      </c>
      <c r="S73" s="45">
        <f t="shared" ref="S73:S136" ca="1" si="1">IF(today&lt;O73,O73-TODAY(),IF(today&lt;P73,P73-today,IF(today&lt;Q73,Q73-today,IF(today&lt;R73,R73-today,0))))</f>
        <v>0</v>
      </c>
      <c r="T73" s="45" t="s">
        <v>99</v>
      </c>
      <c r="U73" s="45"/>
      <c r="V73" s="10" t="str">
        <f ca="1">IF(Tabela2[[#This Row],[Dni do wygaśnięcia]]&gt;0,"aktualne","nie aktalne")</f>
        <v>nie aktalne</v>
      </c>
      <c r="Y73" s="92"/>
    </row>
    <row r="74" spans="1:25" ht="30" x14ac:dyDescent="0.25">
      <c r="A74" s="45" t="s">
        <v>185</v>
      </c>
      <c r="B74" s="45" t="s">
        <v>186</v>
      </c>
      <c r="C74" s="45" t="s">
        <v>63</v>
      </c>
      <c r="D74" s="45">
        <v>135</v>
      </c>
      <c r="E74" s="45" t="s">
        <v>42</v>
      </c>
      <c r="F74" s="45" t="s">
        <v>29</v>
      </c>
      <c r="G74" s="45" t="s">
        <v>37</v>
      </c>
      <c r="H74" s="45" t="s">
        <v>64</v>
      </c>
      <c r="I74" s="45" t="s">
        <v>33</v>
      </c>
      <c r="J74" s="45"/>
      <c r="K74" s="45" t="s">
        <v>195</v>
      </c>
      <c r="L74" s="47">
        <v>44613</v>
      </c>
      <c r="M74" s="45">
        <f ca="1">Tabela2[[#This Row],[Validy of approval until]]-TODAY()</f>
        <v>-375</v>
      </c>
      <c r="N74" s="47">
        <f>Tabela2[[#This Row],[Validy of approval until]]-910</f>
        <v>43703</v>
      </c>
      <c r="O74" s="47">
        <f>Tabela2[[#This Row],[Validy of approval until]]-730</f>
        <v>43883</v>
      </c>
      <c r="P74" s="47">
        <f>Tabela2[[#This Row],[Validy of approval until]]-548</f>
        <v>44065</v>
      </c>
      <c r="Q74" s="47">
        <f>Tabela2[[#This Row],[Validy of approval until]]-365</f>
        <v>44248</v>
      </c>
      <c r="R74" s="47">
        <f>Tabela2[[#This Row],[Validy of approval until]]-182</f>
        <v>44431</v>
      </c>
      <c r="S74" s="45">
        <f t="shared" ca="1" si="1"/>
        <v>0</v>
      </c>
      <c r="T74" s="45" t="s">
        <v>99</v>
      </c>
      <c r="U74" s="45"/>
      <c r="V74" s="10" t="str">
        <f ca="1">IF(Tabela2[[#This Row],[Dni do wygaśnięcia]]&gt;0,"aktualne","nie aktalne")</f>
        <v>nie aktalne</v>
      </c>
      <c r="Y74" s="92"/>
    </row>
    <row r="75" spans="1:25" ht="30" x14ac:dyDescent="0.25">
      <c r="A75" s="45" t="s">
        <v>185</v>
      </c>
      <c r="B75" s="45" t="s">
        <v>186</v>
      </c>
      <c r="C75" s="45" t="s">
        <v>66</v>
      </c>
      <c r="D75" s="45">
        <v>135</v>
      </c>
      <c r="E75" s="45" t="s">
        <v>42</v>
      </c>
      <c r="F75" s="45" t="s">
        <v>36</v>
      </c>
      <c r="G75" s="45" t="s">
        <v>30</v>
      </c>
      <c r="H75" s="45" t="s">
        <v>64</v>
      </c>
      <c r="I75" s="45" t="s">
        <v>67</v>
      </c>
      <c r="J75" s="45"/>
      <c r="K75" s="45" t="s">
        <v>194</v>
      </c>
      <c r="L75" s="47">
        <v>44603</v>
      </c>
      <c r="M75" s="45">
        <f ca="1">Tabela2[[#This Row],[Validy of approval until]]-TODAY()</f>
        <v>-385</v>
      </c>
      <c r="N75" s="47">
        <f>Tabela2[[#This Row],[Validy of approval until]]-910</f>
        <v>43693</v>
      </c>
      <c r="O75" s="47">
        <f>Tabela2[[#This Row],[Validy of approval until]]-730</f>
        <v>43873</v>
      </c>
      <c r="P75" s="47">
        <f>Tabela2[[#This Row],[Validy of approval until]]-548</f>
        <v>44055</v>
      </c>
      <c r="Q75" s="47">
        <f>Tabela2[[#This Row],[Validy of approval until]]-365</f>
        <v>44238</v>
      </c>
      <c r="R75" s="47">
        <f>Tabela2[[#This Row],[Validy of approval until]]-182</f>
        <v>44421</v>
      </c>
      <c r="S75" s="45">
        <f t="shared" ca="1" si="1"/>
        <v>0</v>
      </c>
      <c r="T75" s="45" t="s">
        <v>99</v>
      </c>
      <c r="U75" s="45"/>
      <c r="V75" s="10" t="str">
        <f ca="1">IF(Tabela2[[#This Row],[Dni do wygaśnięcia]]&gt;0,"aktualne","nie aktalne")</f>
        <v>nie aktalne</v>
      </c>
      <c r="Y75" s="92"/>
    </row>
    <row r="76" spans="1:25" ht="30" x14ac:dyDescent="0.25">
      <c r="A76" s="45" t="s">
        <v>185</v>
      </c>
      <c r="B76" s="45" t="s">
        <v>186</v>
      </c>
      <c r="C76" s="45" t="s">
        <v>191</v>
      </c>
      <c r="D76" s="45">
        <v>141</v>
      </c>
      <c r="E76" s="45" t="s">
        <v>51</v>
      </c>
      <c r="F76" s="45" t="s">
        <v>29</v>
      </c>
      <c r="G76" s="45" t="s">
        <v>30</v>
      </c>
      <c r="H76" s="45" t="s">
        <v>192</v>
      </c>
      <c r="I76" s="45" t="s">
        <v>45</v>
      </c>
      <c r="J76" s="45"/>
      <c r="K76" s="45" t="s">
        <v>193</v>
      </c>
      <c r="L76" s="47">
        <v>44967</v>
      </c>
      <c r="M76" s="45">
        <f ca="1">Tabela2[[#This Row],[Validy of approval until]]-TODAY()</f>
        <v>-21</v>
      </c>
      <c r="N76" s="47">
        <f>Tabela2[[#This Row],[Validy of approval until]]-910</f>
        <v>44057</v>
      </c>
      <c r="O76" s="47">
        <f>Tabela2[[#This Row],[Validy of approval until]]-730</f>
        <v>44237</v>
      </c>
      <c r="P76" s="47">
        <f>Tabela2[[#This Row],[Validy of approval until]]-548</f>
        <v>44419</v>
      </c>
      <c r="Q76" s="47">
        <f>Tabela2[[#This Row],[Validy of approval until]]-365</f>
        <v>44602</v>
      </c>
      <c r="R76" s="47">
        <f>Tabela2[[#This Row],[Validy of approval until]]-182</f>
        <v>44785</v>
      </c>
      <c r="S76" s="45">
        <f t="shared" ca="1" si="1"/>
        <v>0</v>
      </c>
      <c r="T76" s="45" t="s">
        <v>99</v>
      </c>
      <c r="U76" s="45"/>
      <c r="V76" s="10" t="str">
        <f ca="1">IF(Tabela2[[#This Row],[Dni do wygaśnięcia]]&gt;0,"aktualne","nie aktalne")</f>
        <v>nie aktalne</v>
      </c>
      <c r="Y76" s="92"/>
    </row>
    <row r="77" spans="1:25" ht="30" x14ac:dyDescent="0.25">
      <c r="A77" s="45" t="s">
        <v>185</v>
      </c>
      <c r="B77" s="45" t="s">
        <v>186</v>
      </c>
      <c r="C77" s="45" t="s">
        <v>187</v>
      </c>
      <c r="D77" s="45">
        <v>141</v>
      </c>
      <c r="E77" s="45" t="s">
        <v>51</v>
      </c>
      <c r="F77" s="45" t="s">
        <v>29</v>
      </c>
      <c r="G77" s="45" t="s">
        <v>30</v>
      </c>
      <c r="H77" s="45" t="s">
        <v>188</v>
      </c>
      <c r="I77" s="45" t="s">
        <v>45</v>
      </c>
      <c r="J77" s="45" t="s">
        <v>189</v>
      </c>
      <c r="K77" s="45" t="s">
        <v>190</v>
      </c>
      <c r="L77" s="47">
        <v>44967</v>
      </c>
      <c r="M77" s="45">
        <f ca="1">Tabela2[[#This Row],[Validy of approval until]]-TODAY()</f>
        <v>-21</v>
      </c>
      <c r="N77" s="47">
        <f>Tabela2[[#This Row],[Validy of approval until]]-910</f>
        <v>44057</v>
      </c>
      <c r="O77" s="47">
        <f>Tabela2[[#This Row],[Validy of approval until]]-730</f>
        <v>44237</v>
      </c>
      <c r="P77" s="47">
        <f>Tabela2[[#This Row],[Validy of approval until]]-548</f>
        <v>44419</v>
      </c>
      <c r="Q77" s="47">
        <f>Tabela2[[#This Row],[Validy of approval until]]-365</f>
        <v>44602</v>
      </c>
      <c r="R77" s="47">
        <f>Tabela2[[#This Row],[Validy of approval until]]-182</f>
        <v>44785</v>
      </c>
      <c r="S77" s="45">
        <f t="shared" ca="1" si="1"/>
        <v>0</v>
      </c>
      <c r="T77" s="45" t="s">
        <v>99</v>
      </c>
      <c r="U77" s="45"/>
      <c r="V77" s="10" t="str">
        <f ca="1">IF(Tabela2[[#This Row],[Dni do wygaśnięcia]]&gt;0,"aktualne","nie aktalne")</f>
        <v>nie aktalne</v>
      </c>
      <c r="Y77" s="92"/>
    </row>
    <row r="78" spans="1:25" x14ac:dyDescent="0.25">
      <c r="A78" s="45" t="s">
        <v>198</v>
      </c>
      <c r="B78" s="45" t="s">
        <v>199</v>
      </c>
      <c r="C78" s="45" t="s">
        <v>35</v>
      </c>
      <c r="D78" s="45">
        <v>135</v>
      </c>
      <c r="E78" s="45" t="s">
        <v>28</v>
      </c>
      <c r="F78" s="45" t="s">
        <v>36</v>
      </c>
      <c r="G78" s="45" t="s">
        <v>37</v>
      </c>
      <c r="H78" s="45" t="s">
        <v>64</v>
      </c>
      <c r="I78" s="45" t="s">
        <v>67</v>
      </c>
      <c r="J78" s="45"/>
      <c r="K78" s="45" t="s">
        <v>203</v>
      </c>
      <c r="L78" s="47">
        <v>45541</v>
      </c>
      <c r="M78" s="45">
        <f ca="1">Tabela2[[#This Row],[Validy of approval until]]-TODAY()</f>
        <v>553</v>
      </c>
      <c r="N78" s="47">
        <f>Tabela2[[#This Row],[Validy of approval until]]-910</f>
        <v>44631</v>
      </c>
      <c r="O78" s="47">
        <f>Tabela2[[#This Row],[Validy of approval until]]-730</f>
        <v>44811</v>
      </c>
      <c r="P78" s="47">
        <f>Tabela2[[#This Row],[Validy of approval until]]-548</f>
        <v>44993</v>
      </c>
      <c r="Q78" s="47">
        <f>Tabela2[[#This Row],[Validy of approval until]]-365</f>
        <v>45176</v>
      </c>
      <c r="R78" s="47">
        <f>Tabela2[[#This Row],[Validy of approval until]]-182</f>
        <v>45359</v>
      </c>
      <c r="S78" s="45">
        <f t="shared" ca="1" si="1"/>
        <v>5</v>
      </c>
      <c r="T78" s="45" t="s">
        <v>99</v>
      </c>
      <c r="U78" s="45"/>
      <c r="V78" s="10" t="str">
        <f ca="1">IF(Tabela2[[#This Row],[Dni do wygaśnięcia]]&gt;0,"aktualne","nie aktalne")</f>
        <v>aktualne</v>
      </c>
      <c r="Y78" s="92"/>
    </row>
    <row r="79" spans="1:25" x14ac:dyDescent="0.25">
      <c r="A79" s="45" t="s">
        <v>198</v>
      </c>
      <c r="B79" s="45" t="s">
        <v>199</v>
      </c>
      <c r="C79" s="45" t="s">
        <v>84</v>
      </c>
      <c r="D79" s="45">
        <v>135</v>
      </c>
      <c r="E79" s="45" t="s">
        <v>42</v>
      </c>
      <c r="F79" s="45" t="s">
        <v>29</v>
      </c>
      <c r="G79" s="45" t="s">
        <v>30</v>
      </c>
      <c r="H79" s="45" t="s">
        <v>64</v>
      </c>
      <c r="I79" s="45" t="s">
        <v>33</v>
      </c>
      <c r="J79" s="45"/>
      <c r="K79" s="45" t="s">
        <v>202</v>
      </c>
      <c r="L79" s="47">
        <v>45452</v>
      </c>
      <c r="M79" s="45">
        <f ca="1">Tabela2[[#This Row],[Validy of approval until]]-TODAY()</f>
        <v>464</v>
      </c>
      <c r="N79" s="47">
        <f>Tabela2[[#This Row],[Validy of approval until]]-910</f>
        <v>44542</v>
      </c>
      <c r="O79" s="47">
        <f>Tabela2[[#This Row],[Validy of approval until]]-730</f>
        <v>44722</v>
      </c>
      <c r="P79" s="47">
        <f>Tabela2[[#This Row],[Validy of approval until]]-548</f>
        <v>44904</v>
      </c>
      <c r="Q79" s="47">
        <f>Tabela2[[#This Row],[Validy of approval until]]-365</f>
        <v>45087</v>
      </c>
      <c r="R79" s="47">
        <f>Tabela2[[#This Row],[Validy of approval until]]-182</f>
        <v>45270</v>
      </c>
      <c r="S79" s="45">
        <f t="shared" ca="1" si="1"/>
        <v>99</v>
      </c>
      <c r="T79" s="45" t="s">
        <v>99</v>
      </c>
      <c r="U79" s="45"/>
      <c r="V79" s="10" t="str">
        <f ca="1">IF(Tabela2[[#This Row],[Dni do wygaśnięcia]]&gt;0,"aktualne","nie aktalne")</f>
        <v>aktualne</v>
      </c>
      <c r="Y79" s="92"/>
    </row>
    <row r="80" spans="1:25" x14ac:dyDescent="0.25">
      <c r="A80" s="45" t="s">
        <v>198</v>
      </c>
      <c r="B80" s="45" t="s">
        <v>199</v>
      </c>
      <c r="C80" s="45" t="s">
        <v>60</v>
      </c>
      <c r="D80" s="45">
        <v>111</v>
      </c>
      <c r="E80" s="45" t="s">
        <v>51</v>
      </c>
      <c r="F80" s="45" t="s">
        <v>29</v>
      </c>
      <c r="G80" s="45" t="s">
        <v>52</v>
      </c>
      <c r="H80" s="45" t="s">
        <v>58</v>
      </c>
      <c r="I80" s="45" t="s">
        <v>33</v>
      </c>
      <c r="J80" s="45"/>
      <c r="K80" s="45" t="s">
        <v>201</v>
      </c>
      <c r="L80" s="47">
        <v>45452</v>
      </c>
      <c r="M80" s="45">
        <f ca="1">Tabela2[[#This Row],[Validy of approval until]]-TODAY()</f>
        <v>464</v>
      </c>
      <c r="N80" s="47">
        <f>Tabela2[[#This Row],[Validy of approval until]]-910</f>
        <v>44542</v>
      </c>
      <c r="O80" s="47">
        <f>Tabela2[[#This Row],[Validy of approval until]]-730</f>
        <v>44722</v>
      </c>
      <c r="P80" s="47">
        <f>Tabela2[[#This Row],[Validy of approval until]]-548</f>
        <v>44904</v>
      </c>
      <c r="Q80" s="47">
        <f>Tabela2[[#This Row],[Validy of approval until]]-365</f>
        <v>45087</v>
      </c>
      <c r="R80" s="47">
        <f>Tabela2[[#This Row],[Validy of approval until]]-182</f>
        <v>45270</v>
      </c>
      <c r="S80" s="45">
        <f t="shared" ca="1" si="1"/>
        <v>99</v>
      </c>
      <c r="T80" s="45" t="s">
        <v>99</v>
      </c>
      <c r="U80" s="45"/>
      <c r="V80" s="10" t="str">
        <f ca="1">IF(Tabela2[[#This Row],[Dni do wygaśnięcia]]&gt;0,"aktualne","nie aktalne")</f>
        <v>aktualne</v>
      </c>
      <c r="Y80" s="92"/>
    </row>
    <row r="81" spans="1:25" x14ac:dyDescent="0.25">
      <c r="A81" s="45" t="s">
        <v>198</v>
      </c>
      <c r="B81" s="45" t="s">
        <v>199</v>
      </c>
      <c r="C81" s="45" t="s">
        <v>57</v>
      </c>
      <c r="D81" s="45">
        <v>141</v>
      </c>
      <c r="E81" s="45" t="s">
        <v>51</v>
      </c>
      <c r="F81" s="45" t="s">
        <v>29</v>
      </c>
      <c r="G81" s="45" t="s">
        <v>52</v>
      </c>
      <c r="H81" s="45" t="s">
        <v>58</v>
      </c>
      <c r="I81" s="45" t="s">
        <v>33</v>
      </c>
      <c r="J81" s="45"/>
      <c r="K81" s="45" t="s">
        <v>200</v>
      </c>
      <c r="L81" s="47">
        <v>45452</v>
      </c>
      <c r="M81" s="45">
        <f ca="1">Tabela2[[#This Row],[Validy of approval until]]-TODAY()</f>
        <v>464</v>
      </c>
      <c r="N81" s="47">
        <f>Tabela2[[#This Row],[Validy of approval until]]-910</f>
        <v>44542</v>
      </c>
      <c r="O81" s="47">
        <f>Tabela2[[#This Row],[Validy of approval until]]-730</f>
        <v>44722</v>
      </c>
      <c r="P81" s="47">
        <f>Tabela2[[#This Row],[Validy of approval until]]-548</f>
        <v>44904</v>
      </c>
      <c r="Q81" s="47">
        <f>Tabela2[[#This Row],[Validy of approval until]]-365</f>
        <v>45087</v>
      </c>
      <c r="R81" s="47">
        <f>Tabela2[[#This Row],[Validy of approval until]]-182</f>
        <v>45270</v>
      </c>
      <c r="S81" s="45">
        <f t="shared" ca="1" si="1"/>
        <v>99</v>
      </c>
      <c r="T81" s="45" t="s">
        <v>99</v>
      </c>
      <c r="U81" s="45"/>
      <c r="V81" s="10" t="str">
        <f ca="1">IF(Tabela2[[#This Row],[Dni do wygaśnięcia]]&gt;0,"aktualne","nie aktalne")</f>
        <v>aktualne</v>
      </c>
      <c r="Y81" s="92"/>
    </row>
    <row r="82" spans="1:25" ht="30" x14ac:dyDescent="0.25">
      <c r="A82" s="45" t="s">
        <v>258</v>
      </c>
      <c r="B82" s="45"/>
      <c r="C82" s="45" t="s">
        <v>259</v>
      </c>
      <c r="D82" s="45">
        <v>135</v>
      </c>
      <c r="E82" s="45" t="s">
        <v>28</v>
      </c>
      <c r="F82" s="45" t="s">
        <v>29</v>
      </c>
      <c r="G82" s="45" t="s">
        <v>260</v>
      </c>
      <c r="H82" s="45" t="s">
        <v>64</v>
      </c>
      <c r="I82" s="45" t="s">
        <v>45</v>
      </c>
      <c r="J82" s="45"/>
      <c r="K82" s="45" t="s">
        <v>261</v>
      </c>
      <c r="L82" s="47">
        <v>44549</v>
      </c>
      <c r="M82" s="45">
        <f ca="1">Tabela2[[#This Row],[Validy of approval until]]-TODAY()</f>
        <v>-439</v>
      </c>
      <c r="N82" s="47">
        <f>Tabela2[[#This Row],[Validy of approval until]]-910</f>
        <v>43639</v>
      </c>
      <c r="O82" s="47">
        <f>Tabela2[[#This Row],[Validy of approval until]]-730</f>
        <v>43819</v>
      </c>
      <c r="P82" s="47">
        <f>Tabela2[[#This Row],[Validy of approval until]]-548</f>
        <v>44001</v>
      </c>
      <c r="Q82" s="47">
        <f>Tabela2[[#This Row],[Validy of approval until]]-365</f>
        <v>44184</v>
      </c>
      <c r="R82" s="47">
        <f>Tabela2[[#This Row],[Validy of approval until]]-182</f>
        <v>44367</v>
      </c>
      <c r="S82" s="45">
        <f t="shared" ca="1" si="1"/>
        <v>0</v>
      </c>
      <c r="T82" s="45" t="s">
        <v>99</v>
      </c>
      <c r="U82" s="45"/>
      <c r="V82" s="10" t="str">
        <f ca="1">IF(Tabela2[[#This Row],[Dni do wygaśnięcia]]&gt;0,"aktualne","nie aktalne")</f>
        <v>nie aktalne</v>
      </c>
      <c r="Y82" s="92"/>
    </row>
    <row r="83" spans="1:25" ht="30" x14ac:dyDescent="0.25">
      <c r="A83" s="45" t="s">
        <v>258</v>
      </c>
      <c r="B83" s="45"/>
      <c r="C83" s="45" t="s">
        <v>262</v>
      </c>
      <c r="D83" s="45">
        <v>135</v>
      </c>
      <c r="E83" s="45" t="s">
        <v>28</v>
      </c>
      <c r="F83" s="45" t="s">
        <v>29</v>
      </c>
      <c r="G83" s="45" t="s">
        <v>151</v>
      </c>
      <c r="H83" s="45" t="s">
        <v>64</v>
      </c>
      <c r="I83" s="45" t="s">
        <v>33</v>
      </c>
      <c r="J83" s="45"/>
      <c r="K83" s="45" t="s">
        <v>263</v>
      </c>
      <c r="L83" s="47">
        <v>44549</v>
      </c>
      <c r="M83" s="45">
        <f ca="1">Tabela2[[#This Row],[Validy of approval until]]-TODAY()</f>
        <v>-439</v>
      </c>
      <c r="N83" s="47">
        <f>Tabela2[[#This Row],[Validy of approval until]]-910</f>
        <v>43639</v>
      </c>
      <c r="O83" s="47">
        <f>Tabela2[[#This Row],[Validy of approval until]]-730</f>
        <v>43819</v>
      </c>
      <c r="P83" s="47">
        <f>Tabela2[[#This Row],[Validy of approval until]]-548</f>
        <v>44001</v>
      </c>
      <c r="Q83" s="47">
        <f>Tabela2[[#This Row],[Validy of approval until]]-365</f>
        <v>44184</v>
      </c>
      <c r="R83" s="47">
        <f>Tabela2[[#This Row],[Validy of approval until]]-182</f>
        <v>44367</v>
      </c>
      <c r="S83" s="45">
        <f t="shared" ca="1" si="1"/>
        <v>0</v>
      </c>
      <c r="T83" s="45" t="s">
        <v>99</v>
      </c>
      <c r="U83" s="45"/>
      <c r="V83" s="10" t="str">
        <f ca="1">IF(Tabela2[[#This Row],[Dni do wygaśnięcia]]&gt;0,"aktualne","nie aktalne")</f>
        <v>nie aktalne</v>
      </c>
      <c r="Y83" s="92"/>
    </row>
    <row r="84" spans="1:25" ht="30" x14ac:dyDescent="0.25">
      <c r="A84" s="45" t="s">
        <v>258</v>
      </c>
      <c r="B84" s="45"/>
      <c r="C84" s="45" t="s">
        <v>264</v>
      </c>
      <c r="D84" s="45">
        <v>135</v>
      </c>
      <c r="E84" s="45" t="s">
        <v>51</v>
      </c>
      <c r="F84" s="45" t="s">
        <v>29</v>
      </c>
      <c r="G84" s="45" t="s">
        <v>52</v>
      </c>
      <c r="H84" s="45" t="s">
        <v>64</v>
      </c>
      <c r="I84" s="45" t="s">
        <v>33</v>
      </c>
      <c r="J84" s="45"/>
      <c r="K84" s="45" t="s">
        <v>265</v>
      </c>
      <c r="L84" s="47">
        <v>44549</v>
      </c>
      <c r="M84" s="45">
        <f ca="1">Tabela2[[#This Row],[Validy of approval until]]-TODAY()</f>
        <v>-439</v>
      </c>
      <c r="N84" s="47">
        <f>Tabela2[[#This Row],[Validy of approval until]]-910</f>
        <v>43639</v>
      </c>
      <c r="O84" s="47">
        <f>Tabela2[[#This Row],[Validy of approval until]]-730</f>
        <v>43819</v>
      </c>
      <c r="P84" s="47">
        <f>Tabela2[[#This Row],[Validy of approval until]]-548</f>
        <v>44001</v>
      </c>
      <c r="Q84" s="47">
        <f>Tabela2[[#This Row],[Validy of approval until]]-365</f>
        <v>44184</v>
      </c>
      <c r="R84" s="47">
        <f>Tabela2[[#This Row],[Validy of approval until]]-182</f>
        <v>44367</v>
      </c>
      <c r="S84" s="45">
        <f t="shared" ca="1" si="1"/>
        <v>0</v>
      </c>
      <c r="T84" s="45" t="s">
        <v>99</v>
      </c>
      <c r="U84" s="45"/>
      <c r="V84" s="10" t="str">
        <f ca="1">IF(Tabela2[[#This Row],[Dni do wygaśnięcia]]&gt;0,"aktualne","nie aktalne")</f>
        <v>nie aktalne</v>
      </c>
      <c r="Y84" s="92"/>
    </row>
    <row r="85" spans="1:25" ht="30" x14ac:dyDescent="0.25">
      <c r="A85" s="45" t="s">
        <v>266</v>
      </c>
      <c r="B85" s="45" t="s">
        <v>267</v>
      </c>
      <c r="C85" s="45" t="s">
        <v>320</v>
      </c>
      <c r="D85" s="45">
        <v>141</v>
      </c>
      <c r="E85" s="45" t="s">
        <v>51</v>
      </c>
      <c r="F85" s="45" t="s">
        <v>36</v>
      </c>
      <c r="G85" s="45" t="s">
        <v>87</v>
      </c>
      <c r="H85" s="45" t="s">
        <v>321</v>
      </c>
      <c r="I85" s="45" t="s">
        <v>322</v>
      </c>
      <c r="J85" s="45"/>
      <c r="K85" s="45" t="s">
        <v>323</v>
      </c>
      <c r="L85" s="47">
        <v>44456</v>
      </c>
      <c r="M85" s="45">
        <f ca="1">Tabela2[[#This Row],[Validy of approval until]]-TODAY()</f>
        <v>-532</v>
      </c>
      <c r="N85" s="47">
        <f>Tabela2[[#This Row],[Validy of approval until]]-910</f>
        <v>43546</v>
      </c>
      <c r="O85" s="47">
        <f>Tabela2[[#This Row],[Validy of approval until]]-730</f>
        <v>43726</v>
      </c>
      <c r="P85" s="47">
        <f>Tabela2[[#This Row],[Validy of approval until]]-548</f>
        <v>43908</v>
      </c>
      <c r="Q85" s="47">
        <f>Tabela2[[#This Row],[Validy of approval until]]-365</f>
        <v>44091</v>
      </c>
      <c r="R85" s="47">
        <f>Tabela2[[#This Row],[Validy of approval until]]-182</f>
        <v>44274</v>
      </c>
      <c r="S85" s="45">
        <f t="shared" ca="1" si="1"/>
        <v>0</v>
      </c>
      <c r="T85" s="45" t="s">
        <v>270</v>
      </c>
      <c r="U85" s="45"/>
      <c r="V85" s="10" t="str">
        <f ca="1">IF(Tabela2[[#This Row],[Dni do wygaśnięcia]]&gt;0,"aktualne","nie aktalne")</f>
        <v>nie aktalne</v>
      </c>
      <c r="Y85" s="92"/>
    </row>
    <row r="86" spans="1:25" ht="30" x14ac:dyDescent="0.25">
      <c r="A86" s="45" t="s">
        <v>266</v>
      </c>
      <c r="B86" s="45" t="s">
        <v>267</v>
      </c>
      <c r="C86" s="45" t="s">
        <v>309</v>
      </c>
      <c r="D86" s="45">
        <v>141</v>
      </c>
      <c r="E86" s="45" t="s">
        <v>28</v>
      </c>
      <c r="F86" s="45" t="s">
        <v>29</v>
      </c>
      <c r="G86" s="45" t="s">
        <v>260</v>
      </c>
      <c r="H86" s="45" t="s">
        <v>64</v>
      </c>
      <c r="I86" s="45" t="s">
        <v>33</v>
      </c>
      <c r="J86" s="45"/>
      <c r="K86" s="45" t="s">
        <v>310</v>
      </c>
      <c r="L86" s="47">
        <v>44738</v>
      </c>
      <c r="M86" s="45">
        <f ca="1">Tabela2[[#This Row],[Validy of approval until]]-TODAY()</f>
        <v>-250</v>
      </c>
      <c r="N86" s="47">
        <f>Tabela2[[#This Row],[Validy of approval until]]-910</f>
        <v>43828</v>
      </c>
      <c r="O86" s="47">
        <f>Tabela2[[#This Row],[Validy of approval until]]-730</f>
        <v>44008</v>
      </c>
      <c r="P86" s="47">
        <f>Tabela2[[#This Row],[Validy of approval until]]-548</f>
        <v>44190</v>
      </c>
      <c r="Q86" s="47">
        <f>Tabela2[[#This Row],[Validy of approval until]]-365</f>
        <v>44373</v>
      </c>
      <c r="R86" s="47">
        <f>Tabela2[[#This Row],[Validy of approval until]]-182</f>
        <v>44556</v>
      </c>
      <c r="S86" s="45">
        <f t="shared" ca="1" si="1"/>
        <v>0</v>
      </c>
      <c r="T86" s="45" t="s">
        <v>270</v>
      </c>
      <c r="U86" s="45"/>
      <c r="V86" s="10" t="str">
        <f ca="1">IF(Tabela2[[#This Row],[Dni do wygaśnięcia]]&gt;0,"aktualne","nie aktalne")</f>
        <v>nie aktalne</v>
      </c>
      <c r="Y86" s="92"/>
    </row>
    <row r="87" spans="1:25" ht="30" x14ac:dyDescent="0.25">
      <c r="A87" s="45" t="s">
        <v>266</v>
      </c>
      <c r="B87" s="45" t="s">
        <v>267</v>
      </c>
      <c r="C87" s="45" t="s">
        <v>313</v>
      </c>
      <c r="D87" s="45">
        <v>141</v>
      </c>
      <c r="E87" s="45" t="s">
        <v>51</v>
      </c>
      <c r="F87" s="45" t="s">
        <v>29</v>
      </c>
      <c r="G87" s="45" t="s">
        <v>297</v>
      </c>
      <c r="H87" s="45" t="s">
        <v>64</v>
      </c>
      <c r="I87" s="45" t="s">
        <v>33</v>
      </c>
      <c r="J87" s="45"/>
      <c r="K87" s="45" t="s">
        <v>314</v>
      </c>
      <c r="L87" s="47">
        <v>44737</v>
      </c>
      <c r="M87" s="45">
        <f ca="1">Tabela2[[#This Row],[Validy of approval until]]-TODAY()</f>
        <v>-251</v>
      </c>
      <c r="N87" s="47">
        <f>Tabela2[[#This Row],[Validy of approval until]]-910</f>
        <v>43827</v>
      </c>
      <c r="O87" s="47">
        <f>Tabela2[[#This Row],[Validy of approval until]]-730</f>
        <v>44007</v>
      </c>
      <c r="P87" s="47">
        <f>Tabela2[[#This Row],[Validy of approval until]]-548</f>
        <v>44189</v>
      </c>
      <c r="Q87" s="47">
        <f>Tabela2[[#This Row],[Validy of approval until]]-365</f>
        <v>44372</v>
      </c>
      <c r="R87" s="47">
        <f>Tabela2[[#This Row],[Validy of approval until]]-182</f>
        <v>44555</v>
      </c>
      <c r="S87" s="45">
        <f t="shared" ca="1" si="1"/>
        <v>0</v>
      </c>
      <c r="T87" s="45" t="s">
        <v>270</v>
      </c>
      <c r="U87" s="45"/>
      <c r="V87" s="10" t="str">
        <f ca="1">IF(Tabela2[[#This Row],[Dni do wygaśnięcia]]&gt;0,"aktualne","nie aktalne")</f>
        <v>nie aktalne</v>
      </c>
      <c r="Y87" s="92"/>
    </row>
    <row r="88" spans="1:25" ht="30" x14ac:dyDescent="0.25">
      <c r="A88" s="45" t="s">
        <v>266</v>
      </c>
      <c r="B88" s="45" t="s">
        <v>267</v>
      </c>
      <c r="C88" s="45" t="s">
        <v>307</v>
      </c>
      <c r="D88" s="45">
        <v>141</v>
      </c>
      <c r="E88" s="45" t="s">
        <v>51</v>
      </c>
      <c r="F88" s="45" t="s">
        <v>29</v>
      </c>
      <c r="G88" s="45" t="s">
        <v>260</v>
      </c>
      <c r="H88" s="45" t="s">
        <v>64</v>
      </c>
      <c r="I88" s="45" t="s">
        <v>33</v>
      </c>
      <c r="J88" s="45"/>
      <c r="K88" s="45" t="s">
        <v>308</v>
      </c>
      <c r="L88" s="47">
        <v>44738</v>
      </c>
      <c r="M88" s="45">
        <f ca="1">Tabela2[[#This Row],[Validy of approval until]]-TODAY()</f>
        <v>-250</v>
      </c>
      <c r="N88" s="47">
        <f>Tabela2[[#This Row],[Validy of approval until]]-910</f>
        <v>43828</v>
      </c>
      <c r="O88" s="47">
        <f>Tabela2[[#This Row],[Validy of approval until]]-730</f>
        <v>44008</v>
      </c>
      <c r="P88" s="47">
        <f>Tabela2[[#This Row],[Validy of approval until]]-548</f>
        <v>44190</v>
      </c>
      <c r="Q88" s="47">
        <f>Tabela2[[#This Row],[Validy of approval until]]-365</f>
        <v>44373</v>
      </c>
      <c r="R88" s="47">
        <f>Tabela2[[#This Row],[Validy of approval until]]-182</f>
        <v>44556</v>
      </c>
      <c r="S88" s="45">
        <f t="shared" ca="1" si="1"/>
        <v>0</v>
      </c>
      <c r="T88" s="45" t="s">
        <v>270</v>
      </c>
      <c r="U88" s="45"/>
      <c r="V88" s="10" t="str">
        <f ca="1">IF(Tabela2[[#This Row],[Dni do wygaśnięcia]]&gt;0,"aktualne","nie aktalne")</f>
        <v>nie aktalne</v>
      </c>
      <c r="Y88" s="92"/>
    </row>
    <row r="89" spans="1:25" ht="30" x14ac:dyDescent="0.25">
      <c r="A89" s="45" t="s">
        <v>266</v>
      </c>
      <c r="B89" s="45" t="s">
        <v>267</v>
      </c>
      <c r="C89" s="45" t="s">
        <v>262</v>
      </c>
      <c r="D89" s="45">
        <v>135</v>
      </c>
      <c r="E89" s="45" t="s">
        <v>28</v>
      </c>
      <c r="F89" s="45" t="s">
        <v>29</v>
      </c>
      <c r="G89" s="45" t="s">
        <v>151</v>
      </c>
      <c r="H89" s="45" t="s">
        <v>64</v>
      </c>
      <c r="I89" s="45" t="s">
        <v>33</v>
      </c>
      <c r="J89" s="45"/>
      <c r="K89" s="45" t="s">
        <v>306</v>
      </c>
      <c r="L89" s="47">
        <v>44739</v>
      </c>
      <c r="M89" s="45">
        <f ca="1">Tabela2[[#This Row],[Validy of approval until]]-TODAY()</f>
        <v>-249</v>
      </c>
      <c r="N89" s="47">
        <f>Tabela2[[#This Row],[Validy of approval until]]-910</f>
        <v>43829</v>
      </c>
      <c r="O89" s="47">
        <f>Tabela2[[#This Row],[Validy of approval until]]-730</f>
        <v>44009</v>
      </c>
      <c r="P89" s="47">
        <f>Tabela2[[#This Row],[Validy of approval until]]-548</f>
        <v>44191</v>
      </c>
      <c r="Q89" s="47">
        <f>Tabela2[[#This Row],[Validy of approval until]]-365</f>
        <v>44374</v>
      </c>
      <c r="R89" s="47">
        <f>Tabela2[[#This Row],[Validy of approval until]]-182</f>
        <v>44557</v>
      </c>
      <c r="S89" s="45">
        <f t="shared" ca="1" si="1"/>
        <v>0</v>
      </c>
      <c r="T89" s="45" t="s">
        <v>270</v>
      </c>
      <c r="U89" s="45"/>
      <c r="V89" s="10" t="str">
        <f ca="1">IF(Tabela2[[#This Row],[Dni do wygaśnięcia]]&gt;0,"aktualne","nie aktalne")</f>
        <v>nie aktalne</v>
      </c>
      <c r="Y89" s="92"/>
    </row>
    <row r="90" spans="1:25" ht="30" x14ac:dyDescent="0.25">
      <c r="A90" s="45" t="s">
        <v>266</v>
      </c>
      <c r="B90" s="45" t="s">
        <v>267</v>
      </c>
      <c r="C90" s="45" t="s">
        <v>304</v>
      </c>
      <c r="D90" s="45">
        <v>138</v>
      </c>
      <c r="E90" s="45" t="s">
        <v>28</v>
      </c>
      <c r="F90" s="45" t="s">
        <v>29</v>
      </c>
      <c r="G90" s="45" t="s">
        <v>52</v>
      </c>
      <c r="H90" s="45" t="s">
        <v>64</v>
      </c>
      <c r="I90" s="45" t="s">
        <v>33</v>
      </c>
      <c r="J90" s="45"/>
      <c r="K90" s="45" t="s">
        <v>305</v>
      </c>
      <c r="L90" s="47">
        <v>44739</v>
      </c>
      <c r="M90" s="45">
        <f ca="1">Tabela2[[#This Row],[Validy of approval until]]-TODAY()</f>
        <v>-249</v>
      </c>
      <c r="N90" s="47">
        <f>Tabela2[[#This Row],[Validy of approval until]]-910</f>
        <v>43829</v>
      </c>
      <c r="O90" s="47">
        <f>Tabela2[[#This Row],[Validy of approval until]]-730</f>
        <v>44009</v>
      </c>
      <c r="P90" s="47">
        <f>Tabela2[[#This Row],[Validy of approval until]]-548</f>
        <v>44191</v>
      </c>
      <c r="Q90" s="47">
        <f>Tabela2[[#This Row],[Validy of approval until]]-365</f>
        <v>44374</v>
      </c>
      <c r="R90" s="47">
        <f>Tabela2[[#This Row],[Validy of approval until]]-182</f>
        <v>44557</v>
      </c>
      <c r="S90" s="45">
        <f t="shared" ca="1" si="1"/>
        <v>0</v>
      </c>
      <c r="T90" s="45" t="s">
        <v>270</v>
      </c>
      <c r="U90" s="45"/>
      <c r="V90" s="10" t="str">
        <f ca="1">IF(Tabela2[[#This Row],[Dni do wygaśnięcia]]&gt;0,"aktualne","nie aktalne")</f>
        <v>nie aktalne</v>
      </c>
      <c r="Y90" s="92"/>
    </row>
    <row r="91" spans="1:25" ht="30" x14ac:dyDescent="0.25">
      <c r="A91" s="45" t="s">
        <v>266</v>
      </c>
      <c r="B91" s="45" t="s">
        <v>267</v>
      </c>
      <c r="C91" s="45" t="s">
        <v>317</v>
      </c>
      <c r="D91" s="45">
        <v>141</v>
      </c>
      <c r="E91" s="45" t="s">
        <v>51</v>
      </c>
      <c r="F91" s="45" t="s">
        <v>29</v>
      </c>
      <c r="G91" s="45" t="s">
        <v>260</v>
      </c>
      <c r="H91" s="45" t="s">
        <v>58</v>
      </c>
      <c r="I91" s="45" t="s">
        <v>33</v>
      </c>
      <c r="J91" s="45"/>
      <c r="K91" s="45" t="s">
        <v>318</v>
      </c>
      <c r="L91" s="47">
        <v>44736</v>
      </c>
      <c r="M91" s="45">
        <f ca="1">Tabela2[[#This Row],[Validy of approval until]]-TODAY()</f>
        <v>-252</v>
      </c>
      <c r="N91" s="47">
        <f>Tabela2[[#This Row],[Validy of approval until]]-910</f>
        <v>43826</v>
      </c>
      <c r="O91" s="47">
        <f>Tabela2[[#This Row],[Validy of approval until]]-730</f>
        <v>44006</v>
      </c>
      <c r="P91" s="47">
        <f>Tabela2[[#This Row],[Validy of approval until]]-548</f>
        <v>44188</v>
      </c>
      <c r="Q91" s="47">
        <f>Tabela2[[#This Row],[Validy of approval until]]-365</f>
        <v>44371</v>
      </c>
      <c r="R91" s="47">
        <f>Tabela2[[#This Row],[Validy of approval until]]-182</f>
        <v>44554</v>
      </c>
      <c r="S91" s="45">
        <f t="shared" ca="1" si="1"/>
        <v>0</v>
      </c>
      <c r="T91" s="45" t="s">
        <v>270</v>
      </c>
      <c r="U91" s="45"/>
      <c r="V91" s="10" t="str">
        <f ca="1">IF(Tabela2[[#This Row],[Dni do wygaśnięcia]]&gt;0,"aktualne","nie aktalne")</f>
        <v>nie aktalne</v>
      </c>
      <c r="Y91" s="92"/>
    </row>
    <row r="92" spans="1:25" ht="30" x14ac:dyDescent="0.25">
      <c r="A92" s="45" t="s">
        <v>266</v>
      </c>
      <c r="B92" s="45" t="s">
        <v>267</v>
      </c>
      <c r="C92" s="45" t="s">
        <v>301</v>
      </c>
      <c r="D92" s="45">
        <v>141</v>
      </c>
      <c r="E92" s="45" t="s">
        <v>51</v>
      </c>
      <c r="F92" s="45" t="s">
        <v>29</v>
      </c>
      <c r="G92" s="45" t="s">
        <v>260</v>
      </c>
      <c r="H92" s="45" t="s">
        <v>302</v>
      </c>
      <c r="I92" s="45" t="s">
        <v>45</v>
      </c>
      <c r="J92" s="45"/>
      <c r="K92" s="45" t="s">
        <v>303</v>
      </c>
      <c r="L92" s="47">
        <v>44739</v>
      </c>
      <c r="M92" s="45">
        <f ca="1">Tabela2[[#This Row],[Validy of approval until]]-TODAY()</f>
        <v>-249</v>
      </c>
      <c r="N92" s="47">
        <f>Tabela2[[#This Row],[Validy of approval until]]-910</f>
        <v>43829</v>
      </c>
      <c r="O92" s="47">
        <f>Tabela2[[#This Row],[Validy of approval until]]-730</f>
        <v>44009</v>
      </c>
      <c r="P92" s="47">
        <f>Tabela2[[#This Row],[Validy of approval until]]-548</f>
        <v>44191</v>
      </c>
      <c r="Q92" s="47">
        <f>Tabela2[[#This Row],[Validy of approval until]]-365</f>
        <v>44374</v>
      </c>
      <c r="R92" s="47">
        <f>Tabela2[[#This Row],[Validy of approval until]]-182</f>
        <v>44557</v>
      </c>
      <c r="S92" s="45">
        <f t="shared" ca="1" si="1"/>
        <v>0</v>
      </c>
      <c r="T92" s="45" t="s">
        <v>270</v>
      </c>
      <c r="U92" s="45"/>
      <c r="V92" s="10" t="str">
        <f ca="1">IF(Tabela2[[#This Row],[Dni do wygaśnięcia]]&gt;0,"aktualne","nie aktalne")</f>
        <v>nie aktalne</v>
      </c>
      <c r="Y92" s="92"/>
    </row>
    <row r="93" spans="1:25" ht="30" x14ac:dyDescent="0.25">
      <c r="A93" s="45" t="s">
        <v>266</v>
      </c>
      <c r="B93" s="45" t="s">
        <v>267</v>
      </c>
      <c r="C93" s="45" t="s">
        <v>696</v>
      </c>
      <c r="D93" s="45">
        <v>141</v>
      </c>
      <c r="E93" s="45" t="s">
        <v>28</v>
      </c>
      <c r="F93" s="45" t="s">
        <v>29</v>
      </c>
      <c r="G93" s="45" t="s">
        <v>260</v>
      </c>
      <c r="H93" s="45" t="s">
        <v>294</v>
      </c>
      <c r="I93" s="45" t="s">
        <v>33</v>
      </c>
      <c r="J93" s="45"/>
      <c r="K93" s="45" t="s">
        <v>295</v>
      </c>
      <c r="L93" s="47">
        <v>44742</v>
      </c>
      <c r="M93" s="45">
        <f ca="1">Tabela2[[#This Row],[Validy of approval until]]-TODAY()</f>
        <v>-246</v>
      </c>
      <c r="N93" s="47">
        <f>Tabela2[[#This Row],[Validy of approval until]]-910</f>
        <v>43832</v>
      </c>
      <c r="O93" s="47">
        <f>Tabela2[[#This Row],[Validy of approval until]]-730</f>
        <v>44012</v>
      </c>
      <c r="P93" s="47">
        <f>Tabela2[[#This Row],[Validy of approval until]]-548</f>
        <v>44194</v>
      </c>
      <c r="Q93" s="47">
        <f>Tabela2[[#This Row],[Validy of approval until]]-365</f>
        <v>44377</v>
      </c>
      <c r="R93" s="47">
        <f>Tabela2[[#This Row],[Validy of approval until]]-182</f>
        <v>44560</v>
      </c>
      <c r="S93" s="45">
        <f t="shared" ca="1" si="1"/>
        <v>0</v>
      </c>
      <c r="T93" s="45" t="s">
        <v>270</v>
      </c>
      <c r="U93" s="45"/>
      <c r="V93" s="10" t="str">
        <f ca="1">IF(Tabela2[[#This Row],[Dni do wygaśnięcia]]&gt;0,"aktualne","nie aktalne")</f>
        <v>nie aktalne</v>
      </c>
      <c r="Y93" s="92"/>
    </row>
    <row r="94" spans="1:25" ht="30" x14ac:dyDescent="0.25">
      <c r="A94" s="45" t="s">
        <v>266</v>
      </c>
      <c r="B94" s="45" t="s">
        <v>267</v>
      </c>
      <c r="C94" s="45" t="s">
        <v>287</v>
      </c>
      <c r="D94" s="45">
        <v>135</v>
      </c>
      <c r="E94" s="45" t="s">
        <v>28</v>
      </c>
      <c r="F94" s="45" t="s">
        <v>29</v>
      </c>
      <c r="G94" s="45" t="s">
        <v>52</v>
      </c>
      <c r="H94" s="45" t="s">
        <v>288</v>
      </c>
      <c r="I94" s="45" t="s">
        <v>33</v>
      </c>
      <c r="J94" s="45"/>
      <c r="K94" s="45" t="s">
        <v>289</v>
      </c>
      <c r="L94" s="47">
        <v>44753</v>
      </c>
      <c r="M94" s="45">
        <f ca="1">Tabela2[[#This Row],[Validy of approval until]]-TODAY()</f>
        <v>-235</v>
      </c>
      <c r="N94" s="47">
        <f>Tabela2[[#This Row],[Validy of approval until]]-910</f>
        <v>43843</v>
      </c>
      <c r="O94" s="47">
        <f>Tabela2[[#This Row],[Validy of approval until]]-730</f>
        <v>44023</v>
      </c>
      <c r="P94" s="47">
        <f>Tabela2[[#This Row],[Validy of approval until]]-548</f>
        <v>44205</v>
      </c>
      <c r="Q94" s="47">
        <f>Tabela2[[#This Row],[Validy of approval until]]-365</f>
        <v>44388</v>
      </c>
      <c r="R94" s="47">
        <f>Tabela2[[#This Row],[Validy of approval until]]-182</f>
        <v>44571</v>
      </c>
      <c r="S94" s="45">
        <f t="shared" ca="1" si="1"/>
        <v>0</v>
      </c>
      <c r="T94" s="45" t="s">
        <v>270</v>
      </c>
      <c r="U94" s="45"/>
      <c r="V94" s="10" t="str">
        <f ca="1">IF(Tabela2[[#This Row],[Dni do wygaśnięcia]]&gt;0,"aktualne","nie aktalne")</f>
        <v>nie aktalne</v>
      </c>
      <c r="Y94" s="92"/>
    </row>
    <row r="95" spans="1:25" ht="30" x14ac:dyDescent="0.25">
      <c r="A95" s="45" t="s">
        <v>266</v>
      </c>
      <c r="B95" s="45" t="s">
        <v>267</v>
      </c>
      <c r="C95" s="45" t="s">
        <v>315</v>
      </c>
      <c r="D95" s="45">
        <v>135</v>
      </c>
      <c r="E95" s="45" t="s">
        <v>28</v>
      </c>
      <c r="F95" s="45" t="s">
        <v>36</v>
      </c>
      <c r="G95" s="45" t="s">
        <v>151</v>
      </c>
      <c r="H95" s="45" t="s">
        <v>64</v>
      </c>
      <c r="I95" s="45" t="s">
        <v>110</v>
      </c>
      <c r="J95" s="45"/>
      <c r="K95" s="45" t="s">
        <v>316</v>
      </c>
      <c r="L95" s="47">
        <v>44736</v>
      </c>
      <c r="M95" s="45">
        <f ca="1">Tabela2[[#This Row],[Validy of approval until]]-TODAY()</f>
        <v>-252</v>
      </c>
      <c r="N95" s="47">
        <f>Tabela2[[#This Row],[Validy of approval until]]-910</f>
        <v>43826</v>
      </c>
      <c r="O95" s="47">
        <f>Tabela2[[#This Row],[Validy of approval until]]-730</f>
        <v>44006</v>
      </c>
      <c r="P95" s="47">
        <f>Tabela2[[#This Row],[Validy of approval until]]-548</f>
        <v>44188</v>
      </c>
      <c r="Q95" s="47">
        <f>Tabela2[[#This Row],[Validy of approval until]]-365</f>
        <v>44371</v>
      </c>
      <c r="R95" s="47">
        <f>Tabela2[[#This Row],[Validy of approval until]]-182</f>
        <v>44554</v>
      </c>
      <c r="S95" s="45">
        <f t="shared" ca="1" si="1"/>
        <v>0</v>
      </c>
      <c r="T95" s="45" t="s">
        <v>270</v>
      </c>
      <c r="U95" s="45"/>
      <c r="V95" s="10" t="str">
        <f ca="1">IF(Tabela2[[#This Row],[Dni do wygaśnięcia]]&gt;0,"aktualne","nie aktalne")</f>
        <v>nie aktalne</v>
      </c>
      <c r="Y95" s="92"/>
    </row>
    <row r="96" spans="1:25" ht="30" x14ac:dyDescent="0.25">
      <c r="A96" s="45" t="s">
        <v>266</v>
      </c>
      <c r="B96" s="45" t="s">
        <v>267</v>
      </c>
      <c r="C96" s="45" t="s">
        <v>299</v>
      </c>
      <c r="D96" s="45">
        <v>138</v>
      </c>
      <c r="E96" s="45" t="s">
        <v>42</v>
      </c>
      <c r="F96" s="45" t="s">
        <v>36</v>
      </c>
      <c r="G96" s="45" t="s">
        <v>151</v>
      </c>
      <c r="H96" s="45" t="s">
        <v>109</v>
      </c>
      <c r="I96" s="45" t="s">
        <v>110</v>
      </c>
      <c r="J96" s="45"/>
      <c r="K96" s="45" t="s">
        <v>300</v>
      </c>
      <c r="L96" s="47">
        <v>44739</v>
      </c>
      <c r="M96" s="45">
        <f ca="1">Tabela2[[#This Row],[Validy of approval until]]-TODAY()</f>
        <v>-249</v>
      </c>
      <c r="N96" s="47">
        <f>Tabela2[[#This Row],[Validy of approval until]]-910</f>
        <v>43829</v>
      </c>
      <c r="O96" s="47">
        <f>Tabela2[[#This Row],[Validy of approval until]]-730</f>
        <v>44009</v>
      </c>
      <c r="P96" s="47">
        <f>Tabela2[[#This Row],[Validy of approval until]]-548</f>
        <v>44191</v>
      </c>
      <c r="Q96" s="47">
        <f>Tabela2[[#This Row],[Validy of approval until]]-365</f>
        <v>44374</v>
      </c>
      <c r="R96" s="47">
        <f>Tabela2[[#This Row],[Validy of approval until]]-182</f>
        <v>44557</v>
      </c>
      <c r="S96" s="45">
        <f t="shared" ca="1" si="1"/>
        <v>0</v>
      </c>
      <c r="T96" s="45" t="s">
        <v>270</v>
      </c>
      <c r="U96" s="45"/>
      <c r="V96" s="10" t="str">
        <f ca="1">IF(Tabela2[[#This Row],[Dni do wygaśnięcia]]&gt;0,"aktualne","nie aktalne")</f>
        <v>nie aktalne</v>
      </c>
      <c r="Y96" s="92"/>
    </row>
    <row r="97" spans="1:25" ht="30" x14ac:dyDescent="0.25">
      <c r="A97" s="45" t="s">
        <v>266</v>
      </c>
      <c r="B97" s="45" t="s">
        <v>267</v>
      </c>
      <c r="C97" s="45" t="s">
        <v>290</v>
      </c>
      <c r="D97" s="45">
        <v>138</v>
      </c>
      <c r="E97" s="45" t="s">
        <v>42</v>
      </c>
      <c r="F97" s="45" t="s">
        <v>36</v>
      </c>
      <c r="G97" s="45" t="s">
        <v>30</v>
      </c>
      <c r="H97" s="45" t="s">
        <v>64</v>
      </c>
      <c r="I97" s="45" t="s">
        <v>93</v>
      </c>
      <c r="J97" s="45"/>
      <c r="K97" s="45" t="s">
        <v>291</v>
      </c>
      <c r="L97" s="47">
        <v>44742</v>
      </c>
      <c r="M97" s="45">
        <f ca="1">Tabela2[[#This Row],[Validy of approval until]]-TODAY()</f>
        <v>-246</v>
      </c>
      <c r="N97" s="47">
        <f>Tabela2[[#This Row],[Validy of approval until]]-910</f>
        <v>43832</v>
      </c>
      <c r="O97" s="47">
        <f>Tabela2[[#This Row],[Validy of approval until]]-730</f>
        <v>44012</v>
      </c>
      <c r="P97" s="47">
        <f>Tabela2[[#This Row],[Validy of approval until]]-548</f>
        <v>44194</v>
      </c>
      <c r="Q97" s="47">
        <f>Tabela2[[#This Row],[Validy of approval until]]-365</f>
        <v>44377</v>
      </c>
      <c r="R97" s="47">
        <f>Tabela2[[#This Row],[Validy of approval until]]-182</f>
        <v>44560</v>
      </c>
      <c r="S97" s="45">
        <f t="shared" ca="1" si="1"/>
        <v>0</v>
      </c>
      <c r="T97" s="45" t="s">
        <v>270</v>
      </c>
      <c r="U97" s="45"/>
      <c r="V97" s="10" t="str">
        <f ca="1">IF(Tabela2[[#This Row],[Dni do wygaśnięcia]]&gt;0,"aktualne","nie aktalne")</f>
        <v>nie aktalne</v>
      </c>
      <c r="Y97" s="92"/>
    </row>
    <row r="98" spans="1:25" ht="30" x14ac:dyDescent="0.25">
      <c r="A98" s="45" t="s">
        <v>266</v>
      </c>
      <c r="B98" s="45" t="s">
        <v>267</v>
      </c>
      <c r="C98" s="45" t="s">
        <v>292</v>
      </c>
      <c r="D98" s="45">
        <v>138</v>
      </c>
      <c r="E98" s="45" t="s">
        <v>42</v>
      </c>
      <c r="F98" s="45" t="s">
        <v>36</v>
      </c>
      <c r="G98" s="45" t="s">
        <v>151</v>
      </c>
      <c r="H98" s="45" t="s">
        <v>293</v>
      </c>
      <c r="I98" s="45" t="s">
        <v>93</v>
      </c>
      <c r="J98" s="45"/>
      <c r="K98" s="45" t="s">
        <v>291</v>
      </c>
      <c r="L98" s="47">
        <v>44742</v>
      </c>
      <c r="M98" s="45">
        <f ca="1">Tabela2[[#This Row],[Validy of approval until]]-TODAY()</f>
        <v>-246</v>
      </c>
      <c r="N98" s="47">
        <f>Tabela2[[#This Row],[Validy of approval until]]-910</f>
        <v>43832</v>
      </c>
      <c r="O98" s="47">
        <f>Tabela2[[#This Row],[Validy of approval until]]-730</f>
        <v>44012</v>
      </c>
      <c r="P98" s="47">
        <f>Tabela2[[#This Row],[Validy of approval until]]-548</f>
        <v>44194</v>
      </c>
      <c r="Q98" s="47">
        <f>Tabela2[[#This Row],[Validy of approval until]]-365</f>
        <v>44377</v>
      </c>
      <c r="R98" s="47">
        <f>Tabela2[[#This Row],[Validy of approval until]]-182</f>
        <v>44560</v>
      </c>
      <c r="S98" s="45">
        <f t="shared" ca="1" si="1"/>
        <v>0</v>
      </c>
      <c r="T98" s="45"/>
      <c r="U98" s="45"/>
      <c r="V98" s="10" t="str">
        <f ca="1">IF(Tabela2[[#This Row],[Dni do wygaśnięcia]]&gt;0,"aktualne","nie aktalne")</f>
        <v>nie aktalne</v>
      </c>
      <c r="Y98" s="92"/>
    </row>
    <row r="99" spans="1:25" ht="30" x14ac:dyDescent="0.25">
      <c r="A99" s="45" t="s">
        <v>266</v>
      </c>
      <c r="B99" s="45" t="s">
        <v>267</v>
      </c>
      <c r="C99" s="45" t="s">
        <v>284</v>
      </c>
      <c r="D99" s="45">
        <v>135</v>
      </c>
      <c r="E99" s="45" t="s">
        <v>51</v>
      </c>
      <c r="F99" s="45" t="s">
        <v>36</v>
      </c>
      <c r="G99" s="45" t="s">
        <v>30</v>
      </c>
      <c r="H99" s="45" t="s">
        <v>109</v>
      </c>
      <c r="I99" s="45" t="s">
        <v>285</v>
      </c>
      <c r="J99" s="45"/>
      <c r="K99" s="45" t="s">
        <v>286</v>
      </c>
      <c r="L99" s="47">
        <v>44753</v>
      </c>
      <c r="M99" s="45">
        <f ca="1">Tabela2[[#This Row],[Validy of approval until]]-TODAY()</f>
        <v>-235</v>
      </c>
      <c r="N99" s="47">
        <f>Tabela2[[#This Row],[Validy of approval until]]-910</f>
        <v>43843</v>
      </c>
      <c r="O99" s="47">
        <f>Tabela2[[#This Row],[Validy of approval until]]-730</f>
        <v>44023</v>
      </c>
      <c r="P99" s="47">
        <f>Tabela2[[#This Row],[Validy of approval until]]-548</f>
        <v>44205</v>
      </c>
      <c r="Q99" s="47">
        <f>Tabela2[[#This Row],[Validy of approval until]]-365</f>
        <v>44388</v>
      </c>
      <c r="R99" s="47">
        <f>Tabela2[[#This Row],[Validy of approval until]]-182</f>
        <v>44571</v>
      </c>
      <c r="S99" s="45">
        <f t="shared" ca="1" si="1"/>
        <v>0</v>
      </c>
      <c r="T99" s="45" t="s">
        <v>270</v>
      </c>
      <c r="U99" s="45"/>
      <c r="V99" s="10" t="str">
        <f ca="1">IF(Tabela2[[#This Row],[Dni do wygaśnięcia]]&gt;0,"aktualne","nie aktalne")</f>
        <v>nie aktalne</v>
      </c>
      <c r="Y99" s="92"/>
    </row>
    <row r="100" spans="1:25" ht="30" x14ac:dyDescent="0.25">
      <c r="A100" s="45" t="s">
        <v>266</v>
      </c>
      <c r="B100" s="45" t="s">
        <v>267</v>
      </c>
      <c r="C100" s="45" t="s">
        <v>282</v>
      </c>
      <c r="D100" s="45">
        <v>135</v>
      </c>
      <c r="E100" s="45" t="s">
        <v>51</v>
      </c>
      <c r="F100" s="45" t="s">
        <v>29</v>
      </c>
      <c r="G100" s="45" t="s">
        <v>52</v>
      </c>
      <c r="H100" s="45" t="s">
        <v>32</v>
      </c>
      <c r="I100" s="45" t="s">
        <v>33</v>
      </c>
      <c r="J100" s="45"/>
      <c r="K100" s="45" t="s">
        <v>283</v>
      </c>
      <c r="L100" s="47">
        <v>44753</v>
      </c>
      <c r="M100" s="45">
        <f ca="1">Tabela2[[#This Row],[Validy of approval until]]-TODAY()</f>
        <v>-235</v>
      </c>
      <c r="N100" s="47">
        <f>Tabela2[[#This Row],[Validy of approval until]]-910</f>
        <v>43843</v>
      </c>
      <c r="O100" s="47">
        <f>Tabela2[[#This Row],[Validy of approval until]]-730</f>
        <v>44023</v>
      </c>
      <c r="P100" s="47">
        <f>Tabela2[[#This Row],[Validy of approval until]]-548</f>
        <v>44205</v>
      </c>
      <c r="Q100" s="47">
        <f>Tabela2[[#This Row],[Validy of approval until]]-365</f>
        <v>44388</v>
      </c>
      <c r="R100" s="47">
        <f>Tabela2[[#This Row],[Validy of approval until]]-182</f>
        <v>44571</v>
      </c>
      <c r="S100" s="45">
        <f t="shared" ca="1" si="1"/>
        <v>0</v>
      </c>
      <c r="T100" s="45" t="s">
        <v>270</v>
      </c>
      <c r="U100" s="45"/>
      <c r="V100" s="10" t="str">
        <f ca="1">IF(Tabela2[[#This Row],[Dni do wygaśnięcia]]&gt;0,"aktualne","nie aktalne")</f>
        <v>nie aktalne</v>
      </c>
      <c r="Y100" s="92"/>
    </row>
    <row r="101" spans="1:25" ht="30" x14ac:dyDescent="0.25">
      <c r="A101" s="45" t="s">
        <v>266</v>
      </c>
      <c r="B101" s="45" t="s">
        <v>267</v>
      </c>
      <c r="C101" s="45" t="s">
        <v>273</v>
      </c>
      <c r="D101" s="45">
        <v>141</v>
      </c>
      <c r="E101" s="45">
        <v>23</v>
      </c>
      <c r="F101" s="45" t="s">
        <v>29</v>
      </c>
      <c r="G101" s="45" t="s">
        <v>260</v>
      </c>
      <c r="H101" s="45" t="s">
        <v>32</v>
      </c>
      <c r="I101" s="45" t="s">
        <v>33</v>
      </c>
      <c r="J101" s="45"/>
      <c r="K101" s="45" t="s">
        <v>324</v>
      </c>
      <c r="L101" s="47">
        <v>44388</v>
      </c>
      <c r="M101" s="45">
        <f ca="1">Tabela2[[#This Row],[Validy of approval until]]-TODAY()</f>
        <v>-600</v>
      </c>
      <c r="N101" s="47">
        <f>Tabela2[[#This Row],[Validy of approval until]]-910</f>
        <v>43478</v>
      </c>
      <c r="O101" s="47">
        <f>Tabela2[[#This Row],[Validy of approval until]]-730</f>
        <v>43658</v>
      </c>
      <c r="P101" s="47">
        <f>Tabela2[[#This Row],[Validy of approval until]]-548</f>
        <v>43840</v>
      </c>
      <c r="Q101" s="47">
        <f>Tabela2[[#This Row],[Validy of approval until]]-365</f>
        <v>44023</v>
      </c>
      <c r="R101" s="47">
        <f>Tabela2[[#This Row],[Validy of approval until]]-182</f>
        <v>44206</v>
      </c>
      <c r="S101" s="45">
        <f t="shared" ca="1" si="1"/>
        <v>0</v>
      </c>
      <c r="T101" s="45" t="s">
        <v>270</v>
      </c>
      <c r="U101" s="45"/>
      <c r="V101" s="10" t="str">
        <f ca="1">IF(Tabela2[[#This Row],[Dni do wygaśnięcia]]&gt;0,"aktualne","nie aktalne")</f>
        <v>nie aktalne</v>
      </c>
      <c r="Y101" s="92"/>
    </row>
    <row r="102" spans="1:25" ht="30" x14ac:dyDescent="0.25">
      <c r="A102" s="45" t="s">
        <v>266</v>
      </c>
      <c r="B102" s="45" t="s">
        <v>267</v>
      </c>
      <c r="C102" s="45" t="s">
        <v>280</v>
      </c>
      <c r="D102" s="45">
        <v>141</v>
      </c>
      <c r="E102" s="45" t="s">
        <v>28</v>
      </c>
      <c r="F102" s="106"/>
      <c r="G102" s="45" t="s">
        <v>87</v>
      </c>
      <c r="H102" s="45" t="s">
        <v>44</v>
      </c>
      <c r="I102" s="45" t="s">
        <v>33</v>
      </c>
      <c r="J102" s="45"/>
      <c r="K102" s="45" t="s">
        <v>325</v>
      </c>
      <c r="L102" s="47">
        <v>43684</v>
      </c>
      <c r="M102" s="45">
        <f ca="1">Tabela2[[#This Row],[Validy of approval until]]-TODAY()</f>
        <v>-1304</v>
      </c>
      <c r="N102" s="47">
        <f>Tabela2[[#This Row],[Validy of approval until]]-910</f>
        <v>42774</v>
      </c>
      <c r="O102" s="47">
        <f>Tabela2[[#This Row],[Validy of approval until]]-730</f>
        <v>42954</v>
      </c>
      <c r="P102" s="47">
        <f>Tabela2[[#This Row],[Validy of approval until]]-548</f>
        <v>43136</v>
      </c>
      <c r="Q102" s="47">
        <f>Tabela2[[#This Row],[Validy of approval until]]-365</f>
        <v>43319</v>
      </c>
      <c r="R102" s="47">
        <f>Tabela2[[#This Row],[Validy of approval until]]-182</f>
        <v>43502</v>
      </c>
      <c r="S102" s="45">
        <f t="shared" ca="1" si="1"/>
        <v>0</v>
      </c>
      <c r="T102" s="45"/>
      <c r="U102" s="45"/>
      <c r="V102" s="10" t="str">
        <f ca="1">IF(Tabela2[[#This Row],[Dni do wygaśnięcia]]&gt;0,"aktualne","nie aktalne")</f>
        <v>nie aktalne</v>
      </c>
      <c r="Y102" s="92"/>
    </row>
    <row r="103" spans="1:25" ht="30" x14ac:dyDescent="0.25">
      <c r="A103" s="45" t="s">
        <v>266</v>
      </c>
      <c r="B103" s="45" t="s">
        <v>267</v>
      </c>
      <c r="C103" s="45" t="s">
        <v>311</v>
      </c>
      <c r="D103" s="45">
        <v>141</v>
      </c>
      <c r="E103" s="45" t="s">
        <v>28</v>
      </c>
      <c r="F103" s="45" t="s">
        <v>29</v>
      </c>
      <c r="G103" s="45" t="s">
        <v>297</v>
      </c>
      <c r="H103" s="45" t="s">
        <v>64</v>
      </c>
      <c r="I103" s="45" t="s">
        <v>33</v>
      </c>
      <c r="J103" s="45"/>
      <c r="K103" s="45" t="s">
        <v>312</v>
      </c>
      <c r="L103" s="47">
        <v>44737</v>
      </c>
      <c r="M103" s="45">
        <f ca="1">Tabela2[[#This Row],[Validy of approval until]]-TODAY()</f>
        <v>-251</v>
      </c>
      <c r="N103" s="47">
        <f>Tabela2[[#This Row],[Validy of approval until]]-910</f>
        <v>43827</v>
      </c>
      <c r="O103" s="47">
        <f>Tabela2[[#This Row],[Validy of approval until]]-730</f>
        <v>44007</v>
      </c>
      <c r="P103" s="47">
        <f>Tabela2[[#This Row],[Validy of approval until]]-548</f>
        <v>44189</v>
      </c>
      <c r="Q103" s="47">
        <f>Tabela2[[#This Row],[Validy of approval until]]-365</f>
        <v>44372</v>
      </c>
      <c r="R103" s="47">
        <f>Tabela2[[#This Row],[Validy of approval until]]-182</f>
        <v>44555</v>
      </c>
      <c r="S103" s="45">
        <f t="shared" ca="1" si="1"/>
        <v>0</v>
      </c>
      <c r="T103" s="45" t="s">
        <v>270</v>
      </c>
      <c r="U103" s="45"/>
      <c r="V103" s="10" t="str">
        <f ca="1">IF(Tabela2[[#This Row],[Dni do wygaśnięcia]]&gt;0,"aktualne","nie aktalne")</f>
        <v>nie aktalne</v>
      </c>
      <c r="Y103" s="92"/>
    </row>
    <row r="104" spans="1:25" ht="30" x14ac:dyDescent="0.25">
      <c r="A104" s="45" t="s">
        <v>266</v>
      </c>
      <c r="B104" s="45" t="s">
        <v>267</v>
      </c>
      <c r="C104" s="45" t="s">
        <v>296</v>
      </c>
      <c r="D104" s="45">
        <v>135</v>
      </c>
      <c r="E104" s="45" t="s">
        <v>28</v>
      </c>
      <c r="F104" s="45" t="s">
        <v>29</v>
      </c>
      <c r="G104" s="45" t="s">
        <v>297</v>
      </c>
      <c r="H104" s="45" t="s">
        <v>64</v>
      </c>
      <c r="I104" s="45" t="s">
        <v>45</v>
      </c>
      <c r="J104" s="45"/>
      <c r="K104" s="45" t="s">
        <v>298</v>
      </c>
      <c r="L104" s="47">
        <v>44739</v>
      </c>
      <c r="M104" s="45">
        <f ca="1">Tabela2[[#This Row],[Validy of approval until]]-TODAY()</f>
        <v>-249</v>
      </c>
      <c r="N104" s="47">
        <f>Tabela2[[#This Row],[Validy of approval until]]-910</f>
        <v>43829</v>
      </c>
      <c r="O104" s="47">
        <f>Tabela2[[#This Row],[Validy of approval until]]-730</f>
        <v>44009</v>
      </c>
      <c r="P104" s="47">
        <f>Tabela2[[#This Row],[Validy of approval until]]-548</f>
        <v>44191</v>
      </c>
      <c r="Q104" s="47">
        <f>Tabela2[[#This Row],[Validy of approval until]]-365</f>
        <v>44374</v>
      </c>
      <c r="R104" s="47">
        <f>Tabela2[[#This Row],[Validy of approval until]]-182</f>
        <v>44557</v>
      </c>
      <c r="S104" s="45">
        <f t="shared" ca="1" si="1"/>
        <v>0</v>
      </c>
      <c r="T104" s="45" t="s">
        <v>270</v>
      </c>
      <c r="U104" s="45"/>
      <c r="V104" s="10" t="str">
        <f ca="1">IF(Tabela2[[#This Row],[Dni do wygaśnięcia]]&gt;0,"aktualne","nie aktalne")</f>
        <v>nie aktalne</v>
      </c>
      <c r="Y104" s="92"/>
    </row>
    <row r="105" spans="1:25" ht="30" x14ac:dyDescent="0.25">
      <c r="A105" s="45" t="s">
        <v>266</v>
      </c>
      <c r="B105" s="45" t="s">
        <v>267</v>
      </c>
      <c r="C105" s="45" t="s">
        <v>277</v>
      </c>
      <c r="D105" s="45">
        <v>111</v>
      </c>
      <c r="E105" s="45" t="s">
        <v>51</v>
      </c>
      <c r="F105" s="45" t="s">
        <v>29</v>
      </c>
      <c r="G105" s="45" t="s">
        <v>278</v>
      </c>
      <c r="H105" s="45" t="s">
        <v>58</v>
      </c>
      <c r="I105" s="45" t="s">
        <v>33</v>
      </c>
      <c r="J105" s="45"/>
      <c r="K105" s="45" t="s">
        <v>279</v>
      </c>
      <c r="L105" s="47">
        <v>44802</v>
      </c>
      <c r="M105" s="45">
        <f ca="1">Tabela2[[#This Row],[Validy of approval until]]-TODAY()</f>
        <v>-186</v>
      </c>
      <c r="N105" s="47">
        <f>Tabela2[[#This Row],[Validy of approval until]]-910</f>
        <v>43892</v>
      </c>
      <c r="O105" s="47">
        <f>Tabela2[[#This Row],[Validy of approval until]]-730</f>
        <v>44072</v>
      </c>
      <c r="P105" s="47">
        <f>Tabela2[[#This Row],[Validy of approval until]]-548</f>
        <v>44254</v>
      </c>
      <c r="Q105" s="47">
        <f>Tabela2[[#This Row],[Validy of approval until]]-365</f>
        <v>44437</v>
      </c>
      <c r="R105" s="47">
        <f>Tabela2[[#This Row],[Validy of approval until]]-182</f>
        <v>44620</v>
      </c>
      <c r="S105" s="45">
        <f t="shared" ca="1" si="1"/>
        <v>0</v>
      </c>
      <c r="T105" s="45"/>
      <c r="U105" s="45"/>
      <c r="V105" s="10" t="str">
        <f ca="1">IF(Tabela2[[#This Row],[Dni do wygaśnięcia]]&gt;0,"aktualne","nie aktalne")</f>
        <v>nie aktalne</v>
      </c>
      <c r="Y105" s="92"/>
    </row>
    <row r="106" spans="1:25" ht="30" x14ac:dyDescent="0.25">
      <c r="A106" s="45" t="s">
        <v>266</v>
      </c>
      <c r="B106" s="45" t="s">
        <v>267</v>
      </c>
      <c r="C106" s="45" t="s">
        <v>319</v>
      </c>
      <c r="D106" s="45">
        <v>111</v>
      </c>
      <c r="E106" s="45" t="s">
        <v>51</v>
      </c>
      <c r="F106" s="45" t="s">
        <v>29</v>
      </c>
      <c r="G106" s="45" t="s">
        <v>278</v>
      </c>
      <c r="H106" s="45" t="s">
        <v>58</v>
      </c>
      <c r="I106" s="45" t="s">
        <v>33</v>
      </c>
      <c r="J106" s="45"/>
      <c r="K106" s="45" t="s">
        <v>279</v>
      </c>
      <c r="L106" s="47">
        <v>44456</v>
      </c>
      <c r="M106" s="45">
        <f ca="1">Tabela2[[#This Row],[Validy of approval until]]-TODAY()</f>
        <v>-532</v>
      </c>
      <c r="N106" s="47">
        <f>Tabela2[[#This Row],[Validy of approval until]]-910</f>
        <v>43546</v>
      </c>
      <c r="O106" s="47">
        <f>Tabela2[[#This Row],[Validy of approval until]]-730</f>
        <v>43726</v>
      </c>
      <c r="P106" s="47">
        <f>Tabela2[[#This Row],[Validy of approval until]]-548</f>
        <v>43908</v>
      </c>
      <c r="Q106" s="47">
        <f>Tabela2[[#This Row],[Validy of approval until]]-365</f>
        <v>44091</v>
      </c>
      <c r="R106" s="47">
        <f>Tabela2[[#This Row],[Validy of approval until]]-182</f>
        <v>44274</v>
      </c>
      <c r="S106" s="45">
        <f t="shared" ca="1" si="1"/>
        <v>0</v>
      </c>
      <c r="T106" s="45" t="s">
        <v>270</v>
      </c>
      <c r="U106" s="45"/>
      <c r="V106" s="10" t="str">
        <f ca="1">IF(Tabela2[[#This Row],[Dni do wygaśnięcia]]&gt;0,"aktualne","nie aktalne")</f>
        <v>nie aktalne</v>
      </c>
      <c r="Y106" s="92"/>
    </row>
    <row r="107" spans="1:25" ht="30" x14ac:dyDescent="0.25">
      <c r="A107" s="45" t="s">
        <v>266</v>
      </c>
      <c r="B107" s="45" t="s">
        <v>267</v>
      </c>
      <c r="C107" s="45" t="s">
        <v>280</v>
      </c>
      <c r="D107" s="45">
        <v>141</v>
      </c>
      <c r="E107" s="45" t="s">
        <v>28</v>
      </c>
      <c r="F107" s="45" t="s">
        <v>29</v>
      </c>
      <c r="G107" s="45" t="s">
        <v>87</v>
      </c>
      <c r="H107" s="45" t="s">
        <v>44</v>
      </c>
      <c r="I107" s="45" t="s">
        <v>33</v>
      </c>
      <c r="J107" s="45"/>
      <c r="K107" s="45" t="s">
        <v>281</v>
      </c>
      <c r="L107" s="47">
        <v>44780</v>
      </c>
      <c r="M107" s="45">
        <f ca="1">Tabela2[[#This Row],[Validy of approval until]]-TODAY()</f>
        <v>-208</v>
      </c>
      <c r="N107" s="47">
        <f>Tabela2[[#This Row],[Validy of approval until]]-910</f>
        <v>43870</v>
      </c>
      <c r="O107" s="47">
        <f>Tabela2[[#This Row],[Validy of approval until]]-730</f>
        <v>44050</v>
      </c>
      <c r="P107" s="47">
        <f>Tabela2[[#This Row],[Validy of approval until]]-548</f>
        <v>44232</v>
      </c>
      <c r="Q107" s="47">
        <f>Tabela2[[#This Row],[Validy of approval until]]-365</f>
        <v>44415</v>
      </c>
      <c r="R107" s="47">
        <f>Tabela2[[#This Row],[Validy of approval until]]-182</f>
        <v>44598</v>
      </c>
      <c r="S107" s="45">
        <f t="shared" ca="1" si="1"/>
        <v>0</v>
      </c>
      <c r="T107" s="45"/>
      <c r="U107" s="45"/>
      <c r="V107" s="10" t="str">
        <f ca="1">IF(Tabela2[[#This Row],[Dni do wygaśnięcia]]&gt;0,"aktualne","nie aktalne")</f>
        <v>nie aktalne</v>
      </c>
      <c r="Y107" s="92"/>
    </row>
    <row r="108" spans="1:25" x14ac:dyDescent="0.25">
      <c r="A108" s="45" t="s">
        <v>266</v>
      </c>
      <c r="B108" s="45" t="s">
        <v>267</v>
      </c>
      <c r="C108" s="45" t="s">
        <v>268</v>
      </c>
      <c r="D108" s="45">
        <v>141</v>
      </c>
      <c r="E108" s="45" t="s">
        <v>28</v>
      </c>
      <c r="F108" s="45" t="s">
        <v>36</v>
      </c>
      <c r="G108" s="45" t="s">
        <v>73</v>
      </c>
      <c r="H108" s="45" t="s">
        <v>38</v>
      </c>
      <c r="I108" s="45" t="s">
        <v>39</v>
      </c>
      <c r="J108" s="45"/>
      <c r="K108" s="45" t="s">
        <v>269</v>
      </c>
      <c r="L108" s="47">
        <v>45428</v>
      </c>
      <c r="M108" s="45">
        <f ca="1">Tabela2[[#This Row],[Validy of approval until]]-TODAY()</f>
        <v>440</v>
      </c>
      <c r="N108" s="47">
        <f>Tabela2[[#This Row],[Validy of approval until]]-910</f>
        <v>44518</v>
      </c>
      <c r="O108" s="47">
        <f>Tabela2[[#This Row],[Validy of approval until]]-730</f>
        <v>44698</v>
      </c>
      <c r="P108" s="47">
        <f>Tabela2[[#This Row],[Validy of approval until]]-548</f>
        <v>44880</v>
      </c>
      <c r="Q108" s="47">
        <f>Tabela2[[#This Row],[Validy of approval until]]-365</f>
        <v>45063</v>
      </c>
      <c r="R108" s="47">
        <f>Tabela2[[#This Row],[Validy of approval until]]-182</f>
        <v>45246</v>
      </c>
      <c r="S108" s="45">
        <f t="shared" ca="1" si="1"/>
        <v>75</v>
      </c>
      <c r="T108" s="45" t="s">
        <v>270</v>
      </c>
      <c r="U108" s="45"/>
      <c r="V108" s="10" t="str">
        <f ca="1">IF(Tabela2[[#This Row],[Dni do wygaśnięcia]]&gt;0,"aktualne","nie aktalne")</f>
        <v>aktualne</v>
      </c>
      <c r="Y108" s="92"/>
    </row>
    <row r="109" spans="1:25" x14ac:dyDescent="0.25">
      <c r="A109" s="45" t="s">
        <v>266</v>
      </c>
      <c r="B109" s="45" t="s">
        <v>267</v>
      </c>
      <c r="C109" s="45" t="s">
        <v>731</v>
      </c>
      <c r="D109" s="45">
        <v>111</v>
      </c>
      <c r="E109" s="45" t="s">
        <v>51</v>
      </c>
      <c r="F109" s="45" t="s">
        <v>29</v>
      </c>
      <c r="G109" s="45" t="s">
        <v>271</v>
      </c>
      <c r="H109" s="45" t="s">
        <v>58</v>
      </c>
      <c r="I109" s="45" t="s">
        <v>33</v>
      </c>
      <c r="J109" s="45"/>
      <c r="K109" s="45" t="s">
        <v>272</v>
      </c>
      <c r="L109" s="47">
        <v>45417</v>
      </c>
      <c r="M109" s="45">
        <f ca="1">Tabela2[[#This Row],[Validy of approval until]]-TODAY()</f>
        <v>429</v>
      </c>
      <c r="N109" s="47">
        <f>Tabela2[[#This Row],[Validy of approval until]]-910</f>
        <v>44507</v>
      </c>
      <c r="O109" s="47">
        <f>Tabela2[[#This Row],[Validy of approval until]]-730</f>
        <v>44687</v>
      </c>
      <c r="P109" s="47">
        <f>Tabela2[[#This Row],[Validy of approval until]]-548</f>
        <v>44869</v>
      </c>
      <c r="Q109" s="47">
        <f>Tabela2[[#This Row],[Validy of approval until]]-365</f>
        <v>45052</v>
      </c>
      <c r="R109" s="47">
        <f>Tabela2[[#This Row],[Validy of approval until]]-182</f>
        <v>45235</v>
      </c>
      <c r="S109" s="45">
        <f t="shared" ca="1" si="1"/>
        <v>64</v>
      </c>
      <c r="T109" s="45" t="s">
        <v>270</v>
      </c>
      <c r="U109" s="45"/>
      <c r="V109" s="10" t="str">
        <f ca="1">IF(Tabela2[[#This Row],[Dni do wygaśnięcia]]&gt;0,"aktualne","nie aktalne")</f>
        <v>aktualne</v>
      </c>
      <c r="Y109" s="92"/>
    </row>
    <row r="110" spans="1:25" x14ac:dyDescent="0.25">
      <c r="A110" s="45" t="s">
        <v>266</v>
      </c>
      <c r="B110" s="45" t="s">
        <v>267</v>
      </c>
      <c r="C110" s="45" t="s">
        <v>273</v>
      </c>
      <c r="D110" s="45">
        <v>141</v>
      </c>
      <c r="E110" s="45">
        <v>23</v>
      </c>
      <c r="F110" s="45" t="s">
        <v>29</v>
      </c>
      <c r="G110" s="45" t="s">
        <v>260</v>
      </c>
      <c r="H110" s="45" t="s">
        <v>32</v>
      </c>
      <c r="I110" s="45" t="s">
        <v>33</v>
      </c>
      <c r="J110" s="45"/>
      <c r="K110" s="45" t="s">
        <v>274</v>
      </c>
      <c r="L110" s="47">
        <v>45209</v>
      </c>
      <c r="M110" s="45">
        <f ca="1">Tabela2[[#This Row],[Validy of approval until]]-TODAY()</f>
        <v>221</v>
      </c>
      <c r="N110" s="47">
        <f>Tabela2[[#This Row],[Validy of approval until]]-910</f>
        <v>44299</v>
      </c>
      <c r="O110" s="47">
        <f>Tabela2[[#This Row],[Validy of approval until]]-730</f>
        <v>44479</v>
      </c>
      <c r="P110" s="47">
        <f>Tabela2[[#This Row],[Validy of approval until]]-548</f>
        <v>44661</v>
      </c>
      <c r="Q110" s="47">
        <f>Tabela2[[#This Row],[Validy of approval until]]-365</f>
        <v>44844</v>
      </c>
      <c r="R110" s="47">
        <f>Tabela2[[#This Row],[Validy of approval until]]-182</f>
        <v>45027</v>
      </c>
      <c r="S110" s="45">
        <f t="shared" ca="1" si="1"/>
        <v>39</v>
      </c>
      <c r="T110" s="45" t="s">
        <v>270</v>
      </c>
      <c r="U110" s="45"/>
      <c r="V110" s="10" t="str">
        <f ca="1">IF(Tabela2[[#This Row],[Dni do wygaśnięcia]]&gt;0,"aktualne","nie aktalne")</f>
        <v>aktualne</v>
      </c>
      <c r="Y110" s="92"/>
    </row>
    <row r="111" spans="1:25" x14ac:dyDescent="0.25">
      <c r="A111" s="45" t="s">
        <v>266</v>
      </c>
      <c r="B111" s="45" t="s">
        <v>267</v>
      </c>
      <c r="C111" s="45" t="s">
        <v>669</v>
      </c>
      <c r="D111" s="45">
        <v>141</v>
      </c>
      <c r="E111" s="45">
        <v>23</v>
      </c>
      <c r="F111" s="45" t="s">
        <v>36</v>
      </c>
      <c r="G111" s="45" t="s">
        <v>260</v>
      </c>
      <c r="H111" s="45" t="s">
        <v>109</v>
      </c>
      <c r="I111" s="45" t="s">
        <v>285</v>
      </c>
      <c r="J111" s="45"/>
      <c r="K111" s="45" t="s">
        <v>276</v>
      </c>
      <c r="L111" s="47">
        <v>45208</v>
      </c>
      <c r="M111" s="45">
        <f ca="1">Tabela2[[#This Row],[Validy of approval until]]-TODAY()</f>
        <v>220</v>
      </c>
      <c r="N111" s="47">
        <f>Tabela2[[#This Row],[Validy of approval until]]-910</f>
        <v>44298</v>
      </c>
      <c r="O111" s="47">
        <f>Tabela2[[#This Row],[Validy of approval until]]-730</f>
        <v>44478</v>
      </c>
      <c r="P111" s="47">
        <f>Tabela2[[#This Row],[Validy of approval until]]-548</f>
        <v>44660</v>
      </c>
      <c r="Q111" s="47">
        <f>Tabela2[[#This Row],[Validy of approval until]]-365</f>
        <v>44843</v>
      </c>
      <c r="R111" s="47">
        <f>Tabela2[[#This Row],[Validy of approval until]]-182</f>
        <v>45026</v>
      </c>
      <c r="S111" s="45">
        <f t="shared" ca="1" si="1"/>
        <v>38</v>
      </c>
      <c r="T111" s="45" t="s">
        <v>270</v>
      </c>
      <c r="U111" s="45"/>
      <c r="V111" s="10" t="str">
        <f ca="1">IF(Tabela2[[#This Row],[Dni do wygaśnięcia]]&gt;0,"aktualne","nie aktalne")</f>
        <v>aktualne</v>
      </c>
      <c r="Y111" s="92"/>
    </row>
    <row r="112" spans="1:25" x14ac:dyDescent="0.25">
      <c r="A112" s="45" t="s">
        <v>266</v>
      </c>
      <c r="B112" s="45" t="s">
        <v>267</v>
      </c>
      <c r="C112" s="45" t="s">
        <v>275</v>
      </c>
      <c r="D112" s="45">
        <v>141</v>
      </c>
      <c r="E112" s="45"/>
      <c r="F112" s="45" t="s">
        <v>29</v>
      </c>
      <c r="G112" s="45" t="s">
        <v>260</v>
      </c>
      <c r="H112" s="45" t="s">
        <v>32</v>
      </c>
      <c r="I112" s="45" t="s">
        <v>33</v>
      </c>
      <c r="J112" s="45"/>
      <c r="K112" s="45" t="s">
        <v>276</v>
      </c>
      <c r="L112" s="47">
        <v>45208</v>
      </c>
      <c r="M112" s="45">
        <f ca="1">Tabela2[[#This Row],[Validy of approval until]]-TODAY()</f>
        <v>220</v>
      </c>
      <c r="N112" s="47">
        <f>Tabela2[[#This Row],[Validy of approval until]]-910</f>
        <v>44298</v>
      </c>
      <c r="O112" s="47">
        <f>Tabela2[[#This Row],[Validy of approval until]]-730</f>
        <v>44478</v>
      </c>
      <c r="P112" s="47">
        <f>Tabela2[[#This Row],[Validy of approval until]]-548</f>
        <v>44660</v>
      </c>
      <c r="Q112" s="47">
        <f>Tabela2[[#This Row],[Validy of approval until]]-365</f>
        <v>44843</v>
      </c>
      <c r="R112" s="47">
        <f>Tabela2[[#This Row],[Validy of approval until]]-182</f>
        <v>45026</v>
      </c>
      <c r="S112" s="45">
        <f t="shared" ca="1" si="1"/>
        <v>38</v>
      </c>
      <c r="T112" s="45"/>
      <c r="U112" s="45"/>
      <c r="V112" s="10" t="str">
        <f ca="1">IF(Tabela2[[#This Row],[Dni do wygaśnięcia]]&gt;0,"aktualne","nie aktalne")</f>
        <v>aktualne</v>
      </c>
      <c r="Y112" s="92"/>
    </row>
    <row r="113" spans="1:25" x14ac:dyDescent="0.25">
      <c r="A113" s="45" t="s">
        <v>266</v>
      </c>
      <c r="B113" s="45" t="s">
        <v>267</v>
      </c>
      <c r="C113" s="45" t="s">
        <v>663</v>
      </c>
      <c r="D113" s="45">
        <v>138</v>
      </c>
      <c r="E113" s="45" t="s">
        <v>28</v>
      </c>
      <c r="F113" s="45" t="s">
        <v>36</v>
      </c>
      <c r="G113" s="45" t="s">
        <v>494</v>
      </c>
      <c r="H113" s="45" t="s">
        <v>38</v>
      </c>
      <c r="I113" s="45" t="s">
        <v>664</v>
      </c>
      <c r="J113" s="45"/>
      <c r="K113" s="45" t="s">
        <v>665</v>
      </c>
      <c r="L113" s="47">
        <v>45428</v>
      </c>
      <c r="M113" s="45">
        <f ca="1">Tabela2[[#This Row],[Validy of approval until]]-TODAY()</f>
        <v>440</v>
      </c>
      <c r="N113" s="45">
        <f>Tabela2[[#This Row],[Validy of approval until]]-910</f>
        <v>44518</v>
      </c>
      <c r="O113" s="45">
        <f>Tabela2[[#This Row],[Validy of approval until]]-730</f>
        <v>44698</v>
      </c>
      <c r="P113" s="45">
        <f>Tabela2[[#This Row],[Validy of approval until]]-548</f>
        <v>44880</v>
      </c>
      <c r="Q113" s="45">
        <f>Tabela2[[#This Row],[Validy of approval until]]-365</f>
        <v>45063</v>
      </c>
      <c r="R113" s="45">
        <f>Tabela2[[#This Row],[Validy of approval until]]-182</f>
        <v>45246</v>
      </c>
      <c r="S113" s="45">
        <f t="shared" ca="1" si="1"/>
        <v>75</v>
      </c>
      <c r="T113" s="45"/>
      <c r="U113" s="45"/>
      <c r="V113" s="10" t="str">
        <f ca="1">IF(Tabela2[[#This Row],[Dni do wygaśnięcia]]&gt;0,"aktualne","nie aktalne")</f>
        <v>aktualne</v>
      </c>
      <c r="Y113" s="92"/>
    </row>
    <row r="114" spans="1:25" x14ac:dyDescent="0.25">
      <c r="A114" s="45" t="s">
        <v>266</v>
      </c>
      <c r="B114" s="45" t="s">
        <v>267</v>
      </c>
      <c r="C114" s="101" t="s">
        <v>677</v>
      </c>
      <c r="D114" s="104">
        <v>141</v>
      </c>
      <c r="E114" s="101" t="s">
        <v>51</v>
      </c>
      <c r="F114" s="101" t="s">
        <v>29</v>
      </c>
      <c r="G114" s="104">
        <v>2</v>
      </c>
      <c r="H114" s="101" t="s">
        <v>32</v>
      </c>
      <c r="I114" s="101" t="s">
        <v>33</v>
      </c>
      <c r="J114" s="104"/>
      <c r="K114" s="101" t="s">
        <v>675</v>
      </c>
      <c r="L114" s="107">
        <v>45825</v>
      </c>
      <c r="M114" s="46">
        <f ca="1">Tabela2[[#This Row],[Validy of approval until]]-TODAY()</f>
        <v>837</v>
      </c>
      <c r="N114" s="47">
        <f>Tabela2[[#This Row],[Validy of approval until]]-910</f>
        <v>44915</v>
      </c>
      <c r="O114" s="47">
        <f>Tabela2[[#This Row],[Validy of approval until]]-730</f>
        <v>45095</v>
      </c>
      <c r="P114" s="47">
        <f>Tabela2[[#This Row],[Validy of approval until]]-548</f>
        <v>45277</v>
      </c>
      <c r="Q114" s="47">
        <f>Tabela2[[#This Row],[Validy of approval until]]-365</f>
        <v>45460</v>
      </c>
      <c r="R114" s="47">
        <f>Tabela2[[#This Row],[Validy of approval until]]-182</f>
        <v>45643</v>
      </c>
      <c r="S114" s="45">
        <f t="shared" ca="1" si="1"/>
        <v>107</v>
      </c>
      <c r="T114" s="45"/>
      <c r="U114" s="45"/>
      <c r="V114" s="10" t="str">
        <f ca="1">IF(Tabela2[[#This Row],[Dni do wygaśnięcia]]&gt;0,"aktualne","nie aktalne")</f>
        <v>aktualne</v>
      </c>
      <c r="Y114" s="92"/>
    </row>
    <row r="115" spans="1:25" x14ac:dyDescent="0.25">
      <c r="A115" s="45" t="s">
        <v>266</v>
      </c>
      <c r="B115" s="45" t="s">
        <v>267</v>
      </c>
      <c r="C115" s="101" t="s">
        <v>680</v>
      </c>
      <c r="D115" s="104">
        <v>135</v>
      </c>
      <c r="E115" s="101" t="s">
        <v>28</v>
      </c>
      <c r="F115" s="101" t="s">
        <v>29</v>
      </c>
      <c r="G115" s="104">
        <v>2</v>
      </c>
      <c r="H115" s="101" t="s">
        <v>32</v>
      </c>
      <c r="I115" s="101" t="s">
        <v>33</v>
      </c>
      <c r="J115" s="104"/>
      <c r="K115" s="101" t="s">
        <v>676</v>
      </c>
      <c r="L115" s="107">
        <v>45825</v>
      </c>
      <c r="M115" s="46">
        <f ca="1">Tabela2[[#This Row],[Validy of approval until]]-TODAY()</f>
        <v>837</v>
      </c>
      <c r="N115" s="47">
        <f>Tabela2[[#This Row],[Validy of approval until]]-910</f>
        <v>44915</v>
      </c>
      <c r="O115" s="47">
        <f>Tabela2[[#This Row],[Validy of approval until]]-730</f>
        <v>45095</v>
      </c>
      <c r="P115" s="47">
        <f>Tabela2[[#This Row],[Validy of approval until]]-548</f>
        <v>45277</v>
      </c>
      <c r="Q115" s="47">
        <f>Tabela2[[#This Row],[Validy of approval until]]-365</f>
        <v>45460</v>
      </c>
      <c r="R115" s="47">
        <f>Tabela2[[#This Row],[Validy of approval until]]-182</f>
        <v>45643</v>
      </c>
      <c r="S115" s="45">
        <f t="shared" ca="1" si="1"/>
        <v>107</v>
      </c>
      <c r="T115" s="45"/>
      <c r="U115" s="45"/>
      <c r="V115" s="10" t="str">
        <f ca="1">IF(Tabela2[[#This Row],[Dni do wygaśnięcia]]&gt;0,"aktualne","nie aktalne")</f>
        <v>aktualne</v>
      </c>
      <c r="Y115" s="92"/>
    </row>
    <row r="116" spans="1:25" x14ac:dyDescent="0.25">
      <c r="A116" s="45" t="s">
        <v>266</v>
      </c>
      <c r="B116" s="45" t="s">
        <v>267</v>
      </c>
      <c r="C116" s="101" t="s">
        <v>678</v>
      </c>
      <c r="D116" s="104">
        <v>141</v>
      </c>
      <c r="E116" s="101" t="s">
        <v>28</v>
      </c>
      <c r="F116" s="101" t="s">
        <v>29</v>
      </c>
      <c r="G116" s="104">
        <v>2</v>
      </c>
      <c r="H116" s="101" t="s">
        <v>32</v>
      </c>
      <c r="I116" s="101" t="s">
        <v>33</v>
      </c>
      <c r="J116" s="104"/>
      <c r="K116" s="101" t="s">
        <v>679</v>
      </c>
      <c r="L116" s="107">
        <v>45825</v>
      </c>
      <c r="M116" s="46">
        <f ca="1">Tabela2[[#This Row],[Validy of approval until]]-TODAY()</f>
        <v>837</v>
      </c>
      <c r="N116" s="47">
        <f>Tabela2[[#This Row],[Validy of approval until]]-910</f>
        <v>44915</v>
      </c>
      <c r="O116" s="47">
        <f>Tabela2[[#This Row],[Validy of approval until]]-730</f>
        <v>45095</v>
      </c>
      <c r="P116" s="47">
        <f>Tabela2[[#This Row],[Validy of approval until]]-548</f>
        <v>45277</v>
      </c>
      <c r="Q116" s="47">
        <f>Tabela2[[#This Row],[Validy of approval until]]-365</f>
        <v>45460</v>
      </c>
      <c r="R116" s="47">
        <f>Tabela2[[#This Row],[Validy of approval until]]-182</f>
        <v>45643</v>
      </c>
      <c r="S116" s="45">
        <f t="shared" ca="1" si="1"/>
        <v>107</v>
      </c>
      <c r="T116" s="45"/>
      <c r="U116" s="45"/>
      <c r="V116" s="10" t="str">
        <f ca="1">IF(Tabela2[[#This Row],[Dni do wygaśnięcia]]&gt;0,"aktualne","nie aktalne")</f>
        <v>aktualne</v>
      </c>
      <c r="Y116" s="92"/>
    </row>
    <row r="117" spans="1:25" x14ac:dyDescent="0.25">
      <c r="A117" s="45" t="s">
        <v>266</v>
      </c>
      <c r="B117" s="45" t="s">
        <v>267</v>
      </c>
      <c r="C117" s="101" t="s">
        <v>566</v>
      </c>
      <c r="D117" s="104">
        <v>135</v>
      </c>
      <c r="E117" s="101" t="s">
        <v>28</v>
      </c>
      <c r="F117" s="101" t="s">
        <v>29</v>
      </c>
      <c r="G117" s="104">
        <v>10</v>
      </c>
      <c r="H117" s="101" t="s">
        <v>32</v>
      </c>
      <c r="I117" s="101" t="s">
        <v>33</v>
      </c>
      <c r="J117" s="104"/>
      <c r="K117" s="101" t="s">
        <v>681</v>
      </c>
      <c r="L117" s="107">
        <v>45825</v>
      </c>
      <c r="M117" s="46">
        <f ca="1">Tabela2[[#This Row],[Validy of approval until]]-TODAY()</f>
        <v>837</v>
      </c>
      <c r="N117" s="47">
        <f>Tabela2[[#This Row],[Validy of approval until]]-910</f>
        <v>44915</v>
      </c>
      <c r="O117" s="47">
        <f>Tabela2[[#This Row],[Validy of approval until]]-730</f>
        <v>45095</v>
      </c>
      <c r="P117" s="47">
        <f>Tabela2[[#This Row],[Validy of approval until]]-548</f>
        <v>45277</v>
      </c>
      <c r="Q117" s="47">
        <f>Tabela2[[#This Row],[Validy of approval until]]-365</f>
        <v>45460</v>
      </c>
      <c r="R117" s="47">
        <f>Tabela2[[#This Row],[Validy of approval until]]-182</f>
        <v>45643</v>
      </c>
      <c r="S117" s="45">
        <f t="shared" ca="1" si="1"/>
        <v>107</v>
      </c>
      <c r="T117" s="45"/>
      <c r="U117" s="45"/>
      <c r="V117" s="10" t="str">
        <f ca="1">IF(Tabela2[[#This Row],[Dni do wygaśnięcia]]&gt;0,"aktualne","nie aktalne")</f>
        <v>aktualne</v>
      </c>
      <c r="Y117" s="92"/>
    </row>
    <row r="118" spans="1:25" x14ac:dyDescent="0.25">
      <c r="A118" s="45" t="s">
        <v>266</v>
      </c>
      <c r="B118" s="45" t="s">
        <v>267</v>
      </c>
      <c r="C118" s="101" t="s">
        <v>682</v>
      </c>
      <c r="D118" s="104">
        <v>135</v>
      </c>
      <c r="E118" s="101" t="s">
        <v>28</v>
      </c>
      <c r="F118" s="101" t="s">
        <v>29</v>
      </c>
      <c r="G118" s="104">
        <v>10</v>
      </c>
      <c r="H118" s="101" t="s">
        <v>32</v>
      </c>
      <c r="I118" s="101" t="s">
        <v>33</v>
      </c>
      <c r="J118" s="104"/>
      <c r="K118" s="101" t="s">
        <v>683</v>
      </c>
      <c r="L118" s="107">
        <v>45825</v>
      </c>
      <c r="M118" s="46">
        <f ca="1">Tabela2[[#This Row],[Validy of approval until]]-TODAY()</f>
        <v>837</v>
      </c>
      <c r="N118" s="47">
        <f>Tabela2[[#This Row],[Validy of approval until]]-910</f>
        <v>44915</v>
      </c>
      <c r="O118" s="47">
        <f>Tabela2[[#This Row],[Validy of approval until]]-730</f>
        <v>45095</v>
      </c>
      <c r="P118" s="47">
        <f>Tabela2[[#This Row],[Validy of approval until]]-548</f>
        <v>45277</v>
      </c>
      <c r="Q118" s="47">
        <f>Tabela2[[#This Row],[Validy of approval until]]-365</f>
        <v>45460</v>
      </c>
      <c r="R118" s="47">
        <f>Tabela2[[#This Row],[Validy of approval until]]-182</f>
        <v>45643</v>
      </c>
      <c r="S118" s="45">
        <f t="shared" ca="1" si="1"/>
        <v>107</v>
      </c>
      <c r="T118" s="45"/>
      <c r="U118" s="45"/>
      <c r="V118" s="10" t="str">
        <f ca="1">IF(Tabela2[[#This Row],[Dni do wygaśnięcia]]&gt;0,"aktualne","nie aktalne")</f>
        <v>aktualne</v>
      </c>
      <c r="Y118" s="92"/>
    </row>
    <row r="119" spans="1:25" x14ac:dyDescent="0.25">
      <c r="A119" s="45" t="s">
        <v>266</v>
      </c>
      <c r="B119" s="45" t="s">
        <v>267</v>
      </c>
      <c r="C119" s="101" t="s">
        <v>684</v>
      </c>
      <c r="D119" s="104">
        <v>141</v>
      </c>
      <c r="E119" s="101" t="s">
        <v>28</v>
      </c>
      <c r="F119" s="101" t="s">
        <v>29</v>
      </c>
      <c r="G119" s="104">
        <v>10</v>
      </c>
      <c r="H119" s="101" t="s">
        <v>32</v>
      </c>
      <c r="I119" s="101" t="s">
        <v>33</v>
      </c>
      <c r="J119" s="104"/>
      <c r="K119" s="101" t="s">
        <v>685</v>
      </c>
      <c r="L119" s="107">
        <v>45825</v>
      </c>
      <c r="M119" s="46">
        <f ca="1">Tabela2[[#This Row],[Validy of approval until]]-TODAY()</f>
        <v>837</v>
      </c>
      <c r="N119" s="47">
        <f>Tabela2[[#This Row],[Validy of approval until]]-910</f>
        <v>44915</v>
      </c>
      <c r="O119" s="47">
        <f>Tabela2[[#This Row],[Validy of approval until]]-730</f>
        <v>45095</v>
      </c>
      <c r="P119" s="47">
        <f>Tabela2[[#This Row],[Validy of approval until]]-548</f>
        <v>45277</v>
      </c>
      <c r="Q119" s="47">
        <f>Tabela2[[#This Row],[Validy of approval until]]-365</f>
        <v>45460</v>
      </c>
      <c r="R119" s="47">
        <f>Tabela2[[#This Row],[Validy of approval until]]-182</f>
        <v>45643</v>
      </c>
      <c r="S119" s="45">
        <f t="shared" ca="1" si="1"/>
        <v>107</v>
      </c>
      <c r="T119" s="45"/>
      <c r="U119" s="45"/>
      <c r="V119" s="10" t="str">
        <f ca="1">IF(Tabela2[[#This Row],[Dni do wygaśnięcia]]&gt;0,"aktualne","nie aktalne")</f>
        <v>aktualne</v>
      </c>
      <c r="Y119" s="92"/>
    </row>
    <row r="120" spans="1:25" x14ac:dyDescent="0.25">
      <c r="A120" s="45" t="s">
        <v>266</v>
      </c>
      <c r="B120" s="45" t="s">
        <v>267</v>
      </c>
      <c r="C120" s="101" t="s">
        <v>686</v>
      </c>
      <c r="D120" s="104">
        <v>141</v>
      </c>
      <c r="E120" s="101" t="s">
        <v>51</v>
      </c>
      <c r="F120" s="101" t="s">
        <v>29</v>
      </c>
      <c r="G120" s="104">
        <v>8</v>
      </c>
      <c r="H120" s="101" t="s">
        <v>32</v>
      </c>
      <c r="I120" s="101" t="s">
        <v>33</v>
      </c>
      <c r="J120" s="104"/>
      <c r="K120" s="101" t="s">
        <v>687</v>
      </c>
      <c r="L120" s="107">
        <v>45825</v>
      </c>
      <c r="M120" s="46">
        <f ca="1">Tabela2[[#This Row],[Validy of approval until]]-TODAY()</f>
        <v>837</v>
      </c>
      <c r="N120" s="47">
        <f>Tabela2[[#This Row],[Validy of approval until]]-910</f>
        <v>44915</v>
      </c>
      <c r="O120" s="47">
        <f>Tabela2[[#This Row],[Validy of approval until]]-730</f>
        <v>45095</v>
      </c>
      <c r="P120" s="47">
        <f>Tabela2[[#This Row],[Validy of approval until]]-548</f>
        <v>45277</v>
      </c>
      <c r="Q120" s="47">
        <f>Tabela2[[#This Row],[Validy of approval until]]-365</f>
        <v>45460</v>
      </c>
      <c r="R120" s="47">
        <f>Tabela2[[#This Row],[Validy of approval until]]-182</f>
        <v>45643</v>
      </c>
      <c r="S120" s="45">
        <f t="shared" ca="1" si="1"/>
        <v>107</v>
      </c>
      <c r="T120" s="45"/>
      <c r="U120" s="45"/>
      <c r="V120" s="10" t="str">
        <f ca="1">IF(Tabela2[[#This Row],[Dni do wygaśnięcia]]&gt;0,"aktualne","nie aktalne")</f>
        <v>aktualne</v>
      </c>
      <c r="Y120" s="92"/>
    </row>
    <row r="121" spans="1:25" x14ac:dyDescent="0.25">
      <c r="A121" s="45" t="s">
        <v>266</v>
      </c>
      <c r="B121" s="45" t="s">
        <v>267</v>
      </c>
      <c r="C121" s="101" t="s">
        <v>674</v>
      </c>
      <c r="D121" s="104">
        <v>135</v>
      </c>
      <c r="E121" s="101" t="s">
        <v>28</v>
      </c>
      <c r="F121" s="101" t="s">
        <v>36</v>
      </c>
      <c r="G121" s="104">
        <v>12</v>
      </c>
      <c r="H121" s="101" t="s">
        <v>109</v>
      </c>
      <c r="I121" s="101" t="s">
        <v>110</v>
      </c>
      <c r="J121" s="104"/>
      <c r="K121" s="45" t="s">
        <v>688</v>
      </c>
      <c r="L121" s="107">
        <v>45825</v>
      </c>
      <c r="M121" s="46">
        <f ca="1">Tabela2[[#This Row],[Validy of approval until]]-TODAY()</f>
        <v>837</v>
      </c>
      <c r="N121" s="47">
        <f>Tabela2[[#This Row],[Validy of approval until]]-910</f>
        <v>44915</v>
      </c>
      <c r="O121" s="47">
        <f>Tabela2[[#This Row],[Validy of approval until]]-730</f>
        <v>45095</v>
      </c>
      <c r="P121" s="47">
        <f>Tabela2[[#This Row],[Validy of approval until]]-548</f>
        <v>45277</v>
      </c>
      <c r="Q121" s="47">
        <f>Tabela2[[#This Row],[Validy of approval until]]-365</f>
        <v>45460</v>
      </c>
      <c r="R121" s="47">
        <f>Tabela2[[#This Row],[Validy of approval until]]-182</f>
        <v>45643</v>
      </c>
      <c r="S121" s="45">
        <f t="shared" ca="1" si="1"/>
        <v>107</v>
      </c>
      <c r="T121" s="45"/>
      <c r="U121" s="45"/>
      <c r="V121" s="10" t="str">
        <f ca="1">IF(Tabela2[[#This Row],[Dni do wygaśnięcia]]&gt;0,"aktualne","nie aktalne")</f>
        <v>aktualne</v>
      </c>
      <c r="Y121" s="92"/>
    </row>
    <row r="122" spans="1:25" x14ac:dyDescent="0.25">
      <c r="A122" s="45" t="s">
        <v>266</v>
      </c>
      <c r="B122" s="45" t="s">
        <v>267</v>
      </c>
      <c r="C122" s="101" t="s">
        <v>284</v>
      </c>
      <c r="D122" s="104">
        <v>135</v>
      </c>
      <c r="E122" s="101" t="s">
        <v>51</v>
      </c>
      <c r="F122" s="101" t="s">
        <v>36</v>
      </c>
      <c r="G122" s="104">
        <v>10</v>
      </c>
      <c r="H122" s="101" t="s">
        <v>109</v>
      </c>
      <c r="I122" s="101" t="s">
        <v>285</v>
      </c>
      <c r="J122" s="104"/>
      <c r="K122" s="45" t="s">
        <v>689</v>
      </c>
      <c r="L122" s="107">
        <v>45839</v>
      </c>
      <c r="M122" s="46">
        <f ca="1">Tabela2[[#This Row],[Validy of approval until]]-TODAY()</f>
        <v>851</v>
      </c>
      <c r="N122" s="47">
        <f>Tabela2[[#This Row],[Validy of approval until]]-910</f>
        <v>44929</v>
      </c>
      <c r="O122" s="47">
        <f>Tabela2[[#This Row],[Validy of approval until]]-730</f>
        <v>45109</v>
      </c>
      <c r="P122" s="47">
        <f>Tabela2[[#This Row],[Validy of approval until]]-548</f>
        <v>45291</v>
      </c>
      <c r="Q122" s="47">
        <f>Tabela2[[#This Row],[Validy of approval until]]-365</f>
        <v>45474</v>
      </c>
      <c r="R122" s="47">
        <f>Tabela2[[#This Row],[Validy of approval until]]-182</f>
        <v>45657</v>
      </c>
      <c r="S122" s="45">
        <f t="shared" ca="1" si="1"/>
        <v>121</v>
      </c>
      <c r="T122" s="45"/>
      <c r="U122" s="45"/>
      <c r="V122" s="10" t="str">
        <f ca="1">IF(Tabela2[[#This Row],[Dni do wygaśnięcia]]&gt;0,"aktualne","nie aktalne")</f>
        <v>aktualne</v>
      </c>
      <c r="Y122" s="92"/>
    </row>
    <row r="123" spans="1:25" x14ac:dyDescent="0.25">
      <c r="A123" s="45" t="s">
        <v>266</v>
      </c>
      <c r="B123" s="45" t="s">
        <v>267</v>
      </c>
      <c r="C123" s="45" t="s">
        <v>534</v>
      </c>
      <c r="D123" s="104">
        <v>135</v>
      </c>
      <c r="E123" s="101" t="s">
        <v>51</v>
      </c>
      <c r="F123" s="45" t="s">
        <v>29</v>
      </c>
      <c r="G123" s="104">
        <v>10</v>
      </c>
      <c r="H123" s="101" t="s">
        <v>32</v>
      </c>
      <c r="I123" s="101" t="s">
        <v>33</v>
      </c>
      <c r="J123" s="104"/>
      <c r="K123" s="45" t="s">
        <v>690</v>
      </c>
      <c r="L123" s="107">
        <v>45839</v>
      </c>
      <c r="M123" s="46">
        <f ca="1">Tabela2[[#This Row],[Validy of approval until]]-TODAY()</f>
        <v>851</v>
      </c>
      <c r="N123" s="47">
        <f>Tabela2[[#This Row],[Validy of approval until]]-910</f>
        <v>44929</v>
      </c>
      <c r="O123" s="47">
        <f>Tabela2[[#This Row],[Validy of approval until]]-730</f>
        <v>45109</v>
      </c>
      <c r="P123" s="47">
        <f>Tabela2[[#This Row],[Validy of approval until]]-548</f>
        <v>45291</v>
      </c>
      <c r="Q123" s="47">
        <f>Tabela2[[#This Row],[Validy of approval until]]-365</f>
        <v>45474</v>
      </c>
      <c r="R123" s="47">
        <f>Tabela2[[#This Row],[Validy of approval until]]-182</f>
        <v>45657</v>
      </c>
      <c r="S123" s="45">
        <f t="shared" ca="1" si="1"/>
        <v>121</v>
      </c>
      <c r="T123" s="45"/>
      <c r="U123" s="45"/>
      <c r="V123" s="10" t="str">
        <f ca="1">IF(Tabela2[[#This Row],[Dni do wygaśnięcia]]&gt;0,"aktualne","nie aktalne")</f>
        <v>aktualne</v>
      </c>
      <c r="Y123" s="92"/>
    </row>
    <row r="124" spans="1:25" x14ac:dyDescent="0.25">
      <c r="A124" s="45" t="s">
        <v>266</v>
      </c>
      <c r="B124" s="45" t="s">
        <v>267</v>
      </c>
      <c r="C124" s="101" t="s">
        <v>691</v>
      </c>
      <c r="D124" s="45" t="s">
        <v>90</v>
      </c>
      <c r="E124" s="45" t="s">
        <v>42</v>
      </c>
      <c r="F124" s="45" t="s">
        <v>36</v>
      </c>
      <c r="G124" s="45">
        <v>18</v>
      </c>
      <c r="H124" s="45" t="s">
        <v>352</v>
      </c>
      <c r="I124" s="45" t="s">
        <v>93</v>
      </c>
      <c r="J124" s="104"/>
      <c r="K124" s="116" t="s">
        <v>692</v>
      </c>
      <c r="L124" s="107">
        <v>46881</v>
      </c>
      <c r="M124" s="46">
        <f ca="1">Tabela2[[#This Row],[Validy of approval until]]-TODAY()</f>
        <v>1893</v>
      </c>
      <c r="N124" s="47">
        <f>Tabela2[[#This Row],[Validy of approval until]]-910</f>
        <v>45971</v>
      </c>
      <c r="O124" s="47">
        <f>Tabela2[[#This Row],[Validy of approval until]]-730</f>
        <v>46151</v>
      </c>
      <c r="P124" s="47">
        <f>Tabela2[[#This Row],[Validy of approval until]]-548</f>
        <v>46333</v>
      </c>
      <c r="Q124" s="47">
        <f>Tabela2[[#This Row],[Validy of approval until]]-365</f>
        <v>46516</v>
      </c>
      <c r="R124" s="47">
        <f>Tabela2[[#This Row],[Validy of approval until]]-182</f>
        <v>46699</v>
      </c>
      <c r="S124" s="45">
        <f t="shared" ca="1" si="1"/>
        <v>1163</v>
      </c>
      <c r="T124" s="45"/>
      <c r="U124" s="45"/>
      <c r="V124" t="str">
        <f ca="1">IF(Tabela2[[#This Row],[Dni do wygaśnięcia]]&gt;0,"aktualne","nie aktalne")</f>
        <v>aktualne</v>
      </c>
      <c r="Y124" s="92"/>
    </row>
    <row r="125" spans="1:25" x14ac:dyDescent="0.25">
      <c r="A125" s="45" t="s">
        <v>266</v>
      </c>
      <c r="B125" s="45" t="s">
        <v>267</v>
      </c>
      <c r="C125" s="45" t="s">
        <v>697</v>
      </c>
      <c r="D125" s="45">
        <v>141</v>
      </c>
      <c r="E125" s="45" t="s">
        <v>28</v>
      </c>
      <c r="F125" s="45" t="s">
        <v>29</v>
      </c>
      <c r="G125" s="45" t="s">
        <v>52</v>
      </c>
      <c r="H125" s="45" t="s">
        <v>401</v>
      </c>
      <c r="I125" s="45" t="s">
        <v>33</v>
      </c>
      <c r="J125" s="45"/>
      <c r="K125" s="45" t="s">
        <v>693</v>
      </c>
      <c r="L125" s="117">
        <v>45793</v>
      </c>
      <c r="M125" s="45">
        <f ca="1">Tabela2[[#This Row],[Validy of approval until]]-TODAY()</f>
        <v>805</v>
      </c>
      <c r="N125" s="45">
        <f>Tabela2[[#This Row],[Validy of approval until]]-910</f>
        <v>44883</v>
      </c>
      <c r="O125" s="45">
        <f>Tabela2[[#This Row],[Validy of approval until]]-730</f>
        <v>45063</v>
      </c>
      <c r="P125" s="45">
        <f>Tabela2[[#This Row],[Validy of approval until]]-548</f>
        <v>45245</v>
      </c>
      <c r="Q125" s="45">
        <f>Tabela2[[#This Row],[Validy of approval until]]-365</f>
        <v>45428</v>
      </c>
      <c r="R125" s="45">
        <f>Tabela2[[#This Row],[Validy of approval until]]-182</f>
        <v>45611</v>
      </c>
      <c r="S125" s="45">
        <f t="shared" ca="1" si="1"/>
        <v>75</v>
      </c>
      <c r="T125" s="45"/>
      <c r="U125" s="45"/>
      <c r="V125" s="10" t="str">
        <f ca="1">IF(Tabela2[[#This Row],[Dni do wygaśnięcia]]&gt;0,"aktualne","nie aktalne")</f>
        <v>aktualne</v>
      </c>
      <c r="Y125" s="92"/>
    </row>
    <row r="126" spans="1:25" x14ac:dyDescent="0.25">
      <c r="A126" s="45" t="s">
        <v>266</v>
      </c>
      <c r="B126" s="45" t="s">
        <v>267</v>
      </c>
      <c r="C126" s="45" t="s">
        <v>698</v>
      </c>
      <c r="D126" s="45">
        <v>141</v>
      </c>
      <c r="E126" s="45" t="s">
        <v>51</v>
      </c>
      <c r="F126" s="45" t="s">
        <v>29</v>
      </c>
      <c r="G126" s="45" t="s">
        <v>297</v>
      </c>
      <c r="H126" s="45" t="s">
        <v>53</v>
      </c>
      <c r="I126" s="45" t="s">
        <v>45</v>
      </c>
      <c r="J126" s="45"/>
      <c r="K126" s="45" t="s">
        <v>694</v>
      </c>
      <c r="L126" s="47">
        <v>45824</v>
      </c>
      <c r="M126" s="45">
        <f ca="1">Tabela2[[#This Row],[Validy of approval until]]-TODAY()</f>
        <v>836</v>
      </c>
      <c r="N126" s="45">
        <f>Tabela2[[#This Row],[Validy of approval until]]-910</f>
        <v>44914</v>
      </c>
      <c r="O126" s="45">
        <f>Tabela2[[#This Row],[Validy of approval until]]-730</f>
        <v>45094</v>
      </c>
      <c r="P126" s="45">
        <f>Tabela2[[#This Row],[Validy of approval until]]-548</f>
        <v>45276</v>
      </c>
      <c r="Q126" s="45">
        <f>Tabela2[[#This Row],[Validy of approval until]]-365</f>
        <v>45459</v>
      </c>
      <c r="R126" s="45">
        <f>Tabela2[[#This Row],[Validy of approval until]]-182</f>
        <v>45642</v>
      </c>
      <c r="S126" s="45">
        <f t="shared" ca="1" si="1"/>
        <v>106</v>
      </c>
      <c r="T126" s="45"/>
      <c r="U126" s="45"/>
      <c r="V126" s="10" t="str">
        <f ca="1">IF(Tabela2[[#This Row],[Dni do wygaśnięcia]]&gt;0,"aktualne","nie aktalne")</f>
        <v>aktualne</v>
      </c>
      <c r="Y126" s="92"/>
    </row>
    <row r="127" spans="1:25" x14ac:dyDescent="0.25">
      <c r="A127" s="45" t="s">
        <v>266</v>
      </c>
      <c r="B127" s="45" t="s">
        <v>267</v>
      </c>
      <c r="C127" s="45" t="s">
        <v>699</v>
      </c>
      <c r="D127" s="45">
        <v>141</v>
      </c>
      <c r="E127" s="45" t="s">
        <v>51</v>
      </c>
      <c r="F127" s="45" t="s">
        <v>29</v>
      </c>
      <c r="G127" s="45" t="s">
        <v>700</v>
      </c>
      <c r="H127" s="45" t="s">
        <v>58</v>
      </c>
      <c r="I127" s="45" t="s">
        <v>33</v>
      </c>
      <c r="J127" s="45"/>
      <c r="K127" s="45" t="s">
        <v>695</v>
      </c>
      <c r="L127" s="47">
        <v>45824</v>
      </c>
      <c r="M127" s="45">
        <f ca="1">Tabela2[[#This Row],[Validy of approval until]]-TODAY()</f>
        <v>836</v>
      </c>
      <c r="N127" s="45">
        <f>Tabela2[[#This Row],[Validy of approval until]]-910</f>
        <v>44914</v>
      </c>
      <c r="O127" s="45">
        <f>Tabela2[[#This Row],[Validy of approval until]]-730</f>
        <v>45094</v>
      </c>
      <c r="P127" s="45">
        <f>Tabela2[[#This Row],[Validy of approval until]]-548</f>
        <v>45276</v>
      </c>
      <c r="Q127" s="45">
        <f>Tabela2[[#This Row],[Validy of approval until]]-365</f>
        <v>45459</v>
      </c>
      <c r="R127" s="45">
        <f>Tabela2[[#This Row],[Validy of approval until]]-182</f>
        <v>45642</v>
      </c>
      <c r="S127" s="45">
        <f t="shared" ca="1" si="1"/>
        <v>106</v>
      </c>
      <c r="T127" s="45"/>
      <c r="U127" s="45"/>
      <c r="V127" s="10" t="str">
        <f ca="1">IF(Tabela2[[#This Row],[Dni do wygaśnięcia]]&gt;0,"aktualne","nie aktalne")</f>
        <v>aktualne</v>
      </c>
      <c r="Y127" s="92"/>
    </row>
    <row r="128" spans="1:25" x14ac:dyDescent="0.25">
      <c r="A128" s="45" t="s">
        <v>266</v>
      </c>
      <c r="B128" s="45" t="s">
        <v>267</v>
      </c>
      <c r="C128" s="45" t="s">
        <v>351</v>
      </c>
      <c r="D128" s="45" t="s">
        <v>90</v>
      </c>
      <c r="E128" s="45" t="s">
        <v>42</v>
      </c>
      <c r="F128" s="45" t="s">
        <v>36</v>
      </c>
      <c r="G128" s="45">
        <v>18</v>
      </c>
      <c r="H128" s="45" t="s">
        <v>352</v>
      </c>
      <c r="I128" s="45" t="s">
        <v>93</v>
      </c>
      <c r="J128" s="45"/>
      <c r="K128" s="45" t="s">
        <v>701</v>
      </c>
      <c r="L128" s="47">
        <v>46985</v>
      </c>
      <c r="M128" s="45">
        <f ca="1">Tabela2[[#This Row],[Validy of approval until]]-TODAY()</f>
        <v>1997</v>
      </c>
      <c r="N128" s="47">
        <f>Tabela2[[#This Row],[Validy of approval until]]-910</f>
        <v>46075</v>
      </c>
      <c r="O128" s="47">
        <f>Tabela2[[#This Row],[Validy of approval until]]-730</f>
        <v>46255</v>
      </c>
      <c r="P128" s="47">
        <f>Tabela2[[#This Row],[Validy of approval until]]-548</f>
        <v>46437</v>
      </c>
      <c r="Q128" s="47">
        <f>Tabela2[[#This Row],[Validy of approval until]]-365</f>
        <v>46620</v>
      </c>
      <c r="R128" s="47">
        <f>Tabela2[[#This Row],[Validy of approval until]]-182</f>
        <v>46803</v>
      </c>
      <c r="S128" s="45">
        <f t="shared" ca="1" si="1"/>
        <v>1267</v>
      </c>
      <c r="T128" s="45"/>
      <c r="U128" s="45"/>
      <c r="V128" s="10" t="str">
        <f ca="1">IF(Tabela2[[#This Row],[Dni do wygaśnięcia]]&gt;0,"aktualne","nie aktalne")</f>
        <v>aktualne</v>
      </c>
      <c r="Y128" s="92"/>
    </row>
    <row r="129" spans="1:25" ht="30" x14ac:dyDescent="0.25">
      <c r="A129" s="45" t="s">
        <v>326</v>
      </c>
      <c r="B129" s="45" t="s">
        <v>327</v>
      </c>
      <c r="C129" s="45" t="s">
        <v>89</v>
      </c>
      <c r="D129" s="45" t="s">
        <v>90</v>
      </c>
      <c r="E129" s="45" t="s">
        <v>42</v>
      </c>
      <c r="F129" s="45" t="s">
        <v>36</v>
      </c>
      <c r="G129" s="45" t="s">
        <v>91</v>
      </c>
      <c r="H129" s="45" t="s">
        <v>92</v>
      </c>
      <c r="I129" s="45" t="s">
        <v>93</v>
      </c>
      <c r="J129" s="45"/>
      <c r="K129" s="45" t="s">
        <v>348</v>
      </c>
      <c r="L129" s="47">
        <v>44181</v>
      </c>
      <c r="M129" s="45">
        <f ca="1">Tabela2[[#This Row],[Validy of approval until]]-TODAY()</f>
        <v>-807</v>
      </c>
      <c r="N129" s="47">
        <f>Tabela2[[#This Row],[Validy of approval until]]-910</f>
        <v>43271</v>
      </c>
      <c r="O129" s="47">
        <f>Tabela2[[#This Row],[Validy of approval until]]-730</f>
        <v>43451</v>
      </c>
      <c r="P129" s="47">
        <f>Tabela2[[#This Row],[Validy of approval until]]-548</f>
        <v>43633</v>
      </c>
      <c r="Q129" s="47">
        <f>Tabela2[[#This Row],[Validy of approval until]]-365</f>
        <v>43816</v>
      </c>
      <c r="R129" s="47">
        <f>Tabela2[[#This Row],[Validy of approval until]]-182</f>
        <v>43999</v>
      </c>
      <c r="S129" s="45">
        <f t="shared" ca="1" si="1"/>
        <v>0</v>
      </c>
      <c r="T129" s="45"/>
      <c r="U129" s="45"/>
      <c r="V129" s="10" t="str">
        <f ca="1">IF(Tabela2[[#This Row],[Dni do wygaśnięcia]]&gt;0,"aktualne","nie aktalne")</f>
        <v>nie aktalne</v>
      </c>
      <c r="Y129" s="92"/>
    </row>
    <row r="130" spans="1:25" ht="30" x14ac:dyDescent="0.25">
      <c r="A130" s="45" t="s">
        <v>326</v>
      </c>
      <c r="B130" s="45" t="s">
        <v>327</v>
      </c>
      <c r="C130" s="45" t="s">
        <v>60</v>
      </c>
      <c r="D130" s="45">
        <v>111</v>
      </c>
      <c r="E130" s="45" t="s">
        <v>51</v>
      </c>
      <c r="F130" s="45" t="s">
        <v>29</v>
      </c>
      <c r="G130" s="45" t="s">
        <v>52</v>
      </c>
      <c r="H130" s="45" t="s">
        <v>58</v>
      </c>
      <c r="I130" s="45" t="s">
        <v>33</v>
      </c>
      <c r="J130" s="45"/>
      <c r="K130" s="45" t="s">
        <v>347</v>
      </c>
      <c r="L130" s="47">
        <v>44152</v>
      </c>
      <c r="M130" s="45">
        <f ca="1">Tabela2[[#This Row],[Validy of approval until]]-TODAY()</f>
        <v>-836</v>
      </c>
      <c r="N130" s="47">
        <f>Tabela2[[#This Row],[Validy of approval until]]-910</f>
        <v>43242</v>
      </c>
      <c r="O130" s="47">
        <f>Tabela2[[#This Row],[Validy of approval until]]-730</f>
        <v>43422</v>
      </c>
      <c r="P130" s="47">
        <f>Tabela2[[#This Row],[Validy of approval until]]-548</f>
        <v>43604</v>
      </c>
      <c r="Q130" s="47">
        <f>Tabela2[[#This Row],[Validy of approval until]]-365</f>
        <v>43787</v>
      </c>
      <c r="R130" s="47">
        <f>Tabela2[[#This Row],[Validy of approval until]]-182</f>
        <v>43970</v>
      </c>
      <c r="S130" s="45">
        <f t="shared" ca="1" si="1"/>
        <v>0</v>
      </c>
      <c r="T130" s="45"/>
      <c r="U130" s="45"/>
      <c r="V130" s="10" t="str">
        <f ca="1">IF(Tabela2[[#This Row],[Dni do wygaśnięcia]]&gt;0,"aktualne","nie aktalne")</f>
        <v>nie aktalne</v>
      </c>
      <c r="Y130" s="92"/>
    </row>
    <row r="131" spans="1:25" x14ac:dyDescent="0.25">
      <c r="A131" s="45" t="s">
        <v>326</v>
      </c>
      <c r="B131" s="45" t="s">
        <v>327</v>
      </c>
      <c r="C131" s="45" t="s">
        <v>706</v>
      </c>
      <c r="D131" s="45">
        <v>141</v>
      </c>
      <c r="E131" s="45" t="s">
        <v>28</v>
      </c>
      <c r="F131" s="45" t="s">
        <v>29</v>
      </c>
      <c r="G131" s="45" t="s">
        <v>30</v>
      </c>
      <c r="H131" s="45" t="s">
        <v>64</v>
      </c>
      <c r="I131" s="45" t="s">
        <v>33</v>
      </c>
      <c r="J131" s="45"/>
      <c r="K131" s="45" t="s">
        <v>708</v>
      </c>
      <c r="L131" s="47">
        <v>45927</v>
      </c>
      <c r="M131" s="45">
        <f ca="1">Tabela2[[#This Row],[Validy of approval until]]-TODAY()</f>
        <v>939</v>
      </c>
      <c r="N131" s="47">
        <f>Tabela2[[#This Row],[Validy of approval until]]-910</f>
        <v>45017</v>
      </c>
      <c r="O131" s="47">
        <f>Tabela2[[#This Row],[Validy of approval until]]-730</f>
        <v>45197</v>
      </c>
      <c r="P131" s="47">
        <f>Tabela2[[#This Row],[Validy of approval until]]-548</f>
        <v>45379</v>
      </c>
      <c r="Q131" s="47">
        <f>Tabela2[[#This Row],[Validy of approval until]]-365</f>
        <v>45562</v>
      </c>
      <c r="R131" s="47">
        <f>Tabela2[[#This Row],[Validy of approval until]]-182</f>
        <v>45745</v>
      </c>
      <c r="S131" s="45">
        <f t="shared" ca="1" si="1"/>
        <v>209</v>
      </c>
      <c r="T131" s="45"/>
      <c r="U131" s="45"/>
      <c r="V131" s="10" t="str">
        <f ca="1">IF(Tabela2[[#This Row],[Dni do wygaśnięcia]]&gt;0,"aktualne","nie aktalne")</f>
        <v>aktualne</v>
      </c>
      <c r="Y131" s="92"/>
    </row>
    <row r="132" spans="1:25" ht="30" x14ac:dyDescent="0.25">
      <c r="A132" s="45" t="s">
        <v>326</v>
      </c>
      <c r="B132" s="45" t="s">
        <v>327</v>
      </c>
      <c r="C132" s="45" t="s">
        <v>86</v>
      </c>
      <c r="D132" s="45">
        <v>141</v>
      </c>
      <c r="E132" s="45" t="s">
        <v>28</v>
      </c>
      <c r="F132" s="45" t="s">
        <v>29</v>
      </c>
      <c r="G132" s="45" t="s">
        <v>87</v>
      </c>
      <c r="H132" s="45" t="s">
        <v>64</v>
      </c>
      <c r="I132" s="45" t="s">
        <v>33</v>
      </c>
      <c r="J132" s="45"/>
      <c r="K132" s="45" t="s">
        <v>346</v>
      </c>
      <c r="L132" s="47">
        <v>44226</v>
      </c>
      <c r="M132" s="45">
        <f ca="1">Tabela2[[#This Row],[Validy of approval until]]-TODAY()</f>
        <v>-762</v>
      </c>
      <c r="N132" s="47">
        <f>Tabela2[[#This Row],[Validy of approval until]]-910</f>
        <v>43316</v>
      </c>
      <c r="O132" s="47">
        <f>Tabela2[[#This Row],[Validy of approval until]]-730</f>
        <v>43496</v>
      </c>
      <c r="P132" s="47">
        <f>Tabela2[[#This Row],[Validy of approval until]]-548</f>
        <v>43678</v>
      </c>
      <c r="Q132" s="47">
        <f>Tabela2[[#This Row],[Validy of approval until]]-365</f>
        <v>43861</v>
      </c>
      <c r="R132" s="47">
        <f>Tabela2[[#This Row],[Validy of approval until]]-182</f>
        <v>44044</v>
      </c>
      <c r="S132" s="45">
        <f t="shared" ca="1" si="1"/>
        <v>0</v>
      </c>
      <c r="T132" s="45"/>
      <c r="U132" s="45"/>
      <c r="V132" s="10" t="str">
        <f ca="1">IF(Tabela2[[#This Row],[Dni do wygaśnięcia]]&gt;0,"aktualne","nie aktalne")</f>
        <v>nie aktalne</v>
      </c>
      <c r="Y132" s="92"/>
    </row>
    <row r="133" spans="1:25" ht="30" x14ac:dyDescent="0.25">
      <c r="A133" s="45" t="s">
        <v>326</v>
      </c>
      <c r="B133" s="45" t="s">
        <v>327</v>
      </c>
      <c r="C133" s="45" t="s">
        <v>84</v>
      </c>
      <c r="D133" s="45">
        <v>135</v>
      </c>
      <c r="E133" s="45" t="s">
        <v>42</v>
      </c>
      <c r="F133" s="45" t="s">
        <v>29</v>
      </c>
      <c r="G133" s="45" t="s">
        <v>30</v>
      </c>
      <c r="H133" s="45" t="s">
        <v>64</v>
      </c>
      <c r="I133" s="45" t="s">
        <v>33</v>
      </c>
      <c r="J133" s="45"/>
      <c r="K133" s="45" t="s">
        <v>345</v>
      </c>
      <c r="L133" s="47">
        <v>44211</v>
      </c>
      <c r="M133" s="45">
        <f ca="1">Tabela2[[#This Row],[Validy of approval until]]-TODAY()</f>
        <v>-777</v>
      </c>
      <c r="N133" s="47">
        <f>Tabela2[[#This Row],[Validy of approval until]]-910</f>
        <v>43301</v>
      </c>
      <c r="O133" s="47">
        <f>Tabela2[[#This Row],[Validy of approval until]]-730</f>
        <v>43481</v>
      </c>
      <c r="P133" s="47">
        <f>Tabela2[[#This Row],[Validy of approval until]]-548</f>
        <v>43663</v>
      </c>
      <c r="Q133" s="47">
        <f>Tabela2[[#This Row],[Validy of approval until]]-365</f>
        <v>43846</v>
      </c>
      <c r="R133" s="47">
        <f>Tabela2[[#This Row],[Validy of approval until]]-182</f>
        <v>44029</v>
      </c>
      <c r="S133" s="45">
        <f t="shared" ca="1" si="1"/>
        <v>0</v>
      </c>
      <c r="T133" s="45"/>
      <c r="U133" s="45"/>
      <c r="V133" s="10" t="str">
        <f ca="1">IF(Tabela2[[#This Row],[Dni do wygaśnięcia]]&gt;0,"aktualne","nie aktalne")</f>
        <v>nie aktalne</v>
      </c>
      <c r="Y133" s="92"/>
    </row>
    <row r="134" spans="1:25" ht="30" x14ac:dyDescent="0.25">
      <c r="A134" s="45" t="s">
        <v>326</v>
      </c>
      <c r="B134" s="45" t="s">
        <v>327</v>
      </c>
      <c r="C134" s="45" t="s">
        <v>57</v>
      </c>
      <c r="D134" s="45">
        <v>141</v>
      </c>
      <c r="E134" s="45" t="s">
        <v>51</v>
      </c>
      <c r="F134" s="45" t="s">
        <v>29</v>
      </c>
      <c r="G134" s="45" t="s">
        <v>52</v>
      </c>
      <c r="H134" s="45" t="s">
        <v>58</v>
      </c>
      <c r="I134" s="45" t="s">
        <v>33</v>
      </c>
      <c r="J134" s="45"/>
      <c r="K134" s="45" t="s">
        <v>344</v>
      </c>
      <c r="L134" s="47">
        <v>44152</v>
      </c>
      <c r="M134" s="45">
        <f ca="1">Tabela2[[#This Row],[Validy of approval until]]-TODAY()</f>
        <v>-836</v>
      </c>
      <c r="N134" s="47">
        <f>Tabela2[[#This Row],[Validy of approval until]]-910</f>
        <v>43242</v>
      </c>
      <c r="O134" s="47">
        <f>Tabela2[[#This Row],[Validy of approval until]]-730</f>
        <v>43422</v>
      </c>
      <c r="P134" s="47">
        <f>Tabela2[[#This Row],[Validy of approval until]]-548</f>
        <v>43604</v>
      </c>
      <c r="Q134" s="47">
        <f>Tabela2[[#This Row],[Validy of approval until]]-365</f>
        <v>43787</v>
      </c>
      <c r="R134" s="47">
        <f>Tabela2[[#This Row],[Validy of approval until]]-182</f>
        <v>43970</v>
      </c>
      <c r="S134" s="45">
        <f t="shared" ca="1" si="1"/>
        <v>0</v>
      </c>
      <c r="T134" s="45"/>
      <c r="U134" s="45"/>
      <c r="V134" s="10" t="str">
        <f ca="1">IF(Tabela2[[#This Row],[Dni do wygaśnięcia]]&gt;0,"aktualne","nie aktalne")</f>
        <v>nie aktalne</v>
      </c>
      <c r="Y134" s="92"/>
    </row>
    <row r="135" spans="1:25" ht="30" x14ac:dyDescent="0.25">
      <c r="A135" s="45" t="s">
        <v>326</v>
      </c>
      <c r="B135" s="45" t="s">
        <v>327</v>
      </c>
      <c r="C135" s="45" t="s">
        <v>342</v>
      </c>
      <c r="D135" s="45">
        <v>135</v>
      </c>
      <c r="E135" s="45" t="s">
        <v>28</v>
      </c>
      <c r="F135" s="45" t="s">
        <v>36</v>
      </c>
      <c r="G135" s="45" t="s">
        <v>37</v>
      </c>
      <c r="H135" s="45" t="s">
        <v>64</v>
      </c>
      <c r="I135" s="45" t="s">
        <v>67</v>
      </c>
      <c r="J135" s="45"/>
      <c r="K135" s="45" t="s">
        <v>343</v>
      </c>
      <c r="L135" s="47">
        <v>44271</v>
      </c>
      <c r="M135" s="45">
        <f ca="1">Tabela2[[#This Row],[Validy of approval until]]-TODAY()</f>
        <v>-717</v>
      </c>
      <c r="N135" s="47">
        <f>Tabela2[[#This Row],[Validy of approval until]]-910</f>
        <v>43361</v>
      </c>
      <c r="O135" s="47">
        <f>Tabela2[[#This Row],[Validy of approval until]]-730</f>
        <v>43541</v>
      </c>
      <c r="P135" s="47">
        <f>Tabela2[[#This Row],[Validy of approval until]]-548</f>
        <v>43723</v>
      </c>
      <c r="Q135" s="47">
        <f>Tabela2[[#This Row],[Validy of approval until]]-365</f>
        <v>43906</v>
      </c>
      <c r="R135" s="47">
        <f>Tabela2[[#This Row],[Validy of approval until]]-182</f>
        <v>44089</v>
      </c>
      <c r="S135" s="45">
        <f t="shared" ca="1" si="1"/>
        <v>0</v>
      </c>
      <c r="T135" s="45"/>
      <c r="U135" s="45"/>
      <c r="V135" s="10" t="str">
        <f ca="1">IF(Tabela2[[#This Row],[Dni do wygaśnięcia]]&gt;0,"aktualne","nie aktalne")</f>
        <v>nie aktalne</v>
      </c>
      <c r="Y135" s="92"/>
    </row>
    <row r="136" spans="1:25" ht="30" x14ac:dyDescent="0.25">
      <c r="A136" s="45" t="s">
        <v>326</v>
      </c>
      <c r="B136" s="45" t="s">
        <v>327</v>
      </c>
      <c r="C136" s="45" t="s">
        <v>77</v>
      </c>
      <c r="D136" s="45">
        <v>135</v>
      </c>
      <c r="E136" s="45" t="s">
        <v>42</v>
      </c>
      <c r="F136" s="45" t="s">
        <v>36</v>
      </c>
      <c r="G136" s="45" t="s">
        <v>37</v>
      </c>
      <c r="H136" s="45" t="s">
        <v>78</v>
      </c>
      <c r="I136" s="45" t="s">
        <v>45</v>
      </c>
      <c r="J136" s="45"/>
      <c r="K136" s="45" t="s">
        <v>341</v>
      </c>
      <c r="L136" s="47">
        <v>44295</v>
      </c>
      <c r="M136" s="45">
        <f ca="1">Tabela2[[#This Row],[Validy of approval until]]-TODAY()</f>
        <v>-693</v>
      </c>
      <c r="N136" s="47">
        <f>Tabela2[[#This Row],[Validy of approval until]]-910</f>
        <v>43385</v>
      </c>
      <c r="O136" s="47">
        <f>Tabela2[[#This Row],[Validy of approval until]]-730</f>
        <v>43565</v>
      </c>
      <c r="P136" s="47">
        <f>Tabela2[[#This Row],[Validy of approval until]]-548</f>
        <v>43747</v>
      </c>
      <c r="Q136" s="47">
        <f>Tabela2[[#This Row],[Validy of approval until]]-365</f>
        <v>43930</v>
      </c>
      <c r="R136" s="47">
        <f>Tabela2[[#This Row],[Validy of approval until]]-182</f>
        <v>44113</v>
      </c>
      <c r="S136" s="45">
        <f t="shared" ca="1" si="1"/>
        <v>0</v>
      </c>
      <c r="T136" s="45"/>
      <c r="U136" s="45"/>
      <c r="V136" s="10" t="str">
        <f ca="1">IF(Tabela2[[#This Row],[Dni do wygaśnięcia]]&gt;0,"aktualne","nie aktalne")</f>
        <v>nie aktalne</v>
      </c>
      <c r="Y136" s="92"/>
    </row>
    <row r="137" spans="1:25" ht="30" x14ac:dyDescent="0.25">
      <c r="A137" s="45" t="s">
        <v>326</v>
      </c>
      <c r="B137" s="45" t="s">
        <v>327</v>
      </c>
      <c r="C137" s="45" t="s">
        <v>72</v>
      </c>
      <c r="D137" s="45">
        <v>135</v>
      </c>
      <c r="E137" s="45" t="s">
        <v>42</v>
      </c>
      <c r="F137" s="45" t="s">
        <v>36</v>
      </c>
      <c r="G137" s="45" t="s">
        <v>73</v>
      </c>
      <c r="H137" s="45" t="s">
        <v>74</v>
      </c>
      <c r="I137" s="45" t="s">
        <v>75</v>
      </c>
      <c r="J137" s="45"/>
      <c r="K137" s="45" t="s">
        <v>340</v>
      </c>
      <c r="L137" s="47">
        <v>44134</v>
      </c>
      <c r="M137" s="45">
        <f ca="1">Tabela2[[#This Row],[Validy of approval until]]-TODAY()</f>
        <v>-854</v>
      </c>
      <c r="N137" s="47">
        <f>Tabela2[[#This Row],[Validy of approval until]]-910</f>
        <v>43224</v>
      </c>
      <c r="O137" s="47">
        <f>Tabela2[[#This Row],[Validy of approval until]]-730</f>
        <v>43404</v>
      </c>
      <c r="P137" s="47">
        <f>Tabela2[[#This Row],[Validy of approval until]]-548</f>
        <v>43586</v>
      </c>
      <c r="Q137" s="47">
        <f>Tabela2[[#This Row],[Validy of approval until]]-365</f>
        <v>43769</v>
      </c>
      <c r="R137" s="47">
        <f>Tabela2[[#This Row],[Validy of approval until]]-182</f>
        <v>43952</v>
      </c>
      <c r="S137" s="45">
        <f t="shared" ref="S137:S201" ca="1" si="2">IF(today&lt;O137,O137-TODAY(),IF(today&lt;P137,P137-today,IF(today&lt;Q137,Q137-today,IF(today&lt;R137,R137-today,0))))</f>
        <v>0</v>
      </c>
      <c r="T137" s="45" t="s">
        <v>672</v>
      </c>
      <c r="U137" s="45"/>
      <c r="V137" s="10" t="str">
        <f ca="1">IF(Tabela2[[#This Row],[Dni do wygaśnięcia]]&gt;0,"aktualne","nie aktalne")</f>
        <v>nie aktalne</v>
      </c>
      <c r="Y137" s="92"/>
    </row>
    <row r="138" spans="1:25" ht="30" x14ac:dyDescent="0.25">
      <c r="A138" s="45" t="s">
        <v>326</v>
      </c>
      <c r="B138" s="45" t="s">
        <v>327</v>
      </c>
      <c r="C138" s="45" t="s">
        <v>337</v>
      </c>
      <c r="D138" s="45">
        <v>141</v>
      </c>
      <c r="E138" s="45" t="s">
        <v>42</v>
      </c>
      <c r="F138" s="45" t="s">
        <v>36</v>
      </c>
      <c r="G138" s="45" t="s">
        <v>87</v>
      </c>
      <c r="H138" s="45" t="s">
        <v>338</v>
      </c>
      <c r="I138" s="45" t="s">
        <v>33</v>
      </c>
      <c r="J138" s="45"/>
      <c r="K138" s="45" t="s">
        <v>339</v>
      </c>
      <c r="L138" s="47">
        <v>44410</v>
      </c>
      <c r="M138" s="45">
        <f ca="1">Tabela2[[#This Row],[Validy of approval until]]-TODAY()</f>
        <v>-578</v>
      </c>
      <c r="N138" s="47">
        <f>Tabela2[[#This Row],[Validy of approval until]]-910</f>
        <v>43500</v>
      </c>
      <c r="O138" s="47">
        <f>Tabela2[[#This Row],[Validy of approval until]]-730</f>
        <v>43680</v>
      </c>
      <c r="P138" s="47">
        <f>Tabela2[[#This Row],[Validy of approval until]]-548</f>
        <v>43862</v>
      </c>
      <c r="Q138" s="47">
        <f>Tabela2[[#This Row],[Validy of approval until]]-365</f>
        <v>44045</v>
      </c>
      <c r="R138" s="47">
        <f>Tabela2[[#This Row],[Validy of approval until]]-182</f>
        <v>44228</v>
      </c>
      <c r="S138" s="45">
        <f t="shared" ca="1" si="2"/>
        <v>0</v>
      </c>
      <c r="T138" s="45"/>
      <c r="U138" s="45"/>
      <c r="V138" s="10" t="str">
        <f ca="1">IF(Tabela2[[#This Row],[Dni do wygaśnięcia]]&gt;0,"aktualne","nie aktalne")</f>
        <v>nie aktalne</v>
      </c>
      <c r="Y138" s="92"/>
    </row>
    <row r="139" spans="1:25" x14ac:dyDescent="0.25">
      <c r="A139" s="45" t="s">
        <v>326</v>
      </c>
      <c r="B139" s="45" t="s">
        <v>327</v>
      </c>
      <c r="C139" s="45" t="s">
        <v>334</v>
      </c>
      <c r="D139" s="45" t="s">
        <v>90</v>
      </c>
      <c r="E139" s="45" t="s">
        <v>42</v>
      </c>
      <c r="F139" s="45" t="s">
        <v>36</v>
      </c>
      <c r="G139" s="45" t="s">
        <v>335</v>
      </c>
      <c r="H139" s="45" t="s">
        <v>92</v>
      </c>
      <c r="I139" s="45" t="s">
        <v>93</v>
      </c>
      <c r="J139" s="45"/>
      <c r="K139" s="45" t="s">
        <v>336</v>
      </c>
      <c r="L139" s="47">
        <v>45474</v>
      </c>
      <c r="M139" s="45">
        <f ca="1">Tabela2[[#This Row],[Validy of approval until]]-TODAY()</f>
        <v>486</v>
      </c>
      <c r="N139" s="47">
        <f>Tabela2[[#This Row],[Validy of approval until]]-910</f>
        <v>44564</v>
      </c>
      <c r="O139" s="47">
        <f>Tabela2[[#This Row],[Validy of approval until]]-730</f>
        <v>44744</v>
      </c>
      <c r="P139" s="47">
        <f>Tabela2[[#This Row],[Validy of approval until]]-548</f>
        <v>44926</v>
      </c>
      <c r="Q139" s="47">
        <f>Tabela2[[#This Row],[Validy of approval until]]-365</f>
        <v>45109</v>
      </c>
      <c r="R139" s="47">
        <f>Tabela2[[#This Row],[Validy of approval until]]-182</f>
        <v>45292</v>
      </c>
      <c r="S139" s="45">
        <f t="shared" ca="1" si="2"/>
        <v>121</v>
      </c>
      <c r="T139" s="45"/>
      <c r="U139" s="45"/>
      <c r="V139" s="10" t="str">
        <f ca="1">IF(Tabela2[[#This Row],[Dni do wygaśnięcia]]&gt;0,"aktualne","nie aktalne")</f>
        <v>aktualne</v>
      </c>
      <c r="Y139" s="92"/>
    </row>
    <row r="140" spans="1:25" x14ac:dyDescent="0.25">
      <c r="A140" s="45" t="s">
        <v>326</v>
      </c>
      <c r="B140" s="45" t="s">
        <v>327</v>
      </c>
      <c r="C140" s="45" t="s">
        <v>730</v>
      </c>
      <c r="D140" s="45">
        <v>111</v>
      </c>
      <c r="E140" s="45" t="s">
        <v>51</v>
      </c>
      <c r="F140" s="45" t="s">
        <v>29</v>
      </c>
      <c r="G140" s="45" t="s">
        <v>52</v>
      </c>
      <c r="H140" s="45" t="s">
        <v>58</v>
      </c>
      <c r="I140" s="45" t="s">
        <v>33</v>
      </c>
      <c r="J140" s="45"/>
      <c r="K140" s="45" t="s">
        <v>333</v>
      </c>
      <c r="L140" s="47">
        <v>45318</v>
      </c>
      <c r="M140" s="45">
        <f ca="1">Tabela2[[#This Row],[Validy of approval until]]-TODAY()</f>
        <v>330</v>
      </c>
      <c r="N140" s="47">
        <f>Tabela2[[#This Row],[Validy of approval until]]-910</f>
        <v>44408</v>
      </c>
      <c r="O140" s="47">
        <f>Tabela2[[#This Row],[Validy of approval until]]-730</f>
        <v>44588</v>
      </c>
      <c r="P140" s="47">
        <f>Tabela2[[#This Row],[Validy of approval until]]-548</f>
        <v>44770</v>
      </c>
      <c r="Q140" s="47">
        <f>Tabela2[[#This Row],[Validy of approval until]]-365</f>
        <v>44953</v>
      </c>
      <c r="R140" s="47">
        <f>Tabela2[[#This Row],[Validy of approval until]]-182</f>
        <v>45136</v>
      </c>
      <c r="S140" s="45">
        <f t="shared" ca="1" si="2"/>
        <v>148</v>
      </c>
      <c r="T140" s="45"/>
      <c r="U140" s="45"/>
      <c r="V140" s="10" t="str">
        <f ca="1">IF(Tabela2[[#This Row],[Dni do wygaśnięcia]]&gt;0,"aktualne","nie aktalne")</f>
        <v>aktualne</v>
      </c>
      <c r="Y140" s="92"/>
    </row>
    <row r="141" spans="1:25" x14ac:dyDescent="0.25">
      <c r="A141" s="45" t="s">
        <v>326</v>
      </c>
      <c r="B141" s="45" t="s">
        <v>327</v>
      </c>
      <c r="C141" s="45" t="s">
        <v>57</v>
      </c>
      <c r="D141" s="45">
        <v>141</v>
      </c>
      <c r="E141" s="45" t="s">
        <v>51</v>
      </c>
      <c r="F141" s="45" t="s">
        <v>29</v>
      </c>
      <c r="G141" s="45" t="s">
        <v>52</v>
      </c>
      <c r="H141" s="45" t="s">
        <v>58</v>
      </c>
      <c r="I141" s="45" t="s">
        <v>33</v>
      </c>
      <c r="J141" s="45"/>
      <c r="K141" s="45" t="s">
        <v>332</v>
      </c>
      <c r="L141" s="47">
        <v>45318</v>
      </c>
      <c r="M141" s="45">
        <f ca="1">Tabela2[[#This Row],[Validy of approval until]]-TODAY()</f>
        <v>330</v>
      </c>
      <c r="N141" s="47">
        <f>Tabela2[[#This Row],[Validy of approval until]]-910</f>
        <v>44408</v>
      </c>
      <c r="O141" s="47">
        <f>Tabela2[[#This Row],[Validy of approval until]]-730</f>
        <v>44588</v>
      </c>
      <c r="P141" s="47">
        <f>Tabela2[[#This Row],[Validy of approval until]]-548</f>
        <v>44770</v>
      </c>
      <c r="Q141" s="47">
        <f>Tabela2[[#This Row],[Validy of approval until]]-365</f>
        <v>44953</v>
      </c>
      <c r="R141" s="47">
        <f>Tabela2[[#This Row],[Validy of approval until]]-182</f>
        <v>45136</v>
      </c>
      <c r="S141" s="45">
        <f t="shared" ca="1" si="2"/>
        <v>148</v>
      </c>
      <c r="T141" s="45"/>
      <c r="U141" s="45"/>
      <c r="V141" s="10" t="str">
        <f ca="1">IF(Tabela2[[#This Row],[Dni do wygaśnięcia]]&gt;0,"aktualne","nie aktalne")</f>
        <v>aktualne</v>
      </c>
      <c r="Y141" s="92"/>
    </row>
    <row r="142" spans="1:25" x14ac:dyDescent="0.25">
      <c r="A142" s="45" t="s">
        <v>326</v>
      </c>
      <c r="B142" s="45" t="s">
        <v>327</v>
      </c>
      <c r="C142" s="45" t="s">
        <v>84</v>
      </c>
      <c r="D142" s="45">
        <v>135</v>
      </c>
      <c r="E142" s="45" t="s">
        <v>42</v>
      </c>
      <c r="F142" s="45" t="s">
        <v>29</v>
      </c>
      <c r="G142" s="45" t="s">
        <v>30</v>
      </c>
      <c r="H142" s="45" t="s">
        <v>64</v>
      </c>
      <c r="I142" s="45" t="s">
        <v>33</v>
      </c>
      <c r="J142" s="45"/>
      <c r="K142" s="45" t="s">
        <v>331</v>
      </c>
      <c r="L142" s="47">
        <v>45318</v>
      </c>
      <c r="M142" s="45">
        <f ca="1">Tabela2[[#This Row],[Validy of approval until]]-TODAY()</f>
        <v>330</v>
      </c>
      <c r="N142" s="47">
        <f>Tabela2[[#This Row],[Validy of approval until]]-910</f>
        <v>44408</v>
      </c>
      <c r="O142" s="47">
        <f>Tabela2[[#This Row],[Validy of approval until]]-730</f>
        <v>44588</v>
      </c>
      <c r="P142" s="47">
        <f>Tabela2[[#This Row],[Validy of approval until]]-548</f>
        <v>44770</v>
      </c>
      <c r="Q142" s="47">
        <f>Tabela2[[#This Row],[Validy of approval until]]-365</f>
        <v>44953</v>
      </c>
      <c r="R142" s="47">
        <f>Tabela2[[#This Row],[Validy of approval until]]-182</f>
        <v>45136</v>
      </c>
      <c r="S142" s="45">
        <f t="shared" ca="1" si="2"/>
        <v>148</v>
      </c>
      <c r="T142" s="45"/>
      <c r="U142" s="45"/>
      <c r="V142" s="10" t="str">
        <f ca="1">IF(Tabela2[[#This Row],[Dni do wygaśnięcia]]&gt;0,"aktualne","nie aktalne")</f>
        <v>aktualne</v>
      </c>
      <c r="Y142" s="92"/>
    </row>
    <row r="143" spans="1:25" ht="30" x14ac:dyDescent="0.25">
      <c r="A143" s="45" t="s">
        <v>326</v>
      </c>
      <c r="B143" s="45" t="s">
        <v>327</v>
      </c>
      <c r="C143" s="45" t="s">
        <v>41</v>
      </c>
      <c r="D143" s="45">
        <v>135</v>
      </c>
      <c r="E143" s="45" t="s">
        <v>42</v>
      </c>
      <c r="F143" s="45" t="s">
        <v>29</v>
      </c>
      <c r="G143" s="45" t="s">
        <v>43</v>
      </c>
      <c r="H143" s="45" t="s">
        <v>44</v>
      </c>
      <c r="I143" s="45" t="s">
        <v>45</v>
      </c>
      <c r="J143" s="45"/>
      <c r="K143" s="45" t="s">
        <v>330</v>
      </c>
      <c r="L143" s="47">
        <v>45318</v>
      </c>
      <c r="M143" s="45">
        <f ca="1">Tabela2[[#This Row],[Validy of approval until]]-TODAY()</f>
        <v>330</v>
      </c>
      <c r="N143" s="47">
        <f>Tabela2[[#This Row],[Validy of approval until]]-910</f>
        <v>44408</v>
      </c>
      <c r="O143" s="47">
        <f>Tabela2[[#This Row],[Validy of approval until]]-730</f>
        <v>44588</v>
      </c>
      <c r="P143" s="47">
        <f>Tabela2[[#This Row],[Validy of approval until]]-548</f>
        <v>44770</v>
      </c>
      <c r="Q143" s="47">
        <f>Tabela2[[#This Row],[Validy of approval until]]-365</f>
        <v>44953</v>
      </c>
      <c r="R143" s="47">
        <f>Tabela2[[#This Row],[Validy of approval until]]-182</f>
        <v>45136</v>
      </c>
      <c r="S143" s="45">
        <f t="shared" ca="1" si="2"/>
        <v>148</v>
      </c>
      <c r="T143" s="45"/>
      <c r="U143" s="45"/>
      <c r="V143" s="10" t="str">
        <f ca="1">IF(Tabela2[[#This Row],[Dni do wygaśnięcia]]&gt;0,"aktualne","nie aktalne")</f>
        <v>aktualne</v>
      </c>
      <c r="Y143" s="92"/>
    </row>
    <row r="144" spans="1:25" x14ac:dyDescent="0.25">
      <c r="A144" s="45" t="s">
        <v>326</v>
      </c>
      <c r="B144" s="45" t="s">
        <v>327</v>
      </c>
      <c r="C144" s="45" t="s">
        <v>35</v>
      </c>
      <c r="D144" s="45">
        <v>135</v>
      </c>
      <c r="E144" s="45" t="s">
        <v>28</v>
      </c>
      <c r="F144" s="45" t="s">
        <v>36</v>
      </c>
      <c r="G144" s="45" t="s">
        <v>37</v>
      </c>
      <c r="H144" s="45"/>
      <c r="I144" s="45" t="s">
        <v>67</v>
      </c>
      <c r="J144" s="45"/>
      <c r="K144" s="45" t="s">
        <v>329</v>
      </c>
      <c r="L144" s="47">
        <v>45405</v>
      </c>
      <c r="M144" s="45">
        <f ca="1">Tabela2[[#This Row],[Validy of approval until]]-TODAY()</f>
        <v>417</v>
      </c>
      <c r="N144" s="47">
        <f>Tabela2[[#This Row],[Validy of approval until]]-910</f>
        <v>44495</v>
      </c>
      <c r="O144" s="47">
        <f>Tabela2[[#This Row],[Validy of approval until]]-730</f>
        <v>44675</v>
      </c>
      <c r="P144" s="47">
        <f>Tabela2[[#This Row],[Validy of approval until]]-548</f>
        <v>44857</v>
      </c>
      <c r="Q144" s="47">
        <f>Tabela2[[#This Row],[Validy of approval until]]-365</f>
        <v>45040</v>
      </c>
      <c r="R144" s="47">
        <f>Tabela2[[#This Row],[Validy of approval until]]-182</f>
        <v>45223</v>
      </c>
      <c r="S144" s="45">
        <f t="shared" ca="1" si="2"/>
        <v>52</v>
      </c>
      <c r="T144" s="45"/>
      <c r="U144" s="45"/>
      <c r="V144" s="10" t="str">
        <f ca="1">IF(Tabela2[[#This Row],[Dni do wygaśnięcia]]&gt;0,"aktualne","nie aktalne")</f>
        <v>aktualne</v>
      </c>
      <c r="Y144" s="92"/>
    </row>
    <row r="145" spans="1:25" ht="30" x14ac:dyDescent="0.25">
      <c r="A145" s="45" t="s">
        <v>326</v>
      </c>
      <c r="B145" s="45" t="s">
        <v>327</v>
      </c>
      <c r="C145" s="45" t="s">
        <v>55</v>
      </c>
      <c r="D145" s="45">
        <v>141</v>
      </c>
      <c r="E145" s="45" t="s">
        <v>42</v>
      </c>
      <c r="F145" s="45" t="s">
        <v>29</v>
      </c>
      <c r="G145" s="45" t="s">
        <v>43</v>
      </c>
      <c r="H145" s="45" t="s">
        <v>44</v>
      </c>
      <c r="I145" s="45" t="s">
        <v>33</v>
      </c>
      <c r="J145" s="45"/>
      <c r="K145" s="45" t="s">
        <v>328</v>
      </c>
      <c r="L145" s="47">
        <v>45557</v>
      </c>
      <c r="M145" s="45">
        <f ca="1">Tabela2[[#This Row],[Validy of approval until]]-TODAY()</f>
        <v>569</v>
      </c>
      <c r="N145" s="47">
        <f>Tabela2[[#This Row],[Validy of approval until]]-910</f>
        <v>44647</v>
      </c>
      <c r="O145" s="47">
        <f>Tabela2[[#This Row],[Validy of approval until]]-730</f>
        <v>44827</v>
      </c>
      <c r="P145" s="47">
        <f>Tabela2[[#This Row],[Validy of approval until]]-548</f>
        <v>45009</v>
      </c>
      <c r="Q145" s="47">
        <f>Tabela2[[#This Row],[Validy of approval until]]-365</f>
        <v>45192</v>
      </c>
      <c r="R145" s="47">
        <f>Tabela2[[#This Row],[Validy of approval until]]-182</f>
        <v>45375</v>
      </c>
      <c r="S145" s="45">
        <f t="shared" ca="1" si="2"/>
        <v>21</v>
      </c>
      <c r="T145" s="45"/>
      <c r="U145" s="45"/>
      <c r="V145" s="10" t="str">
        <f ca="1">IF(Tabela2[[#This Row],[Dni do wygaśnięcia]]&gt;0,"aktualne","nie aktalne")</f>
        <v>aktualne</v>
      </c>
      <c r="Y145" s="92"/>
    </row>
    <row r="146" spans="1:25" x14ac:dyDescent="0.25">
      <c r="A146" s="45" t="s">
        <v>103</v>
      </c>
      <c r="B146" s="45" t="s">
        <v>104</v>
      </c>
      <c r="C146" s="45" t="s">
        <v>409</v>
      </c>
      <c r="D146" s="45">
        <v>141</v>
      </c>
      <c r="E146" s="45" t="s">
        <v>28</v>
      </c>
      <c r="F146" s="45" t="s">
        <v>29</v>
      </c>
      <c r="G146" s="45" t="s">
        <v>30</v>
      </c>
      <c r="H146" s="45" t="s">
        <v>32</v>
      </c>
      <c r="I146" s="45" t="s">
        <v>33</v>
      </c>
      <c r="J146" s="45"/>
      <c r="K146" s="45" t="s">
        <v>711</v>
      </c>
      <c r="L146" s="47">
        <v>45927</v>
      </c>
      <c r="M146" s="45">
        <f ca="1">Tabela2[[#This Row],[Validy of approval until]]-TODAY()</f>
        <v>939</v>
      </c>
      <c r="N146" s="47">
        <f>Tabela2[[#This Row],[Validy of approval until]]-910</f>
        <v>45017</v>
      </c>
      <c r="O146" s="47">
        <f>Tabela2[[#This Row],[Validy of approval until]]-730</f>
        <v>45197</v>
      </c>
      <c r="P146" s="47">
        <f>Tabela2[[#This Row],[Validy of approval until]]-548</f>
        <v>45379</v>
      </c>
      <c r="Q146" s="47">
        <f>Tabela2[[#This Row],[Validy of approval until]]-365</f>
        <v>45562</v>
      </c>
      <c r="R146" s="47">
        <f>Tabela2[[#This Row],[Validy of approval until]]-182</f>
        <v>45745</v>
      </c>
      <c r="S146" s="45">
        <f t="shared" ca="1" si="2"/>
        <v>209</v>
      </c>
      <c r="T146" s="45"/>
      <c r="U146" s="45"/>
      <c r="V146" s="10" t="str">
        <f ca="1">IF(Tabela2[[#This Row],[Dni do wygaśnięcia]]&gt;0,"aktualne","nie aktalne")</f>
        <v>aktualne</v>
      </c>
      <c r="Y146" s="92"/>
    </row>
    <row r="147" spans="1:25" x14ac:dyDescent="0.25">
      <c r="A147" s="45" t="s">
        <v>103</v>
      </c>
      <c r="B147" s="45" t="s">
        <v>104</v>
      </c>
      <c r="C147" s="45" t="s">
        <v>112</v>
      </c>
      <c r="D147" s="45">
        <v>135</v>
      </c>
      <c r="E147" s="45" t="s">
        <v>28</v>
      </c>
      <c r="F147" s="45" t="s">
        <v>29</v>
      </c>
      <c r="G147" s="45" t="s">
        <v>30</v>
      </c>
      <c r="H147" s="45" t="s">
        <v>32</v>
      </c>
      <c r="I147" s="45" t="s">
        <v>33</v>
      </c>
      <c r="J147" s="45"/>
      <c r="K147" s="45" t="s">
        <v>113</v>
      </c>
      <c r="L147" s="47">
        <v>45723</v>
      </c>
      <c r="M147" s="45">
        <f ca="1">Tabela2[[#This Row],[Validy of approval until]]-TODAY()</f>
        <v>735</v>
      </c>
      <c r="N147" s="47">
        <f>Tabela2[[#This Row],[Validy of approval until]]-910</f>
        <v>44813</v>
      </c>
      <c r="O147" s="47">
        <f>Tabela2[[#This Row],[Validy of approval until]]-730</f>
        <v>44993</v>
      </c>
      <c r="P147" s="47">
        <f>Tabela2[[#This Row],[Validy of approval until]]-548</f>
        <v>45175</v>
      </c>
      <c r="Q147" s="47">
        <f>Tabela2[[#This Row],[Validy of approval until]]-365</f>
        <v>45358</v>
      </c>
      <c r="R147" s="47">
        <f>Tabela2[[#This Row],[Validy of approval until]]-182</f>
        <v>45541</v>
      </c>
      <c r="S147" s="45">
        <f t="shared" ca="1" si="2"/>
        <v>5</v>
      </c>
      <c r="T147" s="45"/>
      <c r="U147" s="45"/>
      <c r="V147" s="10" t="str">
        <f ca="1">IF(Tabela2[[#This Row],[Dni do wygaśnięcia]]&gt;0,"aktualne","nie aktalne")</f>
        <v>aktualne</v>
      </c>
      <c r="Y147" s="92"/>
    </row>
    <row r="148" spans="1:25" x14ac:dyDescent="0.25">
      <c r="A148" s="45" t="s">
        <v>103</v>
      </c>
      <c r="B148" s="45" t="s">
        <v>104</v>
      </c>
      <c r="C148" s="45" t="s">
        <v>108</v>
      </c>
      <c r="D148" s="45">
        <v>135</v>
      </c>
      <c r="E148" s="45" t="s">
        <v>28</v>
      </c>
      <c r="F148" s="103" t="s">
        <v>36</v>
      </c>
      <c r="G148" s="45" t="s">
        <v>37</v>
      </c>
      <c r="H148" s="45" t="s">
        <v>109</v>
      </c>
      <c r="I148" s="45" t="s">
        <v>110</v>
      </c>
      <c r="J148" s="45"/>
      <c r="K148" s="45" t="s">
        <v>111</v>
      </c>
      <c r="L148" s="47">
        <v>45731</v>
      </c>
      <c r="M148" s="45">
        <f ca="1">Tabela2[[#This Row],[Validy of approval until]]-TODAY()</f>
        <v>743</v>
      </c>
      <c r="N148" s="47">
        <f>Tabela2[[#This Row],[Validy of approval until]]-910</f>
        <v>44821</v>
      </c>
      <c r="O148" s="47">
        <f>Tabela2[[#This Row],[Validy of approval until]]-730</f>
        <v>45001</v>
      </c>
      <c r="P148" s="47">
        <f>Tabela2[[#This Row],[Validy of approval until]]-548</f>
        <v>45183</v>
      </c>
      <c r="Q148" s="47">
        <f>Tabela2[[#This Row],[Validy of approval until]]-365</f>
        <v>45366</v>
      </c>
      <c r="R148" s="47">
        <f>Tabela2[[#This Row],[Validy of approval until]]-182</f>
        <v>45549</v>
      </c>
      <c r="S148" s="45">
        <f t="shared" ca="1" si="2"/>
        <v>13</v>
      </c>
      <c r="T148" s="45"/>
      <c r="U148" s="45"/>
      <c r="V148" s="10" t="str">
        <f ca="1">IF(Tabela2[[#This Row],[Dni do wygaśnięcia]]&gt;0,"aktualne","nie aktalne")</f>
        <v>aktualne</v>
      </c>
      <c r="Y148" s="92"/>
    </row>
    <row r="149" spans="1:25" x14ac:dyDescent="0.25">
      <c r="A149" s="45" t="s">
        <v>103</v>
      </c>
      <c r="B149" s="45" t="s">
        <v>104</v>
      </c>
      <c r="C149" s="101" t="s">
        <v>114</v>
      </c>
      <c r="D149" s="105">
        <v>135</v>
      </c>
      <c r="E149" s="101" t="s">
        <v>28</v>
      </c>
      <c r="F149" s="101" t="s">
        <v>29</v>
      </c>
      <c r="G149" s="101" t="s">
        <v>30</v>
      </c>
      <c r="H149" s="101" t="s">
        <v>31</v>
      </c>
      <c r="I149" s="101" t="s">
        <v>33</v>
      </c>
      <c r="J149" s="105"/>
      <c r="K149" s="101" t="s">
        <v>115</v>
      </c>
      <c r="L149" s="109">
        <v>45757</v>
      </c>
      <c r="M149" s="46">
        <f ca="1">Tabela2[[#This Row],[Validy of approval until]]-TODAY()</f>
        <v>769</v>
      </c>
      <c r="N149" s="47">
        <f>Tabela2[[#This Row],[Validy of approval until]]-910</f>
        <v>44847</v>
      </c>
      <c r="O149" s="47">
        <f>Tabela2[[#This Row],[Validy of approval until]]-730</f>
        <v>45027</v>
      </c>
      <c r="P149" s="47">
        <f>Tabela2[[#This Row],[Validy of approval until]]-548</f>
        <v>45209</v>
      </c>
      <c r="Q149" s="47">
        <f>Tabela2[[#This Row],[Validy of approval until]]-365</f>
        <v>45392</v>
      </c>
      <c r="R149" s="47">
        <f>Tabela2[[#This Row],[Validy of approval until]]-182</f>
        <v>45575</v>
      </c>
      <c r="S149" s="45">
        <f t="shared" ca="1" si="2"/>
        <v>39</v>
      </c>
      <c r="T149" s="45"/>
      <c r="U149" s="45"/>
      <c r="V149" s="10" t="str">
        <f ca="1">IF(Tabela2[[#This Row],[Dni do wygaśnięcia]]&gt;0,"aktualne","nie aktalne")</f>
        <v>aktualne</v>
      </c>
    </row>
    <row r="150" spans="1:25" x14ac:dyDescent="0.25">
      <c r="A150" s="45" t="s">
        <v>103</v>
      </c>
      <c r="B150" s="45" t="s">
        <v>104</v>
      </c>
      <c r="C150" s="45" t="s">
        <v>106</v>
      </c>
      <c r="D150" s="45">
        <v>141</v>
      </c>
      <c r="E150" s="45" t="s">
        <v>51</v>
      </c>
      <c r="F150" s="45" t="s">
        <v>29</v>
      </c>
      <c r="G150" s="45" t="s">
        <v>30</v>
      </c>
      <c r="H150" s="45" t="s">
        <v>58</v>
      </c>
      <c r="I150" s="45" t="s">
        <v>32</v>
      </c>
      <c r="J150" s="45" t="s">
        <v>33</v>
      </c>
      <c r="K150" s="45" t="s">
        <v>107</v>
      </c>
      <c r="L150" s="47">
        <v>45731</v>
      </c>
      <c r="M150" s="45">
        <f ca="1">Tabela2[[#This Row],[Validy of approval until]]-TODAY()</f>
        <v>743</v>
      </c>
      <c r="N150" s="47">
        <f>Tabela2[[#This Row],[Validy of approval until]]-910</f>
        <v>44821</v>
      </c>
      <c r="O150" s="47">
        <f>Tabela2[[#This Row],[Validy of approval until]]-730</f>
        <v>45001</v>
      </c>
      <c r="P150" s="47">
        <f>Tabela2[[#This Row],[Validy of approval until]]-548</f>
        <v>45183</v>
      </c>
      <c r="Q150" s="47">
        <f>Tabela2[[#This Row],[Validy of approval until]]-365</f>
        <v>45366</v>
      </c>
      <c r="R150" s="47">
        <f>Tabela2[[#This Row],[Validy of approval until]]-182</f>
        <v>45549</v>
      </c>
      <c r="S150" s="45">
        <f t="shared" ca="1" si="2"/>
        <v>13</v>
      </c>
      <c r="T150" s="45"/>
      <c r="U150" s="45"/>
      <c r="V150" s="10" t="str">
        <f ca="1">IF(Tabela2[[#This Row],[Dni do wygaśnięcia]]&gt;0,"aktualne","nie aktalne")</f>
        <v>aktualne</v>
      </c>
    </row>
    <row r="151" spans="1:25" x14ac:dyDescent="0.25">
      <c r="A151" s="45" t="s">
        <v>103</v>
      </c>
      <c r="B151" s="45" t="s">
        <v>104</v>
      </c>
      <c r="C151" s="102" t="s">
        <v>732</v>
      </c>
      <c r="D151" s="103">
        <v>111</v>
      </c>
      <c r="E151" s="103" t="s">
        <v>51</v>
      </c>
      <c r="F151" s="103" t="s">
        <v>29</v>
      </c>
      <c r="G151" s="103" t="s">
        <v>30</v>
      </c>
      <c r="H151" s="103" t="s">
        <v>58</v>
      </c>
      <c r="I151" s="103" t="s">
        <v>32</v>
      </c>
      <c r="J151" s="103" t="s">
        <v>33</v>
      </c>
      <c r="K151" s="102" t="s">
        <v>105</v>
      </c>
      <c r="L151" s="108">
        <v>45727</v>
      </c>
      <c r="M151" s="45">
        <f ca="1">Tabela2[[#This Row],[Validy of approval until]]-TODAY()</f>
        <v>739</v>
      </c>
      <c r="N151" s="47">
        <f>Tabela2[[#This Row],[Validy of approval until]]-910</f>
        <v>44817</v>
      </c>
      <c r="O151" s="47">
        <f>Tabela2[[#This Row],[Validy of approval until]]-730</f>
        <v>44997</v>
      </c>
      <c r="P151" s="47">
        <f>Tabela2[[#This Row],[Validy of approval until]]-548</f>
        <v>45179</v>
      </c>
      <c r="Q151" s="47">
        <f>Tabela2[[#This Row],[Validy of approval until]]-365</f>
        <v>45362</v>
      </c>
      <c r="R151" s="47">
        <f>Tabela2[[#This Row],[Validy of approval until]]-182</f>
        <v>45545</v>
      </c>
      <c r="S151" s="45">
        <f t="shared" ca="1" si="2"/>
        <v>9</v>
      </c>
      <c r="T151" s="45"/>
      <c r="U151" s="45"/>
      <c r="V151" s="10" t="str">
        <f ca="1">IF(Tabela2[[#This Row],[Dni do wygaśnięcia]]&gt;0,"aktualne","nie aktalne")</f>
        <v>aktualne</v>
      </c>
      <c r="Y151" s="92"/>
    </row>
    <row r="152" spans="1:25" x14ac:dyDescent="0.25">
      <c r="A152" s="101" t="s">
        <v>702</v>
      </c>
      <c r="B152" s="53" t="s">
        <v>703</v>
      </c>
      <c r="C152" s="112" t="s">
        <v>728</v>
      </c>
      <c r="D152" s="113" t="s">
        <v>412</v>
      </c>
      <c r="E152" s="113" t="s">
        <v>28</v>
      </c>
      <c r="F152" s="113" t="s">
        <v>36</v>
      </c>
      <c r="G152" s="113" t="s">
        <v>447</v>
      </c>
      <c r="H152" s="113" t="s">
        <v>727</v>
      </c>
      <c r="I152" s="113" t="s">
        <v>110</v>
      </c>
      <c r="J152" s="120"/>
      <c r="K152" s="112" t="s">
        <v>729</v>
      </c>
      <c r="L152" s="121">
        <v>45252</v>
      </c>
      <c r="M152" s="46">
        <f ca="1">Tabela2[[#This Row],[Validy of approval until]]-TODAY()</f>
        <v>264</v>
      </c>
      <c r="N152" s="47">
        <f>Tabela2[[#This Row],[Validy of approval until]]-910</f>
        <v>44342</v>
      </c>
      <c r="O152" s="47">
        <f>Tabela2[[#This Row],[Validy of approval until]]-730</f>
        <v>44522</v>
      </c>
      <c r="P152" s="47">
        <f>Tabela2[[#This Row],[Validy of approval until]]-548</f>
        <v>44704</v>
      </c>
      <c r="Q152" s="47">
        <f>Tabela2[[#This Row],[Validy of approval until]]-365</f>
        <v>44887</v>
      </c>
      <c r="R152" s="47">
        <f>Tabela2[[#This Row],[Validy of approval until]]-182</f>
        <v>45070</v>
      </c>
      <c r="S152" s="45">
        <f ca="1">IF(today&lt;O152,O152-TODAY(),IF(today&lt;P152,P152-today,IF(today&lt;Q152,Q152-today,IF(today&lt;R152,R152-today,0))))</f>
        <v>82</v>
      </c>
      <c r="T152" s="45"/>
      <c r="U152" s="45"/>
      <c r="V152" s="10" t="str">
        <f ca="1">IF(Tabela2[[#This Row],[Dni do wygaśnięcia]]&gt;0,"aktualne","nie aktalne")</f>
        <v>aktualne</v>
      </c>
      <c r="Y152" s="92"/>
    </row>
    <row r="153" spans="1:25" x14ac:dyDescent="0.25">
      <c r="A153" s="101" t="s">
        <v>702</v>
      </c>
      <c r="B153" s="53" t="s">
        <v>703</v>
      </c>
      <c r="C153" s="112" t="s">
        <v>704</v>
      </c>
      <c r="D153" s="110">
        <v>135</v>
      </c>
      <c r="E153" s="113" t="s">
        <v>28</v>
      </c>
      <c r="F153" s="113" t="s">
        <v>29</v>
      </c>
      <c r="G153" s="113" t="s">
        <v>37</v>
      </c>
      <c r="H153" s="113" t="s">
        <v>32</v>
      </c>
      <c r="I153" s="113" t="s">
        <v>33</v>
      </c>
      <c r="J153" s="110"/>
      <c r="K153" s="112" t="s">
        <v>705</v>
      </c>
      <c r="L153" s="111">
        <v>45925</v>
      </c>
      <c r="M153" s="46">
        <f ca="1">Tabela2[[#This Row],[Validy of approval until]]-TODAY()</f>
        <v>937</v>
      </c>
      <c r="N153" s="47">
        <f>Tabela2[[#This Row],[Validy of approval until]]-910</f>
        <v>45015</v>
      </c>
      <c r="O153" s="47">
        <f>Tabela2[[#This Row],[Validy of approval until]]-730</f>
        <v>45195</v>
      </c>
      <c r="P153" s="47">
        <f>Tabela2[[#This Row],[Validy of approval until]]-548</f>
        <v>45377</v>
      </c>
      <c r="Q153" s="47">
        <f>Tabela2[[#This Row],[Validy of approval until]]-365</f>
        <v>45560</v>
      </c>
      <c r="R153" s="47">
        <f>Tabela2[[#This Row],[Validy of approval until]]-182</f>
        <v>45743</v>
      </c>
      <c r="S153" s="45">
        <f t="shared" ca="1" si="2"/>
        <v>207</v>
      </c>
      <c r="T153" s="45"/>
      <c r="U153" s="45"/>
      <c r="V153" s="10" t="str">
        <f ca="1">IF(Tabela2[[#This Row],[Dni do wygaśnięcia]]&gt;0,"aktualne","nie aktalne")</f>
        <v>aktualne</v>
      </c>
      <c r="Y153" s="92"/>
    </row>
    <row r="154" spans="1:25" x14ac:dyDescent="0.25">
      <c r="A154" s="101" t="s">
        <v>702</v>
      </c>
      <c r="B154" s="53" t="s">
        <v>703</v>
      </c>
      <c r="C154" s="112" t="s">
        <v>733</v>
      </c>
      <c r="D154" s="110">
        <v>111</v>
      </c>
      <c r="E154" s="113" t="s">
        <v>51</v>
      </c>
      <c r="F154" s="113" t="s">
        <v>29</v>
      </c>
      <c r="G154" s="113" t="s">
        <v>87</v>
      </c>
      <c r="H154" s="113" t="s">
        <v>32</v>
      </c>
      <c r="I154" s="113" t="s">
        <v>45</v>
      </c>
      <c r="J154" s="110"/>
      <c r="K154" s="112" t="s">
        <v>715</v>
      </c>
      <c r="L154" s="111">
        <v>45954</v>
      </c>
      <c r="M154" s="46">
        <f ca="1">Tabela2[[#This Row],[Validy of approval until]]-TODAY()</f>
        <v>966</v>
      </c>
      <c r="N154" s="47">
        <f>Tabela2[[#This Row],[Validy of approval until]]-910</f>
        <v>45044</v>
      </c>
      <c r="O154" s="47">
        <f>Tabela2[[#This Row],[Validy of approval until]]-730</f>
        <v>45224</v>
      </c>
      <c r="P154" s="47">
        <f>Tabela2[[#This Row],[Validy of approval until]]-548</f>
        <v>45406</v>
      </c>
      <c r="Q154" s="47">
        <f>Tabela2[[#This Row],[Validy of approval until]]-365</f>
        <v>45589</v>
      </c>
      <c r="R154" s="47">
        <f>Tabela2[[#This Row],[Validy of approval until]]-182</f>
        <v>45772</v>
      </c>
      <c r="S154" s="45">
        <f t="shared" ca="1" si="2"/>
        <v>236</v>
      </c>
      <c r="T154" s="45"/>
      <c r="U154" s="45"/>
      <c r="V154" s="10" t="str">
        <f ca="1">IF(Tabela2[[#This Row],[Dni do wygaśnięcia]]&gt;0,"aktualne","nie aktalne")</f>
        <v>aktualne</v>
      </c>
      <c r="Y154" s="92"/>
    </row>
    <row r="155" spans="1:25" x14ac:dyDescent="0.25">
      <c r="A155" s="45" t="s">
        <v>349</v>
      </c>
      <c r="B155" s="45" t="s">
        <v>350</v>
      </c>
      <c r="C155" s="102" t="s">
        <v>351</v>
      </c>
      <c r="D155" s="103" t="s">
        <v>90</v>
      </c>
      <c r="E155" s="103" t="s">
        <v>42</v>
      </c>
      <c r="F155" s="103" t="s">
        <v>36</v>
      </c>
      <c r="G155" s="103">
        <v>18</v>
      </c>
      <c r="H155" s="103" t="s">
        <v>352</v>
      </c>
      <c r="I155" s="103" t="s">
        <v>93</v>
      </c>
      <c r="J155" s="103"/>
      <c r="K155" s="102" t="s">
        <v>353</v>
      </c>
      <c r="L155" s="108">
        <v>46756</v>
      </c>
      <c r="M155" s="45">
        <f ca="1">Tabela2[[#This Row],[Validy of approval until]]-TODAY()</f>
        <v>1768</v>
      </c>
      <c r="N155" s="47">
        <f>Tabela2[[#This Row],[Validy of approval until]]-910</f>
        <v>45846</v>
      </c>
      <c r="O155" s="47">
        <f>Tabela2[[#This Row],[Validy of approval until]]-730</f>
        <v>46026</v>
      </c>
      <c r="P155" s="47">
        <f>Tabela2[[#This Row],[Validy of approval until]]-548</f>
        <v>46208</v>
      </c>
      <c r="Q155" s="47">
        <f>Tabela2[[#This Row],[Validy of approval until]]-365</f>
        <v>46391</v>
      </c>
      <c r="R155" s="47">
        <f>Tabela2[[#This Row],[Validy of approval until]]-182</f>
        <v>46574</v>
      </c>
      <c r="S155" s="45">
        <f t="shared" ca="1" si="2"/>
        <v>1038</v>
      </c>
      <c r="T155" s="45"/>
      <c r="U155" s="45"/>
      <c r="V155" s="10" t="str">
        <f ca="1">IF(Tabela2[[#This Row],[Dni do wygaśnięcia]]&gt;0,"aktualne","nie aktalne")</f>
        <v>aktualne</v>
      </c>
      <c r="Y155" s="92"/>
    </row>
    <row r="156" spans="1:25" x14ac:dyDescent="0.25">
      <c r="A156" s="45" t="s">
        <v>354</v>
      </c>
      <c r="B156" s="45" t="s">
        <v>355</v>
      </c>
      <c r="C156" s="102" t="s">
        <v>63</v>
      </c>
      <c r="D156" s="103">
        <v>135</v>
      </c>
      <c r="E156" s="103" t="s">
        <v>42</v>
      </c>
      <c r="F156" s="103" t="s">
        <v>29</v>
      </c>
      <c r="G156" s="103">
        <v>12</v>
      </c>
      <c r="H156" s="103" t="s">
        <v>32</v>
      </c>
      <c r="I156" s="103" t="s">
        <v>33</v>
      </c>
      <c r="J156" s="103"/>
      <c r="K156" s="102" t="s">
        <v>357</v>
      </c>
      <c r="L156" s="108">
        <v>45688</v>
      </c>
      <c r="M156" s="45">
        <f ca="1">Tabela2[[#This Row],[Validy of approval until]]-TODAY()</f>
        <v>700</v>
      </c>
      <c r="N156" s="47">
        <f>Tabela2[[#This Row],[Validy of approval until]]-910</f>
        <v>44778</v>
      </c>
      <c r="O156" s="47">
        <f>Tabela2[[#This Row],[Validy of approval until]]-730</f>
        <v>44958</v>
      </c>
      <c r="P156" s="47">
        <f>Tabela2[[#This Row],[Validy of approval until]]-548</f>
        <v>45140</v>
      </c>
      <c r="Q156" s="47">
        <f>Tabela2[[#This Row],[Validy of approval until]]-365</f>
        <v>45323</v>
      </c>
      <c r="R156" s="47">
        <f>Tabela2[[#This Row],[Validy of approval until]]-182</f>
        <v>45506</v>
      </c>
      <c r="S156" s="45">
        <f t="shared" ca="1" si="2"/>
        <v>152</v>
      </c>
      <c r="T156" s="45" t="s">
        <v>99</v>
      </c>
      <c r="U156" s="45"/>
      <c r="V156" s="10" t="str">
        <f ca="1">IF(Tabela2[[#This Row],[Dni do wygaśnięcia]]&gt;0,"aktualne","nie aktalne")</f>
        <v>aktualne</v>
      </c>
      <c r="Y156" s="92"/>
    </row>
    <row r="157" spans="1:25" x14ac:dyDescent="0.25">
      <c r="A157" s="45" t="s">
        <v>354</v>
      </c>
      <c r="B157" s="45" t="s">
        <v>355</v>
      </c>
      <c r="C157" s="102" t="s">
        <v>358</v>
      </c>
      <c r="D157" s="103">
        <v>111</v>
      </c>
      <c r="E157" s="103" t="s">
        <v>51</v>
      </c>
      <c r="F157" s="103" t="s">
        <v>29</v>
      </c>
      <c r="G157" s="103">
        <v>8</v>
      </c>
      <c r="H157" s="103" t="s">
        <v>180</v>
      </c>
      <c r="I157" s="103" t="s">
        <v>33</v>
      </c>
      <c r="J157" s="103"/>
      <c r="K157" s="102" t="s">
        <v>359</v>
      </c>
      <c r="L157" s="108">
        <v>45688</v>
      </c>
      <c r="M157" s="45">
        <f ca="1">Tabela2[[#This Row],[Validy of approval until]]-TODAY()</f>
        <v>700</v>
      </c>
      <c r="N157" s="47">
        <f>Tabela2[[#This Row],[Validy of approval until]]-910</f>
        <v>44778</v>
      </c>
      <c r="O157" s="47">
        <f>Tabela2[[#This Row],[Validy of approval until]]-730</f>
        <v>44958</v>
      </c>
      <c r="P157" s="47">
        <f>Tabela2[[#This Row],[Validy of approval until]]-548</f>
        <v>45140</v>
      </c>
      <c r="Q157" s="47">
        <f>Tabela2[[#This Row],[Validy of approval until]]-365</f>
        <v>45323</v>
      </c>
      <c r="R157" s="47">
        <f>Tabela2[[#This Row],[Validy of approval until]]-182</f>
        <v>45506</v>
      </c>
      <c r="S157" s="45">
        <f t="shared" ca="1" si="2"/>
        <v>152</v>
      </c>
      <c r="T157" s="45" t="s">
        <v>99</v>
      </c>
      <c r="U157" s="45"/>
      <c r="V157" s="10" t="str">
        <f ca="1">IF(Tabela2[[#This Row],[Dni do wygaśnięcia]]&gt;0,"aktualne","nie aktalne")</f>
        <v>aktualne</v>
      </c>
      <c r="Y157" s="92"/>
    </row>
    <row r="158" spans="1:25" x14ac:dyDescent="0.25">
      <c r="A158" s="45" t="s">
        <v>354</v>
      </c>
      <c r="B158" s="45" t="s">
        <v>355</v>
      </c>
      <c r="C158" s="102" t="s">
        <v>360</v>
      </c>
      <c r="D158" s="103">
        <v>141</v>
      </c>
      <c r="E158" s="103" t="s">
        <v>51</v>
      </c>
      <c r="F158" s="103" t="s">
        <v>29</v>
      </c>
      <c r="G158" s="103">
        <v>8</v>
      </c>
      <c r="H158" s="103" t="s">
        <v>180</v>
      </c>
      <c r="I158" s="103" t="s">
        <v>33</v>
      </c>
      <c r="J158" s="103"/>
      <c r="K158" s="102" t="s">
        <v>359</v>
      </c>
      <c r="L158" s="108">
        <v>45688</v>
      </c>
      <c r="M158" s="45">
        <f ca="1">Tabela2[[#This Row],[Validy of approval until]]-TODAY()</f>
        <v>700</v>
      </c>
      <c r="N158" s="47">
        <f>Tabela2[[#This Row],[Validy of approval until]]-910</f>
        <v>44778</v>
      </c>
      <c r="O158" s="47">
        <f>Tabela2[[#This Row],[Validy of approval until]]-730</f>
        <v>44958</v>
      </c>
      <c r="P158" s="47">
        <f>Tabela2[[#This Row],[Validy of approval until]]-548</f>
        <v>45140</v>
      </c>
      <c r="Q158" s="47">
        <f>Tabela2[[#This Row],[Validy of approval until]]-365</f>
        <v>45323</v>
      </c>
      <c r="R158" s="47">
        <f>Tabela2[[#This Row],[Validy of approval until]]-182</f>
        <v>45506</v>
      </c>
      <c r="S158" s="45">
        <f t="shared" ca="1" si="2"/>
        <v>152</v>
      </c>
      <c r="T158" s="45" t="s">
        <v>99</v>
      </c>
      <c r="U158" s="45"/>
      <c r="V158" s="10" t="str">
        <f ca="1">IF(Tabela2[[#This Row],[Dni do wygaśnięcia]]&gt;0,"aktualne","nie aktalne")</f>
        <v>aktualne</v>
      </c>
      <c r="Y158" s="92"/>
    </row>
    <row r="159" spans="1:25" x14ac:dyDescent="0.25">
      <c r="A159" s="45" t="s">
        <v>354</v>
      </c>
      <c r="B159" s="45" t="s">
        <v>355</v>
      </c>
      <c r="C159" s="102" t="s">
        <v>170</v>
      </c>
      <c r="D159" s="103">
        <v>135</v>
      </c>
      <c r="E159" s="103" t="s">
        <v>42</v>
      </c>
      <c r="F159" s="103" t="s">
        <v>36</v>
      </c>
      <c r="G159" s="103">
        <v>12</v>
      </c>
      <c r="H159" s="103" t="s">
        <v>109</v>
      </c>
      <c r="I159" s="103" t="s">
        <v>110</v>
      </c>
      <c r="J159" s="103"/>
      <c r="K159" s="45" t="s">
        <v>356</v>
      </c>
      <c r="L159" s="108">
        <v>45688</v>
      </c>
      <c r="M159" s="45">
        <f ca="1">Tabela2[[#This Row],[Validy of approval until]]-TODAY()</f>
        <v>700</v>
      </c>
      <c r="N159" s="47">
        <f>Tabela2[[#This Row],[Validy of approval until]]-910</f>
        <v>44778</v>
      </c>
      <c r="O159" s="47">
        <f>Tabela2[[#This Row],[Validy of approval until]]-730</f>
        <v>44958</v>
      </c>
      <c r="P159" s="47">
        <f>Tabela2[[#This Row],[Validy of approval until]]-548</f>
        <v>45140</v>
      </c>
      <c r="Q159" s="47">
        <f>Tabela2[[#This Row],[Validy of approval until]]-365</f>
        <v>45323</v>
      </c>
      <c r="R159" s="47">
        <f>Tabela2[[#This Row],[Validy of approval until]]-182</f>
        <v>45506</v>
      </c>
      <c r="S159" s="45">
        <f t="shared" ca="1" si="2"/>
        <v>152</v>
      </c>
      <c r="T159" s="45" t="s">
        <v>99</v>
      </c>
      <c r="U159" s="45"/>
      <c r="V159" s="10" t="str">
        <f ca="1">IF(Tabela2[[#This Row],[Dni do wygaśnięcia]]&gt;0,"aktualne","nie aktalne")</f>
        <v>aktualne</v>
      </c>
      <c r="Y159" s="92"/>
    </row>
    <row r="160" spans="1:25" x14ac:dyDescent="0.25">
      <c r="A160" s="45" t="s">
        <v>354</v>
      </c>
      <c r="B160" s="45" t="s">
        <v>355</v>
      </c>
      <c r="C160" s="102" t="s">
        <v>114</v>
      </c>
      <c r="D160" s="103">
        <v>135</v>
      </c>
      <c r="E160" s="103" t="s">
        <v>28</v>
      </c>
      <c r="F160" s="103" t="s">
        <v>29</v>
      </c>
      <c r="G160" s="103" t="s">
        <v>30</v>
      </c>
      <c r="H160" s="103" t="s">
        <v>31</v>
      </c>
      <c r="I160" s="103" t="s">
        <v>33</v>
      </c>
      <c r="J160" s="103"/>
      <c r="K160" s="45" t="s">
        <v>361</v>
      </c>
      <c r="L160" s="108">
        <v>45757</v>
      </c>
      <c r="M160" s="45">
        <f ca="1">Tabela2[[#This Row],[Validy of approval until]]-TODAY()</f>
        <v>769</v>
      </c>
      <c r="N160" s="47">
        <f>Tabela2[[#This Row],[Validy of approval until]]-910</f>
        <v>44847</v>
      </c>
      <c r="O160" s="47">
        <f>Tabela2[[#This Row],[Validy of approval until]]-730</f>
        <v>45027</v>
      </c>
      <c r="P160" s="47">
        <f>Tabela2[[#This Row],[Validy of approval until]]-548</f>
        <v>45209</v>
      </c>
      <c r="Q160" s="47">
        <f>Tabela2[[#This Row],[Validy of approval until]]-365</f>
        <v>45392</v>
      </c>
      <c r="R160" s="47">
        <f>Tabela2[[#This Row],[Validy of approval until]]-182</f>
        <v>45575</v>
      </c>
      <c r="S160" s="45">
        <f t="shared" ca="1" si="2"/>
        <v>39</v>
      </c>
      <c r="T160" s="45" t="s">
        <v>99</v>
      </c>
      <c r="U160" s="45"/>
      <c r="V160" s="10" t="str">
        <f ca="1">IF(Tabela2[[#This Row],[Dni do wygaśnięcia]]&gt;0,"aktualne","nie aktalne")</f>
        <v>aktualne</v>
      </c>
      <c r="Y160" s="92"/>
    </row>
    <row r="161" spans="1:25" ht="30" x14ac:dyDescent="0.25">
      <c r="A161" s="45" t="s">
        <v>362</v>
      </c>
      <c r="B161" s="45" t="s">
        <v>363</v>
      </c>
      <c r="C161" s="45" t="s">
        <v>89</v>
      </c>
      <c r="D161" s="103" t="s">
        <v>90</v>
      </c>
      <c r="E161" s="103" t="s">
        <v>42</v>
      </c>
      <c r="F161" s="45" t="s">
        <v>36</v>
      </c>
      <c r="G161" s="103" t="s">
        <v>91</v>
      </c>
      <c r="H161" s="103" t="s">
        <v>92</v>
      </c>
      <c r="I161" s="103" t="s">
        <v>93</v>
      </c>
      <c r="J161" s="103"/>
      <c r="K161" s="45" t="s">
        <v>377</v>
      </c>
      <c r="L161" s="108">
        <v>44155</v>
      </c>
      <c r="M161" s="45">
        <f ca="1">Tabela2[[#This Row],[Validy of approval until]]-TODAY()</f>
        <v>-833</v>
      </c>
      <c r="N161" s="47">
        <f>Tabela2[[#This Row],[Validy of approval until]]-910</f>
        <v>43245</v>
      </c>
      <c r="O161" s="47">
        <f>Tabela2[[#This Row],[Validy of approval until]]-730</f>
        <v>43425</v>
      </c>
      <c r="P161" s="47">
        <f>Tabela2[[#This Row],[Validy of approval until]]-548</f>
        <v>43607</v>
      </c>
      <c r="Q161" s="47">
        <f>Tabela2[[#This Row],[Validy of approval until]]-365</f>
        <v>43790</v>
      </c>
      <c r="R161" s="47">
        <f>Tabela2[[#This Row],[Validy of approval until]]-182</f>
        <v>43973</v>
      </c>
      <c r="S161" s="45">
        <f t="shared" ca="1" si="2"/>
        <v>0</v>
      </c>
      <c r="T161" s="45"/>
      <c r="U161" s="45"/>
      <c r="V161" s="10" t="str">
        <f ca="1">IF(Tabela2[[#This Row],[Dni do wygaśnięcia]]&gt;0,"aktualne","nie aktalne")</f>
        <v>nie aktalne</v>
      </c>
      <c r="Y161" s="92"/>
    </row>
    <row r="162" spans="1:25" ht="30" x14ac:dyDescent="0.25">
      <c r="A162" s="45" t="s">
        <v>362</v>
      </c>
      <c r="B162" s="45" t="s">
        <v>363</v>
      </c>
      <c r="C162" s="45" t="s">
        <v>60</v>
      </c>
      <c r="D162" s="45">
        <v>111</v>
      </c>
      <c r="E162" s="45" t="s">
        <v>51</v>
      </c>
      <c r="F162" s="45" t="s">
        <v>29</v>
      </c>
      <c r="G162" s="45" t="s">
        <v>52</v>
      </c>
      <c r="H162" s="45" t="s">
        <v>58</v>
      </c>
      <c r="I162" s="45" t="s">
        <v>33</v>
      </c>
      <c r="J162" s="45"/>
      <c r="K162" s="45" t="s">
        <v>380</v>
      </c>
      <c r="L162" s="47">
        <v>44149</v>
      </c>
      <c r="M162" s="45">
        <f ca="1">Tabela2[[#This Row],[Validy of approval until]]-TODAY()</f>
        <v>-839</v>
      </c>
      <c r="N162" s="47">
        <f>Tabela2[[#This Row],[Validy of approval until]]-910</f>
        <v>43239</v>
      </c>
      <c r="O162" s="47">
        <f>Tabela2[[#This Row],[Validy of approval until]]-730</f>
        <v>43419</v>
      </c>
      <c r="P162" s="47">
        <f>Tabela2[[#This Row],[Validy of approval until]]-548</f>
        <v>43601</v>
      </c>
      <c r="Q162" s="47">
        <f>Tabela2[[#This Row],[Validy of approval until]]-365</f>
        <v>43784</v>
      </c>
      <c r="R162" s="47">
        <f>Tabela2[[#This Row],[Validy of approval until]]-182</f>
        <v>43967</v>
      </c>
      <c r="S162" s="45">
        <f t="shared" ca="1" si="2"/>
        <v>0</v>
      </c>
      <c r="T162" s="45"/>
      <c r="U162" s="45"/>
      <c r="V162" s="10" t="str">
        <f ca="1">IF(Tabela2[[#This Row],[Dni do wygaśnięcia]]&gt;0,"aktualne","nie aktalne")</f>
        <v>nie aktalne</v>
      </c>
      <c r="Y162" s="92"/>
    </row>
    <row r="163" spans="1:25" x14ac:dyDescent="0.25">
      <c r="A163" s="45" t="s">
        <v>362</v>
      </c>
      <c r="B163" s="45" t="s">
        <v>363</v>
      </c>
      <c r="C163" s="45" t="s">
        <v>706</v>
      </c>
      <c r="D163" s="45">
        <v>141</v>
      </c>
      <c r="E163" s="45" t="s">
        <v>28</v>
      </c>
      <c r="F163" s="45" t="s">
        <v>29</v>
      </c>
      <c r="G163" s="45">
        <v>10</v>
      </c>
      <c r="H163" s="45" t="s">
        <v>32</v>
      </c>
      <c r="I163" s="45" t="s">
        <v>33</v>
      </c>
      <c r="J163" s="45"/>
      <c r="K163" s="45" t="s">
        <v>713</v>
      </c>
      <c r="L163" s="47">
        <v>45927</v>
      </c>
      <c r="M163" s="45">
        <f ca="1">Tabela2[[#This Row],[Validy of approval until]]-TODAY()</f>
        <v>939</v>
      </c>
      <c r="N163" s="47">
        <f>Tabela2[[#This Row],[Validy of approval until]]-910</f>
        <v>45017</v>
      </c>
      <c r="O163" s="47">
        <f>Tabela2[[#This Row],[Validy of approval until]]-730</f>
        <v>45197</v>
      </c>
      <c r="P163" s="47">
        <f>Tabela2[[#This Row],[Validy of approval until]]-548</f>
        <v>45379</v>
      </c>
      <c r="Q163" s="47">
        <f>Tabela2[[#This Row],[Validy of approval until]]-365</f>
        <v>45562</v>
      </c>
      <c r="R163" s="47">
        <f>Tabela2[[#This Row],[Validy of approval until]]-182</f>
        <v>45745</v>
      </c>
      <c r="S163" s="45">
        <f t="shared" ca="1" si="2"/>
        <v>209</v>
      </c>
      <c r="T163" s="45"/>
      <c r="U163" s="45"/>
      <c r="V163" s="10" t="str">
        <f ca="1">IF(Tabela2[[#This Row],[Dni do wygaśnięcia]]&gt;0,"aktualne","nie aktalne")</f>
        <v>aktualne</v>
      </c>
      <c r="Y163" s="92"/>
    </row>
    <row r="164" spans="1:25" ht="30" x14ac:dyDescent="0.25">
      <c r="A164" s="45" t="s">
        <v>362</v>
      </c>
      <c r="B164" s="45" t="s">
        <v>363</v>
      </c>
      <c r="C164" s="45" t="s">
        <v>86</v>
      </c>
      <c r="D164" s="45">
        <v>141</v>
      </c>
      <c r="E164" s="45" t="s">
        <v>28</v>
      </c>
      <c r="F164" s="45" t="s">
        <v>29</v>
      </c>
      <c r="G164" s="45" t="s">
        <v>87</v>
      </c>
      <c r="H164" s="45" t="s">
        <v>64</v>
      </c>
      <c r="I164" s="45" t="s">
        <v>33</v>
      </c>
      <c r="J164" s="45"/>
      <c r="K164" s="45" t="s">
        <v>376</v>
      </c>
      <c r="L164" s="47">
        <v>44226</v>
      </c>
      <c r="M164" s="45">
        <f ca="1">Tabela2[[#This Row],[Validy of approval until]]-TODAY()</f>
        <v>-762</v>
      </c>
      <c r="N164" s="47">
        <f>Tabela2[[#This Row],[Validy of approval until]]-910</f>
        <v>43316</v>
      </c>
      <c r="O164" s="47">
        <f>Tabela2[[#This Row],[Validy of approval until]]-730</f>
        <v>43496</v>
      </c>
      <c r="P164" s="47">
        <f>Tabela2[[#This Row],[Validy of approval until]]-548</f>
        <v>43678</v>
      </c>
      <c r="Q164" s="47">
        <f>Tabela2[[#This Row],[Validy of approval until]]-365</f>
        <v>43861</v>
      </c>
      <c r="R164" s="47">
        <f>Tabela2[[#This Row],[Validy of approval until]]-182</f>
        <v>44044</v>
      </c>
      <c r="S164" s="45">
        <f t="shared" ca="1" si="2"/>
        <v>0</v>
      </c>
      <c r="T164" s="45"/>
      <c r="U164" s="45"/>
      <c r="V164" s="10" t="str">
        <f ca="1">IF(Tabela2[[#This Row],[Dni do wygaśnięcia]]&gt;0,"aktualne","nie aktalne")</f>
        <v>nie aktalne</v>
      </c>
      <c r="Y164" s="92"/>
    </row>
    <row r="165" spans="1:25" ht="30" x14ac:dyDescent="0.25">
      <c r="A165" s="45" t="s">
        <v>362</v>
      </c>
      <c r="B165" s="45" t="s">
        <v>363</v>
      </c>
      <c r="C165" s="45" t="s">
        <v>84</v>
      </c>
      <c r="D165" s="45">
        <v>135</v>
      </c>
      <c r="E165" s="45" t="s">
        <v>42</v>
      </c>
      <c r="F165" s="45" t="s">
        <v>29</v>
      </c>
      <c r="G165" s="45" t="s">
        <v>30</v>
      </c>
      <c r="H165" s="45" t="s">
        <v>64</v>
      </c>
      <c r="I165" s="45" t="s">
        <v>33</v>
      </c>
      <c r="J165" s="45"/>
      <c r="K165" s="45" t="s">
        <v>375</v>
      </c>
      <c r="L165" s="47">
        <v>44211</v>
      </c>
      <c r="M165" s="45">
        <f ca="1">Tabela2[[#This Row],[Validy of approval until]]-TODAY()</f>
        <v>-777</v>
      </c>
      <c r="N165" s="47">
        <f>Tabela2[[#This Row],[Validy of approval until]]-910</f>
        <v>43301</v>
      </c>
      <c r="O165" s="47">
        <f>Tabela2[[#This Row],[Validy of approval until]]-730</f>
        <v>43481</v>
      </c>
      <c r="P165" s="47">
        <f>Tabela2[[#This Row],[Validy of approval until]]-548</f>
        <v>43663</v>
      </c>
      <c r="Q165" s="47">
        <f>Tabela2[[#This Row],[Validy of approval until]]-365</f>
        <v>43846</v>
      </c>
      <c r="R165" s="47">
        <f>Tabela2[[#This Row],[Validy of approval until]]-182</f>
        <v>44029</v>
      </c>
      <c r="S165" s="45">
        <f t="shared" ca="1" si="2"/>
        <v>0</v>
      </c>
      <c r="T165" s="45"/>
      <c r="U165" s="45"/>
      <c r="V165" s="10" t="str">
        <f ca="1">IF(Tabela2[[#This Row],[Dni do wygaśnięcia]]&gt;0,"aktualne","nie aktalne")</f>
        <v>nie aktalne</v>
      </c>
      <c r="Y165" s="92"/>
    </row>
    <row r="166" spans="1:25" ht="30" x14ac:dyDescent="0.25">
      <c r="A166" s="45" t="s">
        <v>362</v>
      </c>
      <c r="B166" s="45" t="s">
        <v>363</v>
      </c>
      <c r="C166" s="45" t="s">
        <v>378</v>
      </c>
      <c r="D166" s="45">
        <v>141</v>
      </c>
      <c r="E166" s="45" t="s">
        <v>51</v>
      </c>
      <c r="F166" s="45" t="s">
        <v>29</v>
      </c>
      <c r="G166" s="45">
        <v>8</v>
      </c>
      <c r="H166" s="45" t="s">
        <v>58</v>
      </c>
      <c r="I166" s="45" t="s">
        <v>33</v>
      </c>
      <c r="J166" s="45"/>
      <c r="K166" s="45" t="s">
        <v>379</v>
      </c>
      <c r="L166" s="47">
        <v>44212</v>
      </c>
      <c r="M166" s="45">
        <f ca="1">Tabela2[[#This Row],[Validy of approval until]]-TODAY()</f>
        <v>-776</v>
      </c>
      <c r="N166" s="47">
        <f>Tabela2[[#This Row],[Validy of approval until]]-910</f>
        <v>43302</v>
      </c>
      <c r="O166" s="47">
        <f>Tabela2[[#This Row],[Validy of approval until]]-730</f>
        <v>43482</v>
      </c>
      <c r="P166" s="47">
        <f>Tabela2[[#This Row],[Validy of approval until]]-548</f>
        <v>43664</v>
      </c>
      <c r="Q166" s="47">
        <f>Tabela2[[#This Row],[Validy of approval until]]-365</f>
        <v>43847</v>
      </c>
      <c r="R166" s="47">
        <f>Tabela2[[#This Row],[Validy of approval until]]-182</f>
        <v>44030</v>
      </c>
      <c r="S166" s="45">
        <f t="shared" ca="1" si="2"/>
        <v>0</v>
      </c>
      <c r="T166" s="45"/>
      <c r="U166" s="45"/>
      <c r="V166" s="10" t="str">
        <f ca="1">IF(Tabela2[[#This Row],[Dni do wygaśnięcia]]&gt;0,"aktualne","nie aktalne")</f>
        <v>nie aktalne</v>
      </c>
      <c r="Y166" s="92"/>
    </row>
    <row r="167" spans="1:25" ht="30" x14ac:dyDescent="0.25">
      <c r="A167" s="45" t="s">
        <v>362</v>
      </c>
      <c r="B167" s="45" t="s">
        <v>363</v>
      </c>
      <c r="C167" s="45" t="s">
        <v>342</v>
      </c>
      <c r="D167" s="45">
        <v>135</v>
      </c>
      <c r="E167" s="45" t="s">
        <v>28</v>
      </c>
      <c r="F167" s="45" t="s">
        <v>36</v>
      </c>
      <c r="G167" s="45" t="s">
        <v>37</v>
      </c>
      <c r="H167" s="45" t="s">
        <v>64</v>
      </c>
      <c r="I167" s="45" t="s">
        <v>67</v>
      </c>
      <c r="J167" s="45"/>
      <c r="K167" s="45" t="s">
        <v>374</v>
      </c>
      <c r="L167" s="47">
        <v>44292</v>
      </c>
      <c r="M167" s="45">
        <f ca="1">Tabela2[[#This Row],[Validy of approval until]]-TODAY()</f>
        <v>-696</v>
      </c>
      <c r="N167" s="47">
        <f>Tabela2[[#This Row],[Validy of approval until]]-910</f>
        <v>43382</v>
      </c>
      <c r="O167" s="47">
        <f>Tabela2[[#This Row],[Validy of approval until]]-730</f>
        <v>43562</v>
      </c>
      <c r="P167" s="47">
        <f>Tabela2[[#This Row],[Validy of approval until]]-548</f>
        <v>43744</v>
      </c>
      <c r="Q167" s="47">
        <f>Tabela2[[#This Row],[Validy of approval until]]-365</f>
        <v>43927</v>
      </c>
      <c r="R167" s="47">
        <f>Tabela2[[#This Row],[Validy of approval until]]-182</f>
        <v>44110</v>
      </c>
      <c r="S167" s="45">
        <f t="shared" ca="1" si="2"/>
        <v>0</v>
      </c>
      <c r="T167" s="45"/>
      <c r="U167" s="45"/>
      <c r="V167" s="10" t="str">
        <f ca="1">IF(Tabela2[[#This Row],[Dni do wygaśnięcia]]&gt;0,"aktualne","nie aktalne")</f>
        <v>nie aktalne</v>
      </c>
      <c r="Y167" s="92"/>
    </row>
    <row r="168" spans="1:25" ht="30" x14ac:dyDescent="0.25">
      <c r="A168" s="45" t="s">
        <v>362</v>
      </c>
      <c r="B168" s="45" t="s">
        <v>363</v>
      </c>
      <c r="C168" s="45" t="s">
        <v>371</v>
      </c>
      <c r="D168" s="45">
        <v>141</v>
      </c>
      <c r="E168" s="45" t="s">
        <v>51</v>
      </c>
      <c r="F168" s="45" t="s">
        <v>29</v>
      </c>
      <c r="G168" s="45" t="s">
        <v>52</v>
      </c>
      <c r="H168" s="45" t="s">
        <v>372</v>
      </c>
      <c r="I168" s="45" t="s">
        <v>45</v>
      </c>
      <c r="J168" s="45" t="s">
        <v>189</v>
      </c>
      <c r="K168" s="45" t="s">
        <v>373</v>
      </c>
      <c r="L168" s="47">
        <v>44715</v>
      </c>
      <c r="M168" s="45">
        <f ca="1">Tabela2[[#This Row],[Validy of approval until]]-TODAY()</f>
        <v>-273</v>
      </c>
      <c r="N168" s="47">
        <f>Tabela2[[#This Row],[Validy of approval until]]-910</f>
        <v>43805</v>
      </c>
      <c r="O168" s="47">
        <f>Tabela2[[#This Row],[Validy of approval until]]-730</f>
        <v>43985</v>
      </c>
      <c r="P168" s="47">
        <f>Tabela2[[#This Row],[Validy of approval until]]-548</f>
        <v>44167</v>
      </c>
      <c r="Q168" s="47">
        <f>Tabela2[[#This Row],[Validy of approval until]]-365</f>
        <v>44350</v>
      </c>
      <c r="R168" s="47">
        <f>Tabela2[[#This Row],[Validy of approval until]]-182</f>
        <v>44533</v>
      </c>
      <c r="S168" s="45">
        <f t="shared" ca="1" si="2"/>
        <v>0</v>
      </c>
      <c r="T168" s="45"/>
      <c r="U168" s="45"/>
      <c r="V168" s="10" t="str">
        <f ca="1">IF(Tabela2[[#This Row],[Dni do wygaśnięcia]]&gt;0,"aktualne","nie aktalne")</f>
        <v>nie aktalne</v>
      </c>
      <c r="Y168" s="92"/>
    </row>
    <row r="169" spans="1:25" x14ac:dyDescent="0.25">
      <c r="A169" s="45" t="s">
        <v>362</v>
      </c>
      <c r="B169" s="45" t="s">
        <v>363</v>
      </c>
      <c r="C169" s="45" t="s">
        <v>334</v>
      </c>
      <c r="D169" s="45" t="s">
        <v>90</v>
      </c>
      <c r="E169" s="45" t="s">
        <v>42</v>
      </c>
      <c r="F169" s="45" t="s">
        <v>36</v>
      </c>
      <c r="G169" s="45" t="s">
        <v>335</v>
      </c>
      <c r="H169" s="45" t="s">
        <v>92</v>
      </c>
      <c r="I169" s="45" t="s">
        <v>93</v>
      </c>
      <c r="J169" s="45"/>
      <c r="K169" s="45" t="s">
        <v>370</v>
      </c>
      <c r="L169" s="47">
        <v>45474</v>
      </c>
      <c r="M169" s="45">
        <f ca="1">Tabela2[[#This Row],[Validy of approval until]]-TODAY()</f>
        <v>486</v>
      </c>
      <c r="N169" s="47">
        <f>Tabela2[[#This Row],[Validy of approval until]]-910</f>
        <v>44564</v>
      </c>
      <c r="O169" s="47">
        <f>Tabela2[[#This Row],[Validy of approval until]]-730</f>
        <v>44744</v>
      </c>
      <c r="P169" s="47">
        <f>Tabela2[[#This Row],[Validy of approval until]]-548</f>
        <v>44926</v>
      </c>
      <c r="Q169" s="47">
        <f>Tabela2[[#This Row],[Validy of approval until]]-365</f>
        <v>45109</v>
      </c>
      <c r="R169" s="47">
        <f>Tabela2[[#This Row],[Validy of approval until]]-182</f>
        <v>45292</v>
      </c>
      <c r="S169" s="45">
        <f t="shared" ca="1" si="2"/>
        <v>121</v>
      </c>
      <c r="T169" s="45"/>
      <c r="U169" s="45"/>
      <c r="V169" s="10" t="str">
        <f ca="1">IF(Tabela2[[#This Row],[Dni do wygaśnięcia]]&gt;0,"aktualne","nie aktalne")</f>
        <v>aktualne</v>
      </c>
      <c r="Y169" s="92"/>
    </row>
    <row r="170" spans="1:25" x14ac:dyDescent="0.25">
      <c r="A170" s="45" t="s">
        <v>362</v>
      </c>
      <c r="B170" s="45" t="s">
        <v>363</v>
      </c>
      <c r="C170" s="45" t="s">
        <v>730</v>
      </c>
      <c r="D170" s="45">
        <v>111</v>
      </c>
      <c r="E170" s="45" t="s">
        <v>51</v>
      </c>
      <c r="F170" s="45" t="s">
        <v>29</v>
      </c>
      <c r="G170" s="45" t="s">
        <v>52</v>
      </c>
      <c r="H170" s="45" t="s">
        <v>58</v>
      </c>
      <c r="I170" s="45" t="s">
        <v>33</v>
      </c>
      <c r="J170" s="45"/>
      <c r="K170" s="45" t="s">
        <v>369</v>
      </c>
      <c r="L170" s="47">
        <v>45302</v>
      </c>
      <c r="M170" s="45">
        <f ca="1">Tabela2[[#This Row],[Validy of approval until]]-TODAY()</f>
        <v>314</v>
      </c>
      <c r="N170" s="47">
        <f>Tabela2[[#This Row],[Validy of approval until]]-910</f>
        <v>44392</v>
      </c>
      <c r="O170" s="47">
        <f>Tabela2[[#This Row],[Validy of approval until]]-730</f>
        <v>44572</v>
      </c>
      <c r="P170" s="47">
        <f>Tabela2[[#This Row],[Validy of approval until]]-548</f>
        <v>44754</v>
      </c>
      <c r="Q170" s="47">
        <f>Tabela2[[#This Row],[Validy of approval until]]-365</f>
        <v>44937</v>
      </c>
      <c r="R170" s="47">
        <f>Tabela2[[#This Row],[Validy of approval until]]-182</f>
        <v>45120</v>
      </c>
      <c r="S170" s="45">
        <f t="shared" ca="1" si="2"/>
        <v>132</v>
      </c>
      <c r="T170" s="45"/>
      <c r="U170" s="45"/>
      <c r="V170" s="10" t="str">
        <f ca="1">IF(Tabela2[[#This Row],[Dni do wygaśnięcia]]&gt;0,"aktualne","nie aktalne")</f>
        <v>aktualne</v>
      </c>
      <c r="Y170" s="92"/>
    </row>
    <row r="171" spans="1:25" x14ac:dyDescent="0.25">
      <c r="A171" s="45" t="s">
        <v>362</v>
      </c>
      <c r="B171" s="45" t="s">
        <v>363</v>
      </c>
      <c r="C171" s="45" t="s">
        <v>57</v>
      </c>
      <c r="D171" s="45">
        <v>141</v>
      </c>
      <c r="E171" s="45" t="s">
        <v>51</v>
      </c>
      <c r="F171" s="45" t="s">
        <v>29</v>
      </c>
      <c r="G171" s="45" t="s">
        <v>52</v>
      </c>
      <c r="H171" s="45" t="s">
        <v>58</v>
      </c>
      <c r="I171" s="45" t="s">
        <v>33</v>
      </c>
      <c r="J171" s="45"/>
      <c r="K171" s="45" t="s">
        <v>368</v>
      </c>
      <c r="L171" s="47">
        <v>45310</v>
      </c>
      <c r="M171" s="45">
        <f ca="1">Tabela2[[#This Row],[Validy of approval until]]-TODAY()</f>
        <v>322</v>
      </c>
      <c r="N171" s="47">
        <f>Tabela2[[#This Row],[Validy of approval until]]-910</f>
        <v>44400</v>
      </c>
      <c r="O171" s="47">
        <f>Tabela2[[#This Row],[Validy of approval until]]-730</f>
        <v>44580</v>
      </c>
      <c r="P171" s="47">
        <f>Tabela2[[#This Row],[Validy of approval until]]-548</f>
        <v>44762</v>
      </c>
      <c r="Q171" s="47">
        <f>Tabela2[[#This Row],[Validy of approval until]]-365</f>
        <v>44945</v>
      </c>
      <c r="R171" s="47">
        <f>Tabela2[[#This Row],[Validy of approval until]]-182</f>
        <v>45128</v>
      </c>
      <c r="S171" s="45">
        <f t="shared" ca="1" si="2"/>
        <v>140</v>
      </c>
      <c r="T171" s="45"/>
      <c r="U171" s="45"/>
      <c r="V171" s="10" t="str">
        <f ca="1">IF(Tabela2[[#This Row],[Dni do wygaśnięcia]]&gt;0,"aktualne","nie aktalne")</f>
        <v>aktualne</v>
      </c>
      <c r="Y171" s="92"/>
    </row>
    <row r="172" spans="1:25" x14ac:dyDescent="0.25">
      <c r="A172" s="45" t="s">
        <v>362</v>
      </c>
      <c r="B172" s="45" t="s">
        <v>363</v>
      </c>
      <c r="C172" s="45" t="s">
        <v>84</v>
      </c>
      <c r="D172" s="45">
        <v>135</v>
      </c>
      <c r="E172" s="45" t="s">
        <v>42</v>
      </c>
      <c r="F172" s="45" t="s">
        <v>29</v>
      </c>
      <c r="G172" s="45" t="s">
        <v>30</v>
      </c>
      <c r="H172" s="45" t="s">
        <v>64</v>
      </c>
      <c r="I172" s="45" t="s">
        <v>33</v>
      </c>
      <c r="J172" s="45"/>
      <c r="K172" s="45" t="s">
        <v>367</v>
      </c>
      <c r="L172" s="47">
        <v>45318</v>
      </c>
      <c r="M172" s="45">
        <f ca="1">Tabela2[[#This Row],[Validy of approval until]]-TODAY()</f>
        <v>330</v>
      </c>
      <c r="N172" s="47">
        <f>Tabela2[[#This Row],[Validy of approval until]]-910</f>
        <v>44408</v>
      </c>
      <c r="O172" s="47">
        <f>Tabela2[[#This Row],[Validy of approval until]]-730</f>
        <v>44588</v>
      </c>
      <c r="P172" s="47">
        <f>Tabela2[[#This Row],[Validy of approval until]]-548</f>
        <v>44770</v>
      </c>
      <c r="Q172" s="47">
        <f>Tabela2[[#This Row],[Validy of approval until]]-365</f>
        <v>44953</v>
      </c>
      <c r="R172" s="47">
        <f>Tabela2[[#This Row],[Validy of approval until]]-182</f>
        <v>45136</v>
      </c>
      <c r="S172" s="45">
        <f t="shared" ca="1" si="2"/>
        <v>148</v>
      </c>
      <c r="T172" s="45"/>
      <c r="U172" s="45"/>
      <c r="V172" s="10" t="str">
        <f ca="1">IF(Tabela2[[#This Row],[Dni do wygaśnięcia]]&gt;0,"aktualne","nie aktalne")</f>
        <v>aktualne</v>
      </c>
      <c r="Y172" s="92"/>
    </row>
    <row r="173" spans="1:25" ht="30" x14ac:dyDescent="0.25">
      <c r="A173" s="45" t="s">
        <v>362</v>
      </c>
      <c r="B173" s="45" t="s">
        <v>363</v>
      </c>
      <c r="C173" s="45" t="s">
        <v>55</v>
      </c>
      <c r="D173" s="45">
        <v>141</v>
      </c>
      <c r="E173" s="45" t="s">
        <v>42</v>
      </c>
      <c r="F173" s="45" t="s">
        <v>29</v>
      </c>
      <c r="G173" s="45" t="s">
        <v>43</v>
      </c>
      <c r="H173" s="45" t="s">
        <v>44</v>
      </c>
      <c r="I173" s="45" t="s">
        <v>33</v>
      </c>
      <c r="J173" s="45"/>
      <c r="K173" s="45" t="s">
        <v>366</v>
      </c>
      <c r="L173" s="47">
        <v>45318</v>
      </c>
      <c r="M173" s="45">
        <f ca="1">Tabela2[[#This Row],[Validy of approval until]]-TODAY()</f>
        <v>330</v>
      </c>
      <c r="N173" s="47">
        <f>Tabela2[[#This Row],[Validy of approval until]]-910</f>
        <v>44408</v>
      </c>
      <c r="O173" s="47">
        <f>Tabela2[[#This Row],[Validy of approval until]]-730</f>
        <v>44588</v>
      </c>
      <c r="P173" s="47">
        <f>Tabela2[[#This Row],[Validy of approval until]]-548</f>
        <v>44770</v>
      </c>
      <c r="Q173" s="47">
        <f>Tabela2[[#This Row],[Validy of approval until]]-365</f>
        <v>44953</v>
      </c>
      <c r="R173" s="47">
        <f>Tabela2[[#This Row],[Validy of approval until]]-182</f>
        <v>45136</v>
      </c>
      <c r="S173" s="45">
        <f t="shared" ca="1" si="2"/>
        <v>148</v>
      </c>
      <c r="T173" s="45"/>
      <c r="U173" s="45"/>
      <c r="V173" s="10" t="str">
        <f ca="1">IF(Tabela2[[#This Row],[Dni do wygaśnięcia]]&gt;0,"aktualne","nie aktalne")</f>
        <v>aktualne</v>
      </c>
      <c r="Y173" s="92"/>
    </row>
    <row r="174" spans="1:25" ht="30" x14ac:dyDescent="0.25">
      <c r="A174" s="45" t="s">
        <v>362</v>
      </c>
      <c r="B174" s="45" t="s">
        <v>363</v>
      </c>
      <c r="C174" s="45" t="s">
        <v>41</v>
      </c>
      <c r="D174" s="45">
        <v>135</v>
      </c>
      <c r="E174" s="45" t="s">
        <v>42</v>
      </c>
      <c r="F174" s="45" t="s">
        <v>29</v>
      </c>
      <c r="G174" s="45" t="s">
        <v>43</v>
      </c>
      <c r="H174" s="45" t="s">
        <v>44</v>
      </c>
      <c r="I174" s="45" t="s">
        <v>45</v>
      </c>
      <c r="J174" s="45"/>
      <c r="K174" s="45" t="s">
        <v>365</v>
      </c>
      <c r="L174" s="47">
        <v>45557</v>
      </c>
      <c r="M174" s="45">
        <f ca="1">Tabela2[[#This Row],[Validy of approval until]]-TODAY()</f>
        <v>569</v>
      </c>
      <c r="N174" s="47">
        <f>Tabela2[[#This Row],[Validy of approval until]]-910</f>
        <v>44647</v>
      </c>
      <c r="O174" s="47">
        <f>Tabela2[[#This Row],[Validy of approval until]]-730</f>
        <v>44827</v>
      </c>
      <c r="P174" s="47">
        <f>Tabela2[[#This Row],[Validy of approval until]]-548</f>
        <v>45009</v>
      </c>
      <c r="Q174" s="47">
        <f>Tabela2[[#This Row],[Validy of approval until]]-365</f>
        <v>45192</v>
      </c>
      <c r="R174" s="47">
        <f>Tabela2[[#This Row],[Validy of approval until]]-182</f>
        <v>45375</v>
      </c>
      <c r="S174" s="45">
        <f t="shared" ca="1" si="2"/>
        <v>21</v>
      </c>
      <c r="T174" s="45"/>
      <c r="U174" s="45"/>
      <c r="V174" s="10" t="str">
        <f ca="1">IF(Tabela2[[#This Row],[Dni do wygaśnięcia]]&gt;0,"aktualne","nie aktalne")</f>
        <v>aktualne</v>
      </c>
      <c r="Y174" s="92"/>
    </row>
    <row r="175" spans="1:25" x14ac:dyDescent="0.25">
      <c r="A175" s="45" t="s">
        <v>362</v>
      </c>
      <c r="B175" s="45" t="s">
        <v>363</v>
      </c>
      <c r="C175" s="45" t="s">
        <v>35</v>
      </c>
      <c r="D175" s="45">
        <v>135</v>
      </c>
      <c r="E175" s="45" t="s">
        <v>28</v>
      </c>
      <c r="F175" s="45" t="s">
        <v>36</v>
      </c>
      <c r="G175" s="45" t="s">
        <v>37</v>
      </c>
      <c r="H175" s="45" t="s">
        <v>64</v>
      </c>
      <c r="I175" s="45" t="s">
        <v>67</v>
      </c>
      <c r="J175" s="45"/>
      <c r="K175" s="45" t="s">
        <v>364</v>
      </c>
      <c r="L175" s="47">
        <v>45569</v>
      </c>
      <c r="M175" s="45">
        <f ca="1">Tabela2[[#This Row],[Validy of approval until]]-TODAY()</f>
        <v>581</v>
      </c>
      <c r="N175" s="47">
        <f>Tabela2[[#This Row],[Validy of approval until]]-910</f>
        <v>44659</v>
      </c>
      <c r="O175" s="47">
        <f>Tabela2[[#This Row],[Validy of approval until]]-730</f>
        <v>44839</v>
      </c>
      <c r="P175" s="47">
        <f>Tabela2[[#This Row],[Validy of approval until]]-548</f>
        <v>45021</v>
      </c>
      <c r="Q175" s="47">
        <f>Tabela2[[#This Row],[Validy of approval until]]-365</f>
        <v>45204</v>
      </c>
      <c r="R175" s="47">
        <f>Tabela2[[#This Row],[Validy of approval until]]-182</f>
        <v>45387</v>
      </c>
      <c r="S175" s="45">
        <f t="shared" ca="1" si="2"/>
        <v>33</v>
      </c>
      <c r="T175" s="45"/>
      <c r="U175" s="45"/>
      <c r="V175" s="10" t="str">
        <f ca="1">IF(Tabela2[[#This Row],[Dni do wygaśnięcia]]&gt;0,"aktualne","nie aktalne")</f>
        <v>aktualne</v>
      </c>
      <c r="Y175" s="92"/>
    </row>
    <row r="176" spans="1:25" ht="30" x14ac:dyDescent="0.25">
      <c r="A176" s="45" t="s">
        <v>381</v>
      </c>
      <c r="B176" s="45" t="s">
        <v>382</v>
      </c>
      <c r="C176" s="45" t="s">
        <v>60</v>
      </c>
      <c r="D176" s="45">
        <v>111</v>
      </c>
      <c r="E176" s="45" t="s">
        <v>51</v>
      </c>
      <c r="F176" s="45" t="s">
        <v>29</v>
      </c>
      <c r="G176" s="45" t="s">
        <v>52</v>
      </c>
      <c r="H176" s="45" t="s">
        <v>58</v>
      </c>
      <c r="I176" s="45" t="s">
        <v>33</v>
      </c>
      <c r="J176" s="45"/>
      <c r="K176" s="45" t="s">
        <v>399</v>
      </c>
      <c r="L176" s="47">
        <v>44226</v>
      </c>
      <c r="M176" s="45">
        <f ca="1">Tabela2[[#This Row],[Validy of approval until]]-TODAY()</f>
        <v>-762</v>
      </c>
      <c r="N176" s="47">
        <f>Tabela2[[#This Row],[Validy of approval until]]-910</f>
        <v>43316</v>
      </c>
      <c r="O176" s="47">
        <f>Tabela2[[#This Row],[Validy of approval until]]-730</f>
        <v>43496</v>
      </c>
      <c r="P176" s="47">
        <f>Tabela2[[#This Row],[Validy of approval until]]-548</f>
        <v>43678</v>
      </c>
      <c r="Q176" s="47">
        <f>Tabela2[[#This Row],[Validy of approval until]]-365</f>
        <v>43861</v>
      </c>
      <c r="R176" s="47">
        <f>Tabela2[[#This Row],[Validy of approval until]]-182</f>
        <v>44044</v>
      </c>
      <c r="S176" s="45">
        <f t="shared" ca="1" si="2"/>
        <v>0</v>
      </c>
      <c r="T176" s="45"/>
      <c r="U176" s="45"/>
      <c r="V176" s="10" t="str">
        <f ca="1">IF(Tabela2[[#This Row],[Dni do wygaśnięcia]]&gt;0,"aktualne","nie aktalne")</f>
        <v>nie aktalne</v>
      </c>
      <c r="Y176" s="92"/>
    </row>
    <row r="177" spans="1:25" x14ac:dyDescent="0.25">
      <c r="A177" s="45" t="s">
        <v>381</v>
      </c>
      <c r="B177" s="45" t="s">
        <v>382</v>
      </c>
      <c r="C177" s="45" t="s">
        <v>706</v>
      </c>
      <c r="D177" s="45">
        <v>141</v>
      </c>
      <c r="E177" s="45" t="s">
        <v>28</v>
      </c>
      <c r="F177" s="45" t="s">
        <v>29</v>
      </c>
      <c r="G177" s="45" t="s">
        <v>30</v>
      </c>
      <c r="H177" s="45" t="s">
        <v>64</v>
      </c>
      <c r="I177" s="45" t="s">
        <v>33</v>
      </c>
      <c r="J177" s="45"/>
      <c r="K177" s="45" t="s">
        <v>709</v>
      </c>
      <c r="L177" s="47">
        <v>45927</v>
      </c>
      <c r="M177" s="45">
        <f ca="1">Tabela2[[#This Row],[Validy of approval until]]-TODAY()</f>
        <v>939</v>
      </c>
      <c r="N177" s="47">
        <f>Tabela2[[#This Row],[Validy of approval until]]-910</f>
        <v>45017</v>
      </c>
      <c r="O177" s="47">
        <f>Tabela2[[#This Row],[Validy of approval until]]-730</f>
        <v>45197</v>
      </c>
      <c r="P177" s="47">
        <f>Tabela2[[#This Row],[Validy of approval until]]-548</f>
        <v>45379</v>
      </c>
      <c r="Q177" s="47">
        <f>Tabela2[[#This Row],[Validy of approval until]]-365</f>
        <v>45562</v>
      </c>
      <c r="R177" s="47">
        <f>Tabela2[[#This Row],[Validy of approval until]]-182</f>
        <v>45745</v>
      </c>
      <c r="S177" s="45">
        <f t="shared" ca="1" si="2"/>
        <v>209</v>
      </c>
      <c r="T177" s="45"/>
      <c r="U177" s="45"/>
      <c r="V177" s="118" t="str">
        <f ca="1">IF(Tabela2[[#This Row],[Dni do wygaśnięcia]]&gt;0,"aktualne","nie aktalne")</f>
        <v>aktualne</v>
      </c>
      <c r="Y177" s="92"/>
    </row>
    <row r="178" spans="1:25" ht="30" x14ac:dyDescent="0.25">
      <c r="A178" s="45" t="s">
        <v>381</v>
      </c>
      <c r="B178" s="45" t="s">
        <v>382</v>
      </c>
      <c r="C178" s="45" t="s">
        <v>86</v>
      </c>
      <c r="D178" s="45">
        <v>141</v>
      </c>
      <c r="E178" s="45" t="s">
        <v>28</v>
      </c>
      <c r="F178" s="45" t="s">
        <v>29</v>
      </c>
      <c r="G178" s="45" t="s">
        <v>87</v>
      </c>
      <c r="H178" s="45" t="s">
        <v>64</v>
      </c>
      <c r="I178" s="45" t="s">
        <v>33</v>
      </c>
      <c r="J178" s="45"/>
      <c r="K178" s="45" t="s">
        <v>398</v>
      </c>
      <c r="L178" s="47">
        <v>44226</v>
      </c>
      <c r="M178" s="45">
        <f ca="1">Tabela2[[#This Row],[Validy of approval until]]-TODAY()</f>
        <v>-762</v>
      </c>
      <c r="N178" s="47">
        <f>Tabela2[[#This Row],[Validy of approval until]]-910</f>
        <v>43316</v>
      </c>
      <c r="O178" s="47">
        <f>Tabela2[[#This Row],[Validy of approval until]]-730</f>
        <v>43496</v>
      </c>
      <c r="P178" s="47">
        <f>Tabela2[[#This Row],[Validy of approval until]]-548</f>
        <v>43678</v>
      </c>
      <c r="Q178" s="47">
        <f>Tabela2[[#This Row],[Validy of approval until]]-365</f>
        <v>43861</v>
      </c>
      <c r="R178" s="47">
        <f>Tabela2[[#This Row],[Validy of approval until]]-182</f>
        <v>44044</v>
      </c>
      <c r="S178" s="45">
        <f t="shared" ca="1" si="2"/>
        <v>0</v>
      </c>
      <c r="T178" s="45"/>
      <c r="U178" s="45"/>
      <c r="V178" s="10" t="str">
        <f ca="1">IF(Tabela2[[#This Row],[Dni do wygaśnięcia]]&gt;0,"aktualne","nie aktalne")</f>
        <v>nie aktalne</v>
      </c>
      <c r="Y178" s="92"/>
    </row>
    <row r="179" spans="1:25" ht="30" x14ac:dyDescent="0.25">
      <c r="A179" s="45" t="s">
        <v>381</v>
      </c>
      <c r="B179" s="45" t="s">
        <v>382</v>
      </c>
      <c r="C179" s="45" t="s">
        <v>84</v>
      </c>
      <c r="D179" s="45">
        <v>135</v>
      </c>
      <c r="E179" s="45" t="s">
        <v>42</v>
      </c>
      <c r="F179" s="45" t="s">
        <v>29</v>
      </c>
      <c r="G179" s="45" t="s">
        <v>30</v>
      </c>
      <c r="H179" s="45" t="s">
        <v>64</v>
      </c>
      <c r="I179" s="45" t="s">
        <v>33</v>
      </c>
      <c r="J179" s="45"/>
      <c r="K179" s="45" t="s">
        <v>397</v>
      </c>
      <c r="L179" s="47">
        <v>44211</v>
      </c>
      <c r="M179" s="45">
        <f ca="1">Tabela2[[#This Row],[Validy of approval until]]-TODAY()</f>
        <v>-777</v>
      </c>
      <c r="N179" s="47">
        <f>Tabela2[[#This Row],[Validy of approval until]]-910</f>
        <v>43301</v>
      </c>
      <c r="O179" s="47">
        <f>Tabela2[[#This Row],[Validy of approval until]]-730</f>
        <v>43481</v>
      </c>
      <c r="P179" s="47">
        <f>Tabela2[[#This Row],[Validy of approval until]]-548</f>
        <v>43663</v>
      </c>
      <c r="Q179" s="47">
        <f>Tabela2[[#This Row],[Validy of approval until]]-365</f>
        <v>43846</v>
      </c>
      <c r="R179" s="47">
        <f>Tabela2[[#This Row],[Validy of approval until]]-182</f>
        <v>44029</v>
      </c>
      <c r="S179" s="45">
        <f t="shared" ca="1" si="2"/>
        <v>0</v>
      </c>
      <c r="T179" s="45"/>
      <c r="U179" s="45"/>
      <c r="V179" s="10" t="str">
        <f ca="1">IF(Tabela2[[#This Row],[Dni do wygaśnięcia]]&gt;0,"aktualne","nie aktalne")</f>
        <v>nie aktalne</v>
      </c>
      <c r="Y179" s="92"/>
    </row>
    <row r="180" spans="1:25" ht="30" x14ac:dyDescent="0.25">
      <c r="A180" s="45" t="s">
        <v>381</v>
      </c>
      <c r="B180" s="45" t="s">
        <v>382</v>
      </c>
      <c r="C180" s="45" t="s">
        <v>57</v>
      </c>
      <c r="D180" s="45">
        <v>141</v>
      </c>
      <c r="E180" s="45" t="s">
        <v>51</v>
      </c>
      <c r="F180" s="45" t="s">
        <v>29</v>
      </c>
      <c r="G180" s="45" t="s">
        <v>52</v>
      </c>
      <c r="H180" s="45" t="s">
        <v>58</v>
      </c>
      <c r="I180" s="45" t="s">
        <v>33</v>
      </c>
      <c r="J180" s="45"/>
      <c r="K180" s="45" t="s">
        <v>396</v>
      </c>
      <c r="L180" s="47">
        <v>44212</v>
      </c>
      <c r="M180" s="45">
        <f ca="1">Tabela2[[#This Row],[Validy of approval until]]-TODAY()</f>
        <v>-776</v>
      </c>
      <c r="N180" s="47">
        <f>Tabela2[[#This Row],[Validy of approval until]]-910</f>
        <v>43302</v>
      </c>
      <c r="O180" s="47">
        <f>Tabela2[[#This Row],[Validy of approval until]]-730</f>
        <v>43482</v>
      </c>
      <c r="P180" s="47">
        <f>Tabela2[[#This Row],[Validy of approval until]]-548</f>
        <v>43664</v>
      </c>
      <c r="Q180" s="47">
        <f>Tabela2[[#This Row],[Validy of approval until]]-365</f>
        <v>43847</v>
      </c>
      <c r="R180" s="47">
        <f>Tabela2[[#This Row],[Validy of approval until]]-182</f>
        <v>44030</v>
      </c>
      <c r="S180" s="45">
        <f t="shared" ca="1" si="2"/>
        <v>0</v>
      </c>
      <c r="T180" s="45"/>
      <c r="U180" s="45"/>
      <c r="V180" s="10" t="str">
        <f ca="1">IF(Tabela2[[#This Row],[Dni do wygaśnięcia]]&gt;0,"aktualne","nie aktalne")</f>
        <v>nie aktalne</v>
      </c>
      <c r="Y180" s="92"/>
    </row>
    <row r="181" spans="1:25" ht="30" x14ac:dyDescent="0.25">
      <c r="A181" s="45" t="s">
        <v>381</v>
      </c>
      <c r="B181" s="45" t="s">
        <v>382</v>
      </c>
      <c r="C181" s="45" t="s">
        <v>35</v>
      </c>
      <c r="D181" s="45">
        <v>135</v>
      </c>
      <c r="E181" s="45" t="s">
        <v>28</v>
      </c>
      <c r="F181" s="45" t="s">
        <v>36</v>
      </c>
      <c r="G181" s="45" t="s">
        <v>37</v>
      </c>
      <c r="H181" s="45" t="s">
        <v>64</v>
      </c>
      <c r="I181" s="45" t="s">
        <v>67</v>
      </c>
      <c r="J181" s="45"/>
      <c r="K181" s="45" t="s">
        <v>395</v>
      </c>
      <c r="L181" s="47">
        <v>44271</v>
      </c>
      <c r="M181" s="45">
        <f ca="1">Tabela2[[#This Row],[Validy of approval until]]-TODAY()</f>
        <v>-717</v>
      </c>
      <c r="N181" s="47">
        <f>Tabela2[[#This Row],[Validy of approval until]]-910</f>
        <v>43361</v>
      </c>
      <c r="O181" s="47">
        <f>Tabela2[[#This Row],[Validy of approval until]]-730</f>
        <v>43541</v>
      </c>
      <c r="P181" s="47">
        <f>Tabela2[[#This Row],[Validy of approval until]]-548</f>
        <v>43723</v>
      </c>
      <c r="Q181" s="47">
        <f>Tabela2[[#This Row],[Validy of approval until]]-365</f>
        <v>43906</v>
      </c>
      <c r="R181" s="47">
        <f>Tabela2[[#This Row],[Validy of approval until]]-182</f>
        <v>44089</v>
      </c>
      <c r="S181" s="45">
        <f t="shared" ca="1" si="2"/>
        <v>0</v>
      </c>
      <c r="T181" s="45"/>
      <c r="U181" s="45"/>
      <c r="V181" s="10" t="str">
        <f ca="1">IF(Tabela2[[#This Row],[Dni do wygaśnięcia]]&gt;0,"aktualne","nie aktalne")</f>
        <v>nie aktalne</v>
      </c>
      <c r="Y181" s="92"/>
    </row>
    <row r="182" spans="1:25" ht="30" x14ac:dyDescent="0.25">
      <c r="A182" s="45" t="s">
        <v>381</v>
      </c>
      <c r="B182" s="45" t="s">
        <v>382</v>
      </c>
      <c r="C182" s="45" t="s">
        <v>393</v>
      </c>
      <c r="D182" s="45">
        <v>141</v>
      </c>
      <c r="E182" s="45" t="s">
        <v>51</v>
      </c>
      <c r="F182" s="45" t="s">
        <v>29</v>
      </c>
      <c r="G182" s="45" t="s">
        <v>30</v>
      </c>
      <c r="H182" s="45" t="s">
        <v>44</v>
      </c>
      <c r="I182" s="45" t="s">
        <v>45</v>
      </c>
      <c r="J182" s="45"/>
      <c r="K182" s="45" t="s">
        <v>394</v>
      </c>
      <c r="L182" s="122">
        <v>44967</v>
      </c>
      <c r="M182" s="45">
        <f ca="1">Tabela2[[#This Row],[Validy of approval until]]-TODAY()</f>
        <v>-21</v>
      </c>
      <c r="N182" s="47">
        <f>Tabela2[[#This Row],[Validy of approval until]]-910</f>
        <v>44057</v>
      </c>
      <c r="O182" s="47">
        <f>Tabela2[[#This Row],[Validy of approval until]]-730</f>
        <v>44237</v>
      </c>
      <c r="P182" s="47">
        <f>Tabela2[[#This Row],[Validy of approval until]]-548</f>
        <v>44419</v>
      </c>
      <c r="Q182" s="47">
        <f>Tabela2[[#This Row],[Validy of approval until]]-365</f>
        <v>44602</v>
      </c>
      <c r="R182" s="47">
        <f>Tabela2[[#This Row],[Validy of approval until]]-182</f>
        <v>44785</v>
      </c>
      <c r="S182" s="45">
        <f t="shared" ca="1" si="2"/>
        <v>0</v>
      </c>
      <c r="T182" s="45"/>
      <c r="U182" s="45"/>
      <c r="V182" s="10" t="str">
        <f ca="1">IF(Tabela2[[#This Row],[Dni do wygaśnięcia]]&gt;0,"aktualne","nie aktalne")</f>
        <v>nie aktalne</v>
      </c>
      <c r="Y182" s="92"/>
    </row>
    <row r="183" spans="1:25" ht="30" x14ac:dyDescent="0.25">
      <c r="A183" s="45" t="s">
        <v>381</v>
      </c>
      <c r="B183" s="45" t="s">
        <v>382</v>
      </c>
      <c r="C183" s="45" t="s">
        <v>187</v>
      </c>
      <c r="D183" s="45">
        <v>141</v>
      </c>
      <c r="E183" s="45" t="s">
        <v>51</v>
      </c>
      <c r="F183" s="45" t="s">
        <v>29</v>
      </c>
      <c r="G183" s="45" t="s">
        <v>30</v>
      </c>
      <c r="H183" s="45" t="s">
        <v>188</v>
      </c>
      <c r="I183" s="45" t="s">
        <v>45</v>
      </c>
      <c r="J183" s="45" t="s">
        <v>189</v>
      </c>
      <c r="K183" s="45" t="s">
        <v>392</v>
      </c>
      <c r="L183" s="122">
        <v>44967</v>
      </c>
      <c r="M183" s="45">
        <f ca="1">Tabela2[[#This Row],[Validy of approval until]]-TODAY()</f>
        <v>-21</v>
      </c>
      <c r="N183" s="47">
        <f>Tabela2[[#This Row],[Validy of approval until]]-910</f>
        <v>44057</v>
      </c>
      <c r="O183" s="47">
        <f>Tabela2[[#This Row],[Validy of approval until]]-730</f>
        <v>44237</v>
      </c>
      <c r="P183" s="47">
        <f>Tabela2[[#This Row],[Validy of approval until]]-548</f>
        <v>44419</v>
      </c>
      <c r="Q183" s="47">
        <f>Tabela2[[#This Row],[Validy of approval until]]-365</f>
        <v>44602</v>
      </c>
      <c r="R183" s="47">
        <f>Tabela2[[#This Row],[Validy of approval until]]-182</f>
        <v>44785</v>
      </c>
      <c r="S183" s="45">
        <f t="shared" ca="1" si="2"/>
        <v>0</v>
      </c>
      <c r="T183" s="45"/>
      <c r="U183" s="45"/>
      <c r="V183" s="10" t="str">
        <f ca="1">IF(Tabela2[[#This Row],[Dni do wygaśnięcia]]&gt;0,"aktualne","nie aktalne")</f>
        <v>nie aktalne</v>
      </c>
      <c r="Y183" s="92"/>
    </row>
    <row r="184" spans="1:25" x14ac:dyDescent="0.25">
      <c r="A184" s="102" t="s">
        <v>381</v>
      </c>
      <c r="B184" s="103" t="s">
        <v>382</v>
      </c>
      <c r="C184" s="102" t="s">
        <v>389</v>
      </c>
      <c r="D184" s="103">
        <v>141</v>
      </c>
      <c r="E184" s="103" t="s">
        <v>51</v>
      </c>
      <c r="F184" s="103" t="s">
        <v>36</v>
      </c>
      <c r="G184" s="103" t="s">
        <v>390</v>
      </c>
      <c r="H184" s="103" t="s">
        <v>44</v>
      </c>
      <c r="I184" s="103" t="s">
        <v>33</v>
      </c>
      <c r="J184" s="103"/>
      <c r="K184" s="102" t="s">
        <v>391</v>
      </c>
      <c r="L184" s="108">
        <v>45089</v>
      </c>
      <c r="M184" s="45">
        <f ca="1">Tabela2[[#This Row],[Validy of approval until]]-TODAY()</f>
        <v>101</v>
      </c>
      <c r="N184" s="47">
        <f>Tabela2[[#This Row],[Validy of approval until]]-910</f>
        <v>44179</v>
      </c>
      <c r="O184" s="47">
        <f>Tabela2[[#This Row],[Validy of approval until]]-730</f>
        <v>44359</v>
      </c>
      <c r="P184" s="47">
        <f>Tabela2[[#This Row],[Validy of approval until]]-548</f>
        <v>44541</v>
      </c>
      <c r="Q184" s="47">
        <f>Tabela2[[#This Row],[Validy of approval until]]-365</f>
        <v>44724</v>
      </c>
      <c r="R184" s="47">
        <f>Tabela2[[#This Row],[Validy of approval until]]-182</f>
        <v>44907</v>
      </c>
      <c r="S184" s="45">
        <f t="shared" ca="1" si="2"/>
        <v>0</v>
      </c>
      <c r="T184" s="45"/>
      <c r="U184" s="45"/>
      <c r="V184" s="10" t="str">
        <f ca="1">IF(Tabela2[[#This Row],[Dni do wygaśnięcia]]&gt;0,"aktualne","nie aktalne")</f>
        <v>aktualne</v>
      </c>
      <c r="Y184" s="92"/>
    </row>
    <row r="185" spans="1:25" x14ac:dyDescent="0.25">
      <c r="A185" s="45" t="s">
        <v>381</v>
      </c>
      <c r="B185" s="45" t="s">
        <v>382</v>
      </c>
      <c r="C185" s="45" t="s">
        <v>730</v>
      </c>
      <c r="D185" s="45">
        <v>111</v>
      </c>
      <c r="E185" s="45" t="s">
        <v>51</v>
      </c>
      <c r="F185" s="45" t="s">
        <v>29</v>
      </c>
      <c r="G185" s="45" t="s">
        <v>52</v>
      </c>
      <c r="H185" s="45" t="s">
        <v>58</v>
      </c>
      <c r="I185" s="45" t="s">
        <v>33</v>
      </c>
      <c r="J185" s="45"/>
      <c r="K185" s="45" t="s">
        <v>388</v>
      </c>
      <c r="L185" s="47">
        <v>45318</v>
      </c>
      <c r="M185" s="45">
        <f ca="1">Tabela2[[#This Row],[Validy of approval until]]-TODAY()</f>
        <v>330</v>
      </c>
      <c r="N185" s="47">
        <f>Tabela2[[#This Row],[Validy of approval until]]-910</f>
        <v>44408</v>
      </c>
      <c r="O185" s="47">
        <f>Tabela2[[#This Row],[Validy of approval until]]-730</f>
        <v>44588</v>
      </c>
      <c r="P185" s="47">
        <f>Tabela2[[#This Row],[Validy of approval until]]-548</f>
        <v>44770</v>
      </c>
      <c r="Q185" s="47">
        <f>Tabela2[[#This Row],[Validy of approval until]]-365</f>
        <v>44953</v>
      </c>
      <c r="R185" s="47">
        <f>Tabela2[[#This Row],[Validy of approval until]]-182</f>
        <v>45136</v>
      </c>
      <c r="S185" s="45">
        <f t="shared" ca="1" si="2"/>
        <v>148</v>
      </c>
      <c r="T185" s="45"/>
      <c r="U185" s="45"/>
      <c r="V185" s="10" t="str">
        <f ca="1">IF(Tabela2[[#This Row],[Dni do wygaśnięcia]]&gt;0,"aktualne","nie aktalne")</f>
        <v>aktualne</v>
      </c>
      <c r="Y185" s="92"/>
    </row>
    <row r="186" spans="1:25" x14ac:dyDescent="0.25">
      <c r="A186" s="45" t="s">
        <v>381</v>
      </c>
      <c r="B186" s="45" t="s">
        <v>382</v>
      </c>
      <c r="C186" s="45" t="s">
        <v>57</v>
      </c>
      <c r="D186" s="45">
        <v>141</v>
      </c>
      <c r="E186" s="45" t="s">
        <v>51</v>
      </c>
      <c r="F186" s="45" t="s">
        <v>29</v>
      </c>
      <c r="G186" s="45" t="s">
        <v>52</v>
      </c>
      <c r="H186" s="45" t="s">
        <v>58</v>
      </c>
      <c r="I186" s="45" t="s">
        <v>33</v>
      </c>
      <c r="J186" s="45"/>
      <c r="K186" s="45" t="s">
        <v>387</v>
      </c>
      <c r="L186" s="47">
        <v>45318</v>
      </c>
      <c r="M186" s="45">
        <f ca="1">Tabela2[[#This Row],[Validy of approval until]]-TODAY()</f>
        <v>330</v>
      </c>
      <c r="N186" s="47">
        <f>Tabela2[[#This Row],[Validy of approval until]]-910</f>
        <v>44408</v>
      </c>
      <c r="O186" s="47">
        <f>Tabela2[[#This Row],[Validy of approval until]]-730</f>
        <v>44588</v>
      </c>
      <c r="P186" s="47">
        <f>Tabela2[[#This Row],[Validy of approval until]]-548</f>
        <v>44770</v>
      </c>
      <c r="Q186" s="47">
        <f>Tabela2[[#This Row],[Validy of approval until]]-365</f>
        <v>44953</v>
      </c>
      <c r="R186" s="47">
        <f>Tabela2[[#This Row],[Validy of approval until]]-182</f>
        <v>45136</v>
      </c>
      <c r="S186" s="45">
        <f t="shared" ca="1" si="2"/>
        <v>148</v>
      </c>
      <c r="T186" s="45"/>
      <c r="U186" s="45"/>
      <c r="V186" s="10" t="str">
        <f ca="1">IF(Tabela2[[#This Row],[Dni do wygaśnięcia]]&gt;0,"aktualne","nie aktalne")</f>
        <v>aktualne</v>
      </c>
      <c r="Y186" s="92"/>
    </row>
    <row r="187" spans="1:25" x14ac:dyDescent="0.25">
      <c r="A187" s="45" t="s">
        <v>381</v>
      </c>
      <c r="B187" s="45" t="s">
        <v>382</v>
      </c>
      <c r="C187" s="45" t="s">
        <v>84</v>
      </c>
      <c r="D187" s="45">
        <v>135</v>
      </c>
      <c r="E187" s="45" t="s">
        <v>42</v>
      </c>
      <c r="F187" s="45" t="s">
        <v>29</v>
      </c>
      <c r="G187" s="45" t="s">
        <v>30</v>
      </c>
      <c r="H187" s="45" t="s">
        <v>64</v>
      </c>
      <c r="I187" s="45" t="s">
        <v>33</v>
      </c>
      <c r="J187" s="45"/>
      <c r="K187" s="45" t="s">
        <v>386</v>
      </c>
      <c r="L187" s="47">
        <v>45318</v>
      </c>
      <c r="M187" s="45">
        <f ca="1">Tabela2[[#This Row],[Validy of approval until]]-TODAY()</f>
        <v>330</v>
      </c>
      <c r="N187" s="47">
        <f>Tabela2[[#This Row],[Validy of approval until]]-910</f>
        <v>44408</v>
      </c>
      <c r="O187" s="47">
        <f>Tabela2[[#This Row],[Validy of approval until]]-730</f>
        <v>44588</v>
      </c>
      <c r="P187" s="47">
        <f>Tabela2[[#This Row],[Validy of approval until]]-548</f>
        <v>44770</v>
      </c>
      <c r="Q187" s="47">
        <f>Tabela2[[#This Row],[Validy of approval until]]-365</f>
        <v>44953</v>
      </c>
      <c r="R187" s="47">
        <f>Tabela2[[#This Row],[Validy of approval until]]-182</f>
        <v>45136</v>
      </c>
      <c r="S187" s="45">
        <f t="shared" ca="1" si="2"/>
        <v>148</v>
      </c>
      <c r="T187" s="45"/>
      <c r="U187" s="45"/>
      <c r="V187" s="10" t="str">
        <f ca="1">IF(Tabela2[[#This Row],[Dni do wygaśnięcia]]&gt;0,"aktualne","nie aktalne")</f>
        <v>aktualne</v>
      </c>
      <c r="Y187" s="92"/>
    </row>
    <row r="188" spans="1:25" ht="30" x14ac:dyDescent="0.25">
      <c r="A188" s="45" t="s">
        <v>381</v>
      </c>
      <c r="B188" s="45" t="s">
        <v>382</v>
      </c>
      <c r="C188" s="45" t="s">
        <v>137</v>
      </c>
      <c r="D188" s="45">
        <v>141</v>
      </c>
      <c r="E188" s="45" t="s">
        <v>42</v>
      </c>
      <c r="F188" s="45" t="s">
        <v>29</v>
      </c>
      <c r="G188" s="45" t="s">
        <v>43</v>
      </c>
      <c r="H188" s="45" t="s">
        <v>44</v>
      </c>
      <c r="I188" s="45" t="s">
        <v>33</v>
      </c>
      <c r="J188" s="45"/>
      <c r="K188" s="45" t="s">
        <v>385</v>
      </c>
      <c r="L188" s="47">
        <v>45318</v>
      </c>
      <c r="M188" s="45">
        <f ca="1">Tabela2[[#This Row],[Validy of approval until]]-TODAY()</f>
        <v>330</v>
      </c>
      <c r="N188" s="47">
        <f>Tabela2[[#This Row],[Validy of approval until]]-910</f>
        <v>44408</v>
      </c>
      <c r="O188" s="47">
        <f>Tabela2[[#This Row],[Validy of approval until]]-730</f>
        <v>44588</v>
      </c>
      <c r="P188" s="47">
        <f>Tabela2[[#This Row],[Validy of approval until]]-548</f>
        <v>44770</v>
      </c>
      <c r="Q188" s="47">
        <f>Tabela2[[#This Row],[Validy of approval until]]-365</f>
        <v>44953</v>
      </c>
      <c r="R188" s="47">
        <f>Tabela2[[#This Row],[Validy of approval until]]-182</f>
        <v>45136</v>
      </c>
      <c r="S188" s="45">
        <f t="shared" ca="1" si="2"/>
        <v>148</v>
      </c>
      <c r="T188" s="45"/>
      <c r="U188" s="45"/>
      <c r="V188" s="10" t="str">
        <f ca="1">IF(Tabela2[[#This Row],[Dni do wygaśnięcia]]&gt;0,"aktualne","nie aktalne")</f>
        <v>aktualne</v>
      </c>
      <c r="Y188" s="92"/>
    </row>
    <row r="189" spans="1:25" ht="30" x14ac:dyDescent="0.25">
      <c r="A189" s="45" t="s">
        <v>381</v>
      </c>
      <c r="B189" s="45" t="s">
        <v>382</v>
      </c>
      <c r="C189" s="45" t="s">
        <v>41</v>
      </c>
      <c r="D189" s="45">
        <v>135</v>
      </c>
      <c r="E189" s="45" t="s">
        <v>42</v>
      </c>
      <c r="F189" s="45" t="s">
        <v>29</v>
      </c>
      <c r="G189" s="45" t="s">
        <v>43</v>
      </c>
      <c r="H189" s="45" t="s">
        <v>44</v>
      </c>
      <c r="I189" s="45" t="s">
        <v>45</v>
      </c>
      <c r="J189" s="45"/>
      <c r="K189" s="45" t="s">
        <v>384</v>
      </c>
      <c r="L189" s="47">
        <v>45557</v>
      </c>
      <c r="M189" s="45">
        <f ca="1">Tabela2[[#This Row],[Validy of approval until]]-TODAY()</f>
        <v>569</v>
      </c>
      <c r="N189" s="47">
        <f>Tabela2[[#This Row],[Validy of approval until]]-910</f>
        <v>44647</v>
      </c>
      <c r="O189" s="47">
        <f>Tabela2[[#This Row],[Validy of approval until]]-730</f>
        <v>44827</v>
      </c>
      <c r="P189" s="47">
        <f>Tabela2[[#This Row],[Validy of approval until]]-548</f>
        <v>45009</v>
      </c>
      <c r="Q189" s="47">
        <f>Tabela2[[#This Row],[Validy of approval until]]-365</f>
        <v>45192</v>
      </c>
      <c r="R189" s="47">
        <f>Tabela2[[#This Row],[Validy of approval until]]-182</f>
        <v>45375</v>
      </c>
      <c r="S189" s="45">
        <f t="shared" ca="1" si="2"/>
        <v>21</v>
      </c>
      <c r="T189" s="45"/>
      <c r="U189" s="45"/>
      <c r="V189" s="10" t="str">
        <f ca="1">IF(Tabela2[[#This Row],[Dni do wygaśnięcia]]&gt;0,"aktualne","nie aktalne")</f>
        <v>aktualne</v>
      </c>
      <c r="Y189" s="92"/>
    </row>
    <row r="190" spans="1:25" x14ac:dyDescent="0.25">
      <c r="A190" s="45" t="s">
        <v>381</v>
      </c>
      <c r="B190" s="45" t="s">
        <v>382</v>
      </c>
      <c r="C190" s="45" t="s">
        <v>35</v>
      </c>
      <c r="D190" s="45">
        <v>135</v>
      </c>
      <c r="E190" s="45" t="s">
        <v>28</v>
      </c>
      <c r="F190" s="45" t="s">
        <v>36</v>
      </c>
      <c r="G190" s="45" t="s">
        <v>37</v>
      </c>
      <c r="H190" s="45" t="s">
        <v>64</v>
      </c>
      <c r="I190" s="45" t="s">
        <v>67</v>
      </c>
      <c r="J190" s="45"/>
      <c r="K190" s="45" t="s">
        <v>383</v>
      </c>
      <c r="L190" s="47">
        <v>45569</v>
      </c>
      <c r="M190" s="45">
        <f ca="1">Tabela2[[#This Row],[Validy of approval until]]-TODAY()</f>
        <v>581</v>
      </c>
      <c r="N190" s="47">
        <f>Tabela2[[#This Row],[Validy of approval until]]-910</f>
        <v>44659</v>
      </c>
      <c r="O190" s="47">
        <f>Tabela2[[#This Row],[Validy of approval until]]-730</f>
        <v>44839</v>
      </c>
      <c r="P190" s="47">
        <f>Tabela2[[#This Row],[Validy of approval until]]-548</f>
        <v>45021</v>
      </c>
      <c r="Q190" s="47">
        <f>Tabela2[[#This Row],[Validy of approval until]]-365</f>
        <v>45204</v>
      </c>
      <c r="R190" s="47">
        <f>Tabela2[[#This Row],[Validy of approval until]]-182</f>
        <v>45387</v>
      </c>
      <c r="S190" s="45">
        <f t="shared" ca="1" si="2"/>
        <v>33</v>
      </c>
      <c r="T190" s="45"/>
      <c r="U190" s="45"/>
      <c r="V190" s="10" t="str">
        <f ca="1">IF(Tabela2[[#This Row],[Dni do wygaśnięcia]]&gt;0,"aktualne","nie aktalne")</f>
        <v>aktualne</v>
      </c>
      <c r="Y190" s="92"/>
    </row>
    <row r="191" spans="1:25" ht="30" x14ac:dyDescent="0.25">
      <c r="A191" s="45" t="s">
        <v>400</v>
      </c>
      <c r="B191" s="45" t="s">
        <v>401</v>
      </c>
      <c r="C191" s="45" t="s">
        <v>411</v>
      </c>
      <c r="D191" s="45" t="s">
        <v>412</v>
      </c>
      <c r="E191" s="45" t="s">
        <v>28</v>
      </c>
      <c r="F191" s="45" t="s">
        <v>36</v>
      </c>
      <c r="G191" s="45" t="s">
        <v>413</v>
      </c>
      <c r="H191" s="45" t="s">
        <v>414</v>
      </c>
      <c r="I191" s="45" t="s">
        <v>110</v>
      </c>
      <c r="J191" s="45"/>
      <c r="K191" s="45" t="s">
        <v>415</v>
      </c>
      <c r="L191" s="47">
        <v>45690</v>
      </c>
      <c r="M191" s="45">
        <f ca="1">Tabela2[[#This Row],[Validy of approval until]]-TODAY()</f>
        <v>702</v>
      </c>
      <c r="N191" s="47">
        <f>Tabela2[[#This Row],[Validy of approval until]]-910</f>
        <v>44780</v>
      </c>
      <c r="O191" s="47">
        <f>Tabela2[[#This Row],[Validy of approval until]]-730</f>
        <v>44960</v>
      </c>
      <c r="P191" s="47">
        <f>Tabela2[[#This Row],[Validy of approval until]]-548</f>
        <v>45142</v>
      </c>
      <c r="Q191" s="47">
        <f>Tabela2[[#This Row],[Validy of approval until]]-365</f>
        <v>45325</v>
      </c>
      <c r="R191" s="47">
        <f>Tabela2[[#This Row],[Validy of approval until]]-182</f>
        <v>45508</v>
      </c>
      <c r="S191" s="45">
        <f t="shared" ca="1" si="2"/>
        <v>154</v>
      </c>
      <c r="T191" s="45"/>
      <c r="U191" s="45"/>
      <c r="V191" s="10" t="str">
        <f ca="1">IF(Tabela2[[#This Row],[Dni do wygaśnięcia]]&gt;0,"aktualne","nie aktalne")</f>
        <v>aktualne</v>
      </c>
      <c r="Y191" s="92"/>
    </row>
    <row r="192" spans="1:25" x14ac:dyDescent="0.25">
      <c r="A192" s="45" t="s">
        <v>400</v>
      </c>
      <c r="B192" s="45" t="s">
        <v>401</v>
      </c>
      <c r="C192" s="45" t="s">
        <v>112</v>
      </c>
      <c r="D192" s="45">
        <v>135</v>
      </c>
      <c r="E192" s="45" t="s">
        <v>28</v>
      </c>
      <c r="F192" s="45" t="s">
        <v>29</v>
      </c>
      <c r="G192" s="45" t="s">
        <v>30</v>
      </c>
      <c r="H192" s="45" t="s">
        <v>32</v>
      </c>
      <c r="I192" s="45" t="s">
        <v>33</v>
      </c>
      <c r="J192" s="45"/>
      <c r="K192" s="45" t="s">
        <v>356</v>
      </c>
      <c r="L192" s="47">
        <v>45733</v>
      </c>
      <c r="M192" s="45">
        <f ca="1">Tabela2[[#This Row],[Validy of approval until]]-TODAY()</f>
        <v>745</v>
      </c>
      <c r="N192" s="47">
        <f>Tabela2[[#This Row],[Validy of approval until]]-910</f>
        <v>44823</v>
      </c>
      <c r="O192" s="47">
        <f>Tabela2[[#This Row],[Validy of approval until]]-730</f>
        <v>45003</v>
      </c>
      <c r="P192" s="47">
        <f>Tabela2[[#This Row],[Validy of approval until]]-548</f>
        <v>45185</v>
      </c>
      <c r="Q192" s="47">
        <f>Tabela2[[#This Row],[Validy of approval until]]-365</f>
        <v>45368</v>
      </c>
      <c r="R192" s="47">
        <f>Tabela2[[#This Row],[Validy of approval until]]-182</f>
        <v>45551</v>
      </c>
      <c r="S192" s="45">
        <f t="shared" ca="1" si="2"/>
        <v>15</v>
      </c>
      <c r="T192" s="45"/>
      <c r="U192" s="45"/>
      <c r="V192" s="10" t="str">
        <f ca="1">IF(Tabela2[[#This Row],[Dni do wygaśnięcia]]&gt;0,"aktualne","nie aktalne")</f>
        <v>aktualne</v>
      </c>
      <c r="Y192" s="92"/>
    </row>
    <row r="193" spans="1:25" ht="30" x14ac:dyDescent="0.25">
      <c r="A193" s="45" t="s">
        <v>400</v>
      </c>
      <c r="B193" s="45" t="s">
        <v>401</v>
      </c>
      <c r="C193" s="45" t="s">
        <v>409</v>
      </c>
      <c r="D193" s="45">
        <v>141</v>
      </c>
      <c r="E193" s="45" t="s">
        <v>28</v>
      </c>
      <c r="F193" s="45" t="s">
        <v>29</v>
      </c>
      <c r="G193" s="45" t="s">
        <v>30</v>
      </c>
      <c r="H193" s="45" t="s">
        <v>32</v>
      </c>
      <c r="I193" s="45" t="s">
        <v>33</v>
      </c>
      <c r="J193" s="45"/>
      <c r="K193" s="45" t="s">
        <v>410</v>
      </c>
      <c r="L193" s="47">
        <v>45733</v>
      </c>
      <c r="M193" s="45">
        <f ca="1">Tabela2[[#This Row],[Validy of approval until]]-TODAY()</f>
        <v>745</v>
      </c>
      <c r="N193" s="47">
        <f>Tabela2[[#This Row],[Validy of approval until]]-910</f>
        <v>44823</v>
      </c>
      <c r="O193" s="47">
        <f>Tabela2[[#This Row],[Validy of approval until]]-730</f>
        <v>45003</v>
      </c>
      <c r="P193" s="47">
        <f>Tabela2[[#This Row],[Validy of approval until]]-548</f>
        <v>45185</v>
      </c>
      <c r="Q193" s="47">
        <f>Tabela2[[#This Row],[Validy of approval until]]-365</f>
        <v>45368</v>
      </c>
      <c r="R193" s="47">
        <f>Tabela2[[#This Row],[Validy of approval until]]-182</f>
        <v>45551</v>
      </c>
      <c r="S193" s="45">
        <f t="shared" ca="1" si="2"/>
        <v>15</v>
      </c>
      <c r="T193" s="45" t="s">
        <v>671</v>
      </c>
      <c r="U193" s="45"/>
      <c r="V193" s="10" t="str">
        <f ca="1">IF(Tabela2[[#This Row],[Dni do wygaśnięcia]]&gt;0,"aktualne","nie aktalne")</f>
        <v>aktualne</v>
      </c>
      <c r="Y193" s="92"/>
    </row>
    <row r="194" spans="1:25" x14ac:dyDescent="0.25">
      <c r="A194" s="45" t="s">
        <v>400</v>
      </c>
      <c r="B194" s="45" t="s">
        <v>401</v>
      </c>
      <c r="C194" s="45" t="s">
        <v>108</v>
      </c>
      <c r="D194" s="45">
        <v>135</v>
      </c>
      <c r="E194" s="45" t="s">
        <v>28</v>
      </c>
      <c r="F194" s="45" t="s">
        <v>36</v>
      </c>
      <c r="G194" s="45" t="s">
        <v>37</v>
      </c>
      <c r="H194" s="45" t="s">
        <v>109</v>
      </c>
      <c r="I194" s="45" t="s">
        <v>110</v>
      </c>
      <c r="J194" s="45"/>
      <c r="K194" s="45" t="s">
        <v>408</v>
      </c>
      <c r="L194" s="47">
        <v>45733</v>
      </c>
      <c r="M194" s="45">
        <f ca="1">Tabela2[[#This Row],[Validy of approval until]]-TODAY()</f>
        <v>745</v>
      </c>
      <c r="N194" s="47">
        <f>Tabela2[[#This Row],[Validy of approval until]]-910</f>
        <v>44823</v>
      </c>
      <c r="O194" s="47">
        <f>Tabela2[[#This Row],[Validy of approval until]]-730</f>
        <v>45003</v>
      </c>
      <c r="P194" s="47">
        <f>Tabela2[[#This Row],[Validy of approval until]]-548</f>
        <v>45185</v>
      </c>
      <c r="Q194" s="47">
        <f>Tabela2[[#This Row],[Validy of approval until]]-365</f>
        <v>45368</v>
      </c>
      <c r="R194" s="47">
        <f>Tabela2[[#This Row],[Validy of approval until]]-182</f>
        <v>45551</v>
      </c>
      <c r="S194" s="45">
        <f t="shared" ca="1" si="2"/>
        <v>15</v>
      </c>
      <c r="T194" s="45"/>
      <c r="U194" s="45"/>
      <c r="V194" s="10" t="str">
        <f ca="1">IF(Tabela2[[#This Row],[Dni do wygaśnięcia]]&gt;0,"aktualne","nie aktalne")</f>
        <v>aktualne</v>
      </c>
      <c r="Y194" s="92"/>
    </row>
    <row r="195" spans="1:25" x14ac:dyDescent="0.25">
      <c r="A195" s="45" t="s">
        <v>400</v>
      </c>
      <c r="B195" s="45" t="s">
        <v>401</v>
      </c>
      <c r="C195" s="45" t="s">
        <v>114</v>
      </c>
      <c r="D195" s="45">
        <v>135</v>
      </c>
      <c r="E195" s="45" t="s">
        <v>28</v>
      </c>
      <c r="F195" s="45" t="s">
        <v>29</v>
      </c>
      <c r="G195" s="45" t="s">
        <v>30</v>
      </c>
      <c r="H195" s="45" t="s">
        <v>31</v>
      </c>
      <c r="I195" s="45" t="s">
        <v>32</v>
      </c>
      <c r="J195" s="45" t="s">
        <v>33</v>
      </c>
      <c r="K195" s="45" t="s">
        <v>407</v>
      </c>
      <c r="L195" s="47">
        <v>45757</v>
      </c>
      <c r="M195" s="45">
        <f ca="1">Tabela2[[#This Row],[Validy of approval until]]-TODAY()</f>
        <v>769</v>
      </c>
      <c r="N195" s="47">
        <f>Tabela2[[#This Row],[Validy of approval until]]-910</f>
        <v>44847</v>
      </c>
      <c r="O195" s="47">
        <f>Tabela2[[#This Row],[Validy of approval until]]-730</f>
        <v>45027</v>
      </c>
      <c r="P195" s="47">
        <f>Tabela2[[#This Row],[Validy of approval until]]-548</f>
        <v>45209</v>
      </c>
      <c r="Q195" s="47">
        <f>Tabela2[[#This Row],[Validy of approval until]]-365</f>
        <v>45392</v>
      </c>
      <c r="R195" s="47">
        <f>Tabela2[[#This Row],[Validy of approval until]]-182</f>
        <v>45575</v>
      </c>
      <c r="S195" s="45">
        <f t="shared" ca="1" si="2"/>
        <v>39</v>
      </c>
      <c r="T195" s="45"/>
      <c r="U195" s="45"/>
      <c r="V195" s="10" t="str">
        <f ca="1">IF(Tabela2[[#This Row],[Dni do wygaśnięcia]]&gt;0,"aktualne","nie aktalne")</f>
        <v>aktualne</v>
      </c>
      <c r="Y195" s="92"/>
    </row>
    <row r="196" spans="1:25" x14ac:dyDescent="0.25">
      <c r="A196" s="45" t="s">
        <v>400</v>
      </c>
      <c r="B196" s="45" t="s">
        <v>401</v>
      </c>
      <c r="C196" s="45" t="s">
        <v>405</v>
      </c>
      <c r="D196" s="45">
        <v>141</v>
      </c>
      <c r="E196" s="45" t="s">
        <v>28</v>
      </c>
      <c r="F196" s="45" t="s">
        <v>29</v>
      </c>
      <c r="G196" s="45" t="s">
        <v>30</v>
      </c>
      <c r="H196" s="45" t="s">
        <v>31</v>
      </c>
      <c r="I196" s="45" t="s">
        <v>32</v>
      </c>
      <c r="J196" s="45" t="s">
        <v>33</v>
      </c>
      <c r="K196" s="45" t="s">
        <v>406</v>
      </c>
      <c r="L196" s="47">
        <v>45757</v>
      </c>
      <c r="M196" s="45">
        <f ca="1">Tabela2[[#This Row],[Validy of approval until]]-TODAY()</f>
        <v>769</v>
      </c>
      <c r="N196" s="47">
        <f>Tabela2[[#This Row],[Validy of approval until]]-910</f>
        <v>44847</v>
      </c>
      <c r="O196" s="47">
        <f>Tabela2[[#This Row],[Validy of approval until]]-730</f>
        <v>45027</v>
      </c>
      <c r="P196" s="47">
        <f>Tabela2[[#This Row],[Validy of approval until]]-548</f>
        <v>45209</v>
      </c>
      <c r="Q196" s="47">
        <f>Tabela2[[#This Row],[Validy of approval until]]-365</f>
        <v>45392</v>
      </c>
      <c r="R196" s="47">
        <f>Tabela2[[#This Row],[Validy of approval until]]-182</f>
        <v>45575</v>
      </c>
      <c r="S196" s="45">
        <f t="shared" ca="1" si="2"/>
        <v>39</v>
      </c>
      <c r="T196" s="45"/>
      <c r="U196" s="45"/>
      <c r="V196" s="10" t="str">
        <f ca="1">IF(Tabela2[[#This Row],[Dni do wygaśnięcia]]&gt;0,"aktualne","nie aktalne")</f>
        <v>aktualne</v>
      </c>
      <c r="Y196" s="92"/>
    </row>
    <row r="197" spans="1:25" x14ac:dyDescent="0.25">
      <c r="A197" s="45" t="s">
        <v>400</v>
      </c>
      <c r="B197" s="45" t="s">
        <v>401</v>
      </c>
      <c r="C197" s="45" t="s">
        <v>403</v>
      </c>
      <c r="D197" s="45">
        <v>141</v>
      </c>
      <c r="E197" s="45" t="s">
        <v>51</v>
      </c>
      <c r="F197" s="45" t="s">
        <v>29</v>
      </c>
      <c r="G197" s="45" t="s">
        <v>30</v>
      </c>
      <c r="H197" s="45" t="s">
        <v>31</v>
      </c>
      <c r="I197" s="45" t="s">
        <v>32</v>
      </c>
      <c r="J197" s="45" t="s">
        <v>33</v>
      </c>
      <c r="K197" s="45" t="s">
        <v>404</v>
      </c>
      <c r="L197" s="47">
        <v>45757</v>
      </c>
      <c r="M197" s="45">
        <f ca="1">Tabela2[[#This Row],[Validy of approval until]]-TODAY()</f>
        <v>769</v>
      </c>
      <c r="N197" s="47">
        <f>Tabela2[[#This Row],[Validy of approval until]]-910</f>
        <v>44847</v>
      </c>
      <c r="O197" s="47">
        <f>Tabela2[[#This Row],[Validy of approval until]]-730</f>
        <v>45027</v>
      </c>
      <c r="P197" s="47">
        <f>Tabela2[[#This Row],[Validy of approval until]]-548</f>
        <v>45209</v>
      </c>
      <c r="Q197" s="47">
        <f>Tabela2[[#This Row],[Validy of approval until]]-365</f>
        <v>45392</v>
      </c>
      <c r="R197" s="47">
        <f>Tabela2[[#This Row],[Validy of approval until]]-182</f>
        <v>45575</v>
      </c>
      <c r="S197" s="45">
        <f t="shared" ca="1" si="2"/>
        <v>39</v>
      </c>
      <c r="T197" s="45"/>
      <c r="U197" s="45"/>
      <c r="V197" s="10" t="str">
        <f ca="1">IF(Tabela2[[#This Row],[Dni do wygaśnięcia]]&gt;0,"aktualne","nie aktalne")</f>
        <v>aktualne</v>
      </c>
      <c r="Y197" s="92"/>
    </row>
    <row r="198" spans="1:25" x14ac:dyDescent="0.25">
      <c r="A198" s="45" t="s">
        <v>400</v>
      </c>
      <c r="B198" s="45" t="s">
        <v>401</v>
      </c>
      <c r="C198" s="45" t="s">
        <v>734</v>
      </c>
      <c r="D198" s="45">
        <v>111</v>
      </c>
      <c r="E198" s="45" t="s">
        <v>51</v>
      </c>
      <c r="F198" s="45" t="s">
        <v>29</v>
      </c>
      <c r="G198" s="45" t="s">
        <v>30</v>
      </c>
      <c r="H198" s="45" t="s">
        <v>31</v>
      </c>
      <c r="I198" s="45" t="s">
        <v>32</v>
      </c>
      <c r="J198" s="45" t="s">
        <v>33</v>
      </c>
      <c r="K198" s="45" t="s">
        <v>402</v>
      </c>
      <c r="L198" s="47">
        <v>45757</v>
      </c>
      <c r="M198" s="45">
        <f ca="1">Tabela2[[#This Row],[Validy of approval until]]-TODAY()</f>
        <v>769</v>
      </c>
      <c r="N198" s="47">
        <f>Tabela2[[#This Row],[Validy of approval until]]-910</f>
        <v>44847</v>
      </c>
      <c r="O198" s="47">
        <f>Tabela2[[#This Row],[Validy of approval until]]-730</f>
        <v>45027</v>
      </c>
      <c r="P198" s="47">
        <f>Tabela2[[#This Row],[Validy of approval until]]-548</f>
        <v>45209</v>
      </c>
      <c r="Q198" s="47">
        <f>Tabela2[[#This Row],[Validy of approval until]]-365</f>
        <v>45392</v>
      </c>
      <c r="R198" s="47">
        <f>Tabela2[[#This Row],[Validy of approval until]]-182</f>
        <v>45575</v>
      </c>
      <c r="S198" s="45">
        <f t="shared" ca="1" si="2"/>
        <v>39</v>
      </c>
      <c r="T198" s="45"/>
      <c r="U198" s="45"/>
      <c r="V198" s="10" t="str">
        <f ca="1">IF(Tabela2[[#This Row],[Dni do wygaśnięcia]]&gt;0,"aktualne","nie aktalne")</f>
        <v>aktualne</v>
      </c>
      <c r="Y198" s="92"/>
    </row>
    <row r="199" spans="1:25" ht="30" x14ac:dyDescent="0.25">
      <c r="A199" s="45" t="s">
        <v>416</v>
      </c>
      <c r="B199" s="45" t="s">
        <v>417</v>
      </c>
      <c r="C199" s="45" t="s">
        <v>456</v>
      </c>
      <c r="D199" s="45">
        <v>141</v>
      </c>
      <c r="E199" s="45" t="s">
        <v>51</v>
      </c>
      <c r="F199" s="45" t="s">
        <v>29</v>
      </c>
      <c r="G199" s="45" t="s">
        <v>30</v>
      </c>
      <c r="H199" s="45" t="s">
        <v>64</v>
      </c>
      <c r="I199" s="45" t="s">
        <v>45</v>
      </c>
      <c r="J199" s="45"/>
      <c r="K199" s="45" t="s">
        <v>480</v>
      </c>
      <c r="L199" s="47">
        <v>44448</v>
      </c>
      <c r="M199" s="45">
        <f ca="1">Tabela2[[#This Row],[Validy of approval until]]-TODAY()</f>
        <v>-540</v>
      </c>
      <c r="N199" s="47">
        <f>Tabela2[[#This Row],[Validy of approval until]]-910</f>
        <v>43538</v>
      </c>
      <c r="O199" s="47">
        <f>Tabela2[[#This Row],[Validy of approval until]]-730</f>
        <v>43718</v>
      </c>
      <c r="P199" s="47">
        <f>Tabela2[[#This Row],[Validy of approval until]]-548</f>
        <v>43900</v>
      </c>
      <c r="Q199" s="47">
        <f>Tabela2[[#This Row],[Validy of approval until]]-365</f>
        <v>44083</v>
      </c>
      <c r="R199" s="47">
        <f>Tabela2[[#This Row],[Validy of approval until]]-182</f>
        <v>44266</v>
      </c>
      <c r="S199" s="45">
        <f t="shared" ca="1" si="2"/>
        <v>0</v>
      </c>
      <c r="T199" s="45"/>
      <c r="U199" s="45"/>
      <c r="V199" s="10" t="str">
        <f ca="1">IF(Tabela2[[#This Row],[Dni do wygaśnięcia]]&gt;0,"aktualne","nie aktalne")</f>
        <v>nie aktalne</v>
      </c>
      <c r="Y199" s="92"/>
    </row>
    <row r="200" spans="1:25" ht="30" x14ac:dyDescent="0.25">
      <c r="A200" s="45" t="s">
        <v>416</v>
      </c>
      <c r="B200" s="45" t="s">
        <v>417</v>
      </c>
      <c r="C200" s="45" t="s">
        <v>481</v>
      </c>
      <c r="D200" s="45">
        <v>135</v>
      </c>
      <c r="E200" s="45" t="s">
        <v>51</v>
      </c>
      <c r="F200" s="45" t="s">
        <v>29</v>
      </c>
      <c r="G200" s="45" t="s">
        <v>30</v>
      </c>
      <c r="H200" s="45" t="s">
        <v>64</v>
      </c>
      <c r="I200" s="45" t="s">
        <v>45</v>
      </c>
      <c r="J200" s="45"/>
      <c r="K200" s="45" t="s">
        <v>482</v>
      </c>
      <c r="L200" s="47">
        <v>44448</v>
      </c>
      <c r="M200" s="45">
        <f ca="1">Tabela2[[#This Row],[Validy of approval until]]-TODAY()</f>
        <v>-540</v>
      </c>
      <c r="N200" s="47">
        <f>Tabela2[[#This Row],[Validy of approval until]]-910</f>
        <v>43538</v>
      </c>
      <c r="O200" s="47">
        <f>Tabela2[[#This Row],[Validy of approval until]]-730</f>
        <v>43718</v>
      </c>
      <c r="P200" s="47">
        <f>Tabela2[[#This Row],[Validy of approval until]]-548</f>
        <v>43900</v>
      </c>
      <c r="Q200" s="47">
        <f>Tabela2[[#This Row],[Validy of approval until]]-365</f>
        <v>44083</v>
      </c>
      <c r="R200" s="47">
        <f>Tabela2[[#This Row],[Validy of approval until]]-182</f>
        <v>44266</v>
      </c>
      <c r="S200" s="45">
        <f t="shared" ca="1" si="2"/>
        <v>0</v>
      </c>
      <c r="T200" s="45"/>
      <c r="U200" s="45"/>
      <c r="V200" s="10" t="str">
        <f ca="1">IF(Tabela2[[#This Row],[Dni do wygaśnięcia]]&gt;0,"aktualne","nie aktalne")</f>
        <v>nie aktalne</v>
      </c>
      <c r="Y200" s="92"/>
    </row>
    <row r="201" spans="1:25" ht="30" x14ac:dyDescent="0.25">
      <c r="A201" s="45" t="s">
        <v>416</v>
      </c>
      <c r="B201" s="45" t="s">
        <v>417</v>
      </c>
      <c r="C201" s="45" t="s">
        <v>423</v>
      </c>
      <c r="D201" s="45">
        <v>135</v>
      </c>
      <c r="E201" s="45" t="s">
        <v>51</v>
      </c>
      <c r="F201" s="45" t="s">
        <v>36</v>
      </c>
      <c r="G201" s="45" t="s">
        <v>30</v>
      </c>
      <c r="H201" s="45" t="s">
        <v>109</v>
      </c>
      <c r="I201" s="45" t="s">
        <v>424</v>
      </c>
      <c r="J201" s="45"/>
      <c r="K201" s="45" t="s">
        <v>479</v>
      </c>
      <c r="L201" s="47">
        <v>44448</v>
      </c>
      <c r="M201" s="45">
        <f ca="1">Tabela2[[#This Row],[Validy of approval until]]-TODAY()</f>
        <v>-540</v>
      </c>
      <c r="N201" s="47">
        <f>Tabela2[[#This Row],[Validy of approval until]]-910</f>
        <v>43538</v>
      </c>
      <c r="O201" s="47">
        <f>Tabela2[[#This Row],[Validy of approval until]]-730</f>
        <v>43718</v>
      </c>
      <c r="P201" s="47">
        <f>Tabela2[[#This Row],[Validy of approval until]]-548</f>
        <v>43900</v>
      </c>
      <c r="Q201" s="47">
        <f>Tabela2[[#This Row],[Validy of approval until]]-365</f>
        <v>44083</v>
      </c>
      <c r="R201" s="47">
        <f>Tabela2[[#This Row],[Validy of approval until]]-182</f>
        <v>44266</v>
      </c>
      <c r="S201" s="45">
        <f t="shared" ca="1" si="2"/>
        <v>0</v>
      </c>
      <c r="T201" s="45"/>
      <c r="U201" s="45"/>
      <c r="V201" s="10" t="str">
        <f ca="1">IF(Tabela2[[#This Row],[Dni do wygaśnięcia]]&gt;0,"aktualne","nie aktalne")</f>
        <v>nie aktalne</v>
      </c>
      <c r="Y201" s="92"/>
    </row>
    <row r="202" spans="1:25" ht="30" x14ac:dyDescent="0.25">
      <c r="A202" s="45" t="s">
        <v>416</v>
      </c>
      <c r="B202" s="45" t="s">
        <v>417</v>
      </c>
      <c r="C202" s="45" t="s">
        <v>476</v>
      </c>
      <c r="D202" s="45">
        <v>135</v>
      </c>
      <c r="E202" s="45" t="s">
        <v>477</v>
      </c>
      <c r="F202" s="45" t="s">
        <v>36</v>
      </c>
      <c r="G202" s="45" t="s">
        <v>52</v>
      </c>
      <c r="H202" s="45" t="s">
        <v>109</v>
      </c>
      <c r="I202" s="45" t="s">
        <v>285</v>
      </c>
      <c r="J202" s="45"/>
      <c r="K202" s="45" t="s">
        <v>478</v>
      </c>
      <c r="L202" s="47">
        <v>44479</v>
      </c>
      <c r="M202" s="45">
        <f ca="1">Tabela2[[#This Row],[Validy of approval until]]-TODAY()</f>
        <v>-509</v>
      </c>
      <c r="N202" s="47">
        <f>Tabela2[[#This Row],[Validy of approval until]]-910</f>
        <v>43569</v>
      </c>
      <c r="O202" s="47">
        <f>Tabela2[[#This Row],[Validy of approval until]]-730</f>
        <v>43749</v>
      </c>
      <c r="P202" s="47">
        <f>Tabela2[[#This Row],[Validy of approval until]]-548</f>
        <v>43931</v>
      </c>
      <c r="Q202" s="47">
        <f>Tabela2[[#This Row],[Validy of approval until]]-365</f>
        <v>44114</v>
      </c>
      <c r="R202" s="47">
        <f>Tabela2[[#This Row],[Validy of approval until]]-182</f>
        <v>44297</v>
      </c>
      <c r="S202" s="45">
        <f t="shared" ref="S202:S265" ca="1" si="3">IF(today&lt;O202,O202-TODAY(),IF(today&lt;P202,P202-today,IF(today&lt;Q202,Q202-today,IF(today&lt;R202,R202-today,0))))</f>
        <v>0</v>
      </c>
      <c r="T202" s="45"/>
      <c r="U202" s="45"/>
      <c r="V202" s="10" t="str">
        <f ca="1">IF(Tabela2[[#This Row],[Dni do wygaśnięcia]]&gt;0,"aktualne","nie aktalne")</f>
        <v>nie aktalne</v>
      </c>
      <c r="Y202" s="92"/>
    </row>
    <row r="203" spans="1:25" ht="30" x14ac:dyDescent="0.25">
      <c r="A203" s="45" t="s">
        <v>416</v>
      </c>
      <c r="B203" s="45" t="s">
        <v>417</v>
      </c>
      <c r="C203" s="45" t="s">
        <v>474</v>
      </c>
      <c r="D203" s="45">
        <v>141</v>
      </c>
      <c r="E203" s="45" t="s">
        <v>51</v>
      </c>
      <c r="F203" s="45" t="s">
        <v>36</v>
      </c>
      <c r="G203" s="45" t="s">
        <v>297</v>
      </c>
      <c r="H203" s="45" t="s">
        <v>64</v>
      </c>
      <c r="I203" s="45" t="s">
        <v>285</v>
      </c>
      <c r="J203" s="45"/>
      <c r="K203" s="45" t="s">
        <v>475</v>
      </c>
      <c r="L203" s="47">
        <v>44479</v>
      </c>
      <c r="M203" s="45">
        <f ca="1">Tabela2[[#This Row],[Validy of approval until]]-TODAY()</f>
        <v>-509</v>
      </c>
      <c r="N203" s="47">
        <f>Tabela2[[#This Row],[Validy of approval until]]-910</f>
        <v>43569</v>
      </c>
      <c r="O203" s="47">
        <f>Tabela2[[#This Row],[Validy of approval until]]-730</f>
        <v>43749</v>
      </c>
      <c r="P203" s="47">
        <f>Tabela2[[#This Row],[Validy of approval until]]-548</f>
        <v>43931</v>
      </c>
      <c r="Q203" s="47">
        <f>Tabela2[[#This Row],[Validy of approval until]]-365</f>
        <v>44114</v>
      </c>
      <c r="R203" s="47">
        <f>Tabela2[[#This Row],[Validy of approval until]]-182</f>
        <v>44297</v>
      </c>
      <c r="S203" s="45">
        <f t="shared" ca="1" si="3"/>
        <v>0</v>
      </c>
      <c r="T203" s="45"/>
      <c r="U203" s="45"/>
      <c r="V203" s="10" t="str">
        <f ca="1">IF(Tabela2[[#This Row],[Dni do wygaśnięcia]]&gt;0,"aktualne","nie aktalne")</f>
        <v>nie aktalne</v>
      </c>
      <c r="Y203" s="92"/>
    </row>
    <row r="204" spans="1:25" ht="30" x14ac:dyDescent="0.25">
      <c r="A204" s="45" t="s">
        <v>416</v>
      </c>
      <c r="B204" s="45" t="s">
        <v>417</v>
      </c>
      <c r="C204" s="45" t="s">
        <v>472</v>
      </c>
      <c r="D204" s="45">
        <v>136</v>
      </c>
      <c r="E204" s="45" t="s">
        <v>28</v>
      </c>
      <c r="F204" s="45" t="s">
        <v>29</v>
      </c>
      <c r="G204" s="45" t="s">
        <v>151</v>
      </c>
      <c r="H204" s="45" t="s">
        <v>64</v>
      </c>
      <c r="I204" s="45" t="s">
        <v>33</v>
      </c>
      <c r="J204" s="45"/>
      <c r="K204" s="45" t="s">
        <v>473</v>
      </c>
      <c r="L204" s="47">
        <v>44640</v>
      </c>
      <c r="M204" s="45">
        <f ca="1">Tabela2[[#This Row],[Validy of approval until]]-TODAY()</f>
        <v>-348</v>
      </c>
      <c r="N204" s="47">
        <f>Tabela2[[#This Row],[Validy of approval until]]-910</f>
        <v>43730</v>
      </c>
      <c r="O204" s="47">
        <f>Tabela2[[#This Row],[Validy of approval until]]-730</f>
        <v>43910</v>
      </c>
      <c r="P204" s="47">
        <f>Tabela2[[#This Row],[Validy of approval until]]-548</f>
        <v>44092</v>
      </c>
      <c r="Q204" s="47">
        <f>Tabela2[[#This Row],[Validy of approval until]]-365</f>
        <v>44275</v>
      </c>
      <c r="R204" s="47">
        <f>Tabela2[[#This Row],[Validy of approval until]]-182</f>
        <v>44458</v>
      </c>
      <c r="S204" s="45">
        <f t="shared" ca="1" si="3"/>
        <v>0</v>
      </c>
      <c r="T204" s="45"/>
      <c r="U204" s="45"/>
      <c r="V204" s="10" t="str">
        <f ca="1">IF(Tabela2[[#This Row],[Dni do wygaśnięcia]]&gt;0,"aktualne","nie aktalne")</f>
        <v>nie aktalne</v>
      </c>
      <c r="Y204" s="92"/>
    </row>
    <row r="205" spans="1:25" ht="30" x14ac:dyDescent="0.25">
      <c r="A205" s="45" t="s">
        <v>416</v>
      </c>
      <c r="B205" s="45" t="s">
        <v>417</v>
      </c>
      <c r="C205" s="45" t="s">
        <v>469</v>
      </c>
      <c r="D205" s="45">
        <v>136</v>
      </c>
      <c r="E205" s="45" t="s">
        <v>28</v>
      </c>
      <c r="F205" s="45" t="s">
        <v>36</v>
      </c>
      <c r="G205" s="45" t="s">
        <v>37</v>
      </c>
      <c r="H205" s="45" t="s">
        <v>470</v>
      </c>
      <c r="I205" s="45" t="s">
        <v>93</v>
      </c>
      <c r="J205" s="45"/>
      <c r="K205" s="45" t="s">
        <v>471</v>
      </c>
      <c r="L205" s="47">
        <v>44640</v>
      </c>
      <c r="M205" s="45">
        <f ca="1">Tabela2[[#This Row],[Validy of approval until]]-TODAY()</f>
        <v>-348</v>
      </c>
      <c r="N205" s="47">
        <f>Tabela2[[#This Row],[Validy of approval until]]-910</f>
        <v>43730</v>
      </c>
      <c r="O205" s="47">
        <f>Tabela2[[#This Row],[Validy of approval until]]-730</f>
        <v>43910</v>
      </c>
      <c r="P205" s="47">
        <f>Tabela2[[#This Row],[Validy of approval until]]-548</f>
        <v>44092</v>
      </c>
      <c r="Q205" s="47">
        <f>Tabela2[[#This Row],[Validy of approval until]]-365</f>
        <v>44275</v>
      </c>
      <c r="R205" s="47">
        <f>Tabela2[[#This Row],[Validy of approval until]]-182</f>
        <v>44458</v>
      </c>
      <c r="S205" s="45">
        <f t="shared" ca="1" si="3"/>
        <v>0</v>
      </c>
      <c r="T205" s="45"/>
      <c r="U205" s="45"/>
      <c r="V205" s="10" t="str">
        <f ca="1">IF(Tabela2[[#This Row],[Dni do wygaśnięcia]]&gt;0,"aktualne","nie aktalne")</f>
        <v>nie aktalne</v>
      </c>
      <c r="Y205" s="92"/>
    </row>
    <row r="206" spans="1:25" ht="30" x14ac:dyDescent="0.25">
      <c r="A206" s="45" t="s">
        <v>416</v>
      </c>
      <c r="B206" s="45" t="s">
        <v>417</v>
      </c>
      <c r="C206" s="45" t="s">
        <v>467</v>
      </c>
      <c r="D206" s="45">
        <v>141</v>
      </c>
      <c r="E206" s="45" t="s">
        <v>28</v>
      </c>
      <c r="F206" s="45" t="s">
        <v>29</v>
      </c>
      <c r="G206" s="45" t="s">
        <v>87</v>
      </c>
      <c r="H206" s="45" t="s">
        <v>288</v>
      </c>
      <c r="I206" s="45" t="s">
        <v>33</v>
      </c>
      <c r="J206" s="45"/>
      <c r="K206" s="45" t="s">
        <v>468</v>
      </c>
      <c r="L206" s="47">
        <v>44640</v>
      </c>
      <c r="M206" s="45">
        <f ca="1">Tabela2[[#This Row],[Validy of approval until]]-TODAY()</f>
        <v>-348</v>
      </c>
      <c r="N206" s="47">
        <f>Tabela2[[#This Row],[Validy of approval until]]-910</f>
        <v>43730</v>
      </c>
      <c r="O206" s="47">
        <f>Tabela2[[#This Row],[Validy of approval until]]-730</f>
        <v>43910</v>
      </c>
      <c r="P206" s="47">
        <f>Tabela2[[#This Row],[Validy of approval until]]-548</f>
        <v>44092</v>
      </c>
      <c r="Q206" s="47">
        <f>Tabela2[[#This Row],[Validy of approval until]]-365</f>
        <v>44275</v>
      </c>
      <c r="R206" s="47">
        <f>Tabela2[[#This Row],[Validy of approval until]]-182</f>
        <v>44458</v>
      </c>
      <c r="S206" s="45">
        <f t="shared" ca="1" si="3"/>
        <v>0</v>
      </c>
      <c r="T206" s="45"/>
      <c r="U206" s="45"/>
      <c r="V206" s="10" t="str">
        <f ca="1">IF(Tabela2[[#This Row],[Dni do wygaśnięcia]]&gt;0,"aktualne","nie aktalne")</f>
        <v>nie aktalne</v>
      </c>
      <c r="Y206" s="92"/>
    </row>
    <row r="207" spans="1:25" ht="30" x14ac:dyDescent="0.25">
      <c r="A207" s="45" t="s">
        <v>416</v>
      </c>
      <c r="B207" s="45" t="s">
        <v>417</v>
      </c>
      <c r="C207" s="114" t="s">
        <v>464</v>
      </c>
      <c r="D207" s="114">
        <v>141</v>
      </c>
      <c r="E207" s="114" t="s">
        <v>28</v>
      </c>
      <c r="F207" s="114" t="s">
        <v>29</v>
      </c>
      <c r="G207" s="114" t="s">
        <v>87</v>
      </c>
      <c r="H207" s="114" t="s">
        <v>465</v>
      </c>
      <c r="I207" s="114" t="s">
        <v>45</v>
      </c>
      <c r="J207" s="114"/>
      <c r="K207" s="114" t="s">
        <v>466</v>
      </c>
      <c r="L207" s="115">
        <v>44640</v>
      </c>
      <c r="M207" s="114">
        <f ca="1">Tabela2[[#This Row],[Validy of approval until]]-TODAY()</f>
        <v>-348</v>
      </c>
      <c r="N207" s="115">
        <f>Tabela2[[#This Row],[Validy of approval until]]-910</f>
        <v>43730</v>
      </c>
      <c r="O207" s="115">
        <f>Tabela2[[#This Row],[Validy of approval until]]-730</f>
        <v>43910</v>
      </c>
      <c r="P207" s="115">
        <f>Tabela2[[#This Row],[Validy of approval until]]-548</f>
        <v>44092</v>
      </c>
      <c r="Q207" s="115">
        <f>Tabela2[[#This Row],[Validy of approval until]]-365</f>
        <v>44275</v>
      </c>
      <c r="R207" s="115">
        <f>Tabela2[[#This Row],[Validy of approval until]]-182</f>
        <v>44458</v>
      </c>
      <c r="S207" s="114">
        <f t="shared" ca="1" si="3"/>
        <v>0</v>
      </c>
      <c r="T207" s="114"/>
      <c r="U207" s="114"/>
      <c r="V207" s="119" t="str">
        <f ca="1">IF(Tabela2[[#This Row],[Dni do wygaśnięcia]]&gt;0,"aktualne","nie aktalne")</f>
        <v>nie aktalne</v>
      </c>
      <c r="Y207" s="92"/>
    </row>
    <row r="208" spans="1:25" x14ac:dyDescent="0.25">
      <c r="A208" s="45" t="s">
        <v>416</v>
      </c>
      <c r="B208" s="45" t="s">
        <v>417</v>
      </c>
      <c r="C208" s="45" t="s">
        <v>716</v>
      </c>
      <c r="D208" s="45">
        <v>135</v>
      </c>
      <c r="E208" s="45" t="s">
        <v>51</v>
      </c>
      <c r="F208" s="45" t="s">
        <v>29</v>
      </c>
      <c r="G208" s="45" t="s">
        <v>260</v>
      </c>
      <c r="H208" s="45" t="s">
        <v>33</v>
      </c>
      <c r="I208" s="45"/>
      <c r="J208" s="45"/>
      <c r="K208" s="45" t="s">
        <v>718</v>
      </c>
      <c r="L208" s="47">
        <v>45185</v>
      </c>
      <c r="M208" s="45">
        <f ca="1">Tabela2[[#This Row],[Validy of approval until]]-TODAY()</f>
        <v>197</v>
      </c>
      <c r="N208" s="47">
        <f>Tabela2[[#This Row],[Validy of approval until]]-910</f>
        <v>44275</v>
      </c>
      <c r="O208" s="47">
        <f>Tabela2[[#This Row],[Validy of approval until]]-730</f>
        <v>44455</v>
      </c>
      <c r="P208" s="47">
        <f>Tabela2[[#This Row],[Validy of approval until]]-548</f>
        <v>44637</v>
      </c>
      <c r="Q208" s="47">
        <f>Tabela2[[#This Row],[Validy of approval until]]-365</f>
        <v>44820</v>
      </c>
      <c r="R208" s="47">
        <f>Tabela2[[#This Row],[Validy of approval until]]-182</f>
        <v>45003</v>
      </c>
      <c r="S208" s="45">
        <f t="shared" ca="1" si="3"/>
        <v>15</v>
      </c>
      <c r="T208" s="45"/>
      <c r="U208" s="45"/>
      <c r="V208" s="10" t="str">
        <f ca="1">IF(Tabela2[[#This Row],[Dni do wygaśnięcia]]&gt;0,"aktualne","nie aktalne")</f>
        <v>aktualne</v>
      </c>
      <c r="Y208" s="92"/>
    </row>
    <row r="209" spans="1:25" ht="30" x14ac:dyDescent="0.25">
      <c r="A209" s="45" t="s">
        <v>416</v>
      </c>
      <c r="B209" s="45" t="s">
        <v>417</v>
      </c>
      <c r="C209" s="45" t="s">
        <v>462</v>
      </c>
      <c r="D209" s="45">
        <v>138</v>
      </c>
      <c r="E209" s="45" t="s">
        <v>42</v>
      </c>
      <c r="F209" s="45" t="s">
        <v>36</v>
      </c>
      <c r="G209" s="45" t="s">
        <v>463</v>
      </c>
      <c r="H209" s="45" t="s">
        <v>293</v>
      </c>
      <c r="I209" s="45" t="s">
        <v>93</v>
      </c>
      <c r="J209" s="45"/>
      <c r="K209" s="45" t="s">
        <v>281</v>
      </c>
      <c r="L209" s="47">
        <v>44855</v>
      </c>
      <c r="M209" s="45">
        <f ca="1">Tabela2[[#This Row],[Validy of approval until]]-TODAY()</f>
        <v>-133</v>
      </c>
      <c r="N209" s="47">
        <f>Tabela2[[#This Row],[Validy of approval until]]-910</f>
        <v>43945</v>
      </c>
      <c r="O209" s="47">
        <f>Tabela2[[#This Row],[Validy of approval until]]-730</f>
        <v>44125</v>
      </c>
      <c r="P209" s="47">
        <f>Tabela2[[#This Row],[Validy of approval until]]-548</f>
        <v>44307</v>
      </c>
      <c r="Q209" s="47">
        <f>Tabela2[[#This Row],[Validy of approval until]]-365</f>
        <v>44490</v>
      </c>
      <c r="R209" s="47">
        <f>Tabela2[[#This Row],[Validy of approval until]]-182</f>
        <v>44673</v>
      </c>
      <c r="S209" s="45">
        <f t="shared" ca="1" si="3"/>
        <v>0</v>
      </c>
      <c r="T209" s="45"/>
      <c r="U209" s="45"/>
      <c r="V209" s="10" t="str">
        <f ca="1">IF(Tabela2[[#This Row],[Dni do wygaśnięcia]]&gt;0,"aktualne","nie aktalne")</f>
        <v>nie aktalne</v>
      </c>
      <c r="Y209" s="92"/>
    </row>
    <row r="210" spans="1:25" ht="30" x14ac:dyDescent="0.25">
      <c r="A210" s="45" t="s">
        <v>416</v>
      </c>
      <c r="B210" s="45" t="s">
        <v>417</v>
      </c>
      <c r="C210" s="45" t="s">
        <v>460</v>
      </c>
      <c r="D210" s="45">
        <v>135</v>
      </c>
      <c r="E210" s="45" t="s">
        <v>51</v>
      </c>
      <c r="F210" s="45" t="s">
        <v>29</v>
      </c>
      <c r="G210" s="45" t="s">
        <v>30</v>
      </c>
      <c r="H210" s="45" t="s">
        <v>64</v>
      </c>
      <c r="I210" s="45" t="s">
        <v>45</v>
      </c>
      <c r="J210" s="45"/>
      <c r="K210" s="45" t="s">
        <v>461</v>
      </c>
      <c r="L210" s="47">
        <v>44819</v>
      </c>
      <c r="M210" s="45">
        <f ca="1">Tabela2[[#This Row],[Validy of approval until]]-TODAY()</f>
        <v>-169</v>
      </c>
      <c r="N210" s="47">
        <f>Tabela2[[#This Row],[Validy of approval until]]-910</f>
        <v>43909</v>
      </c>
      <c r="O210" s="47">
        <f>Tabela2[[#This Row],[Validy of approval until]]-730</f>
        <v>44089</v>
      </c>
      <c r="P210" s="47">
        <f>Tabela2[[#This Row],[Validy of approval until]]-548</f>
        <v>44271</v>
      </c>
      <c r="Q210" s="47">
        <f>Tabela2[[#This Row],[Validy of approval until]]-365</f>
        <v>44454</v>
      </c>
      <c r="R210" s="47">
        <f>Tabela2[[#This Row],[Validy of approval until]]-182</f>
        <v>44637</v>
      </c>
      <c r="S210" s="45">
        <f t="shared" ca="1" si="3"/>
        <v>0</v>
      </c>
      <c r="T210" s="45"/>
      <c r="U210" s="45"/>
      <c r="V210" s="10" t="str">
        <f ca="1">IF(Tabela2[[#This Row],[Dni do wygaśnięcia]]&gt;0,"aktualne","nie aktalne")</f>
        <v>nie aktalne</v>
      </c>
      <c r="Y210" s="92"/>
    </row>
    <row r="211" spans="1:25" ht="30" x14ac:dyDescent="0.25">
      <c r="A211" s="45" t="s">
        <v>416</v>
      </c>
      <c r="B211" s="45" t="s">
        <v>417</v>
      </c>
      <c r="C211" s="45" t="s">
        <v>456</v>
      </c>
      <c r="D211" s="45">
        <v>141</v>
      </c>
      <c r="E211" s="45" t="s">
        <v>51</v>
      </c>
      <c r="F211" s="45" t="s">
        <v>29</v>
      </c>
      <c r="G211" s="45" t="s">
        <v>30</v>
      </c>
      <c r="H211" s="45" t="s">
        <v>64</v>
      </c>
      <c r="I211" s="45" t="s">
        <v>45</v>
      </c>
      <c r="J211" s="45"/>
      <c r="K211" s="45" t="s">
        <v>457</v>
      </c>
      <c r="L211" s="47">
        <v>44819</v>
      </c>
      <c r="M211" s="45">
        <f ca="1">Tabela2[[#This Row],[Validy of approval until]]-TODAY()</f>
        <v>-169</v>
      </c>
      <c r="N211" s="47">
        <f>Tabela2[[#This Row],[Validy of approval until]]-910</f>
        <v>43909</v>
      </c>
      <c r="O211" s="47">
        <f>Tabela2[[#This Row],[Validy of approval until]]-730</f>
        <v>44089</v>
      </c>
      <c r="P211" s="47">
        <f>Tabela2[[#This Row],[Validy of approval until]]-548</f>
        <v>44271</v>
      </c>
      <c r="Q211" s="47">
        <f>Tabela2[[#This Row],[Validy of approval until]]-365</f>
        <v>44454</v>
      </c>
      <c r="R211" s="47">
        <f>Tabela2[[#This Row],[Validy of approval until]]-182</f>
        <v>44637</v>
      </c>
      <c r="S211" s="45">
        <f t="shared" ca="1" si="3"/>
        <v>0</v>
      </c>
      <c r="T211" s="45"/>
      <c r="U211" s="45"/>
      <c r="V211" s="10" t="str">
        <f ca="1">IF(Tabela2[[#This Row],[Dni do wygaśnięcia]]&gt;0,"aktualne","nie aktalne")</f>
        <v>nie aktalne</v>
      </c>
      <c r="Y211" s="92"/>
    </row>
    <row r="212" spans="1:25" x14ac:dyDescent="0.25">
      <c r="A212" s="45" t="s">
        <v>416</v>
      </c>
      <c r="B212" s="45" t="s">
        <v>417</v>
      </c>
      <c r="C212" s="45" t="s">
        <v>454</v>
      </c>
      <c r="D212" s="45">
        <v>135</v>
      </c>
      <c r="E212" s="45" t="s">
        <v>51</v>
      </c>
      <c r="F212" s="45" t="s">
        <v>36</v>
      </c>
      <c r="G212" s="45" t="s">
        <v>30</v>
      </c>
      <c r="H212" s="45" t="s">
        <v>64</v>
      </c>
      <c r="I212" s="45" t="s">
        <v>424</v>
      </c>
      <c r="J212" s="45"/>
      <c r="K212" s="45" t="s">
        <v>455</v>
      </c>
      <c r="L212" s="47">
        <v>45185</v>
      </c>
      <c r="M212" s="45">
        <f ca="1">Tabela2[[#This Row],[Validy of approval until]]-TODAY()</f>
        <v>197</v>
      </c>
      <c r="N212" s="47">
        <f>Tabela2[[#This Row],[Validy of approval until]]-910</f>
        <v>44275</v>
      </c>
      <c r="O212" s="47">
        <f>Tabela2[[#This Row],[Validy of approval until]]-730</f>
        <v>44455</v>
      </c>
      <c r="P212" s="47">
        <f>Tabela2[[#This Row],[Validy of approval until]]-548</f>
        <v>44637</v>
      </c>
      <c r="Q212" s="47">
        <f>Tabela2[[#This Row],[Validy of approval until]]-365</f>
        <v>44820</v>
      </c>
      <c r="R212" s="47">
        <f>Tabela2[[#This Row],[Validy of approval until]]-182</f>
        <v>45003</v>
      </c>
      <c r="S212" s="45">
        <f t="shared" ca="1" si="3"/>
        <v>15</v>
      </c>
      <c r="T212" s="45"/>
      <c r="U212" s="45"/>
      <c r="V212" s="10" t="str">
        <f ca="1">IF(Tabela2[[#This Row],[Dni do wygaśnięcia]]&gt;0,"aktualne","nie aktalne")</f>
        <v>aktualne</v>
      </c>
      <c r="Y212" s="92"/>
    </row>
    <row r="213" spans="1:25" ht="30" x14ac:dyDescent="0.25">
      <c r="A213" s="45" t="s">
        <v>416</v>
      </c>
      <c r="B213" s="45" t="s">
        <v>417</v>
      </c>
      <c r="C213" s="45" t="s">
        <v>452</v>
      </c>
      <c r="D213" s="45">
        <v>141</v>
      </c>
      <c r="E213" s="45" t="s">
        <v>51</v>
      </c>
      <c r="F213" s="45" t="s">
        <v>29</v>
      </c>
      <c r="G213" s="45" t="s">
        <v>260</v>
      </c>
      <c r="H213" s="45" t="s">
        <v>444</v>
      </c>
      <c r="I213" s="45" t="s">
        <v>33</v>
      </c>
      <c r="J213" s="45"/>
      <c r="K213" s="45" t="s">
        <v>453</v>
      </c>
      <c r="L213" s="47">
        <v>44794</v>
      </c>
      <c r="M213" s="45">
        <f ca="1">Tabela2[[#This Row],[Validy of approval until]]-TODAY()</f>
        <v>-194</v>
      </c>
      <c r="N213" s="47">
        <f>Tabela2[[#This Row],[Validy of approval until]]-910</f>
        <v>43884</v>
      </c>
      <c r="O213" s="47">
        <f>Tabela2[[#This Row],[Validy of approval until]]-730</f>
        <v>44064</v>
      </c>
      <c r="P213" s="47">
        <f>Tabela2[[#This Row],[Validy of approval until]]-548</f>
        <v>44246</v>
      </c>
      <c r="Q213" s="47">
        <f>Tabela2[[#This Row],[Validy of approval until]]-365</f>
        <v>44429</v>
      </c>
      <c r="R213" s="47">
        <f>Tabela2[[#This Row],[Validy of approval until]]-182</f>
        <v>44612</v>
      </c>
      <c r="S213" s="45">
        <f t="shared" ca="1" si="3"/>
        <v>0</v>
      </c>
      <c r="T213" s="45"/>
      <c r="U213" s="45"/>
      <c r="V213" s="10" t="str">
        <f ca="1">IF(Tabela2[[#This Row],[Dni do wygaśnięcia]]&gt;0,"aktualne","nie aktalne")</f>
        <v>nie aktalne</v>
      </c>
      <c r="Y213" s="92"/>
    </row>
    <row r="214" spans="1:25" ht="30" x14ac:dyDescent="0.25">
      <c r="A214" s="45" t="s">
        <v>416</v>
      </c>
      <c r="B214" s="45" t="s">
        <v>417</v>
      </c>
      <c r="C214" s="45" t="s">
        <v>450</v>
      </c>
      <c r="D214" s="45">
        <v>135</v>
      </c>
      <c r="E214" s="45" t="s">
        <v>42</v>
      </c>
      <c r="F214" s="45" t="s">
        <v>29</v>
      </c>
      <c r="G214" s="45" t="s">
        <v>297</v>
      </c>
      <c r="H214" s="45" t="s">
        <v>64</v>
      </c>
      <c r="I214" s="45" t="s">
        <v>45</v>
      </c>
      <c r="J214" s="45"/>
      <c r="K214" s="45" t="s">
        <v>451</v>
      </c>
      <c r="L214" s="122">
        <v>44939</v>
      </c>
      <c r="M214" s="45">
        <f ca="1">Tabela2[[#This Row],[Validy of approval until]]-TODAY()</f>
        <v>-49</v>
      </c>
      <c r="N214" s="47">
        <f>Tabela2[[#This Row],[Validy of approval until]]-910</f>
        <v>44029</v>
      </c>
      <c r="O214" s="47">
        <f>Tabela2[[#This Row],[Validy of approval until]]-730</f>
        <v>44209</v>
      </c>
      <c r="P214" s="47">
        <f>Tabela2[[#This Row],[Validy of approval until]]-548</f>
        <v>44391</v>
      </c>
      <c r="Q214" s="47">
        <f>Tabela2[[#This Row],[Validy of approval until]]-365</f>
        <v>44574</v>
      </c>
      <c r="R214" s="47">
        <f>Tabela2[[#This Row],[Validy of approval until]]-182</f>
        <v>44757</v>
      </c>
      <c r="S214" s="45">
        <f t="shared" ca="1" si="3"/>
        <v>0</v>
      </c>
      <c r="T214" s="45"/>
      <c r="U214" s="45"/>
      <c r="V214" s="10" t="str">
        <f ca="1">IF(Tabela2[[#This Row],[Dni do wygaśnięcia]]&gt;0,"aktualne","nie aktalne")</f>
        <v>nie aktalne</v>
      </c>
      <c r="Y214" s="92"/>
    </row>
    <row r="215" spans="1:25" ht="30" x14ac:dyDescent="0.25">
      <c r="A215" s="45" t="s">
        <v>416</v>
      </c>
      <c r="B215" s="45" t="s">
        <v>417</v>
      </c>
      <c r="C215" s="45" t="s">
        <v>458</v>
      </c>
      <c r="D215" s="45">
        <v>141</v>
      </c>
      <c r="E215" s="45" t="s">
        <v>28</v>
      </c>
      <c r="F215" s="45" t="s">
        <v>29</v>
      </c>
      <c r="G215" s="45" t="s">
        <v>297</v>
      </c>
      <c r="H215" s="45" t="s">
        <v>32</v>
      </c>
      <c r="I215" s="45" t="s">
        <v>33</v>
      </c>
      <c r="J215" s="45"/>
      <c r="K215" s="45" t="s">
        <v>459</v>
      </c>
      <c r="L215" s="122">
        <v>44940</v>
      </c>
      <c r="M215" s="45">
        <f ca="1">Tabela2[[#This Row],[Validy of approval until]]-TODAY()</f>
        <v>-48</v>
      </c>
      <c r="N215" s="47">
        <f>Tabela2[[#This Row],[Validy of approval until]]-910</f>
        <v>44030</v>
      </c>
      <c r="O215" s="47">
        <f>Tabela2[[#This Row],[Validy of approval until]]-730</f>
        <v>44210</v>
      </c>
      <c r="P215" s="47">
        <f>Tabela2[[#This Row],[Validy of approval until]]-548</f>
        <v>44392</v>
      </c>
      <c r="Q215" s="47">
        <f>Tabela2[[#This Row],[Validy of approval until]]-365</f>
        <v>44575</v>
      </c>
      <c r="R215" s="47">
        <f>Tabela2[[#This Row],[Validy of approval until]]-182</f>
        <v>44758</v>
      </c>
      <c r="S215" s="45">
        <f t="shared" ca="1" si="3"/>
        <v>0</v>
      </c>
      <c r="T215" s="45"/>
      <c r="U215" s="45"/>
      <c r="V215" s="10" t="str">
        <f ca="1">IF(Tabela2[[#This Row],[Dni do wygaśnięcia]]&gt;0,"aktualne","nie aktalne")</f>
        <v>nie aktalne</v>
      </c>
      <c r="Y215" s="92"/>
    </row>
    <row r="216" spans="1:25" ht="30" x14ac:dyDescent="0.25">
      <c r="A216" s="45" t="s">
        <v>416</v>
      </c>
      <c r="B216" s="45" t="s">
        <v>417</v>
      </c>
      <c r="C216" s="45" t="s">
        <v>446</v>
      </c>
      <c r="D216" s="45">
        <v>135</v>
      </c>
      <c r="E216" s="45" t="s">
        <v>28</v>
      </c>
      <c r="F216" s="45" t="s">
        <v>29</v>
      </c>
      <c r="G216" s="45" t="s">
        <v>447</v>
      </c>
      <c r="H216" s="45" t="s">
        <v>448</v>
      </c>
      <c r="I216" s="45" t="s">
        <v>45</v>
      </c>
      <c r="J216" s="45"/>
      <c r="K216" s="45" t="s">
        <v>449</v>
      </c>
      <c r="L216" s="47">
        <v>44786</v>
      </c>
      <c r="M216" s="45">
        <f ca="1">Tabela2[[#This Row],[Validy of approval until]]-TODAY()</f>
        <v>-202</v>
      </c>
      <c r="N216" s="47">
        <f>Tabela2[[#This Row],[Validy of approval until]]-910</f>
        <v>43876</v>
      </c>
      <c r="O216" s="47">
        <f>Tabela2[[#This Row],[Validy of approval until]]-730</f>
        <v>44056</v>
      </c>
      <c r="P216" s="47">
        <f>Tabela2[[#This Row],[Validy of approval until]]-548</f>
        <v>44238</v>
      </c>
      <c r="Q216" s="47">
        <f>Tabela2[[#This Row],[Validy of approval until]]-365</f>
        <v>44421</v>
      </c>
      <c r="R216" s="47">
        <f>Tabela2[[#This Row],[Validy of approval until]]-182</f>
        <v>44604</v>
      </c>
      <c r="S216" s="45">
        <f t="shared" ca="1" si="3"/>
        <v>0</v>
      </c>
      <c r="T216" s="45"/>
      <c r="U216" s="45"/>
      <c r="V216" s="10" t="str">
        <f ca="1">IF(Tabela2[[#This Row],[Dni do wygaśnięcia]]&gt;0,"aktualne","nie aktalne")</f>
        <v>nie aktalne</v>
      </c>
      <c r="Y216" s="92"/>
    </row>
    <row r="217" spans="1:25" ht="30" x14ac:dyDescent="0.25">
      <c r="A217" s="45" t="s">
        <v>416</v>
      </c>
      <c r="B217" s="45" t="s">
        <v>417</v>
      </c>
      <c r="C217" s="45" t="s">
        <v>443</v>
      </c>
      <c r="D217" s="45">
        <v>141</v>
      </c>
      <c r="E217" s="45" t="s">
        <v>51</v>
      </c>
      <c r="F217" s="45" t="s">
        <v>29</v>
      </c>
      <c r="G217" s="45" t="s">
        <v>260</v>
      </c>
      <c r="H217" s="45" t="s">
        <v>444</v>
      </c>
      <c r="I217" s="45" t="s">
        <v>33</v>
      </c>
      <c r="J217" s="45"/>
      <c r="K217" s="45" t="s">
        <v>445</v>
      </c>
      <c r="L217" s="47">
        <v>44795</v>
      </c>
      <c r="M217" s="45">
        <f ca="1">Tabela2[[#This Row],[Validy of approval until]]-TODAY()</f>
        <v>-193</v>
      </c>
      <c r="N217" s="47">
        <f>Tabela2[[#This Row],[Validy of approval until]]-910</f>
        <v>43885</v>
      </c>
      <c r="O217" s="47">
        <f>Tabela2[[#This Row],[Validy of approval until]]-730</f>
        <v>44065</v>
      </c>
      <c r="P217" s="47">
        <f>Tabela2[[#This Row],[Validy of approval until]]-548</f>
        <v>44247</v>
      </c>
      <c r="Q217" s="47">
        <f>Tabela2[[#This Row],[Validy of approval until]]-365</f>
        <v>44430</v>
      </c>
      <c r="R217" s="47">
        <f>Tabela2[[#This Row],[Validy of approval until]]-182</f>
        <v>44613</v>
      </c>
      <c r="S217" s="45">
        <f t="shared" ca="1" si="3"/>
        <v>0</v>
      </c>
      <c r="T217" s="45"/>
      <c r="U217" s="45"/>
      <c r="V217" s="10" t="str">
        <f ca="1">IF(Tabela2[[#This Row],[Dni do wygaśnięcia]]&gt;0,"aktualne","nie aktalne")</f>
        <v>nie aktalne</v>
      </c>
      <c r="Y217" s="92"/>
    </row>
    <row r="218" spans="1:25" ht="30" x14ac:dyDescent="0.25">
      <c r="A218" s="45" t="s">
        <v>416</v>
      </c>
      <c r="B218" s="45" t="s">
        <v>417</v>
      </c>
      <c r="C218" s="45" t="s">
        <v>441</v>
      </c>
      <c r="D218" s="45">
        <v>141</v>
      </c>
      <c r="E218" s="45" t="s">
        <v>28</v>
      </c>
      <c r="F218" s="45" t="s">
        <v>29</v>
      </c>
      <c r="G218" s="45" t="s">
        <v>271</v>
      </c>
      <c r="H218" s="45" t="s">
        <v>92</v>
      </c>
      <c r="I218" s="45" t="s">
        <v>33</v>
      </c>
      <c r="J218" s="45"/>
      <c r="K218" s="45" t="s">
        <v>442</v>
      </c>
      <c r="L218" s="47">
        <v>44824</v>
      </c>
      <c r="M218" s="45">
        <f ca="1">Tabela2[[#This Row],[Validy of approval until]]-TODAY()</f>
        <v>-164</v>
      </c>
      <c r="N218" s="47">
        <f>Tabela2[[#This Row],[Validy of approval until]]-910</f>
        <v>43914</v>
      </c>
      <c r="O218" s="47">
        <f>Tabela2[[#This Row],[Validy of approval until]]-730</f>
        <v>44094</v>
      </c>
      <c r="P218" s="47">
        <f>Tabela2[[#This Row],[Validy of approval until]]-548</f>
        <v>44276</v>
      </c>
      <c r="Q218" s="47">
        <f>Tabela2[[#This Row],[Validy of approval until]]-365</f>
        <v>44459</v>
      </c>
      <c r="R218" s="47">
        <f>Tabela2[[#This Row],[Validy of approval until]]-182</f>
        <v>44642</v>
      </c>
      <c r="S218" s="45">
        <f t="shared" ca="1" si="3"/>
        <v>0</v>
      </c>
      <c r="T218" s="45"/>
      <c r="U218" s="45"/>
      <c r="V218" s="10" t="str">
        <f ca="1">IF(Tabela2[[#This Row],[Dni do wygaśnięcia]]&gt;0,"aktualne","nie aktalne")</f>
        <v>nie aktalne</v>
      </c>
      <c r="Y218" s="92"/>
    </row>
    <row r="219" spans="1:25" x14ac:dyDescent="0.25">
      <c r="A219" s="45" t="s">
        <v>416</v>
      </c>
      <c r="B219" s="45"/>
      <c r="C219" s="45" t="s">
        <v>439</v>
      </c>
      <c r="D219" s="45">
        <v>135</v>
      </c>
      <c r="E219" s="45" t="s">
        <v>28</v>
      </c>
      <c r="F219" s="45" t="s">
        <v>29</v>
      </c>
      <c r="G219" s="45" t="s">
        <v>260</v>
      </c>
      <c r="H219" s="45" t="s">
        <v>355</v>
      </c>
      <c r="I219" s="45" t="s">
        <v>45</v>
      </c>
      <c r="J219" s="45"/>
      <c r="K219" s="45" t="s">
        <v>483</v>
      </c>
      <c r="L219" s="47">
        <v>45302</v>
      </c>
      <c r="M219" s="45">
        <f ca="1">Tabela2[[#This Row],[Validy of approval until]]-TODAY()</f>
        <v>314</v>
      </c>
      <c r="N219" s="47">
        <f>Tabela2[[#This Row],[Validy of approval until]]-910</f>
        <v>44392</v>
      </c>
      <c r="O219" s="47">
        <f>Tabela2[[#This Row],[Validy of approval until]]-730</f>
        <v>44572</v>
      </c>
      <c r="P219" s="47">
        <f>Tabela2[[#This Row],[Validy of approval until]]-548</f>
        <v>44754</v>
      </c>
      <c r="Q219" s="47">
        <f>Tabela2[[#This Row],[Validy of approval until]]-365</f>
        <v>44937</v>
      </c>
      <c r="R219" s="47">
        <f>Tabela2[[#This Row],[Validy of approval until]]-182</f>
        <v>45120</v>
      </c>
      <c r="S219" s="45">
        <f t="shared" ca="1" si="3"/>
        <v>132</v>
      </c>
      <c r="T219" s="45"/>
      <c r="U219" s="45"/>
      <c r="V219" s="10" t="str">
        <f ca="1">IF(Tabela2[[#This Row],[Dni do wygaśnięcia]]&gt;0,"aktualne","nie aktalne")</f>
        <v>aktualne</v>
      </c>
      <c r="Y219" s="92"/>
    </row>
    <row r="220" spans="1:25" x14ac:dyDescent="0.25">
      <c r="A220" s="45" t="s">
        <v>416</v>
      </c>
      <c r="B220" s="45" t="s">
        <v>417</v>
      </c>
      <c r="C220" s="45" t="s">
        <v>439</v>
      </c>
      <c r="D220" s="45">
        <v>135</v>
      </c>
      <c r="E220" s="45" t="s">
        <v>28</v>
      </c>
      <c r="F220" s="45" t="s">
        <v>29</v>
      </c>
      <c r="G220" s="45" t="s">
        <v>260</v>
      </c>
      <c r="H220" s="45" t="s">
        <v>355</v>
      </c>
      <c r="I220" s="45" t="s">
        <v>45</v>
      </c>
      <c r="J220" s="45"/>
      <c r="K220" s="45" t="s">
        <v>440</v>
      </c>
      <c r="L220" s="47">
        <v>45302</v>
      </c>
      <c r="M220" s="45">
        <f ca="1">Tabela2[[#This Row],[Validy of approval until]]-TODAY()</f>
        <v>314</v>
      </c>
      <c r="N220" s="47">
        <f>Tabela2[[#This Row],[Validy of approval until]]-910</f>
        <v>44392</v>
      </c>
      <c r="O220" s="47">
        <f>Tabela2[[#This Row],[Validy of approval until]]-730</f>
        <v>44572</v>
      </c>
      <c r="P220" s="47">
        <f>Tabela2[[#This Row],[Validy of approval until]]-548</f>
        <v>44754</v>
      </c>
      <c r="Q220" s="47">
        <f>Tabela2[[#This Row],[Validy of approval until]]-365</f>
        <v>44937</v>
      </c>
      <c r="R220" s="47">
        <f>Tabela2[[#This Row],[Validy of approval until]]-182</f>
        <v>45120</v>
      </c>
      <c r="S220" s="45">
        <f t="shared" ca="1" si="3"/>
        <v>132</v>
      </c>
      <c r="T220" s="45"/>
      <c r="U220" s="45"/>
      <c r="V220" s="10" t="str">
        <f ca="1">IF(Tabela2[[#This Row],[Dni do wygaśnięcia]]&gt;0,"aktualne","nie aktalne")</f>
        <v>aktualne</v>
      </c>
      <c r="Y220" s="92"/>
    </row>
    <row r="221" spans="1:25" x14ac:dyDescent="0.25">
      <c r="A221" s="45" t="s">
        <v>416</v>
      </c>
      <c r="B221" s="45" t="s">
        <v>417</v>
      </c>
      <c r="C221" s="45" t="s">
        <v>436</v>
      </c>
      <c r="D221" s="45">
        <v>141</v>
      </c>
      <c r="E221" s="45" t="s">
        <v>51</v>
      </c>
      <c r="F221" s="45" t="s">
        <v>29</v>
      </c>
      <c r="G221" s="45" t="s">
        <v>278</v>
      </c>
      <c r="H221" s="45" t="s">
        <v>437</v>
      </c>
      <c r="I221" s="45" t="s">
        <v>33</v>
      </c>
      <c r="J221" s="45"/>
      <c r="K221" s="45" t="s">
        <v>438</v>
      </c>
      <c r="L221" s="47">
        <v>45302</v>
      </c>
      <c r="M221" s="45">
        <f ca="1">Tabela2[[#This Row],[Validy of approval until]]-TODAY()</f>
        <v>314</v>
      </c>
      <c r="N221" s="47">
        <f>Tabela2[[#This Row],[Validy of approval until]]-910</f>
        <v>44392</v>
      </c>
      <c r="O221" s="47">
        <f>Tabela2[[#This Row],[Validy of approval until]]-730</f>
        <v>44572</v>
      </c>
      <c r="P221" s="47">
        <f>Tabela2[[#This Row],[Validy of approval until]]-548</f>
        <v>44754</v>
      </c>
      <c r="Q221" s="47">
        <f>Tabela2[[#This Row],[Validy of approval until]]-365</f>
        <v>44937</v>
      </c>
      <c r="R221" s="47">
        <f>Tabela2[[#This Row],[Validy of approval until]]-182</f>
        <v>45120</v>
      </c>
      <c r="S221" s="45">
        <f t="shared" ca="1" si="3"/>
        <v>132</v>
      </c>
      <c r="T221" s="45"/>
      <c r="U221" s="45"/>
      <c r="V221" s="10" t="str">
        <f ca="1">IF(Tabela2[[#This Row],[Dni do wygaśnięcia]]&gt;0,"aktualne","nie aktalne")</f>
        <v>aktualne</v>
      </c>
      <c r="Y221" s="92"/>
    </row>
    <row r="222" spans="1:25" x14ac:dyDescent="0.25">
      <c r="A222" s="45" t="s">
        <v>416</v>
      </c>
      <c r="B222" s="45" t="s">
        <v>417</v>
      </c>
      <c r="C222" s="45" t="s">
        <v>485</v>
      </c>
      <c r="D222" s="45">
        <v>141</v>
      </c>
      <c r="E222" s="45" t="s">
        <v>51</v>
      </c>
      <c r="F222" s="45" t="s">
        <v>29</v>
      </c>
      <c r="G222" s="45" t="s">
        <v>52</v>
      </c>
      <c r="H222" s="45" t="s">
        <v>188</v>
      </c>
      <c r="I222" s="45" t="s">
        <v>33</v>
      </c>
      <c r="J222" s="45"/>
      <c r="K222" s="45" t="s">
        <v>486</v>
      </c>
      <c r="L222" s="47">
        <v>45302</v>
      </c>
      <c r="M222" s="45">
        <f ca="1">Tabela2[[#This Row],[Validy of approval until]]-TODAY()</f>
        <v>314</v>
      </c>
      <c r="N222" s="47">
        <f>Tabela2[[#This Row],[Validy of approval until]]-910</f>
        <v>44392</v>
      </c>
      <c r="O222" s="47">
        <f>Tabela2[[#This Row],[Validy of approval until]]-730</f>
        <v>44572</v>
      </c>
      <c r="P222" s="47">
        <f>Tabela2[[#This Row],[Validy of approval until]]-548</f>
        <v>44754</v>
      </c>
      <c r="Q222" s="47">
        <f>Tabela2[[#This Row],[Validy of approval until]]-365</f>
        <v>44937</v>
      </c>
      <c r="R222" s="47">
        <f>Tabela2[[#This Row],[Validy of approval until]]-182</f>
        <v>45120</v>
      </c>
      <c r="S222" s="45">
        <f t="shared" ca="1" si="3"/>
        <v>132</v>
      </c>
      <c r="T222" s="45"/>
      <c r="U222" s="45"/>
      <c r="V222" s="10" t="str">
        <f ca="1">IF(Tabela2[[#This Row],[Dni do wygaśnięcia]]&gt;0,"aktualne","nie aktalne")</f>
        <v>aktualne</v>
      </c>
      <c r="Y222" s="92"/>
    </row>
    <row r="223" spans="1:25" x14ac:dyDescent="0.25">
      <c r="A223" s="45" t="s">
        <v>416</v>
      </c>
      <c r="B223" s="45" t="s">
        <v>417</v>
      </c>
      <c r="C223" s="45" t="s">
        <v>434</v>
      </c>
      <c r="D223" s="45">
        <v>141</v>
      </c>
      <c r="E223" s="45" t="s">
        <v>51</v>
      </c>
      <c r="F223" s="45" t="s">
        <v>29</v>
      </c>
      <c r="G223" s="45" t="s">
        <v>52</v>
      </c>
      <c r="H223" s="45" t="s">
        <v>188</v>
      </c>
      <c r="I223" s="45" t="s">
        <v>33</v>
      </c>
      <c r="J223" s="45"/>
      <c r="K223" s="45" t="s">
        <v>435</v>
      </c>
      <c r="L223" s="47">
        <v>45302</v>
      </c>
      <c r="M223" s="45">
        <f ca="1">Tabela2[[#This Row],[Validy of approval until]]-TODAY()</f>
        <v>314</v>
      </c>
      <c r="N223" s="47">
        <f>Tabela2[[#This Row],[Validy of approval until]]-910</f>
        <v>44392</v>
      </c>
      <c r="O223" s="47">
        <f>Tabela2[[#This Row],[Validy of approval until]]-730</f>
        <v>44572</v>
      </c>
      <c r="P223" s="47">
        <f>Tabela2[[#This Row],[Validy of approval until]]-548</f>
        <v>44754</v>
      </c>
      <c r="Q223" s="47">
        <f>Tabela2[[#This Row],[Validy of approval until]]-365</f>
        <v>44937</v>
      </c>
      <c r="R223" s="47">
        <f>Tabela2[[#This Row],[Validy of approval until]]-182</f>
        <v>45120</v>
      </c>
      <c r="S223" s="45">
        <f t="shared" ca="1" si="3"/>
        <v>132</v>
      </c>
      <c r="T223" s="45"/>
      <c r="U223" s="45"/>
      <c r="V223" s="10" t="str">
        <f ca="1">IF(Tabela2[[#This Row],[Dni do wygaśnięcia]]&gt;0,"aktualne","nie aktalne")</f>
        <v>aktualne</v>
      </c>
      <c r="Y223" s="92"/>
    </row>
    <row r="224" spans="1:25" x14ac:dyDescent="0.25">
      <c r="A224" s="45" t="s">
        <v>416</v>
      </c>
      <c r="B224" s="45" t="s">
        <v>417</v>
      </c>
      <c r="C224" s="45" t="s">
        <v>487</v>
      </c>
      <c r="D224" s="45">
        <v>141</v>
      </c>
      <c r="E224" s="45" t="s">
        <v>51</v>
      </c>
      <c r="F224" s="45" t="s">
        <v>29</v>
      </c>
      <c r="G224" s="45" t="s">
        <v>52</v>
      </c>
      <c r="H224" s="45" t="s">
        <v>267</v>
      </c>
      <c r="I224" s="45" t="s">
        <v>45</v>
      </c>
      <c r="J224" s="45"/>
      <c r="K224" s="45" t="s">
        <v>488</v>
      </c>
      <c r="L224" s="47">
        <v>45302</v>
      </c>
      <c r="M224" s="45">
        <f ca="1">Tabela2[[#This Row],[Validy of approval until]]-TODAY()</f>
        <v>314</v>
      </c>
      <c r="N224" s="47">
        <f>Tabela2[[#This Row],[Validy of approval until]]-910</f>
        <v>44392</v>
      </c>
      <c r="O224" s="47">
        <f>Tabela2[[#This Row],[Validy of approval until]]-730</f>
        <v>44572</v>
      </c>
      <c r="P224" s="47">
        <f>Tabela2[[#This Row],[Validy of approval until]]-548</f>
        <v>44754</v>
      </c>
      <c r="Q224" s="47">
        <f>Tabela2[[#This Row],[Validy of approval until]]-365</f>
        <v>44937</v>
      </c>
      <c r="R224" s="47">
        <f>Tabela2[[#This Row],[Validy of approval until]]-182</f>
        <v>45120</v>
      </c>
      <c r="S224" s="45">
        <f t="shared" ca="1" si="3"/>
        <v>132</v>
      </c>
      <c r="T224" s="45"/>
      <c r="U224" s="45"/>
      <c r="V224" s="10" t="str">
        <f ca="1">IF(Tabela2[[#This Row],[Dni do wygaśnięcia]]&gt;0,"aktualne","nie aktalne")</f>
        <v>aktualne</v>
      </c>
      <c r="Y224" s="92"/>
    </row>
    <row r="225" spans="1:25" x14ac:dyDescent="0.25">
      <c r="A225" s="45" t="s">
        <v>416</v>
      </c>
      <c r="B225" s="45" t="s">
        <v>417</v>
      </c>
      <c r="C225" s="45" t="s">
        <v>432</v>
      </c>
      <c r="D225" s="45">
        <v>141</v>
      </c>
      <c r="E225" s="45" t="s">
        <v>51</v>
      </c>
      <c r="F225" s="45" t="s">
        <v>29</v>
      </c>
      <c r="G225" s="45" t="s">
        <v>260</v>
      </c>
      <c r="H225" s="45" t="s">
        <v>267</v>
      </c>
      <c r="I225" s="45" t="s">
        <v>33</v>
      </c>
      <c r="J225" s="45"/>
      <c r="K225" s="45" t="s">
        <v>433</v>
      </c>
      <c r="L225" s="47">
        <v>45302</v>
      </c>
      <c r="M225" s="45">
        <f ca="1">Tabela2[[#This Row],[Validy of approval until]]-TODAY()</f>
        <v>314</v>
      </c>
      <c r="N225" s="47">
        <f>Tabela2[[#This Row],[Validy of approval until]]-910</f>
        <v>44392</v>
      </c>
      <c r="O225" s="47">
        <f>Tabela2[[#This Row],[Validy of approval until]]-730</f>
        <v>44572</v>
      </c>
      <c r="P225" s="47">
        <f>Tabela2[[#This Row],[Validy of approval until]]-548</f>
        <v>44754</v>
      </c>
      <c r="Q225" s="47">
        <f>Tabela2[[#This Row],[Validy of approval until]]-365</f>
        <v>44937</v>
      </c>
      <c r="R225" s="47">
        <f>Tabela2[[#This Row],[Validy of approval until]]-182</f>
        <v>45120</v>
      </c>
      <c r="S225" s="45">
        <f t="shared" ca="1" si="3"/>
        <v>132</v>
      </c>
      <c r="T225" s="45"/>
      <c r="U225" s="45"/>
      <c r="V225" s="10" t="str">
        <f ca="1">IF(Tabela2[[#This Row],[Dni do wygaśnięcia]]&gt;0,"aktualne","nie aktalne")</f>
        <v>aktualne</v>
      </c>
      <c r="Y225" s="92"/>
    </row>
    <row r="226" spans="1:25" x14ac:dyDescent="0.25">
      <c r="A226" s="45" t="s">
        <v>416</v>
      </c>
      <c r="B226" s="45" t="s">
        <v>417</v>
      </c>
      <c r="C226" s="45" t="s">
        <v>430</v>
      </c>
      <c r="D226" s="45">
        <v>138</v>
      </c>
      <c r="E226" s="45" t="s">
        <v>42</v>
      </c>
      <c r="F226" s="45" t="s">
        <v>36</v>
      </c>
      <c r="G226" s="45" t="s">
        <v>151</v>
      </c>
      <c r="H226" s="45" t="s">
        <v>92</v>
      </c>
      <c r="I226" s="45" t="s">
        <v>93</v>
      </c>
      <c r="J226" s="45"/>
      <c r="K226" s="45" t="s">
        <v>431</v>
      </c>
      <c r="L226" s="47">
        <v>45315</v>
      </c>
      <c r="M226" s="45">
        <f ca="1">Tabela2[[#This Row],[Validy of approval until]]-TODAY()</f>
        <v>327</v>
      </c>
      <c r="N226" s="47">
        <f>Tabela2[[#This Row],[Validy of approval until]]-910</f>
        <v>44405</v>
      </c>
      <c r="O226" s="47">
        <f>Tabela2[[#This Row],[Validy of approval until]]-730</f>
        <v>44585</v>
      </c>
      <c r="P226" s="47">
        <f>Tabela2[[#This Row],[Validy of approval until]]-548</f>
        <v>44767</v>
      </c>
      <c r="Q226" s="47">
        <f>Tabela2[[#This Row],[Validy of approval until]]-365</f>
        <v>44950</v>
      </c>
      <c r="R226" s="47">
        <f>Tabela2[[#This Row],[Validy of approval until]]-182</f>
        <v>45133</v>
      </c>
      <c r="S226" s="45">
        <f t="shared" ca="1" si="3"/>
        <v>145</v>
      </c>
      <c r="T226" s="45"/>
      <c r="U226" s="45"/>
      <c r="V226" s="10" t="str">
        <f ca="1">IF(Tabela2[[#This Row],[Dni do wygaśnięcia]]&gt;0,"aktualne","nie aktalne")</f>
        <v>aktualne</v>
      </c>
      <c r="Y226" s="92"/>
    </row>
    <row r="227" spans="1:25" x14ac:dyDescent="0.25">
      <c r="A227" s="45" t="s">
        <v>416</v>
      </c>
      <c r="B227" s="45"/>
      <c r="C227" s="45" t="s">
        <v>491</v>
      </c>
      <c r="D227" s="45" t="s">
        <v>216</v>
      </c>
      <c r="E227" s="45" t="s">
        <v>51</v>
      </c>
      <c r="F227" s="45" t="s">
        <v>29</v>
      </c>
      <c r="G227" s="45" t="s">
        <v>271</v>
      </c>
      <c r="H227" s="45" t="s">
        <v>58</v>
      </c>
      <c r="I227" s="45" t="s">
        <v>33</v>
      </c>
      <c r="J227" s="45"/>
      <c r="K227" s="45" t="s">
        <v>492</v>
      </c>
      <c r="L227" s="47">
        <v>45302</v>
      </c>
      <c r="M227" s="45">
        <f ca="1">Tabela2[[#This Row],[Validy of approval until]]-TODAY()</f>
        <v>314</v>
      </c>
      <c r="N227" s="47">
        <f>Tabela2[[#This Row],[Validy of approval until]]-910</f>
        <v>44392</v>
      </c>
      <c r="O227" s="47">
        <f>Tabela2[[#This Row],[Validy of approval until]]-730</f>
        <v>44572</v>
      </c>
      <c r="P227" s="47">
        <f>Tabela2[[#This Row],[Validy of approval until]]-548</f>
        <v>44754</v>
      </c>
      <c r="Q227" s="47">
        <f>Tabela2[[#This Row],[Validy of approval until]]-365</f>
        <v>44937</v>
      </c>
      <c r="R227" s="47">
        <f>Tabela2[[#This Row],[Validy of approval until]]-182</f>
        <v>45120</v>
      </c>
      <c r="S227" s="45">
        <f t="shared" ca="1" si="3"/>
        <v>132</v>
      </c>
      <c r="T227" s="45"/>
      <c r="U227" s="45"/>
      <c r="V227" s="10" t="str">
        <f ca="1">IF(Tabela2[[#This Row],[Dni do wygaśnięcia]]&gt;0,"aktualne","nie aktalne")</f>
        <v>aktualne</v>
      </c>
      <c r="Y227" s="92"/>
    </row>
    <row r="228" spans="1:25" x14ac:dyDescent="0.25">
      <c r="A228" s="45" t="s">
        <v>416</v>
      </c>
      <c r="B228" s="45" t="s">
        <v>417</v>
      </c>
      <c r="C228" s="45" t="s">
        <v>428</v>
      </c>
      <c r="D228" s="45" t="s">
        <v>216</v>
      </c>
      <c r="E228" s="45" t="s">
        <v>51</v>
      </c>
      <c r="F228" s="45" t="s">
        <v>29</v>
      </c>
      <c r="G228" s="45" t="s">
        <v>271</v>
      </c>
      <c r="H228" s="45" t="s">
        <v>58</v>
      </c>
      <c r="I228" s="45" t="s">
        <v>33</v>
      </c>
      <c r="J228" s="45"/>
      <c r="K228" s="45" t="s">
        <v>429</v>
      </c>
      <c r="L228" s="47">
        <v>45315</v>
      </c>
      <c r="M228" s="45">
        <f ca="1">Tabela2[[#This Row],[Validy of approval until]]-TODAY()</f>
        <v>327</v>
      </c>
      <c r="N228" s="47">
        <f>Tabela2[[#This Row],[Validy of approval until]]-910</f>
        <v>44405</v>
      </c>
      <c r="O228" s="47">
        <f>Tabela2[[#This Row],[Validy of approval until]]-730</f>
        <v>44585</v>
      </c>
      <c r="P228" s="47">
        <f>Tabela2[[#This Row],[Validy of approval until]]-548</f>
        <v>44767</v>
      </c>
      <c r="Q228" s="47">
        <f>Tabela2[[#This Row],[Validy of approval until]]-365</f>
        <v>44950</v>
      </c>
      <c r="R228" s="47">
        <f>Tabela2[[#This Row],[Validy of approval until]]-182</f>
        <v>45133</v>
      </c>
      <c r="S228" s="45">
        <f t="shared" ca="1" si="3"/>
        <v>145</v>
      </c>
      <c r="T228" s="45"/>
      <c r="U228" s="45"/>
      <c r="V228" s="10" t="str">
        <f ca="1">IF(Tabela2[[#This Row],[Dni do wygaśnięcia]]&gt;0,"aktualne","nie aktalne")</f>
        <v>aktualne</v>
      </c>
      <c r="Y228" s="92"/>
    </row>
    <row r="229" spans="1:25" x14ac:dyDescent="0.25">
      <c r="A229" s="45" t="s">
        <v>416</v>
      </c>
      <c r="B229" s="45" t="s">
        <v>417</v>
      </c>
      <c r="C229" s="45" t="s">
        <v>735</v>
      </c>
      <c r="D229" s="45">
        <v>111</v>
      </c>
      <c r="E229" s="45" t="s">
        <v>51</v>
      </c>
      <c r="F229" s="45" t="s">
        <v>29</v>
      </c>
      <c r="G229" s="45" t="s">
        <v>271</v>
      </c>
      <c r="H229" s="45" t="s">
        <v>58</v>
      </c>
      <c r="I229" s="45" t="s">
        <v>33</v>
      </c>
      <c r="J229" s="45"/>
      <c r="K229" s="45" t="s">
        <v>427</v>
      </c>
      <c r="L229" s="47">
        <v>45315</v>
      </c>
      <c r="M229" s="45">
        <f ca="1">Tabela2[[#This Row],[Validy of approval until]]-TODAY()</f>
        <v>327</v>
      </c>
      <c r="N229" s="47">
        <f>Tabela2[[#This Row],[Validy of approval until]]-910</f>
        <v>44405</v>
      </c>
      <c r="O229" s="47">
        <f>Tabela2[[#This Row],[Validy of approval until]]-730</f>
        <v>44585</v>
      </c>
      <c r="P229" s="47">
        <f>Tabela2[[#This Row],[Validy of approval until]]-548</f>
        <v>44767</v>
      </c>
      <c r="Q229" s="47">
        <f>Tabela2[[#This Row],[Validy of approval until]]-365</f>
        <v>44950</v>
      </c>
      <c r="R229" s="47">
        <f>Tabela2[[#This Row],[Validy of approval until]]-182</f>
        <v>45133</v>
      </c>
      <c r="S229" s="45">
        <f t="shared" ca="1" si="3"/>
        <v>145</v>
      </c>
      <c r="T229" s="45"/>
      <c r="U229" s="45"/>
      <c r="V229" s="10" t="str">
        <f ca="1">IF(Tabela2[[#This Row],[Dni do wygaśnięcia]]&gt;0,"aktualne","nie aktalne")</f>
        <v>aktualne</v>
      </c>
      <c r="Y229" s="92"/>
    </row>
    <row r="230" spans="1:25" x14ac:dyDescent="0.25">
      <c r="A230" s="45" t="s">
        <v>416</v>
      </c>
      <c r="B230" s="45" t="s">
        <v>417</v>
      </c>
      <c r="C230" s="45" t="s">
        <v>735</v>
      </c>
      <c r="D230" s="45">
        <v>111</v>
      </c>
      <c r="E230" s="45" t="s">
        <v>51</v>
      </c>
      <c r="F230" s="45" t="s">
        <v>29</v>
      </c>
      <c r="G230" s="45" t="s">
        <v>271</v>
      </c>
      <c r="H230" s="45" t="s">
        <v>58</v>
      </c>
      <c r="I230" s="45" t="s">
        <v>33</v>
      </c>
      <c r="J230" s="45"/>
      <c r="K230" s="45" t="s">
        <v>426</v>
      </c>
      <c r="L230" s="47">
        <v>45416</v>
      </c>
      <c r="M230" s="45">
        <f ca="1">Tabela2[[#This Row],[Validy of approval until]]-TODAY()</f>
        <v>428</v>
      </c>
      <c r="N230" s="47">
        <f>Tabela2[[#This Row],[Validy of approval until]]-910</f>
        <v>44506</v>
      </c>
      <c r="O230" s="47">
        <f>Tabela2[[#This Row],[Validy of approval until]]-730</f>
        <v>44686</v>
      </c>
      <c r="P230" s="47">
        <f>Tabela2[[#This Row],[Validy of approval until]]-548</f>
        <v>44868</v>
      </c>
      <c r="Q230" s="47">
        <f>Tabela2[[#This Row],[Validy of approval until]]-365</f>
        <v>45051</v>
      </c>
      <c r="R230" s="47">
        <f>Tabela2[[#This Row],[Validy of approval until]]-182</f>
        <v>45234</v>
      </c>
      <c r="S230" s="45">
        <f t="shared" ca="1" si="3"/>
        <v>63</v>
      </c>
      <c r="T230" s="45"/>
      <c r="U230" s="45"/>
      <c r="V230" s="10" t="str">
        <f ca="1">IF(Tabela2[[#This Row],[Dni do wygaśnięcia]]&gt;0,"aktualne","nie aktalne")</f>
        <v>aktualne</v>
      </c>
      <c r="Y230" s="92"/>
    </row>
    <row r="231" spans="1:25" x14ac:dyDescent="0.25">
      <c r="A231" s="45" t="s">
        <v>416</v>
      </c>
      <c r="B231" s="45" t="s">
        <v>417</v>
      </c>
      <c r="C231" s="45" t="s">
        <v>423</v>
      </c>
      <c r="D231" s="45">
        <v>135</v>
      </c>
      <c r="E231" s="45" t="s">
        <v>51</v>
      </c>
      <c r="F231" s="45" t="s">
        <v>36</v>
      </c>
      <c r="G231" s="45" t="s">
        <v>30</v>
      </c>
      <c r="H231" s="45" t="s">
        <v>109</v>
      </c>
      <c r="I231" s="45" t="s">
        <v>424</v>
      </c>
      <c r="J231" s="45"/>
      <c r="K231" s="45" t="s">
        <v>425</v>
      </c>
      <c r="L231" s="47">
        <v>45577</v>
      </c>
      <c r="M231" s="45">
        <f ca="1">Tabela2[[#This Row],[Validy of approval until]]-TODAY()</f>
        <v>589</v>
      </c>
      <c r="N231" s="47">
        <f>Tabela2[[#This Row],[Validy of approval until]]-910</f>
        <v>44667</v>
      </c>
      <c r="O231" s="47">
        <f>Tabela2[[#This Row],[Validy of approval until]]-730</f>
        <v>44847</v>
      </c>
      <c r="P231" s="47">
        <f>Tabela2[[#This Row],[Validy of approval until]]-548</f>
        <v>45029</v>
      </c>
      <c r="Q231" s="47">
        <f>Tabela2[[#This Row],[Validy of approval until]]-365</f>
        <v>45212</v>
      </c>
      <c r="R231" s="47">
        <f>Tabela2[[#This Row],[Validy of approval until]]-182</f>
        <v>45395</v>
      </c>
      <c r="S231" s="45">
        <f t="shared" ca="1" si="3"/>
        <v>41</v>
      </c>
      <c r="T231" s="45"/>
      <c r="U231" s="45"/>
      <c r="V231" s="10" t="str">
        <f ca="1">IF(Tabela2[[#This Row],[Dni do wygaśnięcia]]&gt;0,"aktualne","nie aktalne")</f>
        <v>aktualne</v>
      </c>
      <c r="Y231" s="92"/>
    </row>
    <row r="232" spans="1:25" x14ac:dyDescent="0.25">
      <c r="A232" s="45" t="s">
        <v>416</v>
      </c>
      <c r="B232" s="45" t="s">
        <v>417</v>
      </c>
      <c r="C232" s="45" t="s">
        <v>421</v>
      </c>
      <c r="D232" s="45">
        <v>141</v>
      </c>
      <c r="E232" s="45" t="s">
        <v>51</v>
      </c>
      <c r="F232" s="45" t="s">
        <v>36</v>
      </c>
      <c r="G232" s="45" t="s">
        <v>297</v>
      </c>
      <c r="H232" s="45" t="s">
        <v>64</v>
      </c>
      <c r="I232" s="45" t="s">
        <v>285</v>
      </c>
      <c r="J232" s="45"/>
      <c r="K232" s="45" t="s">
        <v>422</v>
      </c>
      <c r="L232" s="47">
        <v>45577</v>
      </c>
      <c r="M232" s="45">
        <f ca="1">Tabela2[[#This Row],[Validy of approval until]]-TODAY()</f>
        <v>589</v>
      </c>
      <c r="N232" s="47">
        <f>Tabela2[[#This Row],[Validy of approval until]]-910</f>
        <v>44667</v>
      </c>
      <c r="O232" s="47">
        <f>Tabela2[[#This Row],[Validy of approval until]]-730</f>
        <v>44847</v>
      </c>
      <c r="P232" s="47">
        <f>Tabela2[[#This Row],[Validy of approval until]]-548</f>
        <v>45029</v>
      </c>
      <c r="Q232" s="47">
        <f>Tabela2[[#This Row],[Validy of approval until]]-365</f>
        <v>45212</v>
      </c>
      <c r="R232" s="47">
        <f>Tabela2[[#This Row],[Validy of approval until]]-182</f>
        <v>45395</v>
      </c>
      <c r="S232" s="45">
        <f t="shared" ca="1" si="3"/>
        <v>41</v>
      </c>
      <c r="T232" s="45"/>
      <c r="U232" s="45"/>
      <c r="V232" s="10" t="str">
        <f ca="1">IF(Tabela2[[#This Row],[Dni do wygaśnięcia]]&gt;0,"aktualne","nie aktalne")</f>
        <v>aktualne</v>
      </c>
      <c r="Y232" s="92"/>
    </row>
    <row r="233" spans="1:25" x14ac:dyDescent="0.25">
      <c r="A233" s="45" t="s">
        <v>416</v>
      </c>
      <c r="B233" s="45" t="s">
        <v>417</v>
      </c>
      <c r="C233" s="45" t="s">
        <v>132</v>
      </c>
      <c r="D233" s="45">
        <v>136</v>
      </c>
      <c r="E233" s="45" t="s">
        <v>28</v>
      </c>
      <c r="F233" s="45" t="s">
        <v>29</v>
      </c>
      <c r="G233" s="45" t="s">
        <v>30</v>
      </c>
      <c r="H233" s="45" t="s">
        <v>32</v>
      </c>
      <c r="I233" s="45" t="s">
        <v>33</v>
      </c>
      <c r="J233" s="45"/>
      <c r="K233" s="45" t="s">
        <v>497</v>
      </c>
      <c r="L233" s="47">
        <v>45689</v>
      </c>
      <c r="M233" s="45">
        <f ca="1">Tabela2[[#This Row],[Validy of approval until]]-TODAY()</f>
        <v>701</v>
      </c>
      <c r="N233" s="47">
        <f>Tabela2[[#This Row],[Validy of approval until]]-910</f>
        <v>44779</v>
      </c>
      <c r="O233" s="47">
        <f>Tabela2[[#This Row],[Validy of approval until]]-730</f>
        <v>44959</v>
      </c>
      <c r="P233" s="47">
        <f>Tabela2[[#This Row],[Validy of approval until]]-548</f>
        <v>45141</v>
      </c>
      <c r="Q233" s="47">
        <f>Tabela2[[#This Row],[Validy of approval until]]-365</f>
        <v>45324</v>
      </c>
      <c r="R233" s="47">
        <f>Tabela2[[#This Row],[Validy of approval until]]-182</f>
        <v>45507</v>
      </c>
      <c r="S233" s="45">
        <f t="shared" ca="1" si="3"/>
        <v>153</v>
      </c>
      <c r="T233" s="45"/>
      <c r="U233" s="45"/>
      <c r="V233" s="10" t="str">
        <f ca="1">IF(Tabela2[[#This Row],[Dni do wygaśnięcia]]&gt;0,"aktualne","nie aktalne")</f>
        <v>aktualne</v>
      </c>
      <c r="Y233" s="92"/>
    </row>
    <row r="234" spans="1:25" x14ac:dyDescent="0.25">
      <c r="A234" s="45" t="s">
        <v>416</v>
      </c>
      <c r="B234" s="45" t="s">
        <v>417</v>
      </c>
      <c r="C234" s="45" t="s">
        <v>736</v>
      </c>
      <c r="D234" s="45">
        <v>111</v>
      </c>
      <c r="E234" s="45" t="s">
        <v>51</v>
      </c>
      <c r="F234" s="45" t="s">
        <v>29</v>
      </c>
      <c r="G234" s="45" t="s">
        <v>91</v>
      </c>
      <c r="H234" s="45" t="s">
        <v>180</v>
      </c>
      <c r="I234" s="45" t="s">
        <v>33</v>
      </c>
      <c r="J234" s="45"/>
      <c r="K234" s="45" t="s">
        <v>498</v>
      </c>
      <c r="L234" s="47">
        <v>45666</v>
      </c>
      <c r="M234" s="45">
        <f ca="1">Tabela2[[#This Row],[Validy of approval until]]-TODAY()</f>
        <v>678</v>
      </c>
      <c r="N234" s="47">
        <f>Tabela2[[#This Row],[Validy of approval until]]-910</f>
        <v>44756</v>
      </c>
      <c r="O234" s="47">
        <f>Tabela2[[#This Row],[Validy of approval until]]-730</f>
        <v>44936</v>
      </c>
      <c r="P234" s="47">
        <f>Tabela2[[#This Row],[Validy of approval until]]-548</f>
        <v>45118</v>
      </c>
      <c r="Q234" s="47">
        <f>Tabela2[[#This Row],[Validy of approval until]]-365</f>
        <v>45301</v>
      </c>
      <c r="R234" s="47">
        <f>Tabela2[[#This Row],[Validy of approval until]]-182</f>
        <v>45484</v>
      </c>
      <c r="S234" s="45">
        <f t="shared" ca="1" si="3"/>
        <v>130</v>
      </c>
      <c r="T234" s="45"/>
      <c r="U234" s="45"/>
      <c r="V234" s="10" t="str">
        <f ca="1">IF(Tabela2[[#This Row],[Dni do wygaśnięcia]]&gt;0,"aktualne","nie aktalne")</f>
        <v>aktualne</v>
      </c>
      <c r="Y234" s="92"/>
    </row>
    <row r="235" spans="1:25" x14ac:dyDescent="0.25">
      <c r="A235" s="45" t="s">
        <v>416</v>
      </c>
      <c r="B235" s="45" t="s">
        <v>417</v>
      </c>
      <c r="C235" s="45" t="s">
        <v>493</v>
      </c>
      <c r="D235" s="45">
        <v>136</v>
      </c>
      <c r="E235" s="45" t="s">
        <v>28</v>
      </c>
      <c r="F235" s="45" t="s">
        <v>36</v>
      </c>
      <c r="G235" s="45" t="s">
        <v>494</v>
      </c>
      <c r="H235" s="45" t="s">
        <v>92</v>
      </c>
      <c r="I235" s="45" t="s">
        <v>495</v>
      </c>
      <c r="J235" s="45"/>
      <c r="K235" s="45" t="s">
        <v>496</v>
      </c>
      <c r="L235" s="47">
        <v>45730</v>
      </c>
      <c r="M235" s="45">
        <f ca="1">Tabela2[[#This Row],[Validy of approval until]]-TODAY()</f>
        <v>742</v>
      </c>
      <c r="N235" s="47">
        <f>Tabela2[[#This Row],[Validy of approval until]]-910</f>
        <v>44820</v>
      </c>
      <c r="O235" s="47">
        <f>Tabela2[[#This Row],[Validy of approval until]]-730</f>
        <v>45000</v>
      </c>
      <c r="P235" s="47">
        <f>Tabela2[[#This Row],[Validy of approval until]]-548</f>
        <v>45182</v>
      </c>
      <c r="Q235" s="47">
        <f>Tabela2[[#This Row],[Validy of approval until]]-365</f>
        <v>45365</v>
      </c>
      <c r="R235" s="47">
        <f>Tabela2[[#This Row],[Validy of approval until]]-182</f>
        <v>45548</v>
      </c>
      <c r="S235" s="45">
        <f t="shared" ca="1" si="3"/>
        <v>12</v>
      </c>
      <c r="T235" s="45"/>
      <c r="U235" s="45"/>
      <c r="V235" s="10" t="str">
        <f ca="1">IF(Tabela2[[#This Row],[Dni do wygaśnięcia]]&gt;0,"aktualne","nie aktalne")</f>
        <v>aktualne</v>
      </c>
      <c r="Y235" s="92"/>
    </row>
    <row r="236" spans="1:25" x14ac:dyDescent="0.25">
      <c r="A236" s="45" t="s">
        <v>416</v>
      </c>
      <c r="B236" s="45" t="s">
        <v>417</v>
      </c>
      <c r="C236" s="45" t="s">
        <v>27</v>
      </c>
      <c r="D236" s="45">
        <v>135</v>
      </c>
      <c r="E236" s="45" t="s">
        <v>28</v>
      </c>
      <c r="F236" s="45" t="s">
        <v>29</v>
      </c>
      <c r="G236" s="45" t="s">
        <v>30</v>
      </c>
      <c r="H236" s="45" t="s">
        <v>31</v>
      </c>
      <c r="I236" s="45" t="s">
        <v>32</v>
      </c>
      <c r="J236" s="45" t="s">
        <v>33</v>
      </c>
      <c r="K236" s="45" t="s">
        <v>420</v>
      </c>
      <c r="L236" s="47">
        <v>45726</v>
      </c>
      <c r="M236" s="45">
        <f ca="1">Tabela2[[#This Row],[Validy of approval until]]-TODAY()</f>
        <v>738</v>
      </c>
      <c r="N236" s="47">
        <f>Tabela2[[#This Row],[Validy of approval until]]-910</f>
        <v>44816</v>
      </c>
      <c r="O236" s="47">
        <f>Tabela2[[#This Row],[Validy of approval until]]-730</f>
        <v>44996</v>
      </c>
      <c r="P236" s="47">
        <f>Tabela2[[#This Row],[Validy of approval until]]-548</f>
        <v>45178</v>
      </c>
      <c r="Q236" s="47">
        <f>Tabela2[[#This Row],[Validy of approval until]]-365</f>
        <v>45361</v>
      </c>
      <c r="R236" s="47">
        <f>Tabela2[[#This Row],[Validy of approval until]]-182</f>
        <v>45544</v>
      </c>
      <c r="S236" s="45">
        <f t="shared" ca="1" si="3"/>
        <v>8</v>
      </c>
      <c r="T236" s="45"/>
      <c r="U236" s="45"/>
      <c r="V236" s="10" t="str">
        <f ca="1">IF(Tabela2[[#This Row],[Dni do wygaśnięcia]]&gt;0,"aktualne","nie aktalne")</f>
        <v>aktualne</v>
      </c>
      <c r="Y236" s="92"/>
    </row>
    <row r="237" spans="1:25" x14ac:dyDescent="0.25">
      <c r="A237" s="45" t="s">
        <v>416</v>
      </c>
      <c r="B237" s="45" t="s">
        <v>417</v>
      </c>
      <c r="C237" s="45" t="s">
        <v>418</v>
      </c>
      <c r="D237" s="45">
        <v>141</v>
      </c>
      <c r="E237" s="45" t="s">
        <v>28</v>
      </c>
      <c r="F237" s="45" t="s">
        <v>29</v>
      </c>
      <c r="G237" s="45" t="s">
        <v>30</v>
      </c>
      <c r="H237" s="45" t="s">
        <v>31</v>
      </c>
      <c r="I237" s="45" t="s">
        <v>32</v>
      </c>
      <c r="J237" s="45" t="s">
        <v>33</v>
      </c>
      <c r="K237" s="45" t="s">
        <v>419</v>
      </c>
      <c r="L237" s="47">
        <v>45726</v>
      </c>
      <c r="M237" s="45">
        <f ca="1">Tabela2[[#This Row],[Validy of approval until]]-TODAY()</f>
        <v>738</v>
      </c>
      <c r="N237" s="47">
        <f>Tabela2[[#This Row],[Validy of approval until]]-910</f>
        <v>44816</v>
      </c>
      <c r="O237" s="47">
        <f>Tabela2[[#This Row],[Validy of approval until]]-730</f>
        <v>44996</v>
      </c>
      <c r="P237" s="47">
        <f>Tabela2[[#This Row],[Validy of approval until]]-548</f>
        <v>45178</v>
      </c>
      <c r="Q237" s="47">
        <f>Tabela2[[#This Row],[Validy of approval until]]-365</f>
        <v>45361</v>
      </c>
      <c r="R237" s="47">
        <f>Tabela2[[#This Row],[Validy of approval until]]-182</f>
        <v>45544</v>
      </c>
      <c r="S237" s="45">
        <f t="shared" ca="1" si="3"/>
        <v>8</v>
      </c>
      <c r="T237" s="45"/>
      <c r="U237" s="45"/>
      <c r="V237" s="10" t="str">
        <f ca="1">IF(Tabela2[[#This Row],[Dni do wygaśnięcia]]&gt;0,"aktualne","nie aktalne")</f>
        <v>aktualne</v>
      </c>
      <c r="Y237" s="92"/>
    </row>
    <row r="238" spans="1:25" x14ac:dyDescent="0.25">
      <c r="A238" s="45" t="s">
        <v>416</v>
      </c>
      <c r="B238" s="45" t="s">
        <v>417</v>
      </c>
      <c r="C238" s="45" t="s">
        <v>489</v>
      </c>
      <c r="D238" s="45">
        <v>138</v>
      </c>
      <c r="E238" s="45" t="s">
        <v>42</v>
      </c>
      <c r="F238" s="45" t="s">
        <v>36</v>
      </c>
      <c r="G238" s="45" t="s">
        <v>151</v>
      </c>
      <c r="H238" s="45" t="s">
        <v>123</v>
      </c>
      <c r="I238" s="45" t="s">
        <v>93</v>
      </c>
      <c r="J238" s="45"/>
      <c r="K238" s="45" t="s">
        <v>490</v>
      </c>
      <c r="L238" s="47">
        <v>45726</v>
      </c>
      <c r="M238" s="45">
        <f ca="1">Tabela2[[#This Row],[Validy of approval until]]-TODAY()</f>
        <v>738</v>
      </c>
      <c r="N238" s="47">
        <f>Tabela2[[#This Row],[Validy of approval until]]-910</f>
        <v>44816</v>
      </c>
      <c r="O238" s="47">
        <f>Tabela2[[#This Row],[Validy of approval until]]-730</f>
        <v>44996</v>
      </c>
      <c r="P238" s="47">
        <f>Tabela2[[#This Row],[Validy of approval until]]-548</f>
        <v>45178</v>
      </c>
      <c r="Q238" s="47">
        <f>Tabela2[[#This Row],[Validy of approval until]]-365</f>
        <v>45361</v>
      </c>
      <c r="R238" s="47">
        <f>Tabela2[[#This Row],[Validy of approval until]]-182</f>
        <v>45544</v>
      </c>
      <c r="S238" s="45">
        <f t="shared" ca="1" si="3"/>
        <v>8</v>
      </c>
      <c r="T238" s="45"/>
      <c r="U238" s="45"/>
      <c r="V238" s="10" t="str">
        <f ca="1">IF(Tabela2[[#This Row],[Dni do wygaśnięcia]]&gt;0,"aktualne","nie aktalne")</f>
        <v>aktualne</v>
      </c>
      <c r="Y238" s="92"/>
    </row>
    <row r="239" spans="1:25" ht="30" x14ac:dyDescent="0.25">
      <c r="A239" s="45" t="s">
        <v>499</v>
      </c>
      <c r="B239" s="45" t="s">
        <v>500</v>
      </c>
      <c r="C239" s="45" t="s">
        <v>511</v>
      </c>
      <c r="D239" s="45">
        <v>135</v>
      </c>
      <c r="E239" s="45" t="s">
        <v>42</v>
      </c>
      <c r="F239" s="45" t="s">
        <v>502</v>
      </c>
      <c r="G239" s="45" t="s">
        <v>260</v>
      </c>
      <c r="H239" s="45" t="s">
        <v>504</v>
      </c>
      <c r="I239" s="45" t="s">
        <v>110</v>
      </c>
      <c r="J239" s="45"/>
      <c r="K239" s="45" t="s">
        <v>512</v>
      </c>
      <c r="L239" s="47">
        <v>44884</v>
      </c>
      <c r="M239" s="45">
        <f ca="1">Tabela2[[#This Row],[Validy of approval until]]-TODAY()</f>
        <v>-104</v>
      </c>
      <c r="N239" s="47">
        <f>Tabela2[[#This Row],[Validy of approval until]]-910</f>
        <v>43974</v>
      </c>
      <c r="O239" s="47">
        <f>Tabela2[[#This Row],[Validy of approval until]]-730</f>
        <v>44154</v>
      </c>
      <c r="P239" s="47">
        <f>Tabela2[[#This Row],[Validy of approval until]]-548</f>
        <v>44336</v>
      </c>
      <c r="Q239" s="47">
        <f>Tabela2[[#This Row],[Validy of approval until]]-365</f>
        <v>44519</v>
      </c>
      <c r="R239" s="47">
        <f>Tabela2[[#This Row],[Validy of approval until]]-182</f>
        <v>44702</v>
      </c>
      <c r="S239" s="45">
        <f t="shared" ca="1" si="3"/>
        <v>0</v>
      </c>
      <c r="T239" s="45" t="s">
        <v>99</v>
      </c>
      <c r="U239" s="45"/>
      <c r="V239" s="10" t="str">
        <f ca="1">IF(Tabela2[[#This Row],[Dni do wygaśnięcia]]&gt;0,"aktualne","nie aktalne")</f>
        <v>nie aktalne</v>
      </c>
      <c r="Y239" s="92"/>
    </row>
    <row r="240" spans="1:25" ht="30" x14ac:dyDescent="0.25">
      <c r="A240" s="45" t="s">
        <v>499</v>
      </c>
      <c r="B240" s="45" t="s">
        <v>500</v>
      </c>
      <c r="C240" s="45" t="s">
        <v>509</v>
      </c>
      <c r="D240" s="45">
        <v>141</v>
      </c>
      <c r="E240" s="45" t="s">
        <v>51</v>
      </c>
      <c r="F240" s="45" t="s">
        <v>36</v>
      </c>
      <c r="G240" s="45" t="s">
        <v>260</v>
      </c>
      <c r="H240" s="45" t="s">
        <v>504</v>
      </c>
      <c r="I240" s="45" t="s">
        <v>110</v>
      </c>
      <c r="J240" s="45"/>
      <c r="K240" s="45" t="s">
        <v>510</v>
      </c>
      <c r="L240" s="47">
        <v>44884</v>
      </c>
      <c r="M240" s="45">
        <f ca="1">Tabela2[[#This Row],[Validy of approval until]]-TODAY()</f>
        <v>-104</v>
      </c>
      <c r="N240" s="47">
        <f>Tabela2[[#This Row],[Validy of approval until]]-910</f>
        <v>43974</v>
      </c>
      <c r="O240" s="47">
        <f>Tabela2[[#This Row],[Validy of approval until]]-730</f>
        <v>44154</v>
      </c>
      <c r="P240" s="47">
        <f>Tabela2[[#This Row],[Validy of approval until]]-548</f>
        <v>44336</v>
      </c>
      <c r="Q240" s="47">
        <f>Tabela2[[#This Row],[Validy of approval until]]-365</f>
        <v>44519</v>
      </c>
      <c r="R240" s="47">
        <f>Tabela2[[#This Row],[Validy of approval until]]-182</f>
        <v>44702</v>
      </c>
      <c r="S240" s="45">
        <f t="shared" ca="1" si="3"/>
        <v>0</v>
      </c>
      <c r="T240" s="45" t="s">
        <v>99</v>
      </c>
      <c r="U240" s="45"/>
      <c r="V240" s="10" t="str">
        <f ca="1">IF(Tabela2[[#This Row],[Dni do wygaśnięcia]]&gt;0,"aktualne","nie aktalne")</f>
        <v>nie aktalne</v>
      </c>
      <c r="Y240" s="92"/>
    </row>
    <row r="241" spans="1:25" ht="30" x14ac:dyDescent="0.25">
      <c r="A241" s="45" t="s">
        <v>499</v>
      </c>
      <c r="B241" s="45" t="s">
        <v>500</v>
      </c>
      <c r="C241" s="45" t="s">
        <v>506</v>
      </c>
      <c r="D241" s="45">
        <v>135</v>
      </c>
      <c r="E241" s="45" t="s">
        <v>42</v>
      </c>
      <c r="F241" s="45" t="s">
        <v>502</v>
      </c>
      <c r="G241" s="45" t="s">
        <v>52</v>
      </c>
      <c r="H241" s="45" t="s">
        <v>507</v>
      </c>
      <c r="I241" s="45" t="s">
        <v>110</v>
      </c>
      <c r="J241" s="45"/>
      <c r="K241" s="45" t="s">
        <v>508</v>
      </c>
      <c r="L241" s="47">
        <v>44884</v>
      </c>
      <c r="M241" s="45">
        <f ca="1">Tabela2[[#This Row],[Validy of approval until]]-TODAY()</f>
        <v>-104</v>
      </c>
      <c r="N241" s="47">
        <f>Tabela2[[#This Row],[Validy of approval until]]-910</f>
        <v>43974</v>
      </c>
      <c r="O241" s="47">
        <f>Tabela2[[#This Row],[Validy of approval until]]-730</f>
        <v>44154</v>
      </c>
      <c r="P241" s="47">
        <f>Tabela2[[#This Row],[Validy of approval until]]-548</f>
        <v>44336</v>
      </c>
      <c r="Q241" s="47">
        <f>Tabela2[[#This Row],[Validy of approval until]]-365</f>
        <v>44519</v>
      </c>
      <c r="R241" s="47">
        <f>Tabela2[[#This Row],[Validy of approval until]]-182</f>
        <v>44702</v>
      </c>
      <c r="S241" s="45">
        <f t="shared" ca="1" si="3"/>
        <v>0</v>
      </c>
      <c r="T241" s="45" t="s">
        <v>99</v>
      </c>
      <c r="U241" s="45"/>
      <c r="V241" s="10" t="str">
        <f ca="1">IF(Tabela2[[#This Row],[Dni do wygaśnięcia]]&gt;0,"aktualne","nie aktalne")</f>
        <v>nie aktalne</v>
      </c>
      <c r="Y241" s="92"/>
    </row>
    <row r="242" spans="1:25" ht="30" x14ac:dyDescent="0.25">
      <c r="A242" s="45" t="s">
        <v>499</v>
      </c>
      <c r="B242" s="45" t="s">
        <v>500</v>
      </c>
      <c r="C242" s="45" t="s">
        <v>501</v>
      </c>
      <c r="D242" s="45">
        <v>141</v>
      </c>
      <c r="E242" s="45" t="s">
        <v>42</v>
      </c>
      <c r="F242" s="45" t="s">
        <v>502</v>
      </c>
      <c r="G242" s="45" t="s">
        <v>503</v>
      </c>
      <c r="H242" s="45" t="s">
        <v>504</v>
      </c>
      <c r="I242" s="45" t="s">
        <v>110</v>
      </c>
      <c r="J242" s="45"/>
      <c r="K242" s="45" t="s">
        <v>505</v>
      </c>
      <c r="L242" s="47">
        <v>44884</v>
      </c>
      <c r="M242" s="45">
        <f ca="1">Tabela2[[#This Row],[Validy of approval until]]-TODAY()</f>
        <v>-104</v>
      </c>
      <c r="N242" s="47">
        <f>Tabela2[[#This Row],[Validy of approval until]]-910</f>
        <v>43974</v>
      </c>
      <c r="O242" s="47">
        <f>Tabela2[[#This Row],[Validy of approval until]]-730</f>
        <v>44154</v>
      </c>
      <c r="P242" s="47">
        <f>Tabela2[[#This Row],[Validy of approval until]]-548</f>
        <v>44336</v>
      </c>
      <c r="Q242" s="47">
        <f>Tabela2[[#This Row],[Validy of approval until]]-365</f>
        <v>44519</v>
      </c>
      <c r="R242" s="47">
        <f>Tabela2[[#This Row],[Validy of approval until]]-182</f>
        <v>44702</v>
      </c>
      <c r="S242" s="45">
        <f t="shared" ca="1" si="3"/>
        <v>0</v>
      </c>
      <c r="T242" s="45" t="s">
        <v>99</v>
      </c>
      <c r="U242" s="45"/>
      <c r="V242" s="10" t="str">
        <f ca="1">IF(Tabela2[[#This Row],[Dni do wygaśnięcia]]&gt;0,"aktualne","nie aktalne")</f>
        <v>nie aktalne</v>
      </c>
      <c r="Y242" s="92"/>
    </row>
    <row r="243" spans="1:25" ht="30" x14ac:dyDescent="0.25">
      <c r="A243" s="45" t="s">
        <v>513</v>
      </c>
      <c r="B243" s="45" t="s">
        <v>514</v>
      </c>
      <c r="C243" s="45" t="s">
        <v>571</v>
      </c>
      <c r="D243" s="45">
        <v>138</v>
      </c>
      <c r="E243" s="45" t="s">
        <v>42</v>
      </c>
      <c r="F243" s="45" t="s">
        <v>36</v>
      </c>
      <c r="G243" s="45">
        <v>16</v>
      </c>
      <c r="H243" s="45" t="s">
        <v>572</v>
      </c>
      <c r="I243" s="45" t="s">
        <v>93</v>
      </c>
      <c r="J243" s="45"/>
      <c r="K243" s="45" t="s">
        <v>573</v>
      </c>
      <c r="L243" s="47">
        <v>43804</v>
      </c>
      <c r="M243" s="45">
        <f ca="1">Tabela2[[#This Row],[Validy of approval until]]-TODAY()</f>
        <v>-1184</v>
      </c>
      <c r="N243" s="47">
        <f>Tabela2[[#This Row],[Validy of approval until]]-910</f>
        <v>42894</v>
      </c>
      <c r="O243" s="47">
        <f>Tabela2[[#This Row],[Validy of approval until]]-730</f>
        <v>43074</v>
      </c>
      <c r="P243" s="47">
        <f>Tabela2[[#This Row],[Validy of approval until]]-548</f>
        <v>43256</v>
      </c>
      <c r="Q243" s="47">
        <f>Tabela2[[#This Row],[Validy of approval until]]-365</f>
        <v>43439</v>
      </c>
      <c r="R243" s="47">
        <f>Tabela2[[#This Row],[Validy of approval until]]-182</f>
        <v>43622</v>
      </c>
      <c r="S243" s="45">
        <f t="shared" ca="1" si="3"/>
        <v>0</v>
      </c>
      <c r="T243" s="45"/>
      <c r="U243" s="45"/>
      <c r="V243" s="10" t="str">
        <f ca="1">IF(Tabela2[[#This Row],[Dni do wygaśnięcia]]&gt;0,"aktualne","nie aktalne")</f>
        <v>nie aktalne</v>
      </c>
      <c r="Y243" s="92"/>
    </row>
    <row r="244" spans="1:25" ht="30" x14ac:dyDescent="0.25">
      <c r="A244" s="45" t="s">
        <v>513</v>
      </c>
      <c r="B244" s="45" t="s">
        <v>514</v>
      </c>
      <c r="C244" s="45" t="s">
        <v>576</v>
      </c>
      <c r="D244" s="45">
        <v>135</v>
      </c>
      <c r="E244" s="45" t="s">
        <v>51</v>
      </c>
      <c r="F244" s="45" t="s">
        <v>29</v>
      </c>
      <c r="G244" s="45" t="s">
        <v>260</v>
      </c>
      <c r="H244" s="45" t="s">
        <v>32</v>
      </c>
      <c r="I244" s="45" t="s">
        <v>33</v>
      </c>
      <c r="J244" s="45"/>
      <c r="K244" s="45" t="s">
        <v>577</v>
      </c>
      <c r="L244" s="47">
        <v>43897</v>
      </c>
      <c r="M244" s="45">
        <f ca="1">Tabela2[[#This Row],[Validy of approval until]]-TODAY()</f>
        <v>-1091</v>
      </c>
      <c r="N244" s="47">
        <f>Tabela2[[#This Row],[Validy of approval until]]-910</f>
        <v>42987</v>
      </c>
      <c r="O244" s="47">
        <f>Tabela2[[#This Row],[Validy of approval until]]-730</f>
        <v>43167</v>
      </c>
      <c r="P244" s="47">
        <f>Tabela2[[#This Row],[Validy of approval until]]-548</f>
        <v>43349</v>
      </c>
      <c r="Q244" s="47">
        <f>Tabela2[[#This Row],[Validy of approval until]]-365</f>
        <v>43532</v>
      </c>
      <c r="R244" s="47">
        <f>Tabela2[[#This Row],[Validy of approval until]]-182</f>
        <v>43715</v>
      </c>
      <c r="S244" s="45">
        <f t="shared" ca="1" si="3"/>
        <v>0</v>
      </c>
      <c r="T244" s="45"/>
      <c r="U244" s="45"/>
      <c r="V244" s="10" t="str">
        <f ca="1">IF(Tabela2[[#This Row],[Dni do wygaśnięcia]]&gt;0,"aktualne","nie aktalne")</f>
        <v>nie aktalne</v>
      </c>
      <c r="Y244" s="92"/>
    </row>
    <row r="245" spans="1:25" ht="30" x14ac:dyDescent="0.25">
      <c r="A245" s="45" t="s">
        <v>513</v>
      </c>
      <c r="B245" s="45" t="s">
        <v>514</v>
      </c>
      <c r="C245" s="45" t="s">
        <v>574</v>
      </c>
      <c r="D245" s="45">
        <v>135</v>
      </c>
      <c r="E245" s="45" t="s">
        <v>28</v>
      </c>
      <c r="F245" s="45" t="s">
        <v>36</v>
      </c>
      <c r="G245" s="45" t="s">
        <v>37</v>
      </c>
      <c r="H245" s="45" t="s">
        <v>109</v>
      </c>
      <c r="I245" s="45" t="s">
        <v>110</v>
      </c>
      <c r="J245" s="45"/>
      <c r="K245" s="45" t="s">
        <v>575</v>
      </c>
      <c r="L245" s="47">
        <v>44015</v>
      </c>
      <c r="M245" s="45">
        <f ca="1">Tabela2[[#This Row],[Validy of approval until]]-TODAY()</f>
        <v>-973</v>
      </c>
      <c r="N245" s="47">
        <f>Tabela2[[#This Row],[Validy of approval until]]-910</f>
        <v>43105</v>
      </c>
      <c r="O245" s="47">
        <f>Tabela2[[#This Row],[Validy of approval until]]-730</f>
        <v>43285</v>
      </c>
      <c r="P245" s="47">
        <f>Tabela2[[#This Row],[Validy of approval until]]-548</f>
        <v>43467</v>
      </c>
      <c r="Q245" s="47">
        <f>Tabela2[[#This Row],[Validy of approval until]]-365</f>
        <v>43650</v>
      </c>
      <c r="R245" s="47">
        <f>Tabela2[[#This Row],[Validy of approval until]]-182</f>
        <v>43833</v>
      </c>
      <c r="S245" s="45">
        <f t="shared" ca="1" si="3"/>
        <v>0</v>
      </c>
      <c r="T245" s="45"/>
      <c r="U245" s="45"/>
      <c r="V245" s="10" t="str">
        <f ca="1">IF(Tabela2[[#This Row],[Dni do wygaśnięcia]]&gt;0,"aktualne","nie aktalne")</f>
        <v>nie aktalne</v>
      </c>
      <c r="Y245" s="92"/>
    </row>
    <row r="246" spans="1:25" ht="30" x14ac:dyDescent="0.25">
      <c r="A246" s="45" t="s">
        <v>513</v>
      </c>
      <c r="B246" s="45" t="s">
        <v>514</v>
      </c>
      <c r="C246" s="45" t="s">
        <v>568</v>
      </c>
      <c r="D246" s="45">
        <v>111</v>
      </c>
      <c r="E246" s="45" t="s">
        <v>51</v>
      </c>
      <c r="F246" s="45" t="s">
        <v>29</v>
      </c>
      <c r="G246" s="45" t="s">
        <v>569</v>
      </c>
      <c r="H246" s="45" t="s">
        <v>180</v>
      </c>
      <c r="I246" s="45" t="s">
        <v>45</v>
      </c>
      <c r="J246" s="45"/>
      <c r="K246" s="45" t="s">
        <v>570</v>
      </c>
      <c r="L246" s="47">
        <v>44015</v>
      </c>
      <c r="M246" s="45">
        <f ca="1">Tabela2[[#This Row],[Validy of approval until]]-TODAY()</f>
        <v>-973</v>
      </c>
      <c r="N246" s="47">
        <f>Tabela2[[#This Row],[Validy of approval until]]-910</f>
        <v>43105</v>
      </c>
      <c r="O246" s="47">
        <f>Tabela2[[#This Row],[Validy of approval until]]-730</f>
        <v>43285</v>
      </c>
      <c r="P246" s="47">
        <f>Tabela2[[#This Row],[Validy of approval until]]-548</f>
        <v>43467</v>
      </c>
      <c r="Q246" s="47">
        <f>Tabela2[[#This Row],[Validy of approval until]]-365</f>
        <v>43650</v>
      </c>
      <c r="R246" s="47">
        <f>Tabela2[[#This Row],[Validy of approval until]]-182</f>
        <v>43833</v>
      </c>
      <c r="S246" s="45">
        <f t="shared" ca="1" si="3"/>
        <v>0</v>
      </c>
      <c r="T246" s="45"/>
      <c r="U246" s="45"/>
      <c r="V246" s="10" t="str">
        <f ca="1">IF(Tabela2[[#This Row],[Dni do wygaśnięcia]]&gt;0,"aktualne","nie aktalne")</f>
        <v>nie aktalne</v>
      </c>
      <c r="Y246" s="92"/>
    </row>
    <row r="247" spans="1:25" ht="30" x14ac:dyDescent="0.25">
      <c r="A247" s="45" t="s">
        <v>513</v>
      </c>
      <c r="B247" s="45" t="s">
        <v>514</v>
      </c>
      <c r="C247" s="45" t="s">
        <v>474</v>
      </c>
      <c r="D247" s="45">
        <v>141</v>
      </c>
      <c r="E247" s="45" t="s">
        <v>51</v>
      </c>
      <c r="F247" s="45" t="s">
        <v>36</v>
      </c>
      <c r="G247" s="45" t="s">
        <v>297</v>
      </c>
      <c r="H247" s="45" t="s">
        <v>64</v>
      </c>
      <c r="I247" s="45" t="s">
        <v>285</v>
      </c>
      <c r="J247" s="45"/>
      <c r="K247" s="45" t="s">
        <v>558</v>
      </c>
      <c r="L247" s="47">
        <v>44479</v>
      </c>
      <c r="M247" s="45">
        <f ca="1">Tabela2[[#This Row],[Validy of approval until]]-TODAY()</f>
        <v>-509</v>
      </c>
      <c r="N247" s="47">
        <f>Tabela2[[#This Row],[Validy of approval until]]-910</f>
        <v>43569</v>
      </c>
      <c r="O247" s="47">
        <f>Tabela2[[#This Row],[Validy of approval until]]-730</f>
        <v>43749</v>
      </c>
      <c r="P247" s="47">
        <f>Tabela2[[#This Row],[Validy of approval until]]-548</f>
        <v>43931</v>
      </c>
      <c r="Q247" s="47">
        <f>Tabela2[[#This Row],[Validy of approval until]]-365</f>
        <v>44114</v>
      </c>
      <c r="R247" s="47">
        <f>Tabela2[[#This Row],[Validy of approval until]]-182</f>
        <v>44297</v>
      </c>
      <c r="S247" s="45">
        <f t="shared" ca="1" si="3"/>
        <v>0</v>
      </c>
      <c r="T247" s="45"/>
      <c r="U247" s="45"/>
      <c r="V247" s="10" t="str">
        <f ca="1">IF(Tabela2[[#This Row],[Dni do wygaśnięcia]]&gt;0,"aktualne","nie aktalne")</f>
        <v>nie aktalne</v>
      </c>
      <c r="Y247" s="92"/>
    </row>
    <row r="248" spans="1:25" ht="30" x14ac:dyDescent="0.25">
      <c r="A248" s="45" t="s">
        <v>513</v>
      </c>
      <c r="B248" s="45" t="s">
        <v>514</v>
      </c>
      <c r="C248" s="45" t="s">
        <v>284</v>
      </c>
      <c r="D248" s="45">
        <v>135</v>
      </c>
      <c r="E248" s="45" t="s">
        <v>51</v>
      </c>
      <c r="F248" s="45" t="s">
        <v>36</v>
      </c>
      <c r="G248" s="45" t="s">
        <v>30</v>
      </c>
      <c r="H248" s="45" t="s">
        <v>64</v>
      </c>
      <c r="I248" s="45" t="s">
        <v>285</v>
      </c>
      <c r="J248" s="45"/>
      <c r="K248" s="45" t="s">
        <v>557</v>
      </c>
      <c r="L248" s="47">
        <v>44479</v>
      </c>
      <c r="M248" s="45">
        <f ca="1">Tabela2[[#This Row],[Validy of approval until]]-TODAY()</f>
        <v>-509</v>
      </c>
      <c r="N248" s="47">
        <f>Tabela2[[#This Row],[Validy of approval until]]-910</f>
        <v>43569</v>
      </c>
      <c r="O248" s="47">
        <f>Tabela2[[#This Row],[Validy of approval until]]-730</f>
        <v>43749</v>
      </c>
      <c r="P248" s="47">
        <f>Tabela2[[#This Row],[Validy of approval until]]-548</f>
        <v>43931</v>
      </c>
      <c r="Q248" s="47">
        <f>Tabela2[[#This Row],[Validy of approval until]]-365</f>
        <v>44114</v>
      </c>
      <c r="R248" s="47">
        <f>Tabela2[[#This Row],[Validy of approval until]]-182</f>
        <v>44297</v>
      </c>
      <c r="S248" s="45">
        <f t="shared" ca="1" si="3"/>
        <v>0</v>
      </c>
      <c r="T248" s="45"/>
      <c r="U248" s="45"/>
      <c r="V248" s="10" t="str">
        <f ca="1">IF(Tabela2[[#This Row],[Dni do wygaśnięcia]]&gt;0,"aktualne","nie aktalne")</f>
        <v>nie aktalne</v>
      </c>
      <c r="Y248" s="92"/>
    </row>
    <row r="249" spans="1:25" ht="30" x14ac:dyDescent="0.25">
      <c r="A249" s="45" t="s">
        <v>513</v>
      </c>
      <c r="B249" s="45" t="s">
        <v>514</v>
      </c>
      <c r="C249" s="45" t="s">
        <v>555</v>
      </c>
      <c r="D249" s="45">
        <v>141</v>
      </c>
      <c r="E249" s="45" t="s">
        <v>42</v>
      </c>
      <c r="F249" s="45" t="s">
        <v>29</v>
      </c>
      <c r="G249" s="45" t="s">
        <v>87</v>
      </c>
      <c r="H249" s="45" t="s">
        <v>267</v>
      </c>
      <c r="I249" s="45" t="s">
        <v>45</v>
      </c>
      <c r="J249" s="45"/>
      <c r="K249" s="45" t="s">
        <v>556</v>
      </c>
      <c r="L249" s="47">
        <v>44549</v>
      </c>
      <c r="M249" s="45">
        <f ca="1">Tabela2[[#This Row],[Validy of approval until]]-TODAY()</f>
        <v>-439</v>
      </c>
      <c r="N249" s="47">
        <f>Tabela2[[#This Row],[Validy of approval until]]-910</f>
        <v>43639</v>
      </c>
      <c r="O249" s="47">
        <f>Tabela2[[#This Row],[Validy of approval until]]-730</f>
        <v>43819</v>
      </c>
      <c r="P249" s="47">
        <f>Tabela2[[#This Row],[Validy of approval until]]-548</f>
        <v>44001</v>
      </c>
      <c r="Q249" s="47">
        <f>Tabela2[[#This Row],[Validy of approval until]]-365</f>
        <v>44184</v>
      </c>
      <c r="R249" s="47">
        <f>Tabela2[[#This Row],[Validy of approval until]]-182</f>
        <v>44367</v>
      </c>
      <c r="S249" s="45">
        <f t="shared" ca="1" si="3"/>
        <v>0</v>
      </c>
      <c r="T249" s="45"/>
      <c r="U249" s="45"/>
      <c r="V249" s="10" t="str">
        <f ca="1">IF(Tabela2[[#This Row],[Dni do wygaśnięcia]]&gt;0,"aktualne","nie aktalne")</f>
        <v>nie aktalne</v>
      </c>
      <c r="Y249" s="92"/>
    </row>
    <row r="250" spans="1:25" ht="30" x14ac:dyDescent="0.25">
      <c r="A250" s="45" t="s">
        <v>513</v>
      </c>
      <c r="B250" s="45" t="s">
        <v>514</v>
      </c>
      <c r="C250" s="45" t="s">
        <v>553</v>
      </c>
      <c r="D250" s="45">
        <v>135</v>
      </c>
      <c r="E250" s="45" t="s">
        <v>28</v>
      </c>
      <c r="F250" s="45" t="s">
        <v>29</v>
      </c>
      <c r="G250" s="45" t="s">
        <v>52</v>
      </c>
      <c r="H250" s="45" t="s">
        <v>64</v>
      </c>
      <c r="I250" s="45" t="s">
        <v>33</v>
      </c>
      <c r="J250" s="45"/>
      <c r="K250" s="45" t="s">
        <v>554</v>
      </c>
      <c r="L250" s="47">
        <v>44639</v>
      </c>
      <c r="M250" s="45">
        <f ca="1">Tabela2[[#This Row],[Validy of approval until]]-TODAY()</f>
        <v>-349</v>
      </c>
      <c r="N250" s="47">
        <f>Tabela2[[#This Row],[Validy of approval until]]-910</f>
        <v>43729</v>
      </c>
      <c r="O250" s="47">
        <f>Tabela2[[#This Row],[Validy of approval until]]-730</f>
        <v>43909</v>
      </c>
      <c r="P250" s="47">
        <f>Tabela2[[#This Row],[Validy of approval until]]-548</f>
        <v>44091</v>
      </c>
      <c r="Q250" s="47">
        <f>Tabela2[[#This Row],[Validy of approval until]]-365</f>
        <v>44274</v>
      </c>
      <c r="R250" s="47">
        <f>Tabela2[[#This Row],[Validy of approval until]]-182</f>
        <v>44457</v>
      </c>
      <c r="S250" s="45">
        <f t="shared" ca="1" si="3"/>
        <v>0</v>
      </c>
      <c r="T250" s="45"/>
      <c r="U250" s="45"/>
      <c r="V250" s="10" t="str">
        <f ca="1">IF(Tabela2[[#This Row],[Dni do wygaśnięcia]]&gt;0,"aktualne","nie aktalne")</f>
        <v>nie aktalne</v>
      </c>
      <c r="Y250" s="92"/>
    </row>
    <row r="251" spans="1:25" ht="30" x14ac:dyDescent="0.25">
      <c r="A251" s="45" t="s">
        <v>513</v>
      </c>
      <c r="B251" s="45" t="s">
        <v>514</v>
      </c>
      <c r="C251" s="45" t="s">
        <v>472</v>
      </c>
      <c r="D251" s="45">
        <v>136</v>
      </c>
      <c r="E251" s="45" t="s">
        <v>28</v>
      </c>
      <c r="F251" s="45" t="s">
        <v>29</v>
      </c>
      <c r="G251" s="45" t="s">
        <v>151</v>
      </c>
      <c r="H251" s="45" t="s">
        <v>64</v>
      </c>
      <c r="I251" s="45" t="s">
        <v>33</v>
      </c>
      <c r="J251" s="45"/>
      <c r="K251" s="45" t="s">
        <v>552</v>
      </c>
      <c r="L251" s="47">
        <v>44639</v>
      </c>
      <c r="M251" s="45">
        <f ca="1">Tabela2[[#This Row],[Validy of approval until]]-TODAY()</f>
        <v>-349</v>
      </c>
      <c r="N251" s="47">
        <f>Tabela2[[#This Row],[Validy of approval until]]-910</f>
        <v>43729</v>
      </c>
      <c r="O251" s="47">
        <f>Tabela2[[#This Row],[Validy of approval until]]-730</f>
        <v>43909</v>
      </c>
      <c r="P251" s="47">
        <f>Tabela2[[#This Row],[Validy of approval until]]-548</f>
        <v>44091</v>
      </c>
      <c r="Q251" s="47">
        <f>Tabela2[[#This Row],[Validy of approval until]]-365</f>
        <v>44274</v>
      </c>
      <c r="R251" s="47">
        <f>Tabela2[[#This Row],[Validy of approval until]]-182</f>
        <v>44457</v>
      </c>
      <c r="S251" s="45">
        <f t="shared" ca="1" si="3"/>
        <v>0</v>
      </c>
      <c r="T251" s="45"/>
      <c r="U251" s="45"/>
      <c r="V251" s="10" t="str">
        <f ca="1">IF(Tabela2[[#This Row],[Dni do wygaśnięcia]]&gt;0,"aktualne","nie aktalne")</f>
        <v>nie aktalne</v>
      </c>
      <c r="Y251" s="92"/>
    </row>
    <row r="252" spans="1:25" ht="30" x14ac:dyDescent="0.25">
      <c r="A252" s="45" t="s">
        <v>513</v>
      </c>
      <c r="B252" s="45" t="s">
        <v>514</v>
      </c>
      <c r="C252" s="45" t="s">
        <v>550</v>
      </c>
      <c r="D252" s="45">
        <v>141</v>
      </c>
      <c r="E252" s="45" t="s">
        <v>51</v>
      </c>
      <c r="F252" s="45" t="s">
        <v>29</v>
      </c>
      <c r="G252" s="45" t="s">
        <v>73</v>
      </c>
      <c r="H252" s="45" t="s">
        <v>32</v>
      </c>
      <c r="I252" s="45" t="s">
        <v>33</v>
      </c>
      <c r="J252" s="45"/>
      <c r="K252" s="45" t="s">
        <v>551</v>
      </c>
      <c r="L252" s="47">
        <v>44638</v>
      </c>
      <c r="M252" s="45">
        <f ca="1">Tabela2[[#This Row],[Validy of approval until]]-TODAY()</f>
        <v>-350</v>
      </c>
      <c r="N252" s="47">
        <f>Tabela2[[#This Row],[Validy of approval until]]-910</f>
        <v>43728</v>
      </c>
      <c r="O252" s="47">
        <f>Tabela2[[#This Row],[Validy of approval until]]-730</f>
        <v>43908</v>
      </c>
      <c r="P252" s="47">
        <f>Tabela2[[#This Row],[Validy of approval until]]-548</f>
        <v>44090</v>
      </c>
      <c r="Q252" s="47">
        <f>Tabela2[[#This Row],[Validy of approval until]]-365</f>
        <v>44273</v>
      </c>
      <c r="R252" s="47">
        <f>Tabela2[[#This Row],[Validy of approval until]]-182</f>
        <v>44456</v>
      </c>
      <c r="S252" s="45">
        <f t="shared" ca="1" si="3"/>
        <v>0</v>
      </c>
      <c r="T252" s="45"/>
      <c r="U252" s="45"/>
      <c r="V252" s="10" t="str">
        <f ca="1">IF(Tabela2[[#This Row],[Dni do wygaśnięcia]]&gt;0,"aktualne","nie aktalne")</f>
        <v>nie aktalne</v>
      </c>
      <c r="Y252" s="92"/>
    </row>
    <row r="253" spans="1:25" ht="30" x14ac:dyDescent="0.25">
      <c r="A253" s="45" t="s">
        <v>513</v>
      </c>
      <c r="B253" s="45" t="s">
        <v>514</v>
      </c>
      <c r="C253" s="45" t="s">
        <v>548</v>
      </c>
      <c r="D253" s="45">
        <v>136</v>
      </c>
      <c r="E253" s="45" t="s">
        <v>28</v>
      </c>
      <c r="F253" s="45" t="s">
        <v>36</v>
      </c>
      <c r="G253" s="45" t="s">
        <v>37</v>
      </c>
      <c r="H253" s="45" t="s">
        <v>470</v>
      </c>
      <c r="I253" s="45" t="s">
        <v>93</v>
      </c>
      <c r="J253" s="45"/>
      <c r="K253" s="45" t="s">
        <v>549</v>
      </c>
      <c r="L253" s="47">
        <v>44640</v>
      </c>
      <c r="M253" s="45">
        <f ca="1">Tabela2[[#This Row],[Validy of approval until]]-TODAY()</f>
        <v>-348</v>
      </c>
      <c r="N253" s="47">
        <f>Tabela2[[#This Row],[Validy of approval until]]-910</f>
        <v>43730</v>
      </c>
      <c r="O253" s="47">
        <f>Tabela2[[#This Row],[Validy of approval until]]-730</f>
        <v>43910</v>
      </c>
      <c r="P253" s="47">
        <f>Tabela2[[#This Row],[Validy of approval until]]-548</f>
        <v>44092</v>
      </c>
      <c r="Q253" s="47">
        <f>Tabela2[[#This Row],[Validy of approval until]]-365</f>
        <v>44275</v>
      </c>
      <c r="R253" s="47">
        <f>Tabela2[[#This Row],[Validy of approval until]]-182</f>
        <v>44458</v>
      </c>
      <c r="S253" s="45">
        <f t="shared" ca="1" si="3"/>
        <v>0</v>
      </c>
      <c r="T253" s="45"/>
      <c r="U253" s="45"/>
      <c r="V253" s="10" t="str">
        <f ca="1">IF(Tabela2[[#This Row],[Dni do wygaśnięcia]]&gt;0,"aktualne","nie aktalne")</f>
        <v>nie aktalne</v>
      </c>
      <c r="Y253" s="92"/>
    </row>
    <row r="254" spans="1:25" ht="30" x14ac:dyDescent="0.25">
      <c r="A254" s="45" t="s">
        <v>513</v>
      </c>
      <c r="B254" s="45" t="s">
        <v>514</v>
      </c>
      <c r="C254" s="45" t="s">
        <v>546</v>
      </c>
      <c r="D254" s="45">
        <v>141</v>
      </c>
      <c r="E254" s="45" t="s">
        <v>28</v>
      </c>
      <c r="F254" s="45" t="s">
        <v>29</v>
      </c>
      <c r="G254" s="45" t="s">
        <v>87</v>
      </c>
      <c r="H254" s="45" t="s">
        <v>543</v>
      </c>
      <c r="I254" s="45" t="s">
        <v>33</v>
      </c>
      <c r="J254" s="45"/>
      <c r="K254" s="45" t="s">
        <v>547</v>
      </c>
      <c r="L254" s="47">
        <v>44640</v>
      </c>
      <c r="M254" s="45">
        <f ca="1">Tabela2[[#This Row],[Validy of approval until]]-TODAY()</f>
        <v>-348</v>
      </c>
      <c r="N254" s="47">
        <f>Tabela2[[#This Row],[Validy of approval until]]-910</f>
        <v>43730</v>
      </c>
      <c r="O254" s="47">
        <f>Tabela2[[#This Row],[Validy of approval until]]-730</f>
        <v>43910</v>
      </c>
      <c r="P254" s="47">
        <f>Tabela2[[#This Row],[Validy of approval until]]-548</f>
        <v>44092</v>
      </c>
      <c r="Q254" s="47">
        <f>Tabela2[[#This Row],[Validy of approval until]]-365</f>
        <v>44275</v>
      </c>
      <c r="R254" s="47">
        <f>Tabela2[[#This Row],[Validy of approval until]]-182</f>
        <v>44458</v>
      </c>
      <c r="S254" s="45">
        <f t="shared" ca="1" si="3"/>
        <v>0</v>
      </c>
      <c r="T254" s="45"/>
      <c r="U254" s="45"/>
      <c r="V254" s="10" t="str">
        <f ca="1">IF(Tabela2[[#This Row],[Dni do wygaśnięcia]]&gt;0,"aktualne","nie aktalne")</f>
        <v>nie aktalne</v>
      </c>
      <c r="Y254" s="92"/>
    </row>
    <row r="255" spans="1:25" ht="30" x14ac:dyDescent="0.25">
      <c r="A255" s="45" t="s">
        <v>513</v>
      </c>
      <c r="B255" s="45" t="s">
        <v>514</v>
      </c>
      <c r="C255" s="45" t="s">
        <v>464</v>
      </c>
      <c r="D255" s="45">
        <v>141</v>
      </c>
      <c r="E255" s="45" t="s">
        <v>28</v>
      </c>
      <c r="F255" s="45" t="s">
        <v>29</v>
      </c>
      <c r="G255" s="45" t="s">
        <v>87</v>
      </c>
      <c r="H255" s="45" t="s">
        <v>465</v>
      </c>
      <c r="I255" s="45" t="s">
        <v>45</v>
      </c>
      <c r="J255" s="45"/>
      <c r="K255" s="45" t="s">
        <v>545</v>
      </c>
      <c r="L255" s="47">
        <v>44640</v>
      </c>
      <c r="M255" s="45">
        <f ca="1">Tabela2[[#This Row],[Validy of approval until]]-TODAY()</f>
        <v>-348</v>
      </c>
      <c r="N255" s="47">
        <f>Tabela2[[#This Row],[Validy of approval until]]-910</f>
        <v>43730</v>
      </c>
      <c r="O255" s="47">
        <f>Tabela2[[#This Row],[Validy of approval until]]-730</f>
        <v>43910</v>
      </c>
      <c r="P255" s="47">
        <f>Tabela2[[#This Row],[Validy of approval until]]-548</f>
        <v>44092</v>
      </c>
      <c r="Q255" s="47">
        <f>Tabela2[[#This Row],[Validy of approval until]]-365</f>
        <v>44275</v>
      </c>
      <c r="R255" s="47">
        <f>Tabela2[[#This Row],[Validy of approval until]]-182</f>
        <v>44458</v>
      </c>
      <c r="S255" s="45">
        <f t="shared" ca="1" si="3"/>
        <v>0</v>
      </c>
      <c r="T255" s="45"/>
      <c r="U255" s="45"/>
      <c r="V255" s="10" t="str">
        <f ca="1">IF(Tabela2[[#This Row],[Dni do wygaśnięcia]]&gt;0,"aktualne","nie aktalne")</f>
        <v>nie aktalne</v>
      </c>
      <c r="Y255" s="92"/>
    </row>
    <row r="256" spans="1:25" ht="30" x14ac:dyDescent="0.25">
      <c r="A256" s="45" t="s">
        <v>513</v>
      </c>
      <c r="B256" s="45" t="s">
        <v>514</v>
      </c>
      <c r="C256" s="45" t="s">
        <v>542</v>
      </c>
      <c r="D256" s="45">
        <v>141</v>
      </c>
      <c r="E256" s="45" t="s">
        <v>51</v>
      </c>
      <c r="F256" s="45" t="s">
        <v>29</v>
      </c>
      <c r="G256" s="45" t="s">
        <v>260</v>
      </c>
      <c r="H256" s="45" t="s">
        <v>543</v>
      </c>
      <c r="I256" s="45" t="s">
        <v>33</v>
      </c>
      <c r="J256" s="45"/>
      <c r="K256" s="45" t="s">
        <v>544</v>
      </c>
      <c r="L256" s="47">
        <v>44640</v>
      </c>
      <c r="M256" s="45">
        <f ca="1">Tabela2[[#This Row],[Validy of approval until]]-TODAY()</f>
        <v>-348</v>
      </c>
      <c r="N256" s="47">
        <f>Tabela2[[#This Row],[Validy of approval until]]-910</f>
        <v>43730</v>
      </c>
      <c r="O256" s="47">
        <f>Tabela2[[#This Row],[Validy of approval until]]-730</f>
        <v>43910</v>
      </c>
      <c r="P256" s="47">
        <f>Tabela2[[#This Row],[Validy of approval until]]-548</f>
        <v>44092</v>
      </c>
      <c r="Q256" s="47">
        <f>Tabela2[[#This Row],[Validy of approval until]]-365</f>
        <v>44275</v>
      </c>
      <c r="R256" s="47">
        <f>Tabela2[[#This Row],[Validy of approval until]]-182</f>
        <v>44458</v>
      </c>
      <c r="S256" s="45">
        <f t="shared" ca="1" si="3"/>
        <v>0</v>
      </c>
      <c r="T256" s="45"/>
      <c r="U256" s="45"/>
      <c r="V256" s="10" t="str">
        <f ca="1">IF(Tabela2[[#This Row],[Dni do wygaśnięcia]]&gt;0,"aktualne","nie aktalne")</f>
        <v>nie aktalne</v>
      </c>
      <c r="Y256" s="92"/>
    </row>
    <row r="257" spans="1:25" ht="30" x14ac:dyDescent="0.25">
      <c r="A257" s="45" t="s">
        <v>513</v>
      </c>
      <c r="B257" s="45" t="s">
        <v>514</v>
      </c>
      <c r="C257" s="45" t="s">
        <v>540</v>
      </c>
      <c r="D257" s="45">
        <v>135</v>
      </c>
      <c r="E257" s="45" t="s">
        <v>28</v>
      </c>
      <c r="F257" s="45" t="s">
        <v>29</v>
      </c>
      <c r="G257" s="45" t="s">
        <v>73</v>
      </c>
      <c r="H257" s="45" t="s">
        <v>32</v>
      </c>
      <c r="I257" s="45" t="s">
        <v>33</v>
      </c>
      <c r="J257" s="45"/>
      <c r="K257" s="45" t="s">
        <v>541</v>
      </c>
      <c r="L257" s="122">
        <v>44934</v>
      </c>
      <c r="M257" s="45">
        <f ca="1">Tabela2[[#This Row],[Validy of approval until]]-TODAY()</f>
        <v>-54</v>
      </c>
      <c r="N257" s="47">
        <f>Tabela2[[#This Row],[Validy of approval until]]-910</f>
        <v>44024</v>
      </c>
      <c r="O257" s="47">
        <f>Tabela2[[#This Row],[Validy of approval until]]-730</f>
        <v>44204</v>
      </c>
      <c r="P257" s="47">
        <f>Tabela2[[#This Row],[Validy of approval until]]-548</f>
        <v>44386</v>
      </c>
      <c r="Q257" s="47">
        <f>Tabela2[[#This Row],[Validy of approval until]]-365</f>
        <v>44569</v>
      </c>
      <c r="R257" s="47">
        <f>Tabela2[[#This Row],[Validy of approval until]]-182</f>
        <v>44752</v>
      </c>
      <c r="S257" s="45">
        <f t="shared" ca="1" si="3"/>
        <v>0</v>
      </c>
      <c r="T257" s="45"/>
      <c r="U257" s="45"/>
      <c r="V257" s="10" t="str">
        <f ca="1">IF(Tabela2[[#This Row],[Dni do wygaśnięcia]]&gt;0,"aktualne","nie aktalne")</f>
        <v>nie aktalne</v>
      </c>
      <c r="Y257" s="92"/>
    </row>
    <row r="258" spans="1:25" ht="30" x14ac:dyDescent="0.25">
      <c r="A258" s="45" t="s">
        <v>513</v>
      </c>
      <c r="B258" s="45" t="s">
        <v>514</v>
      </c>
      <c r="C258" s="45" t="s">
        <v>538</v>
      </c>
      <c r="D258" s="45">
        <v>141</v>
      </c>
      <c r="E258" s="45" t="s">
        <v>42</v>
      </c>
      <c r="F258" s="45" t="s">
        <v>29</v>
      </c>
      <c r="G258" s="45" t="s">
        <v>297</v>
      </c>
      <c r="H258" s="45" t="s">
        <v>32</v>
      </c>
      <c r="I258" s="45" t="s">
        <v>45</v>
      </c>
      <c r="J258" s="45"/>
      <c r="K258" s="45" t="s">
        <v>539</v>
      </c>
      <c r="L258" s="122">
        <v>44935</v>
      </c>
      <c r="M258" s="45">
        <f ca="1">Tabela2[[#This Row],[Validy of approval until]]-TODAY()</f>
        <v>-53</v>
      </c>
      <c r="N258" s="47">
        <f>Tabela2[[#This Row],[Validy of approval until]]-910</f>
        <v>44025</v>
      </c>
      <c r="O258" s="47">
        <f>Tabela2[[#This Row],[Validy of approval until]]-730</f>
        <v>44205</v>
      </c>
      <c r="P258" s="47">
        <f>Tabela2[[#This Row],[Validy of approval until]]-548</f>
        <v>44387</v>
      </c>
      <c r="Q258" s="47">
        <f>Tabela2[[#This Row],[Validy of approval until]]-365</f>
        <v>44570</v>
      </c>
      <c r="R258" s="47">
        <f>Tabela2[[#This Row],[Validy of approval until]]-182</f>
        <v>44753</v>
      </c>
      <c r="S258" s="45">
        <f t="shared" ca="1" si="3"/>
        <v>0</v>
      </c>
      <c r="T258" s="45"/>
      <c r="U258" s="45"/>
      <c r="V258" s="10" t="str">
        <f ca="1">IF(Tabela2[[#This Row],[Dni do wygaśnięcia]]&gt;0,"aktualne","nie aktalne")</f>
        <v>nie aktalne</v>
      </c>
      <c r="Y258" s="92"/>
    </row>
    <row r="259" spans="1:25" ht="30" x14ac:dyDescent="0.25">
      <c r="A259" s="45" t="s">
        <v>513</v>
      </c>
      <c r="B259" s="45" t="s">
        <v>514</v>
      </c>
      <c r="C259" s="45" t="s">
        <v>536</v>
      </c>
      <c r="D259" s="45">
        <v>141</v>
      </c>
      <c r="E259" s="45">
        <v>23</v>
      </c>
      <c r="F259" s="45" t="s">
        <v>29</v>
      </c>
      <c r="G259" s="45" t="s">
        <v>260</v>
      </c>
      <c r="H259" s="45" t="s">
        <v>64</v>
      </c>
      <c r="I259" s="45" t="s">
        <v>33</v>
      </c>
      <c r="J259" s="45"/>
      <c r="K259" s="45" t="s">
        <v>537</v>
      </c>
      <c r="L259" s="122">
        <v>44934</v>
      </c>
      <c r="M259" s="45">
        <f ca="1">Tabela2[[#This Row],[Validy of approval until]]-TODAY()</f>
        <v>-54</v>
      </c>
      <c r="N259" s="47">
        <f>Tabela2[[#This Row],[Validy of approval until]]-910</f>
        <v>44024</v>
      </c>
      <c r="O259" s="47">
        <f>Tabela2[[#This Row],[Validy of approval until]]-730</f>
        <v>44204</v>
      </c>
      <c r="P259" s="47">
        <f>Tabela2[[#This Row],[Validy of approval until]]-548</f>
        <v>44386</v>
      </c>
      <c r="Q259" s="47">
        <f>Tabela2[[#This Row],[Validy of approval until]]-365</f>
        <v>44569</v>
      </c>
      <c r="R259" s="47">
        <f>Tabela2[[#This Row],[Validy of approval until]]-182</f>
        <v>44752</v>
      </c>
      <c r="S259" s="45">
        <f t="shared" ca="1" si="3"/>
        <v>0</v>
      </c>
      <c r="T259" s="45"/>
      <c r="U259" s="45"/>
      <c r="V259" s="10" t="str">
        <f ca="1">IF(Tabela2[[#This Row],[Dni do wygaśnięcia]]&gt;0,"aktualne","nie aktalne")</f>
        <v>nie aktalne</v>
      </c>
      <c r="Y259" s="92"/>
    </row>
    <row r="260" spans="1:25" s="48" customFormat="1" ht="30" x14ac:dyDescent="0.25">
      <c r="A260" s="45" t="s">
        <v>513</v>
      </c>
      <c r="B260" s="45" t="s">
        <v>514</v>
      </c>
      <c r="C260" s="45" t="s">
        <v>534</v>
      </c>
      <c r="D260" s="45">
        <v>135</v>
      </c>
      <c r="E260" s="45" t="s">
        <v>51</v>
      </c>
      <c r="F260" s="45" t="s">
        <v>29</v>
      </c>
      <c r="G260" s="45" t="s">
        <v>30</v>
      </c>
      <c r="H260" s="45" t="s">
        <v>64</v>
      </c>
      <c r="I260" s="45" t="s">
        <v>33</v>
      </c>
      <c r="J260" s="45"/>
      <c r="K260" s="45" t="s">
        <v>535</v>
      </c>
      <c r="L260" s="122">
        <v>44935</v>
      </c>
      <c r="M260" s="45">
        <f ca="1">Tabela2[[#This Row],[Validy of approval until]]-TODAY()</f>
        <v>-53</v>
      </c>
      <c r="N260" s="47">
        <f>Tabela2[[#This Row],[Validy of approval until]]-910</f>
        <v>44025</v>
      </c>
      <c r="O260" s="47">
        <f>Tabela2[[#This Row],[Validy of approval until]]-730</f>
        <v>44205</v>
      </c>
      <c r="P260" s="47">
        <f>Tabela2[[#This Row],[Validy of approval until]]-548</f>
        <v>44387</v>
      </c>
      <c r="Q260" s="47">
        <f>Tabela2[[#This Row],[Validy of approval until]]-365</f>
        <v>44570</v>
      </c>
      <c r="R260" s="47">
        <f>Tabela2[[#This Row],[Validy of approval until]]-182</f>
        <v>44753</v>
      </c>
      <c r="S260" s="45">
        <f t="shared" ca="1" si="3"/>
        <v>0</v>
      </c>
      <c r="T260" s="45"/>
      <c r="U260" s="45"/>
      <c r="V260" s="10" t="str">
        <f ca="1">IF(Tabela2[[#This Row],[Dni do wygaśnięcia]]&gt;0,"aktualne","nie aktalne")</f>
        <v>nie aktalne</v>
      </c>
      <c r="Y260" s="92"/>
    </row>
    <row r="261" spans="1:25" ht="30" x14ac:dyDescent="0.25">
      <c r="A261" s="45" t="s">
        <v>513</v>
      </c>
      <c r="B261" s="45" t="s">
        <v>514</v>
      </c>
      <c r="C261" s="45" t="s">
        <v>532</v>
      </c>
      <c r="D261" s="45">
        <v>135</v>
      </c>
      <c r="E261" s="45" t="s">
        <v>28</v>
      </c>
      <c r="F261" s="45" t="s">
        <v>29</v>
      </c>
      <c r="G261" s="45" t="s">
        <v>30</v>
      </c>
      <c r="H261" s="45" t="s">
        <v>401</v>
      </c>
      <c r="I261" s="45" t="s">
        <v>33</v>
      </c>
      <c r="J261" s="45"/>
      <c r="K261" s="45" t="s">
        <v>533</v>
      </c>
      <c r="L261" s="122">
        <v>44940</v>
      </c>
      <c r="M261" s="45">
        <f ca="1">Tabela2[[#This Row],[Validy of approval until]]-TODAY()</f>
        <v>-48</v>
      </c>
      <c r="N261" s="47">
        <f>Tabela2[[#This Row],[Validy of approval until]]-910</f>
        <v>44030</v>
      </c>
      <c r="O261" s="47">
        <f>Tabela2[[#This Row],[Validy of approval until]]-730</f>
        <v>44210</v>
      </c>
      <c r="P261" s="47">
        <f>Tabela2[[#This Row],[Validy of approval until]]-548</f>
        <v>44392</v>
      </c>
      <c r="Q261" s="47">
        <f>Tabela2[[#This Row],[Validy of approval until]]-365</f>
        <v>44575</v>
      </c>
      <c r="R261" s="47">
        <f>Tabela2[[#This Row],[Validy of approval until]]-182</f>
        <v>44758</v>
      </c>
      <c r="S261" s="45">
        <f t="shared" ca="1" si="3"/>
        <v>0</v>
      </c>
      <c r="T261" s="45"/>
      <c r="U261" s="45"/>
      <c r="V261" s="10" t="str">
        <f ca="1">IF(Tabela2[[#This Row],[Dni do wygaśnięcia]]&gt;0,"aktualne","nie aktalne")</f>
        <v>nie aktalne</v>
      </c>
      <c r="Y261" s="92"/>
    </row>
    <row r="262" spans="1:25" ht="30" x14ac:dyDescent="0.25">
      <c r="A262" s="45" t="s">
        <v>513</v>
      </c>
      <c r="B262" s="45" t="s">
        <v>514</v>
      </c>
      <c r="C262" s="45" t="s">
        <v>529</v>
      </c>
      <c r="D262" s="45">
        <v>111</v>
      </c>
      <c r="E262" s="45" t="s">
        <v>51</v>
      </c>
      <c r="F262" s="45" t="s">
        <v>29</v>
      </c>
      <c r="G262" s="45" t="s">
        <v>260</v>
      </c>
      <c r="H262" s="45" t="s">
        <v>58</v>
      </c>
      <c r="I262" s="45" t="s">
        <v>530</v>
      </c>
      <c r="J262" s="45"/>
      <c r="K262" s="45" t="s">
        <v>531</v>
      </c>
      <c r="L262" s="122">
        <v>44940</v>
      </c>
      <c r="M262" s="45">
        <f ca="1">Tabela2[[#This Row],[Validy of approval until]]-TODAY()</f>
        <v>-48</v>
      </c>
      <c r="N262" s="47">
        <f>Tabela2[[#This Row],[Validy of approval until]]-910</f>
        <v>44030</v>
      </c>
      <c r="O262" s="47">
        <f>Tabela2[[#This Row],[Validy of approval until]]-730</f>
        <v>44210</v>
      </c>
      <c r="P262" s="47">
        <f>Tabela2[[#This Row],[Validy of approval until]]-548</f>
        <v>44392</v>
      </c>
      <c r="Q262" s="47">
        <f>Tabela2[[#This Row],[Validy of approval until]]-365</f>
        <v>44575</v>
      </c>
      <c r="R262" s="47">
        <f>Tabela2[[#This Row],[Validy of approval until]]-182</f>
        <v>44758</v>
      </c>
      <c r="S262" s="45">
        <f t="shared" ca="1" si="3"/>
        <v>0</v>
      </c>
      <c r="T262" s="45"/>
      <c r="U262" s="45"/>
      <c r="V262" s="10" t="str">
        <f ca="1">IF(Tabela2[[#This Row],[Dni do wygaśnięcia]]&gt;0,"aktualne","nie aktalne")</f>
        <v>nie aktalne</v>
      </c>
      <c r="Y262" s="92"/>
    </row>
    <row r="263" spans="1:25" x14ac:dyDescent="0.25">
      <c r="A263" s="45" t="s">
        <v>513</v>
      </c>
      <c r="B263" s="45" t="s">
        <v>514</v>
      </c>
      <c r="C263" s="45" t="s">
        <v>439</v>
      </c>
      <c r="D263" s="45">
        <v>135</v>
      </c>
      <c r="E263" s="45" t="s">
        <v>28</v>
      </c>
      <c r="F263" s="45" t="s">
        <v>29</v>
      </c>
      <c r="G263" s="45" t="s">
        <v>260</v>
      </c>
      <c r="H263" s="45" t="s">
        <v>355</v>
      </c>
      <c r="I263" s="45" t="s">
        <v>45</v>
      </c>
      <c r="J263" s="45"/>
      <c r="K263" s="45" t="s">
        <v>559</v>
      </c>
      <c r="L263" s="47">
        <v>45302</v>
      </c>
      <c r="M263" s="45">
        <f ca="1">Tabela2[[#This Row],[Validy of approval until]]-TODAY()</f>
        <v>314</v>
      </c>
      <c r="N263" s="47">
        <f>Tabela2[[#This Row],[Validy of approval until]]-910</f>
        <v>44392</v>
      </c>
      <c r="O263" s="47">
        <f>Tabela2[[#This Row],[Validy of approval until]]-730</f>
        <v>44572</v>
      </c>
      <c r="P263" s="47">
        <f>Tabela2[[#This Row],[Validy of approval until]]-548</f>
        <v>44754</v>
      </c>
      <c r="Q263" s="47">
        <f>Tabela2[[#This Row],[Validy of approval until]]-365</f>
        <v>44937</v>
      </c>
      <c r="R263" s="47">
        <f>Tabela2[[#This Row],[Validy of approval until]]-182</f>
        <v>45120</v>
      </c>
      <c r="S263" s="45">
        <f t="shared" ca="1" si="3"/>
        <v>132</v>
      </c>
      <c r="T263" s="45"/>
      <c r="U263" s="45"/>
      <c r="V263" s="10" t="str">
        <f ca="1">IF(Tabela2[[#This Row],[Dni do wygaśnięcia]]&gt;0,"aktualne","nie aktalne")</f>
        <v>aktualne</v>
      </c>
      <c r="Y263" s="92"/>
    </row>
    <row r="264" spans="1:25" x14ac:dyDescent="0.25">
      <c r="A264" s="45" t="s">
        <v>513</v>
      </c>
      <c r="B264" s="45" t="s">
        <v>514</v>
      </c>
      <c r="C264" s="45" t="s">
        <v>439</v>
      </c>
      <c r="D264" s="45">
        <v>135</v>
      </c>
      <c r="E264" s="45" t="s">
        <v>28</v>
      </c>
      <c r="F264" s="45" t="s">
        <v>29</v>
      </c>
      <c r="G264" s="45" t="s">
        <v>260</v>
      </c>
      <c r="H264" s="45" t="s">
        <v>355</v>
      </c>
      <c r="I264" s="45" t="s">
        <v>45</v>
      </c>
      <c r="J264" s="45"/>
      <c r="K264" s="45" t="s">
        <v>528</v>
      </c>
      <c r="L264" s="47">
        <v>45302</v>
      </c>
      <c r="M264" s="45">
        <f ca="1">Tabela2[[#This Row],[Validy of approval until]]-TODAY()</f>
        <v>314</v>
      </c>
      <c r="N264" s="47">
        <f>Tabela2[[#This Row],[Validy of approval until]]-910</f>
        <v>44392</v>
      </c>
      <c r="O264" s="47">
        <f>Tabela2[[#This Row],[Validy of approval until]]-730</f>
        <v>44572</v>
      </c>
      <c r="P264" s="47">
        <f>Tabela2[[#This Row],[Validy of approval until]]-548</f>
        <v>44754</v>
      </c>
      <c r="Q264" s="47">
        <f>Tabela2[[#This Row],[Validy of approval until]]-365</f>
        <v>44937</v>
      </c>
      <c r="R264" s="47">
        <f>Tabela2[[#This Row],[Validy of approval until]]-182</f>
        <v>45120</v>
      </c>
      <c r="S264" s="45">
        <f t="shared" ca="1" si="3"/>
        <v>132</v>
      </c>
      <c r="T264" s="45"/>
      <c r="U264" s="45"/>
      <c r="V264" s="10" t="str">
        <f ca="1">IF(Tabela2[[#This Row],[Dni do wygaśnięcia]]&gt;0,"aktualne","nie aktalne")</f>
        <v>aktualne</v>
      </c>
      <c r="Y264" s="92"/>
    </row>
    <row r="265" spans="1:25" x14ac:dyDescent="0.25">
      <c r="A265" s="45" t="s">
        <v>513</v>
      </c>
      <c r="B265" s="45" t="s">
        <v>514</v>
      </c>
      <c r="C265" s="45" t="s">
        <v>484</v>
      </c>
      <c r="D265" s="45">
        <v>141</v>
      </c>
      <c r="E265" s="45" t="s">
        <v>51</v>
      </c>
      <c r="F265" s="45" t="s">
        <v>29</v>
      </c>
      <c r="G265" s="45" t="s">
        <v>278</v>
      </c>
      <c r="H265" s="45" t="s">
        <v>437</v>
      </c>
      <c r="I265" s="45" t="s">
        <v>33</v>
      </c>
      <c r="J265" s="45"/>
      <c r="K265" s="45" t="s">
        <v>560</v>
      </c>
      <c r="L265" s="47">
        <v>45302</v>
      </c>
      <c r="M265" s="45">
        <f ca="1">Tabela2[[#This Row],[Validy of approval until]]-TODAY()</f>
        <v>314</v>
      </c>
      <c r="N265" s="47">
        <f>Tabela2[[#This Row],[Validy of approval until]]-910</f>
        <v>44392</v>
      </c>
      <c r="O265" s="47">
        <f>Tabela2[[#This Row],[Validy of approval until]]-730</f>
        <v>44572</v>
      </c>
      <c r="P265" s="47">
        <f>Tabela2[[#This Row],[Validy of approval until]]-548</f>
        <v>44754</v>
      </c>
      <c r="Q265" s="47">
        <f>Tabela2[[#This Row],[Validy of approval until]]-365</f>
        <v>44937</v>
      </c>
      <c r="R265" s="47">
        <f>Tabela2[[#This Row],[Validy of approval until]]-182</f>
        <v>45120</v>
      </c>
      <c r="S265" s="45">
        <f t="shared" ca="1" si="3"/>
        <v>132</v>
      </c>
      <c r="T265" s="45"/>
      <c r="U265" s="45"/>
      <c r="V265" s="10" t="str">
        <f ca="1">IF(Tabela2[[#This Row],[Dni do wygaśnięcia]]&gt;0,"aktualne","nie aktalne")</f>
        <v>aktualne</v>
      </c>
      <c r="Y265" s="92"/>
    </row>
    <row r="266" spans="1:25" x14ac:dyDescent="0.25">
      <c r="A266" s="45" t="s">
        <v>513</v>
      </c>
      <c r="B266" s="45" t="s">
        <v>514</v>
      </c>
      <c r="C266" s="45" t="s">
        <v>436</v>
      </c>
      <c r="D266" s="45">
        <v>141</v>
      </c>
      <c r="E266" s="45" t="s">
        <v>51</v>
      </c>
      <c r="F266" s="45" t="s">
        <v>29</v>
      </c>
      <c r="G266" s="45" t="s">
        <v>278</v>
      </c>
      <c r="H266" s="45" t="s">
        <v>437</v>
      </c>
      <c r="I266" s="45" t="s">
        <v>33</v>
      </c>
      <c r="J266" s="45"/>
      <c r="K266" s="45" t="s">
        <v>527</v>
      </c>
      <c r="L266" s="47">
        <v>45302</v>
      </c>
      <c r="M266" s="45">
        <f ca="1">Tabela2[[#This Row],[Validy of approval until]]-TODAY()</f>
        <v>314</v>
      </c>
      <c r="N266" s="47">
        <f>Tabela2[[#This Row],[Validy of approval until]]-910</f>
        <v>44392</v>
      </c>
      <c r="O266" s="47">
        <f>Tabela2[[#This Row],[Validy of approval until]]-730</f>
        <v>44572</v>
      </c>
      <c r="P266" s="47">
        <f>Tabela2[[#This Row],[Validy of approval until]]-548</f>
        <v>44754</v>
      </c>
      <c r="Q266" s="47">
        <f>Tabela2[[#This Row],[Validy of approval until]]-365</f>
        <v>44937</v>
      </c>
      <c r="R266" s="47">
        <f>Tabela2[[#This Row],[Validy of approval until]]-182</f>
        <v>45120</v>
      </c>
      <c r="S266" s="45">
        <f t="shared" ref="S266:S329" ca="1" si="4">IF(today&lt;O266,O266-TODAY(),IF(today&lt;P266,P266-today,IF(today&lt;Q266,Q266-today,IF(today&lt;R266,R266-today,0))))</f>
        <v>132</v>
      </c>
      <c r="T266" s="45"/>
      <c r="U266" s="45"/>
      <c r="V266" s="10" t="str">
        <f ca="1">IF(Tabela2[[#This Row],[Dni do wygaśnięcia]]&gt;0,"aktualne","nie aktalne")</f>
        <v>aktualne</v>
      </c>
      <c r="Y266" s="92"/>
    </row>
    <row r="267" spans="1:25" x14ac:dyDescent="0.25">
      <c r="A267" s="45" t="s">
        <v>513</v>
      </c>
      <c r="B267" s="45" t="s">
        <v>514</v>
      </c>
      <c r="C267" s="45" t="s">
        <v>485</v>
      </c>
      <c r="D267" s="45">
        <v>141</v>
      </c>
      <c r="E267" s="45" t="s">
        <v>51</v>
      </c>
      <c r="F267" s="45" t="s">
        <v>29</v>
      </c>
      <c r="G267" s="45" t="s">
        <v>52</v>
      </c>
      <c r="H267" s="45" t="s">
        <v>188</v>
      </c>
      <c r="I267" s="45" t="s">
        <v>33</v>
      </c>
      <c r="J267" s="45"/>
      <c r="K267" s="45" t="s">
        <v>561</v>
      </c>
      <c r="L267" s="47">
        <v>45302</v>
      </c>
      <c r="M267" s="45">
        <f ca="1">Tabela2[[#This Row],[Validy of approval until]]-TODAY()</f>
        <v>314</v>
      </c>
      <c r="N267" s="47">
        <f>Tabela2[[#This Row],[Validy of approval until]]-910</f>
        <v>44392</v>
      </c>
      <c r="O267" s="47">
        <f>Tabela2[[#This Row],[Validy of approval until]]-730</f>
        <v>44572</v>
      </c>
      <c r="P267" s="47">
        <f>Tabela2[[#This Row],[Validy of approval until]]-548</f>
        <v>44754</v>
      </c>
      <c r="Q267" s="47">
        <f>Tabela2[[#This Row],[Validy of approval until]]-365</f>
        <v>44937</v>
      </c>
      <c r="R267" s="47">
        <f>Tabela2[[#This Row],[Validy of approval until]]-182</f>
        <v>45120</v>
      </c>
      <c r="S267" s="45">
        <f t="shared" ca="1" si="4"/>
        <v>132</v>
      </c>
      <c r="T267" s="45"/>
      <c r="U267" s="45"/>
      <c r="V267" s="10" t="str">
        <f ca="1">IF(Tabela2[[#This Row],[Dni do wygaśnięcia]]&gt;0,"aktualne","nie aktalne")</f>
        <v>aktualne</v>
      </c>
      <c r="Y267" s="92"/>
    </row>
    <row r="268" spans="1:25" s="48" customFormat="1" x14ac:dyDescent="0.25">
      <c r="A268" s="45" t="s">
        <v>513</v>
      </c>
      <c r="B268" s="45" t="s">
        <v>514</v>
      </c>
      <c r="C268" s="45" t="s">
        <v>434</v>
      </c>
      <c r="D268" s="45">
        <v>141</v>
      </c>
      <c r="E268" s="45" t="s">
        <v>51</v>
      </c>
      <c r="F268" s="45" t="s">
        <v>29</v>
      </c>
      <c r="G268" s="45" t="s">
        <v>52</v>
      </c>
      <c r="H268" s="45" t="s">
        <v>188</v>
      </c>
      <c r="I268" s="45" t="s">
        <v>33</v>
      </c>
      <c r="J268" s="45"/>
      <c r="K268" s="45" t="s">
        <v>526</v>
      </c>
      <c r="L268" s="47">
        <v>45302</v>
      </c>
      <c r="M268" s="45">
        <f ca="1">Tabela2[[#This Row],[Validy of approval until]]-TODAY()</f>
        <v>314</v>
      </c>
      <c r="N268" s="47">
        <f>Tabela2[[#This Row],[Validy of approval until]]-910</f>
        <v>44392</v>
      </c>
      <c r="O268" s="47">
        <f>Tabela2[[#This Row],[Validy of approval until]]-730</f>
        <v>44572</v>
      </c>
      <c r="P268" s="47">
        <f>Tabela2[[#This Row],[Validy of approval until]]-548</f>
        <v>44754</v>
      </c>
      <c r="Q268" s="47">
        <f>Tabela2[[#This Row],[Validy of approval until]]-365</f>
        <v>44937</v>
      </c>
      <c r="R268" s="47">
        <f>Tabela2[[#This Row],[Validy of approval until]]-182</f>
        <v>45120</v>
      </c>
      <c r="S268" s="45">
        <f t="shared" ca="1" si="4"/>
        <v>132</v>
      </c>
      <c r="T268" s="45"/>
      <c r="U268" s="45"/>
      <c r="V268" s="10" t="str">
        <f ca="1">IF(Tabela2[[#This Row],[Dni do wygaśnięcia]]&gt;0,"aktualne","nie aktalne")</f>
        <v>aktualne</v>
      </c>
      <c r="Y268" s="92"/>
    </row>
    <row r="269" spans="1:25" x14ac:dyDescent="0.25">
      <c r="A269" s="45" t="s">
        <v>513</v>
      </c>
      <c r="B269" s="45" t="s">
        <v>514</v>
      </c>
      <c r="C269" s="45" t="s">
        <v>487</v>
      </c>
      <c r="D269" s="45">
        <v>141</v>
      </c>
      <c r="E269" s="45" t="s">
        <v>51</v>
      </c>
      <c r="F269" s="45" t="s">
        <v>29</v>
      </c>
      <c r="G269" s="45" t="s">
        <v>52</v>
      </c>
      <c r="H269" s="45" t="s">
        <v>267</v>
      </c>
      <c r="I269" s="45" t="s">
        <v>45</v>
      </c>
      <c r="J269" s="45"/>
      <c r="K269" s="45" t="s">
        <v>562</v>
      </c>
      <c r="L269" s="47">
        <v>45302</v>
      </c>
      <c r="M269" s="45">
        <f ca="1">Tabela2[[#This Row],[Validy of approval until]]-TODAY()</f>
        <v>314</v>
      </c>
      <c r="N269" s="47">
        <f>Tabela2[[#This Row],[Validy of approval until]]-910</f>
        <v>44392</v>
      </c>
      <c r="O269" s="47">
        <f>Tabela2[[#This Row],[Validy of approval until]]-730</f>
        <v>44572</v>
      </c>
      <c r="P269" s="47">
        <f>Tabela2[[#This Row],[Validy of approval until]]-548</f>
        <v>44754</v>
      </c>
      <c r="Q269" s="47">
        <f>Tabela2[[#This Row],[Validy of approval until]]-365</f>
        <v>44937</v>
      </c>
      <c r="R269" s="47">
        <f>Tabela2[[#This Row],[Validy of approval until]]-182</f>
        <v>45120</v>
      </c>
      <c r="S269" s="45">
        <f t="shared" ca="1" si="4"/>
        <v>132</v>
      </c>
      <c r="T269" s="45"/>
      <c r="U269" s="45"/>
      <c r="V269" s="10" t="str">
        <f ca="1">IF(Tabela2[[#This Row],[Dni do wygaśnięcia]]&gt;0,"aktualne","nie aktalne")</f>
        <v>aktualne</v>
      </c>
      <c r="Y269" s="92"/>
    </row>
    <row r="270" spans="1:25" x14ac:dyDescent="0.25">
      <c r="A270" s="45" t="s">
        <v>513</v>
      </c>
      <c r="B270" s="45" t="s">
        <v>514</v>
      </c>
      <c r="C270" s="45" t="s">
        <v>487</v>
      </c>
      <c r="D270" s="45">
        <v>141</v>
      </c>
      <c r="E270" s="45" t="s">
        <v>51</v>
      </c>
      <c r="F270" s="45" t="s">
        <v>29</v>
      </c>
      <c r="G270" s="45" t="s">
        <v>260</v>
      </c>
      <c r="H270" s="45" t="s">
        <v>267</v>
      </c>
      <c r="I270" s="45" t="s">
        <v>45</v>
      </c>
      <c r="J270" s="45"/>
      <c r="K270" s="45" t="s">
        <v>525</v>
      </c>
      <c r="L270" s="47">
        <v>45302</v>
      </c>
      <c r="M270" s="45">
        <f ca="1">Tabela2[[#This Row],[Validy of approval until]]-TODAY()</f>
        <v>314</v>
      </c>
      <c r="N270" s="47">
        <f>Tabela2[[#This Row],[Validy of approval until]]-910</f>
        <v>44392</v>
      </c>
      <c r="O270" s="47">
        <f>Tabela2[[#This Row],[Validy of approval until]]-730</f>
        <v>44572</v>
      </c>
      <c r="P270" s="47">
        <f>Tabela2[[#This Row],[Validy of approval until]]-548</f>
        <v>44754</v>
      </c>
      <c r="Q270" s="47">
        <f>Tabela2[[#This Row],[Validy of approval until]]-365</f>
        <v>44937</v>
      </c>
      <c r="R270" s="47">
        <f>Tabela2[[#This Row],[Validy of approval until]]-182</f>
        <v>45120</v>
      </c>
      <c r="S270" s="45">
        <f t="shared" ca="1" si="4"/>
        <v>132</v>
      </c>
      <c r="T270" s="45"/>
      <c r="U270" s="45"/>
      <c r="V270" s="10" t="str">
        <f ca="1">IF(Tabela2[[#This Row],[Dni do wygaśnięcia]]&gt;0,"aktualne","nie aktalne")</f>
        <v>aktualne</v>
      </c>
      <c r="Y270" s="92"/>
    </row>
    <row r="271" spans="1:25" x14ac:dyDescent="0.25">
      <c r="A271" s="45" t="s">
        <v>513</v>
      </c>
      <c r="B271" s="45" t="s">
        <v>514</v>
      </c>
      <c r="C271" s="45" t="s">
        <v>430</v>
      </c>
      <c r="D271" s="45">
        <v>138</v>
      </c>
      <c r="E271" s="45" t="s">
        <v>42</v>
      </c>
      <c r="F271" s="45" t="s">
        <v>36</v>
      </c>
      <c r="G271" s="45" t="s">
        <v>151</v>
      </c>
      <c r="H271" s="45" t="s">
        <v>92</v>
      </c>
      <c r="I271" s="45" t="s">
        <v>93</v>
      </c>
      <c r="J271" s="45"/>
      <c r="K271" s="45" t="s">
        <v>524</v>
      </c>
      <c r="L271" s="47">
        <v>45315</v>
      </c>
      <c r="M271" s="45">
        <f ca="1">Tabela2[[#This Row],[Validy of approval until]]-TODAY()</f>
        <v>327</v>
      </c>
      <c r="N271" s="47">
        <f>Tabela2[[#This Row],[Validy of approval until]]-910</f>
        <v>44405</v>
      </c>
      <c r="O271" s="47">
        <f>Tabela2[[#This Row],[Validy of approval until]]-730</f>
        <v>44585</v>
      </c>
      <c r="P271" s="47">
        <f>Tabela2[[#This Row],[Validy of approval until]]-548</f>
        <v>44767</v>
      </c>
      <c r="Q271" s="47">
        <f>Tabela2[[#This Row],[Validy of approval until]]-365</f>
        <v>44950</v>
      </c>
      <c r="R271" s="47">
        <f>Tabela2[[#This Row],[Validy of approval until]]-182</f>
        <v>45133</v>
      </c>
      <c r="S271" s="45">
        <f t="shared" ca="1" si="4"/>
        <v>145</v>
      </c>
      <c r="T271" s="45"/>
      <c r="U271" s="45"/>
      <c r="V271" s="10" t="str">
        <f ca="1">IF(Tabela2[[#This Row],[Dni do wygaśnięcia]]&gt;0,"aktualne","nie aktalne")</f>
        <v>aktualne</v>
      </c>
      <c r="Y271" s="92"/>
    </row>
    <row r="272" spans="1:25" x14ac:dyDescent="0.25">
      <c r="A272" s="45" t="s">
        <v>513</v>
      </c>
      <c r="B272" s="45" t="s">
        <v>514</v>
      </c>
      <c r="C272" s="45" t="s">
        <v>430</v>
      </c>
      <c r="D272" s="45">
        <v>138</v>
      </c>
      <c r="E272" s="45" t="s">
        <v>42</v>
      </c>
      <c r="F272" s="45" t="s">
        <v>36</v>
      </c>
      <c r="G272" s="45" t="s">
        <v>151</v>
      </c>
      <c r="H272" s="45" t="s">
        <v>92</v>
      </c>
      <c r="I272" s="45" t="s">
        <v>93</v>
      </c>
      <c r="J272" s="45"/>
      <c r="K272" s="94" t="s">
        <v>524</v>
      </c>
      <c r="L272" s="47">
        <v>45315</v>
      </c>
      <c r="M272" s="45">
        <f ca="1">Tabela2[[#This Row],[Validy of approval until]]-TODAY()</f>
        <v>327</v>
      </c>
      <c r="N272" s="47">
        <f>Tabela2[[#This Row],[Validy of approval until]]-910</f>
        <v>44405</v>
      </c>
      <c r="O272" s="47">
        <f>Tabela2[[#This Row],[Validy of approval until]]-730</f>
        <v>44585</v>
      </c>
      <c r="P272" s="47">
        <f>Tabela2[[#This Row],[Validy of approval until]]-548</f>
        <v>44767</v>
      </c>
      <c r="Q272" s="47">
        <f>Tabela2[[#This Row],[Validy of approval until]]-365</f>
        <v>44950</v>
      </c>
      <c r="R272" s="47">
        <f>Tabela2[[#This Row],[Validy of approval until]]-182</f>
        <v>45133</v>
      </c>
      <c r="S272" s="45">
        <f t="shared" ca="1" si="4"/>
        <v>145</v>
      </c>
      <c r="T272" s="45"/>
      <c r="U272" s="45"/>
      <c r="V272" s="10" t="str">
        <f ca="1">IF(Tabela2[[#This Row],[Dni do wygaśnięcia]]&gt;0,"aktualne","nie aktalne")</f>
        <v>aktualne</v>
      </c>
      <c r="Y272" s="92"/>
    </row>
    <row r="273" spans="1:25" x14ac:dyDescent="0.25">
      <c r="A273" s="45" t="s">
        <v>513</v>
      </c>
      <c r="B273" s="45" t="s">
        <v>514</v>
      </c>
      <c r="C273" s="45" t="s">
        <v>563</v>
      </c>
      <c r="D273" s="45">
        <v>138</v>
      </c>
      <c r="E273" s="45" t="s">
        <v>42</v>
      </c>
      <c r="F273" s="45" t="s">
        <v>36</v>
      </c>
      <c r="G273" s="45" t="s">
        <v>151</v>
      </c>
      <c r="H273" s="45" t="s">
        <v>92</v>
      </c>
      <c r="I273" s="45" t="s">
        <v>93</v>
      </c>
      <c r="J273" s="45"/>
      <c r="K273" s="45" t="s">
        <v>524</v>
      </c>
      <c r="L273" s="47">
        <v>45302</v>
      </c>
      <c r="M273" s="45">
        <f ca="1">Tabela2[[#This Row],[Validy of approval until]]-TODAY()</f>
        <v>314</v>
      </c>
      <c r="N273" s="47">
        <f>Tabela2[[#This Row],[Validy of approval until]]-910</f>
        <v>44392</v>
      </c>
      <c r="O273" s="47">
        <f>Tabela2[[#This Row],[Validy of approval until]]-730</f>
        <v>44572</v>
      </c>
      <c r="P273" s="47">
        <f>Tabela2[[#This Row],[Validy of approval until]]-548</f>
        <v>44754</v>
      </c>
      <c r="Q273" s="47">
        <f>Tabela2[[#This Row],[Validy of approval until]]-365</f>
        <v>44937</v>
      </c>
      <c r="R273" s="47">
        <f>Tabela2[[#This Row],[Validy of approval until]]-182</f>
        <v>45120</v>
      </c>
      <c r="S273" s="45">
        <f t="shared" ca="1" si="4"/>
        <v>132</v>
      </c>
      <c r="T273" s="45"/>
      <c r="U273" s="45"/>
      <c r="V273" s="10" t="str">
        <f ca="1">IF(Tabela2[[#This Row],[Dni do wygaśnięcia]]&gt;0,"aktualne","nie aktalne")</f>
        <v>aktualne</v>
      </c>
      <c r="Y273" s="92"/>
    </row>
    <row r="274" spans="1:25" x14ac:dyDescent="0.25">
      <c r="A274" s="45" t="s">
        <v>513</v>
      </c>
      <c r="B274" s="45" t="s">
        <v>514</v>
      </c>
      <c r="C274" s="45" t="s">
        <v>428</v>
      </c>
      <c r="D274" s="45" t="s">
        <v>216</v>
      </c>
      <c r="E274" s="45" t="s">
        <v>51</v>
      </c>
      <c r="F274" s="45" t="s">
        <v>29</v>
      </c>
      <c r="G274" s="45" t="s">
        <v>271</v>
      </c>
      <c r="H274" s="45" t="s">
        <v>58</v>
      </c>
      <c r="I274" s="45" t="s">
        <v>33</v>
      </c>
      <c r="J274" s="45"/>
      <c r="K274" s="45" t="s">
        <v>523</v>
      </c>
      <c r="L274" s="47">
        <v>45315</v>
      </c>
      <c r="M274" s="45">
        <f ca="1">Tabela2[[#This Row],[Validy of approval until]]-TODAY()</f>
        <v>327</v>
      </c>
      <c r="N274" s="47">
        <f>Tabela2[[#This Row],[Validy of approval until]]-910</f>
        <v>44405</v>
      </c>
      <c r="O274" s="47">
        <f>Tabela2[[#This Row],[Validy of approval until]]-730</f>
        <v>44585</v>
      </c>
      <c r="P274" s="47">
        <f>Tabela2[[#This Row],[Validy of approval until]]-548</f>
        <v>44767</v>
      </c>
      <c r="Q274" s="47">
        <f>Tabela2[[#This Row],[Validy of approval until]]-365</f>
        <v>44950</v>
      </c>
      <c r="R274" s="47">
        <f>Tabela2[[#This Row],[Validy of approval until]]-182</f>
        <v>45133</v>
      </c>
      <c r="S274" s="45">
        <f t="shared" ca="1" si="4"/>
        <v>145</v>
      </c>
      <c r="T274" s="45"/>
      <c r="U274" s="45"/>
      <c r="V274" s="10" t="str">
        <f ca="1">IF(Tabela2[[#This Row],[Dni do wygaśnięcia]]&gt;0,"aktualne","nie aktalne")</f>
        <v>aktualne</v>
      </c>
      <c r="Y274" s="92"/>
    </row>
    <row r="275" spans="1:25" x14ac:dyDescent="0.25">
      <c r="A275" s="45" t="s">
        <v>513</v>
      </c>
      <c r="B275" s="45" t="s">
        <v>514</v>
      </c>
      <c r="C275" s="45" t="s">
        <v>268</v>
      </c>
      <c r="D275" s="45">
        <v>141</v>
      </c>
      <c r="E275" s="45" t="s">
        <v>28</v>
      </c>
      <c r="F275" s="45" t="s">
        <v>36</v>
      </c>
      <c r="G275" s="45" t="s">
        <v>73</v>
      </c>
      <c r="H275" s="45" t="s">
        <v>38</v>
      </c>
      <c r="I275" s="45" t="s">
        <v>39</v>
      </c>
      <c r="J275" s="45"/>
      <c r="K275" s="45" t="s">
        <v>522</v>
      </c>
      <c r="L275" s="47">
        <v>45428</v>
      </c>
      <c r="M275" s="45">
        <f ca="1">Tabela2[[#This Row],[Validy of approval until]]-TODAY()</f>
        <v>440</v>
      </c>
      <c r="N275" s="47">
        <f>Tabela2[[#This Row],[Validy of approval until]]-910</f>
        <v>44518</v>
      </c>
      <c r="O275" s="47">
        <f>Tabela2[[#This Row],[Validy of approval until]]-730</f>
        <v>44698</v>
      </c>
      <c r="P275" s="47">
        <f>Tabela2[[#This Row],[Validy of approval until]]-548</f>
        <v>44880</v>
      </c>
      <c r="Q275" s="47">
        <f>Tabela2[[#This Row],[Validy of approval until]]-365</f>
        <v>45063</v>
      </c>
      <c r="R275" s="47">
        <f>Tabela2[[#This Row],[Validy of approval until]]-182</f>
        <v>45246</v>
      </c>
      <c r="S275" s="45">
        <f t="shared" ca="1" si="4"/>
        <v>75</v>
      </c>
      <c r="T275" s="45"/>
      <c r="U275" s="45"/>
      <c r="V275" s="10" t="str">
        <f ca="1">IF(Tabela2[[#This Row],[Dni do wygaśnięcia]]&gt;0,"aktualne","nie aktalne")</f>
        <v>aktualne</v>
      </c>
      <c r="Y275" s="92"/>
    </row>
    <row r="276" spans="1:25" x14ac:dyDescent="0.25">
      <c r="A276" s="45" t="s">
        <v>513</v>
      </c>
      <c r="B276" s="45" t="s">
        <v>514</v>
      </c>
      <c r="C276" s="45" t="s">
        <v>474</v>
      </c>
      <c r="D276" s="45">
        <v>141</v>
      </c>
      <c r="E276" s="45" t="s">
        <v>51</v>
      </c>
      <c r="F276" s="45" t="s">
        <v>36</v>
      </c>
      <c r="G276" s="45" t="s">
        <v>297</v>
      </c>
      <c r="H276" s="45" t="s">
        <v>64</v>
      </c>
      <c r="I276" s="45" t="s">
        <v>285</v>
      </c>
      <c r="J276" s="45"/>
      <c r="K276" s="45" t="s">
        <v>521</v>
      </c>
      <c r="L276" s="47">
        <v>45577</v>
      </c>
      <c r="M276" s="45">
        <f ca="1">Tabela2[[#This Row],[Validy of approval until]]-TODAY()</f>
        <v>589</v>
      </c>
      <c r="N276" s="47">
        <f>Tabela2[[#This Row],[Validy of approval until]]-910</f>
        <v>44667</v>
      </c>
      <c r="O276" s="47">
        <f>Tabela2[[#This Row],[Validy of approval until]]-730</f>
        <v>44847</v>
      </c>
      <c r="P276" s="47">
        <f>Tabela2[[#This Row],[Validy of approval until]]-548</f>
        <v>45029</v>
      </c>
      <c r="Q276" s="47">
        <f>Tabela2[[#This Row],[Validy of approval until]]-365</f>
        <v>45212</v>
      </c>
      <c r="R276" s="47">
        <f>Tabela2[[#This Row],[Validy of approval until]]-182</f>
        <v>45395</v>
      </c>
      <c r="S276" s="45">
        <f t="shared" ca="1" si="4"/>
        <v>41</v>
      </c>
      <c r="T276" s="45"/>
      <c r="U276" s="45"/>
      <c r="V276" s="10" t="str">
        <f ca="1">IF(Tabela2[[#This Row],[Dni do wygaśnięcia]]&gt;0,"aktualne","nie aktalne")</f>
        <v>aktualne</v>
      </c>
      <c r="Y276" s="92"/>
    </row>
    <row r="277" spans="1:25" x14ac:dyDescent="0.25">
      <c r="A277" s="45" t="s">
        <v>513</v>
      </c>
      <c r="B277" s="45" t="s">
        <v>514</v>
      </c>
      <c r="C277" s="45" t="s">
        <v>519</v>
      </c>
      <c r="D277" s="45">
        <v>141</v>
      </c>
      <c r="E277" s="45">
        <v>23</v>
      </c>
      <c r="F277" s="45" t="s">
        <v>29</v>
      </c>
      <c r="G277" s="45" t="s">
        <v>260</v>
      </c>
      <c r="H277" s="45" t="s">
        <v>32</v>
      </c>
      <c r="I277" s="45" t="s">
        <v>33</v>
      </c>
      <c r="J277" s="45"/>
      <c r="K277" s="45" t="s">
        <v>520</v>
      </c>
      <c r="L277" s="47">
        <v>45282</v>
      </c>
      <c r="M277" s="45">
        <f ca="1">Tabela2[[#This Row],[Validy of approval until]]-TODAY()</f>
        <v>294</v>
      </c>
      <c r="N277" s="47">
        <f>Tabela2[[#This Row],[Validy of approval until]]-910</f>
        <v>44372</v>
      </c>
      <c r="O277" s="47">
        <f>Tabela2[[#This Row],[Validy of approval until]]-730</f>
        <v>44552</v>
      </c>
      <c r="P277" s="47">
        <f>Tabela2[[#This Row],[Validy of approval until]]-548</f>
        <v>44734</v>
      </c>
      <c r="Q277" s="47">
        <f>Tabela2[[#This Row],[Validy of approval until]]-365</f>
        <v>44917</v>
      </c>
      <c r="R277" s="47">
        <f>Tabela2[[#This Row],[Validy of approval until]]-182</f>
        <v>45100</v>
      </c>
      <c r="S277" s="45">
        <f t="shared" ca="1" si="4"/>
        <v>112</v>
      </c>
      <c r="T277" s="45"/>
      <c r="U277" s="45"/>
      <c r="V277" s="10" t="str">
        <f ca="1">IF(Tabela2[[#This Row],[Dni do wygaśnięcia]]&gt;0,"aktualne","nie aktalne")</f>
        <v>aktualne</v>
      </c>
      <c r="Y277" s="92"/>
    </row>
    <row r="278" spans="1:25" x14ac:dyDescent="0.25">
      <c r="A278" s="45" t="s">
        <v>513</v>
      </c>
      <c r="B278" s="45" t="s">
        <v>514</v>
      </c>
      <c r="C278" s="45" t="s">
        <v>566</v>
      </c>
      <c r="D278" s="45">
        <v>135</v>
      </c>
      <c r="E278" s="45" t="s">
        <v>28</v>
      </c>
      <c r="F278" s="45" t="s">
        <v>29</v>
      </c>
      <c r="G278" s="45" t="s">
        <v>30</v>
      </c>
      <c r="H278" s="45" t="s">
        <v>32</v>
      </c>
      <c r="I278" s="45" t="s">
        <v>33</v>
      </c>
      <c r="J278" s="45"/>
      <c r="K278" s="45" t="s">
        <v>567</v>
      </c>
      <c r="L278" s="47">
        <v>45724</v>
      </c>
      <c r="M278" s="45">
        <f ca="1">Tabela2[[#This Row],[Validy of approval until]]-TODAY()</f>
        <v>736</v>
      </c>
      <c r="N278" s="47">
        <f>Tabela2[[#This Row],[Validy of approval until]]-910</f>
        <v>44814</v>
      </c>
      <c r="O278" s="47">
        <f>Tabela2[[#This Row],[Validy of approval until]]-730</f>
        <v>44994</v>
      </c>
      <c r="P278" s="47">
        <f>Tabela2[[#This Row],[Validy of approval until]]-548</f>
        <v>45176</v>
      </c>
      <c r="Q278" s="47">
        <f>Tabela2[[#This Row],[Validy of approval until]]-365</f>
        <v>45359</v>
      </c>
      <c r="R278" s="47">
        <f>Tabela2[[#This Row],[Validy of approval until]]-182</f>
        <v>45542</v>
      </c>
      <c r="S278" s="45">
        <f t="shared" ca="1" si="4"/>
        <v>6</v>
      </c>
      <c r="T278" s="45"/>
      <c r="U278" s="45"/>
      <c r="V278" s="10" t="str">
        <f ca="1">IF(Tabela2[[#This Row],[Dni do wygaśnięcia]]&gt;0,"aktualne","nie aktalne")</f>
        <v>aktualne</v>
      </c>
      <c r="Y278" s="92"/>
    </row>
    <row r="279" spans="1:25" x14ac:dyDescent="0.25">
      <c r="A279" s="45" t="s">
        <v>513</v>
      </c>
      <c r="B279" s="45" t="s">
        <v>514</v>
      </c>
      <c r="C279" s="45" t="s">
        <v>564</v>
      </c>
      <c r="D279" s="45">
        <v>136</v>
      </c>
      <c r="E279" s="45" t="s">
        <v>28</v>
      </c>
      <c r="F279" s="45" t="s">
        <v>29</v>
      </c>
      <c r="G279" s="45" t="s">
        <v>30</v>
      </c>
      <c r="H279" s="45" t="s">
        <v>32</v>
      </c>
      <c r="I279" s="45" t="s">
        <v>33</v>
      </c>
      <c r="J279" s="45"/>
      <c r="K279" s="45" t="s">
        <v>565</v>
      </c>
      <c r="L279" s="47">
        <v>45724</v>
      </c>
      <c r="M279" s="45">
        <f ca="1">Tabela2[[#This Row],[Validy of approval until]]-TODAY()</f>
        <v>736</v>
      </c>
      <c r="N279" s="47">
        <f>Tabela2[[#This Row],[Validy of approval until]]-910</f>
        <v>44814</v>
      </c>
      <c r="O279" s="47">
        <f>Tabela2[[#This Row],[Validy of approval until]]-730</f>
        <v>44994</v>
      </c>
      <c r="P279" s="47">
        <f>Tabela2[[#This Row],[Validy of approval until]]-548</f>
        <v>45176</v>
      </c>
      <c r="Q279" s="47">
        <f>Tabela2[[#This Row],[Validy of approval until]]-365</f>
        <v>45359</v>
      </c>
      <c r="R279" s="47">
        <f>Tabela2[[#This Row],[Validy of approval until]]-182</f>
        <v>45542</v>
      </c>
      <c r="S279" s="45">
        <f t="shared" ca="1" si="4"/>
        <v>6</v>
      </c>
      <c r="T279" s="45"/>
      <c r="U279" s="45"/>
      <c r="V279" s="10" t="str">
        <f ca="1">IF(Tabela2[[#This Row],[Dni do wygaśnięcia]]&gt;0,"aktualne","nie aktalne")</f>
        <v>aktualne</v>
      </c>
      <c r="Y279" s="92"/>
    </row>
    <row r="280" spans="1:25" x14ac:dyDescent="0.25">
      <c r="A280" s="45" t="s">
        <v>513</v>
      </c>
      <c r="B280" s="45" t="s">
        <v>514</v>
      </c>
      <c r="C280" s="45" t="s">
        <v>517</v>
      </c>
      <c r="D280" s="45">
        <v>141</v>
      </c>
      <c r="E280" s="45" t="s">
        <v>28</v>
      </c>
      <c r="F280" s="45" t="s">
        <v>29</v>
      </c>
      <c r="G280" s="45" t="s">
        <v>30</v>
      </c>
      <c r="H280" s="45" t="s">
        <v>465</v>
      </c>
      <c r="I280" s="45" t="s">
        <v>32</v>
      </c>
      <c r="J280" s="45" t="s">
        <v>33</v>
      </c>
      <c r="K280" s="45" t="s">
        <v>518</v>
      </c>
      <c r="L280" s="47">
        <v>45726</v>
      </c>
      <c r="M280" s="45">
        <f ca="1">Tabela2[[#This Row],[Validy of approval until]]-TODAY()</f>
        <v>738</v>
      </c>
      <c r="N280" s="47">
        <f>Tabela2[[#This Row],[Validy of approval until]]-910</f>
        <v>44816</v>
      </c>
      <c r="O280" s="47">
        <f>Tabela2[[#This Row],[Validy of approval until]]-730</f>
        <v>44996</v>
      </c>
      <c r="P280" s="47">
        <f>Tabela2[[#This Row],[Validy of approval until]]-548</f>
        <v>45178</v>
      </c>
      <c r="Q280" s="47">
        <f>Tabela2[[#This Row],[Validy of approval until]]-365</f>
        <v>45361</v>
      </c>
      <c r="R280" s="47">
        <f>Tabela2[[#This Row],[Validy of approval until]]-182</f>
        <v>45544</v>
      </c>
      <c r="S280" s="45">
        <f t="shared" ca="1" si="4"/>
        <v>8</v>
      </c>
      <c r="T280" s="45"/>
      <c r="U280" s="45"/>
      <c r="V280" s="10" t="str">
        <f ca="1">IF(Tabela2[[#This Row],[Dni do wygaśnięcia]]&gt;0,"aktualne","nie aktalne")</f>
        <v>aktualne</v>
      </c>
      <c r="Y280" s="92"/>
    </row>
    <row r="281" spans="1:25" x14ac:dyDescent="0.25">
      <c r="A281" s="45" t="s">
        <v>513</v>
      </c>
      <c r="B281" s="45" t="s">
        <v>514</v>
      </c>
      <c r="C281" s="45" t="s">
        <v>515</v>
      </c>
      <c r="D281" s="45">
        <v>141</v>
      </c>
      <c r="E281" s="45" t="s">
        <v>51</v>
      </c>
      <c r="F281" s="45" t="s">
        <v>29</v>
      </c>
      <c r="G281" s="45" t="s">
        <v>260</v>
      </c>
      <c r="H281" s="45" t="s">
        <v>31</v>
      </c>
      <c r="I281" s="45" t="s">
        <v>32</v>
      </c>
      <c r="J281" s="45" t="s">
        <v>33</v>
      </c>
      <c r="K281" s="45" t="s">
        <v>516</v>
      </c>
      <c r="L281" s="47">
        <v>45726</v>
      </c>
      <c r="M281" s="45">
        <f ca="1">Tabela2[[#This Row],[Validy of approval until]]-TODAY()</f>
        <v>738</v>
      </c>
      <c r="N281" s="47">
        <f>Tabela2[[#This Row],[Validy of approval until]]-910</f>
        <v>44816</v>
      </c>
      <c r="O281" s="47">
        <f>Tabela2[[#This Row],[Validy of approval until]]-730</f>
        <v>44996</v>
      </c>
      <c r="P281" s="47">
        <f>Tabela2[[#This Row],[Validy of approval until]]-548</f>
        <v>45178</v>
      </c>
      <c r="Q281" s="47">
        <f>Tabela2[[#This Row],[Validy of approval until]]-365</f>
        <v>45361</v>
      </c>
      <c r="R281" s="47">
        <f>Tabela2[[#This Row],[Validy of approval until]]-182</f>
        <v>45544</v>
      </c>
      <c r="S281" s="45">
        <f t="shared" ca="1" si="4"/>
        <v>8</v>
      </c>
      <c r="T281" s="45"/>
      <c r="U281" s="45"/>
      <c r="V281" s="10" t="str">
        <f ca="1">IF(Tabela2[[#This Row],[Dni do wygaśnięcia]]&gt;0,"aktualne","nie aktalne")</f>
        <v>aktualne</v>
      </c>
      <c r="Y281" s="92"/>
    </row>
    <row r="282" spans="1:25" x14ac:dyDescent="0.25">
      <c r="A282" s="45" t="s">
        <v>578</v>
      </c>
      <c r="B282" s="45" t="s">
        <v>579</v>
      </c>
      <c r="C282" s="45" t="s">
        <v>60</v>
      </c>
      <c r="D282" s="45">
        <v>111</v>
      </c>
      <c r="E282" s="45" t="s">
        <v>51</v>
      </c>
      <c r="F282" s="45" t="s">
        <v>29</v>
      </c>
      <c r="G282" s="45" t="s">
        <v>52</v>
      </c>
      <c r="H282" s="45" t="s">
        <v>58</v>
      </c>
      <c r="I282" s="45" t="s">
        <v>33</v>
      </c>
      <c r="J282" s="45"/>
      <c r="K282" s="45" t="s">
        <v>588</v>
      </c>
      <c r="L282" s="47">
        <v>45302</v>
      </c>
      <c r="M282" s="45">
        <f ca="1">Tabela2[[#This Row],[Validy of approval until]]-TODAY()</f>
        <v>314</v>
      </c>
      <c r="N282" s="47">
        <f>Tabela2[[#This Row],[Validy of approval until]]-910</f>
        <v>44392</v>
      </c>
      <c r="O282" s="47">
        <f>Tabela2[[#This Row],[Validy of approval until]]-730</f>
        <v>44572</v>
      </c>
      <c r="P282" s="47">
        <f>Tabela2[[#This Row],[Validy of approval until]]-548</f>
        <v>44754</v>
      </c>
      <c r="Q282" s="47">
        <f>Tabela2[[#This Row],[Validy of approval until]]-365</f>
        <v>44937</v>
      </c>
      <c r="R282" s="47">
        <f>Tabela2[[#This Row],[Validy of approval until]]-182</f>
        <v>45120</v>
      </c>
      <c r="S282" s="45">
        <f t="shared" ca="1" si="4"/>
        <v>132</v>
      </c>
      <c r="T282" s="45" t="s">
        <v>99</v>
      </c>
      <c r="U282" s="45"/>
      <c r="V282" s="10" t="str">
        <f ca="1">IF(Tabela2[[#This Row],[Dni do wygaśnięcia]]&gt;0,"aktualne","nie aktalne")</f>
        <v>aktualne</v>
      </c>
      <c r="Y282" s="92"/>
    </row>
    <row r="283" spans="1:25" x14ac:dyDescent="0.25">
      <c r="A283" s="45" t="s">
        <v>578</v>
      </c>
      <c r="B283" s="45" t="s">
        <v>579</v>
      </c>
      <c r="C283" s="45" t="s">
        <v>57</v>
      </c>
      <c r="D283" s="45">
        <v>141</v>
      </c>
      <c r="E283" s="45" t="s">
        <v>51</v>
      </c>
      <c r="F283" s="45" t="s">
        <v>29</v>
      </c>
      <c r="G283" s="45" t="s">
        <v>52</v>
      </c>
      <c r="H283" s="45" t="s">
        <v>58</v>
      </c>
      <c r="I283" s="45" t="s">
        <v>33</v>
      </c>
      <c r="J283" s="45"/>
      <c r="K283" s="45" t="s">
        <v>587</v>
      </c>
      <c r="L283" s="47">
        <v>45310</v>
      </c>
      <c r="M283" s="45">
        <f ca="1">Tabela2[[#This Row],[Validy of approval until]]-TODAY()</f>
        <v>322</v>
      </c>
      <c r="N283" s="47">
        <f>Tabela2[[#This Row],[Validy of approval until]]-910</f>
        <v>44400</v>
      </c>
      <c r="O283" s="47">
        <f>Tabela2[[#This Row],[Validy of approval until]]-730</f>
        <v>44580</v>
      </c>
      <c r="P283" s="47">
        <f>Tabela2[[#This Row],[Validy of approval until]]-548</f>
        <v>44762</v>
      </c>
      <c r="Q283" s="47">
        <f>Tabela2[[#This Row],[Validy of approval until]]-365</f>
        <v>44945</v>
      </c>
      <c r="R283" s="47">
        <f>Tabela2[[#This Row],[Validy of approval until]]-182</f>
        <v>45128</v>
      </c>
      <c r="S283" s="45">
        <f t="shared" ca="1" si="4"/>
        <v>140</v>
      </c>
      <c r="T283" s="45" t="s">
        <v>99</v>
      </c>
      <c r="U283" s="45"/>
      <c r="V283" s="10" t="str">
        <f ca="1">IF(Tabela2[[#This Row],[Dni do wygaśnięcia]]&gt;0,"aktualne","nie aktalne")</f>
        <v>aktualne</v>
      </c>
      <c r="Y283" s="92"/>
    </row>
    <row r="284" spans="1:25" x14ac:dyDescent="0.25">
      <c r="A284" s="45" t="s">
        <v>578</v>
      </c>
      <c r="B284" s="45" t="s">
        <v>579</v>
      </c>
      <c r="C284" s="45" t="s">
        <v>77</v>
      </c>
      <c r="D284" s="45">
        <v>135</v>
      </c>
      <c r="E284" s="45" t="s">
        <v>42</v>
      </c>
      <c r="F284" s="45" t="s">
        <v>36</v>
      </c>
      <c r="G284" s="45" t="s">
        <v>37</v>
      </c>
      <c r="H284" s="45" t="s">
        <v>78</v>
      </c>
      <c r="I284" s="45" t="s">
        <v>45</v>
      </c>
      <c r="J284" s="45"/>
      <c r="K284" s="45" t="s">
        <v>586</v>
      </c>
      <c r="L284" s="47">
        <v>45310</v>
      </c>
      <c r="M284" s="45">
        <f ca="1">Tabela2[[#This Row],[Validy of approval until]]-TODAY()</f>
        <v>322</v>
      </c>
      <c r="N284" s="47">
        <f>Tabela2[[#This Row],[Validy of approval until]]-910</f>
        <v>44400</v>
      </c>
      <c r="O284" s="47">
        <f>Tabela2[[#This Row],[Validy of approval until]]-730</f>
        <v>44580</v>
      </c>
      <c r="P284" s="47">
        <f>Tabela2[[#This Row],[Validy of approval until]]-548</f>
        <v>44762</v>
      </c>
      <c r="Q284" s="47">
        <f>Tabela2[[#This Row],[Validy of approval until]]-365</f>
        <v>44945</v>
      </c>
      <c r="R284" s="47">
        <f>Tabela2[[#This Row],[Validy of approval until]]-182</f>
        <v>45128</v>
      </c>
      <c r="S284" s="45">
        <f t="shared" ca="1" si="4"/>
        <v>140</v>
      </c>
      <c r="T284" s="45" t="s">
        <v>99</v>
      </c>
      <c r="U284" s="45"/>
      <c r="V284" s="10" t="str">
        <f ca="1">IF(Tabela2[[#This Row],[Dni do wygaśnięcia]]&gt;0,"aktualne","nie aktalne")</f>
        <v>aktualne</v>
      </c>
      <c r="Y284" s="92"/>
    </row>
    <row r="285" spans="1:25" ht="30" x14ac:dyDescent="0.25">
      <c r="A285" s="45" t="s">
        <v>578</v>
      </c>
      <c r="B285" s="45" t="s">
        <v>579</v>
      </c>
      <c r="C285" s="45" t="s">
        <v>72</v>
      </c>
      <c r="D285" s="45">
        <v>135</v>
      </c>
      <c r="E285" s="45" t="s">
        <v>42</v>
      </c>
      <c r="F285" s="45" t="s">
        <v>36</v>
      </c>
      <c r="G285" s="45" t="s">
        <v>73</v>
      </c>
      <c r="H285" s="45" t="s">
        <v>74</v>
      </c>
      <c r="I285" s="45" t="s">
        <v>75</v>
      </c>
      <c r="J285" s="45"/>
      <c r="K285" s="45" t="s">
        <v>585</v>
      </c>
      <c r="L285" s="47">
        <v>45318</v>
      </c>
      <c r="M285" s="45">
        <f ca="1">Tabela2[[#This Row],[Validy of approval until]]-TODAY()</f>
        <v>330</v>
      </c>
      <c r="N285" s="47">
        <f>Tabela2[[#This Row],[Validy of approval until]]-910</f>
        <v>44408</v>
      </c>
      <c r="O285" s="47">
        <f>Tabela2[[#This Row],[Validy of approval until]]-730</f>
        <v>44588</v>
      </c>
      <c r="P285" s="47">
        <f>Tabela2[[#This Row],[Validy of approval until]]-548</f>
        <v>44770</v>
      </c>
      <c r="Q285" s="47">
        <f>Tabela2[[#This Row],[Validy of approval until]]-365</f>
        <v>44953</v>
      </c>
      <c r="R285" s="47">
        <f>Tabela2[[#This Row],[Validy of approval until]]-182</f>
        <v>45136</v>
      </c>
      <c r="S285" s="45">
        <f t="shared" ca="1" si="4"/>
        <v>148</v>
      </c>
      <c r="T285" s="45" t="s">
        <v>99</v>
      </c>
      <c r="U285" s="45"/>
      <c r="V285" s="10" t="str">
        <f ca="1">IF(Tabela2[[#This Row],[Dni do wygaśnięcia]]&gt;0,"aktualne","nie aktalne")</f>
        <v>aktualne</v>
      </c>
      <c r="Y285" s="92"/>
    </row>
    <row r="286" spans="1:25" x14ac:dyDescent="0.25">
      <c r="A286" s="45" t="s">
        <v>578</v>
      </c>
      <c r="B286" s="45" t="s">
        <v>579</v>
      </c>
      <c r="C286" s="45" t="s">
        <v>84</v>
      </c>
      <c r="D286" s="45">
        <v>135</v>
      </c>
      <c r="E286" s="45" t="s">
        <v>42</v>
      </c>
      <c r="F286" s="45" t="s">
        <v>29</v>
      </c>
      <c r="G286" s="45" t="s">
        <v>30</v>
      </c>
      <c r="H286" s="45" t="s">
        <v>64</v>
      </c>
      <c r="I286" s="45" t="s">
        <v>33</v>
      </c>
      <c r="J286" s="45"/>
      <c r="K286" s="45" t="s">
        <v>584</v>
      </c>
      <c r="L286" s="47">
        <v>45318</v>
      </c>
      <c r="M286" s="45">
        <f ca="1">Tabela2[[#This Row],[Validy of approval until]]-TODAY()</f>
        <v>330</v>
      </c>
      <c r="N286" s="47">
        <f>Tabela2[[#This Row],[Validy of approval until]]-910</f>
        <v>44408</v>
      </c>
      <c r="O286" s="47">
        <f>Tabela2[[#This Row],[Validy of approval until]]-730</f>
        <v>44588</v>
      </c>
      <c r="P286" s="47">
        <f>Tabela2[[#This Row],[Validy of approval until]]-548</f>
        <v>44770</v>
      </c>
      <c r="Q286" s="47">
        <f>Tabela2[[#This Row],[Validy of approval until]]-365</f>
        <v>44953</v>
      </c>
      <c r="R286" s="47">
        <f>Tabela2[[#This Row],[Validy of approval until]]-182</f>
        <v>45136</v>
      </c>
      <c r="S286" s="45">
        <f t="shared" ca="1" si="4"/>
        <v>148</v>
      </c>
      <c r="T286" s="45" t="s">
        <v>99</v>
      </c>
      <c r="U286" s="45"/>
      <c r="V286" s="10" t="str">
        <f ca="1">IF(Tabela2[[#This Row],[Dni do wygaśnięcia]]&gt;0,"aktualne","nie aktalne")</f>
        <v>aktualne</v>
      </c>
      <c r="Y286" s="92"/>
    </row>
    <row r="287" spans="1:25" ht="30" x14ac:dyDescent="0.25">
      <c r="A287" s="45" t="s">
        <v>578</v>
      </c>
      <c r="B287" s="45" t="s">
        <v>579</v>
      </c>
      <c r="C287" s="45" t="s">
        <v>41</v>
      </c>
      <c r="D287" s="45">
        <v>135</v>
      </c>
      <c r="E287" s="45" t="s">
        <v>42</v>
      </c>
      <c r="F287" s="45" t="s">
        <v>29</v>
      </c>
      <c r="G287" s="45" t="s">
        <v>43</v>
      </c>
      <c r="H287" s="45" t="s">
        <v>44</v>
      </c>
      <c r="I287" s="45" t="s">
        <v>45</v>
      </c>
      <c r="J287" s="45"/>
      <c r="K287" s="45" t="s">
        <v>583</v>
      </c>
      <c r="L287" s="47">
        <v>45318</v>
      </c>
      <c r="M287" s="45">
        <f ca="1">Tabela2[[#This Row],[Validy of approval until]]-TODAY()</f>
        <v>330</v>
      </c>
      <c r="N287" s="47">
        <f>Tabela2[[#This Row],[Validy of approval until]]-910</f>
        <v>44408</v>
      </c>
      <c r="O287" s="47">
        <f>Tabela2[[#This Row],[Validy of approval until]]-730</f>
        <v>44588</v>
      </c>
      <c r="P287" s="47">
        <f>Tabela2[[#This Row],[Validy of approval until]]-548</f>
        <v>44770</v>
      </c>
      <c r="Q287" s="47">
        <f>Tabela2[[#This Row],[Validy of approval until]]-365</f>
        <v>44953</v>
      </c>
      <c r="R287" s="47">
        <f>Tabela2[[#This Row],[Validy of approval until]]-182</f>
        <v>45136</v>
      </c>
      <c r="S287" s="45">
        <f t="shared" ca="1" si="4"/>
        <v>148</v>
      </c>
      <c r="T287" s="45" t="s">
        <v>99</v>
      </c>
      <c r="U287" s="45"/>
      <c r="V287" s="10" t="str">
        <f ca="1">IF(Tabela2[[#This Row],[Dni do wygaśnięcia]]&gt;0,"aktualne","nie aktalne")</f>
        <v>aktualne</v>
      </c>
      <c r="Y287" s="92"/>
    </row>
    <row r="288" spans="1:25" x14ac:dyDescent="0.25">
      <c r="A288" s="45" t="s">
        <v>578</v>
      </c>
      <c r="B288" s="45" t="s">
        <v>579</v>
      </c>
      <c r="C288" s="45" t="s">
        <v>35</v>
      </c>
      <c r="D288" s="45">
        <v>135</v>
      </c>
      <c r="E288" s="45" t="s">
        <v>28</v>
      </c>
      <c r="F288" s="45" t="s">
        <v>36</v>
      </c>
      <c r="G288" s="45" t="s">
        <v>37</v>
      </c>
      <c r="H288" s="45" t="s">
        <v>64</v>
      </c>
      <c r="I288" s="45" t="s">
        <v>67</v>
      </c>
      <c r="J288" s="45"/>
      <c r="K288" s="45" t="s">
        <v>582</v>
      </c>
      <c r="L288" s="47">
        <v>45391</v>
      </c>
      <c r="M288" s="45">
        <f ca="1">Tabela2[[#This Row],[Validy of approval until]]-TODAY()</f>
        <v>403</v>
      </c>
      <c r="N288" s="47">
        <f>Tabela2[[#This Row],[Validy of approval until]]-910</f>
        <v>44481</v>
      </c>
      <c r="O288" s="47">
        <f>Tabela2[[#This Row],[Validy of approval until]]-730</f>
        <v>44661</v>
      </c>
      <c r="P288" s="47">
        <f>Tabela2[[#This Row],[Validy of approval until]]-548</f>
        <v>44843</v>
      </c>
      <c r="Q288" s="47">
        <f>Tabela2[[#This Row],[Validy of approval until]]-365</f>
        <v>45026</v>
      </c>
      <c r="R288" s="47">
        <f>Tabela2[[#This Row],[Validy of approval until]]-182</f>
        <v>45209</v>
      </c>
      <c r="S288" s="45">
        <f t="shared" ca="1" si="4"/>
        <v>38</v>
      </c>
      <c r="T288" s="45" t="s">
        <v>99</v>
      </c>
      <c r="U288" s="45"/>
      <c r="V288" s="10" t="str">
        <f ca="1">IF(Tabela2[[#This Row],[Dni do wygaśnięcia]]&gt;0,"aktualne","nie aktalne")</f>
        <v>aktualne</v>
      </c>
      <c r="Y288" s="92"/>
    </row>
    <row r="289" spans="1:25" x14ac:dyDescent="0.25">
      <c r="A289" s="45" t="s">
        <v>578</v>
      </c>
      <c r="B289" s="45" t="s">
        <v>579</v>
      </c>
      <c r="C289" s="45" t="s">
        <v>580</v>
      </c>
      <c r="D289" s="45" t="s">
        <v>90</v>
      </c>
      <c r="E289" s="45" t="s">
        <v>42</v>
      </c>
      <c r="F289" s="45" t="s">
        <v>36</v>
      </c>
      <c r="G289" s="45" t="s">
        <v>278</v>
      </c>
      <c r="H289" s="45" t="s">
        <v>123</v>
      </c>
      <c r="I289" s="45" t="s">
        <v>93</v>
      </c>
      <c r="J289" s="45"/>
      <c r="K289" s="45" t="s">
        <v>581</v>
      </c>
      <c r="L289" s="47">
        <v>46467</v>
      </c>
      <c r="M289" s="45">
        <f ca="1">Tabela2[[#This Row],[Validy of approval until]]-TODAY()</f>
        <v>1479</v>
      </c>
      <c r="N289" s="47">
        <f>Tabela2[[#This Row],[Validy of approval until]]-910</f>
        <v>45557</v>
      </c>
      <c r="O289" s="47">
        <f>Tabela2[[#This Row],[Validy of approval until]]-730</f>
        <v>45737</v>
      </c>
      <c r="P289" s="47">
        <f>Tabela2[[#This Row],[Validy of approval until]]-548</f>
        <v>45919</v>
      </c>
      <c r="Q289" s="47">
        <f>Tabela2[[#This Row],[Validy of approval until]]-365</f>
        <v>46102</v>
      </c>
      <c r="R289" s="47">
        <f>Tabela2[[#This Row],[Validy of approval until]]-182</f>
        <v>46285</v>
      </c>
      <c r="S289" s="45">
        <f t="shared" ca="1" si="4"/>
        <v>749</v>
      </c>
      <c r="T289" s="45" t="s">
        <v>99</v>
      </c>
      <c r="U289" s="45"/>
      <c r="V289" s="10" t="str">
        <f ca="1">IF(Tabela2[[#This Row],[Dni do wygaśnięcia]]&gt;0,"aktualne","nie aktalne")</f>
        <v>aktualne</v>
      </c>
      <c r="Y289" s="92"/>
    </row>
    <row r="290" spans="1:25" ht="30" x14ac:dyDescent="0.25">
      <c r="A290" s="45" t="s">
        <v>589</v>
      </c>
      <c r="B290" s="45" t="s">
        <v>590</v>
      </c>
      <c r="C290" s="45" t="s">
        <v>89</v>
      </c>
      <c r="D290" s="45" t="s">
        <v>90</v>
      </c>
      <c r="E290" s="45" t="s">
        <v>42</v>
      </c>
      <c r="F290" s="45" t="s">
        <v>36</v>
      </c>
      <c r="G290" s="45" t="s">
        <v>91</v>
      </c>
      <c r="H290" s="45" t="s">
        <v>92</v>
      </c>
      <c r="I290" s="45" t="s">
        <v>93</v>
      </c>
      <c r="J290" s="45"/>
      <c r="K290" s="45" t="s">
        <v>597</v>
      </c>
      <c r="L290" s="47">
        <v>44155</v>
      </c>
      <c r="M290" s="45">
        <f ca="1">Tabela2[[#This Row],[Validy of approval until]]-TODAY()</f>
        <v>-833</v>
      </c>
      <c r="N290" s="47">
        <f>Tabela2[[#This Row],[Validy of approval until]]-910</f>
        <v>43245</v>
      </c>
      <c r="O290" s="47">
        <f>Tabela2[[#This Row],[Validy of approval until]]-730</f>
        <v>43425</v>
      </c>
      <c r="P290" s="47">
        <f>Tabela2[[#This Row],[Validy of approval until]]-548</f>
        <v>43607</v>
      </c>
      <c r="Q290" s="47">
        <f>Tabela2[[#This Row],[Validy of approval until]]-365</f>
        <v>43790</v>
      </c>
      <c r="R290" s="47">
        <f>Tabela2[[#This Row],[Validy of approval until]]-182</f>
        <v>43973</v>
      </c>
      <c r="S290" s="45">
        <f t="shared" ca="1" si="4"/>
        <v>0</v>
      </c>
      <c r="T290" s="45" t="s">
        <v>99</v>
      </c>
      <c r="U290" s="45"/>
      <c r="V290" s="10" t="str">
        <f ca="1">IF(Tabela2[[#This Row],[Dni do wygaśnięcia]]&gt;0,"aktualne","nie aktalne")</f>
        <v>nie aktalne</v>
      </c>
      <c r="Y290" s="92"/>
    </row>
    <row r="291" spans="1:25" ht="30" x14ac:dyDescent="0.25">
      <c r="A291" s="45" t="s">
        <v>589</v>
      </c>
      <c r="B291" s="45" t="s">
        <v>590</v>
      </c>
      <c r="C291" s="45" t="s">
        <v>60</v>
      </c>
      <c r="D291" s="45">
        <v>111</v>
      </c>
      <c r="E291" s="45" t="s">
        <v>51</v>
      </c>
      <c r="F291" s="45" t="s">
        <v>29</v>
      </c>
      <c r="G291" s="45" t="s">
        <v>52</v>
      </c>
      <c r="H291" s="45" t="s">
        <v>58</v>
      </c>
      <c r="I291" s="45" t="s">
        <v>33</v>
      </c>
      <c r="J291" s="45"/>
      <c r="K291" s="45" t="s">
        <v>596</v>
      </c>
      <c r="L291" s="47">
        <v>44152</v>
      </c>
      <c r="M291" s="45">
        <f ca="1">Tabela2[[#This Row],[Validy of approval until]]-TODAY()</f>
        <v>-836</v>
      </c>
      <c r="N291" s="47">
        <f>Tabela2[[#This Row],[Validy of approval until]]-910</f>
        <v>43242</v>
      </c>
      <c r="O291" s="47">
        <f>Tabela2[[#This Row],[Validy of approval until]]-730</f>
        <v>43422</v>
      </c>
      <c r="P291" s="47">
        <f>Tabela2[[#This Row],[Validy of approval until]]-548</f>
        <v>43604</v>
      </c>
      <c r="Q291" s="47">
        <f>Tabela2[[#This Row],[Validy of approval until]]-365</f>
        <v>43787</v>
      </c>
      <c r="R291" s="47">
        <f>Tabela2[[#This Row],[Validy of approval until]]-182</f>
        <v>43970</v>
      </c>
      <c r="S291" s="45">
        <f t="shared" ca="1" si="4"/>
        <v>0</v>
      </c>
      <c r="T291" s="45" t="s">
        <v>99</v>
      </c>
      <c r="U291" s="45"/>
      <c r="V291" s="10" t="str">
        <f ca="1">IF(Tabela2[[#This Row],[Dni do wygaśnięcia]]&gt;0,"aktualne","nie aktalne")</f>
        <v>nie aktalne</v>
      </c>
      <c r="Y291" s="92"/>
    </row>
    <row r="292" spans="1:25" ht="30" x14ac:dyDescent="0.25">
      <c r="A292" s="45" t="s">
        <v>589</v>
      </c>
      <c r="B292" s="45" t="s">
        <v>590</v>
      </c>
      <c r="C292" s="45" t="s">
        <v>86</v>
      </c>
      <c r="D292" s="45">
        <v>141</v>
      </c>
      <c r="E292" s="45" t="s">
        <v>28</v>
      </c>
      <c r="F292" s="45" t="s">
        <v>29</v>
      </c>
      <c r="G292" s="45" t="s">
        <v>87</v>
      </c>
      <c r="H292" s="45" t="s">
        <v>64</v>
      </c>
      <c r="I292" s="45" t="s">
        <v>33</v>
      </c>
      <c r="J292" s="45"/>
      <c r="K292" s="45" t="s">
        <v>595</v>
      </c>
      <c r="L292" s="47">
        <v>44226</v>
      </c>
      <c r="M292" s="45">
        <f ca="1">Tabela2[[#This Row],[Validy of approval until]]-TODAY()</f>
        <v>-762</v>
      </c>
      <c r="N292" s="47">
        <f>Tabela2[[#This Row],[Validy of approval until]]-910</f>
        <v>43316</v>
      </c>
      <c r="O292" s="47">
        <f>Tabela2[[#This Row],[Validy of approval until]]-730</f>
        <v>43496</v>
      </c>
      <c r="P292" s="47">
        <f>Tabela2[[#This Row],[Validy of approval until]]-548</f>
        <v>43678</v>
      </c>
      <c r="Q292" s="47">
        <f>Tabela2[[#This Row],[Validy of approval until]]-365</f>
        <v>43861</v>
      </c>
      <c r="R292" s="47">
        <f>Tabela2[[#This Row],[Validy of approval until]]-182</f>
        <v>44044</v>
      </c>
      <c r="S292" s="45">
        <f t="shared" ca="1" si="4"/>
        <v>0</v>
      </c>
      <c r="T292" s="45" t="s">
        <v>99</v>
      </c>
      <c r="U292" s="45"/>
      <c r="V292" s="10" t="str">
        <f ca="1">IF(Tabela2[[#This Row],[Dni do wygaśnięcia]]&gt;0,"aktualne","nie aktalne")</f>
        <v>nie aktalne</v>
      </c>
      <c r="Y292" s="92"/>
    </row>
    <row r="293" spans="1:25" ht="30" x14ac:dyDescent="0.25">
      <c r="A293" s="45" t="s">
        <v>589</v>
      </c>
      <c r="B293" s="45" t="s">
        <v>590</v>
      </c>
      <c r="C293" s="45" t="s">
        <v>84</v>
      </c>
      <c r="D293" s="45">
        <v>135</v>
      </c>
      <c r="E293" s="45" t="s">
        <v>42</v>
      </c>
      <c r="F293" s="45" t="s">
        <v>29</v>
      </c>
      <c r="G293" s="45" t="s">
        <v>30</v>
      </c>
      <c r="H293" s="45" t="s">
        <v>64</v>
      </c>
      <c r="I293" s="45" t="s">
        <v>33</v>
      </c>
      <c r="J293" s="45"/>
      <c r="K293" s="45" t="s">
        <v>594</v>
      </c>
      <c r="L293" s="47">
        <v>44211</v>
      </c>
      <c r="M293" s="45">
        <f ca="1">Tabela2[[#This Row],[Validy of approval until]]-TODAY()</f>
        <v>-777</v>
      </c>
      <c r="N293" s="47">
        <f>Tabela2[[#This Row],[Validy of approval until]]-910</f>
        <v>43301</v>
      </c>
      <c r="O293" s="47">
        <f>Tabela2[[#This Row],[Validy of approval until]]-730</f>
        <v>43481</v>
      </c>
      <c r="P293" s="47">
        <f>Tabela2[[#This Row],[Validy of approval until]]-548</f>
        <v>43663</v>
      </c>
      <c r="Q293" s="47">
        <f>Tabela2[[#This Row],[Validy of approval until]]-365</f>
        <v>43846</v>
      </c>
      <c r="R293" s="47">
        <f>Tabela2[[#This Row],[Validy of approval until]]-182</f>
        <v>44029</v>
      </c>
      <c r="S293" s="45">
        <f t="shared" ca="1" si="4"/>
        <v>0</v>
      </c>
      <c r="T293" s="45" t="s">
        <v>99</v>
      </c>
      <c r="U293" s="45"/>
      <c r="V293" s="10" t="str">
        <f ca="1">IF(Tabela2[[#This Row],[Dni do wygaśnięcia]]&gt;0,"aktualne","nie aktalne")</f>
        <v>nie aktalne</v>
      </c>
      <c r="Y293" s="92"/>
    </row>
    <row r="294" spans="1:25" ht="30" x14ac:dyDescent="0.25">
      <c r="A294" s="45" t="s">
        <v>589</v>
      </c>
      <c r="B294" s="45" t="s">
        <v>590</v>
      </c>
      <c r="C294" s="45" t="s">
        <v>57</v>
      </c>
      <c r="D294" s="45">
        <v>141</v>
      </c>
      <c r="E294" s="45" t="s">
        <v>51</v>
      </c>
      <c r="F294" s="45" t="s">
        <v>29</v>
      </c>
      <c r="G294" s="45" t="s">
        <v>52</v>
      </c>
      <c r="H294" s="45" t="s">
        <v>58</v>
      </c>
      <c r="I294" s="45" t="s">
        <v>33</v>
      </c>
      <c r="J294" s="45"/>
      <c r="K294" s="45" t="s">
        <v>593</v>
      </c>
      <c r="L294" s="47">
        <v>44212</v>
      </c>
      <c r="M294" s="45">
        <f ca="1">Tabela2[[#This Row],[Validy of approval until]]-TODAY()</f>
        <v>-776</v>
      </c>
      <c r="N294" s="47">
        <f>Tabela2[[#This Row],[Validy of approval until]]-910</f>
        <v>43302</v>
      </c>
      <c r="O294" s="47">
        <f>Tabela2[[#This Row],[Validy of approval until]]-730</f>
        <v>43482</v>
      </c>
      <c r="P294" s="47">
        <f>Tabela2[[#This Row],[Validy of approval until]]-548</f>
        <v>43664</v>
      </c>
      <c r="Q294" s="47">
        <f>Tabela2[[#This Row],[Validy of approval until]]-365</f>
        <v>43847</v>
      </c>
      <c r="R294" s="47">
        <f>Tabela2[[#This Row],[Validy of approval until]]-182</f>
        <v>44030</v>
      </c>
      <c r="S294" s="45">
        <f t="shared" ca="1" si="4"/>
        <v>0</v>
      </c>
      <c r="T294" s="45" t="s">
        <v>99</v>
      </c>
      <c r="U294" s="45"/>
      <c r="V294" s="10" t="str">
        <f ca="1">IF(Tabela2[[#This Row],[Dni do wygaśnięcia]]&gt;0,"aktualne","nie aktalne")</f>
        <v>nie aktalne</v>
      </c>
      <c r="Y294" s="92"/>
    </row>
    <row r="295" spans="1:25" ht="30" x14ac:dyDescent="0.25">
      <c r="A295" s="45" t="s">
        <v>589</v>
      </c>
      <c r="B295" s="45" t="s">
        <v>590</v>
      </c>
      <c r="C295" s="45" t="s">
        <v>35</v>
      </c>
      <c r="D295" s="45">
        <v>135</v>
      </c>
      <c r="E295" s="45" t="s">
        <v>28</v>
      </c>
      <c r="F295" s="45" t="s">
        <v>36</v>
      </c>
      <c r="G295" s="45" t="s">
        <v>37</v>
      </c>
      <c r="H295" s="45" t="s">
        <v>64</v>
      </c>
      <c r="I295" s="45" t="s">
        <v>67</v>
      </c>
      <c r="J295" s="45"/>
      <c r="K295" s="45" t="s">
        <v>592</v>
      </c>
      <c r="L295" s="47">
        <v>44323</v>
      </c>
      <c r="M295" s="45">
        <f ca="1">Tabela2[[#This Row],[Validy of approval until]]-TODAY()</f>
        <v>-665</v>
      </c>
      <c r="N295" s="47">
        <f>Tabela2[[#This Row],[Validy of approval until]]-910</f>
        <v>43413</v>
      </c>
      <c r="O295" s="47">
        <f>Tabela2[[#This Row],[Validy of approval until]]-730</f>
        <v>43593</v>
      </c>
      <c r="P295" s="47">
        <f>Tabela2[[#This Row],[Validy of approval until]]-548</f>
        <v>43775</v>
      </c>
      <c r="Q295" s="47">
        <f>Tabela2[[#This Row],[Validy of approval until]]-365</f>
        <v>43958</v>
      </c>
      <c r="R295" s="47">
        <f>Tabela2[[#This Row],[Validy of approval until]]-182</f>
        <v>44141</v>
      </c>
      <c r="S295" s="45">
        <f t="shared" ca="1" si="4"/>
        <v>0</v>
      </c>
      <c r="T295" s="45" t="s">
        <v>99</v>
      </c>
      <c r="U295" s="45"/>
      <c r="V295" s="10" t="str">
        <f ca="1">IF(Tabela2[[#This Row],[Dni do wygaśnięcia]]&gt;0,"aktualne","nie aktalne")</f>
        <v>nie aktalne</v>
      </c>
      <c r="Y295" s="92"/>
    </row>
    <row r="296" spans="1:25" x14ac:dyDescent="0.25">
      <c r="A296" s="45" t="s">
        <v>589</v>
      </c>
      <c r="B296" s="45" t="s">
        <v>590</v>
      </c>
      <c r="C296" s="45" t="s">
        <v>580</v>
      </c>
      <c r="D296" s="45" t="s">
        <v>90</v>
      </c>
      <c r="E296" s="45" t="s">
        <v>42</v>
      </c>
      <c r="F296" s="45" t="s">
        <v>36</v>
      </c>
      <c r="G296" s="45" t="s">
        <v>278</v>
      </c>
      <c r="H296" s="45" t="s">
        <v>123</v>
      </c>
      <c r="I296" s="45" t="s">
        <v>93</v>
      </c>
      <c r="J296" s="45"/>
      <c r="K296" s="45" t="s">
        <v>591</v>
      </c>
      <c r="L296" s="47">
        <v>46360</v>
      </c>
      <c r="M296" s="45">
        <f ca="1">Tabela2[[#This Row],[Validy of approval until]]-TODAY()</f>
        <v>1372</v>
      </c>
      <c r="N296" s="47">
        <f>Tabela2[[#This Row],[Validy of approval until]]-910</f>
        <v>45450</v>
      </c>
      <c r="O296" s="47">
        <f>Tabela2[[#This Row],[Validy of approval until]]-730</f>
        <v>45630</v>
      </c>
      <c r="P296" s="47">
        <f>Tabela2[[#This Row],[Validy of approval until]]-548</f>
        <v>45812</v>
      </c>
      <c r="Q296" s="47">
        <f>Tabela2[[#This Row],[Validy of approval until]]-365</f>
        <v>45995</v>
      </c>
      <c r="R296" s="47">
        <f>Tabela2[[#This Row],[Validy of approval until]]-182</f>
        <v>46178</v>
      </c>
      <c r="S296" s="45">
        <f t="shared" ca="1" si="4"/>
        <v>642</v>
      </c>
      <c r="T296" s="45" t="s">
        <v>99</v>
      </c>
      <c r="U296" s="45"/>
      <c r="V296" s="10" t="str">
        <f ca="1">IF(Tabela2[[#This Row],[Dni do wygaśnięcia]]&gt;0,"aktualne","nie aktalne")</f>
        <v>aktualne</v>
      </c>
      <c r="Y296" s="92"/>
    </row>
    <row r="297" spans="1:25" x14ac:dyDescent="0.25">
      <c r="A297" s="45" t="s">
        <v>2</v>
      </c>
      <c r="B297" s="45"/>
      <c r="C297" s="45" t="s">
        <v>351</v>
      </c>
      <c r="D297" s="45" t="s">
        <v>90</v>
      </c>
      <c r="E297" s="45" t="s">
        <v>42</v>
      </c>
      <c r="F297" s="45" t="s">
        <v>36</v>
      </c>
      <c r="G297" s="45">
        <v>18</v>
      </c>
      <c r="H297" s="45" t="s">
        <v>352</v>
      </c>
      <c r="I297" s="45" t="s">
        <v>93</v>
      </c>
      <c r="J297" s="45"/>
      <c r="K297" s="45" t="s">
        <v>598</v>
      </c>
      <c r="L297" s="47">
        <v>46756</v>
      </c>
      <c r="M297" s="45">
        <f ca="1">Tabela2[[#This Row],[Validy of approval until]]-TODAY()</f>
        <v>1768</v>
      </c>
      <c r="N297" s="47">
        <f>Tabela2[[#This Row],[Validy of approval until]]-910</f>
        <v>45846</v>
      </c>
      <c r="O297" s="47">
        <f>Tabela2[[#This Row],[Validy of approval until]]-730</f>
        <v>46026</v>
      </c>
      <c r="P297" s="47">
        <f>Tabela2[[#This Row],[Validy of approval until]]-548</f>
        <v>46208</v>
      </c>
      <c r="Q297" s="47">
        <f>Tabela2[[#This Row],[Validy of approval until]]-365</f>
        <v>46391</v>
      </c>
      <c r="R297" s="47">
        <f>Tabela2[[#This Row],[Validy of approval until]]-182</f>
        <v>46574</v>
      </c>
      <c r="S297" s="45">
        <f t="shared" ca="1" si="4"/>
        <v>1038</v>
      </c>
      <c r="T297" s="45"/>
      <c r="U297" s="45"/>
      <c r="V297" s="10" t="str">
        <f ca="1">IF(Tabela2[[#This Row],[Dni do wygaśnięcia]]&gt;0,"aktualne","nie aktalne")</f>
        <v>aktualne</v>
      </c>
      <c r="Y297" s="92"/>
    </row>
    <row r="298" spans="1:25" ht="30" x14ac:dyDescent="0.25">
      <c r="A298" s="45" t="s">
        <v>599</v>
      </c>
      <c r="B298" s="45" t="s">
        <v>600</v>
      </c>
      <c r="C298" s="45" t="s">
        <v>60</v>
      </c>
      <c r="D298" s="45">
        <v>111</v>
      </c>
      <c r="E298" s="45" t="s">
        <v>51</v>
      </c>
      <c r="F298" s="45" t="s">
        <v>29</v>
      </c>
      <c r="G298" s="45" t="s">
        <v>52</v>
      </c>
      <c r="H298" s="45" t="s">
        <v>58</v>
      </c>
      <c r="I298" s="45" t="s">
        <v>33</v>
      </c>
      <c r="J298" s="45"/>
      <c r="K298" s="45" t="s">
        <v>634</v>
      </c>
      <c r="L298" s="47">
        <v>44152</v>
      </c>
      <c r="M298" s="45">
        <f ca="1">Tabela2[[#This Row],[Validy of approval until]]-TODAY()</f>
        <v>-836</v>
      </c>
      <c r="N298" s="47">
        <f>Tabela2[[#This Row],[Validy of approval until]]-910</f>
        <v>43242</v>
      </c>
      <c r="O298" s="47">
        <f>Tabela2[[#This Row],[Validy of approval until]]-730</f>
        <v>43422</v>
      </c>
      <c r="P298" s="47">
        <f>Tabela2[[#This Row],[Validy of approval until]]-548</f>
        <v>43604</v>
      </c>
      <c r="Q298" s="47">
        <f>Tabela2[[#This Row],[Validy of approval until]]-365</f>
        <v>43787</v>
      </c>
      <c r="R298" s="47">
        <f>Tabela2[[#This Row],[Validy of approval until]]-182</f>
        <v>43970</v>
      </c>
      <c r="S298" s="45">
        <f t="shared" ca="1" si="4"/>
        <v>0</v>
      </c>
      <c r="T298" s="45"/>
      <c r="U298" s="45"/>
      <c r="V298" s="10" t="str">
        <f ca="1">IF(Tabela2[[#This Row],[Dni do wygaśnięcia]]&gt;0,"aktualne","nie aktalne")</f>
        <v>nie aktalne</v>
      </c>
      <c r="Y298" s="92"/>
    </row>
    <row r="299" spans="1:25" x14ac:dyDescent="0.25">
      <c r="A299" s="45" t="s">
        <v>599</v>
      </c>
      <c r="B299" s="45" t="s">
        <v>600</v>
      </c>
      <c r="C299" s="45" t="s">
        <v>409</v>
      </c>
      <c r="D299" s="45">
        <v>141</v>
      </c>
      <c r="E299" s="45" t="s">
        <v>28</v>
      </c>
      <c r="F299" s="45" t="s">
        <v>29</v>
      </c>
      <c r="G299" s="45" t="s">
        <v>30</v>
      </c>
      <c r="H299" s="45" t="s">
        <v>32</v>
      </c>
      <c r="I299" s="45" t="s">
        <v>33</v>
      </c>
      <c r="J299" s="45"/>
      <c r="K299" s="45" t="s">
        <v>712</v>
      </c>
      <c r="L299" s="47">
        <v>45927</v>
      </c>
      <c r="M299" s="45">
        <f ca="1">Tabela2[[#This Row],[Validy of approval until]]-TODAY()</f>
        <v>939</v>
      </c>
      <c r="N299" s="47">
        <f>Tabela2[[#This Row],[Validy of approval until]]-910</f>
        <v>45017</v>
      </c>
      <c r="O299" s="47">
        <f>Tabela2[[#This Row],[Validy of approval until]]-730</f>
        <v>45197</v>
      </c>
      <c r="P299" s="47">
        <f>Tabela2[[#This Row],[Validy of approval until]]-548</f>
        <v>45379</v>
      </c>
      <c r="Q299" s="47">
        <f>Tabela2[[#This Row],[Validy of approval until]]-365</f>
        <v>45562</v>
      </c>
      <c r="R299" s="47">
        <f>Tabela2[[#This Row],[Validy of approval until]]-182</f>
        <v>45745</v>
      </c>
      <c r="S299" s="45">
        <f t="shared" ca="1" si="4"/>
        <v>209</v>
      </c>
      <c r="T299" s="45"/>
      <c r="U299" s="45"/>
      <c r="V299" s="10" t="str">
        <f ca="1">IF(Tabela2[[#This Row],[Dni do wygaśnięcia]]&gt;0,"aktualne","nie aktalne")</f>
        <v>aktualne</v>
      </c>
      <c r="Y299" s="92"/>
    </row>
    <row r="300" spans="1:25" ht="30" x14ac:dyDescent="0.25">
      <c r="A300" s="45" t="s">
        <v>599</v>
      </c>
      <c r="B300" s="45" t="s">
        <v>600</v>
      </c>
      <c r="C300" s="45" t="s">
        <v>86</v>
      </c>
      <c r="D300" s="45">
        <v>141</v>
      </c>
      <c r="E300" s="45" t="s">
        <v>28</v>
      </c>
      <c r="F300" s="45" t="s">
        <v>29</v>
      </c>
      <c r="G300" s="45" t="s">
        <v>87</v>
      </c>
      <c r="H300" s="45" t="s">
        <v>64</v>
      </c>
      <c r="I300" s="45" t="s">
        <v>33</v>
      </c>
      <c r="J300" s="45"/>
      <c r="K300" s="45" t="s">
        <v>626</v>
      </c>
      <c r="L300" s="47">
        <v>44226</v>
      </c>
      <c r="M300" s="45">
        <f ca="1">Tabela2[[#This Row],[Validy of approval until]]-TODAY()</f>
        <v>-762</v>
      </c>
      <c r="N300" s="47">
        <f>Tabela2[[#This Row],[Validy of approval until]]-910</f>
        <v>43316</v>
      </c>
      <c r="O300" s="47">
        <f>Tabela2[[#This Row],[Validy of approval until]]-730</f>
        <v>43496</v>
      </c>
      <c r="P300" s="47">
        <f>Tabela2[[#This Row],[Validy of approval until]]-548</f>
        <v>43678</v>
      </c>
      <c r="Q300" s="47">
        <f>Tabela2[[#This Row],[Validy of approval until]]-365</f>
        <v>43861</v>
      </c>
      <c r="R300" s="47">
        <f>Tabela2[[#This Row],[Validy of approval until]]-182</f>
        <v>44044</v>
      </c>
      <c r="S300" s="45">
        <f t="shared" ca="1" si="4"/>
        <v>0</v>
      </c>
      <c r="T300" s="45"/>
      <c r="U300" s="45"/>
      <c r="V300" s="10" t="str">
        <f ca="1">IF(Tabela2[[#This Row],[Dni do wygaśnięcia]]&gt;0,"aktualne","nie aktalne")</f>
        <v>nie aktalne</v>
      </c>
      <c r="Y300" s="92"/>
    </row>
    <row r="301" spans="1:25" ht="30" x14ac:dyDescent="0.25">
      <c r="A301" s="45" t="s">
        <v>599</v>
      </c>
      <c r="B301" s="45" t="s">
        <v>600</v>
      </c>
      <c r="C301" s="45" t="s">
        <v>84</v>
      </c>
      <c r="D301" s="45">
        <v>135</v>
      </c>
      <c r="E301" s="45" t="s">
        <v>42</v>
      </c>
      <c r="F301" s="45" t="s">
        <v>29</v>
      </c>
      <c r="G301" s="45">
        <v>10</v>
      </c>
      <c r="H301" s="45" t="s">
        <v>632</v>
      </c>
      <c r="I301" s="45" t="s">
        <v>33</v>
      </c>
      <c r="J301" s="45"/>
      <c r="K301" s="45" t="s">
        <v>633</v>
      </c>
      <c r="L301" s="47">
        <v>44211</v>
      </c>
      <c r="M301" s="45">
        <f ca="1">Tabela2[[#This Row],[Validy of approval until]]-TODAY()</f>
        <v>-777</v>
      </c>
      <c r="N301" s="47">
        <f>Tabela2[[#This Row],[Validy of approval until]]-910</f>
        <v>43301</v>
      </c>
      <c r="O301" s="47">
        <f>Tabela2[[#This Row],[Validy of approval until]]-730</f>
        <v>43481</v>
      </c>
      <c r="P301" s="47">
        <f>Tabela2[[#This Row],[Validy of approval until]]-548</f>
        <v>43663</v>
      </c>
      <c r="Q301" s="47">
        <f>Tabela2[[#This Row],[Validy of approval until]]-365</f>
        <v>43846</v>
      </c>
      <c r="R301" s="47">
        <f>Tabela2[[#This Row],[Validy of approval until]]-182</f>
        <v>44029</v>
      </c>
      <c r="S301" s="45">
        <f t="shared" ca="1" si="4"/>
        <v>0</v>
      </c>
      <c r="T301" s="45"/>
      <c r="U301" s="45"/>
      <c r="V301" s="10" t="str">
        <f ca="1">IF(Tabela2[[#This Row],[Dni do wygaśnięcia]]&gt;0,"aktualne","nie aktalne")</f>
        <v>nie aktalne</v>
      </c>
      <c r="Y301" s="92"/>
    </row>
    <row r="302" spans="1:25" ht="30" x14ac:dyDescent="0.25">
      <c r="A302" s="45" t="s">
        <v>599</v>
      </c>
      <c r="B302" s="45" t="s">
        <v>600</v>
      </c>
      <c r="C302" s="45" t="s">
        <v>167</v>
      </c>
      <c r="D302" s="45">
        <v>138</v>
      </c>
      <c r="E302" s="45" t="s">
        <v>42</v>
      </c>
      <c r="F302" s="45" t="s">
        <v>36</v>
      </c>
      <c r="G302" s="45" t="s">
        <v>164</v>
      </c>
      <c r="H302" s="45" t="s">
        <v>165</v>
      </c>
      <c r="I302" s="45" t="s">
        <v>93</v>
      </c>
      <c r="J302" s="45"/>
      <c r="K302" s="45" t="s">
        <v>625</v>
      </c>
      <c r="L302" s="47">
        <v>44211</v>
      </c>
      <c r="M302" s="45">
        <f ca="1">Tabela2[[#This Row],[Validy of approval until]]-TODAY()</f>
        <v>-777</v>
      </c>
      <c r="N302" s="47">
        <f>Tabela2[[#This Row],[Validy of approval until]]-910</f>
        <v>43301</v>
      </c>
      <c r="O302" s="47">
        <f>Tabela2[[#This Row],[Validy of approval until]]-730</f>
        <v>43481</v>
      </c>
      <c r="P302" s="47">
        <f>Tabela2[[#This Row],[Validy of approval until]]-548</f>
        <v>43663</v>
      </c>
      <c r="Q302" s="47">
        <f>Tabela2[[#This Row],[Validy of approval until]]-365</f>
        <v>43846</v>
      </c>
      <c r="R302" s="47">
        <f>Tabela2[[#This Row],[Validy of approval until]]-182</f>
        <v>44029</v>
      </c>
      <c r="S302" s="45">
        <f t="shared" ca="1" si="4"/>
        <v>0</v>
      </c>
      <c r="T302" s="45"/>
      <c r="U302" s="45"/>
      <c r="V302" s="10" t="str">
        <f ca="1">IF(Tabela2[[#This Row],[Dni do wygaśnięcia]]&gt;0,"aktualne","nie aktalne")</f>
        <v>nie aktalne</v>
      </c>
      <c r="Y302" s="92"/>
    </row>
    <row r="303" spans="1:25" ht="30" x14ac:dyDescent="0.25">
      <c r="A303" s="45" t="s">
        <v>599</v>
      </c>
      <c r="B303" s="45" t="s">
        <v>600</v>
      </c>
      <c r="C303" s="45" t="s">
        <v>252</v>
      </c>
      <c r="D303" s="45">
        <v>136</v>
      </c>
      <c r="E303" s="45" t="s">
        <v>28</v>
      </c>
      <c r="F303" s="45" t="s">
        <v>36</v>
      </c>
      <c r="G303" s="45" t="s">
        <v>164</v>
      </c>
      <c r="H303" s="45" t="s">
        <v>165</v>
      </c>
      <c r="I303" s="45" t="s">
        <v>93</v>
      </c>
      <c r="J303" s="45"/>
      <c r="K303" s="45" t="s">
        <v>624</v>
      </c>
      <c r="L303" s="47">
        <v>44211</v>
      </c>
      <c r="M303" s="45">
        <f ca="1">Tabela2[[#This Row],[Validy of approval until]]-TODAY()</f>
        <v>-777</v>
      </c>
      <c r="N303" s="47">
        <f>Tabela2[[#This Row],[Validy of approval until]]-910</f>
        <v>43301</v>
      </c>
      <c r="O303" s="47">
        <f>Tabela2[[#This Row],[Validy of approval until]]-730</f>
        <v>43481</v>
      </c>
      <c r="P303" s="47">
        <f>Tabela2[[#This Row],[Validy of approval until]]-548</f>
        <v>43663</v>
      </c>
      <c r="Q303" s="47">
        <f>Tabela2[[#This Row],[Validy of approval until]]-365</f>
        <v>43846</v>
      </c>
      <c r="R303" s="47">
        <f>Tabela2[[#This Row],[Validy of approval until]]-182</f>
        <v>44029</v>
      </c>
      <c r="S303" s="45">
        <f t="shared" ca="1" si="4"/>
        <v>0</v>
      </c>
      <c r="T303" s="45"/>
      <c r="U303" s="45"/>
      <c r="V303" s="10" t="str">
        <f ca="1">IF(Tabela2[[#This Row],[Dni do wygaśnięcia]]&gt;0,"aktualne","nie aktalne")</f>
        <v>nie aktalne</v>
      </c>
      <c r="Y303" s="92"/>
    </row>
    <row r="304" spans="1:25" ht="30" x14ac:dyDescent="0.25">
      <c r="A304" s="45" t="s">
        <v>599</v>
      </c>
      <c r="B304" s="45" t="s">
        <v>600</v>
      </c>
      <c r="C304" s="45" t="s">
        <v>57</v>
      </c>
      <c r="D304" s="45">
        <v>141</v>
      </c>
      <c r="E304" s="45" t="s">
        <v>51</v>
      </c>
      <c r="F304" s="45" t="s">
        <v>29</v>
      </c>
      <c r="G304" s="45" t="s">
        <v>52</v>
      </c>
      <c r="H304" s="45" t="s">
        <v>58</v>
      </c>
      <c r="I304" s="45" t="s">
        <v>33</v>
      </c>
      <c r="J304" s="45"/>
      <c r="K304" s="45" t="s">
        <v>631</v>
      </c>
      <c r="L304" s="47">
        <v>44269</v>
      </c>
      <c r="M304" s="45">
        <f ca="1">Tabela2[[#This Row],[Validy of approval until]]-TODAY()</f>
        <v>-719</v>
      </c>
      <c r="N304" s="47">
        <f>Tabela2[[#This Row],[Validy of approval until]]-910</f>
        <v>43359</v>
      </c>
      <c r="O304" s="47">
        <f>Tabela2[[#This Row],[Validy of approval until]]-730</f>
        <v>43539</v>
      </c>
      <c r="P304" s="47">
        <f>Tabela2[[#This Row],[Validy of approval until]]-548</f>
        <v>43721</v>
      </c>
      <c r="Q304" s="47">
        <f>Tabela2[[#This Row],[Validy of approval until]]-365</f>
        <v>43904</v>
      </c>
      <c r="R304" s="47">
        <f>Tabela2[[#This Row],[Validy of approval until]]-182</f>
        <v>44087</v>
      </c>
      <c r="S304" s="45">
        <f t="shared" ca="1" si="4"/>
        <v>0</v>
      </c>
      <c r="T304" s="45"/>
      <c r="U304" s="45"/>
      <c r="V304" s="10" t="str">
        <f ca="1">IF(Tabela2[[#This Row],[Dni do wygaśnięcia]]&gt;0,"aktualne","nie aktalne")</f>
        <v>nie aktalne</v>
      </c>
      <c r="Y304" s="92"/>
    </row>
    <row r="305" spans="1:182" ht="30" x14ac:dyDescent="0.25">
      <c r="A305" s="45" t="s">
        <v>599</v>
      </c>
      <c r="B305" s="45" t="s">
        <v>600</v>
      </c>
      <c r="C305" s="45" t="s">
        <v>35</v>
      </c>
      <c r="D305" s="45">
        <v>135</v>
      </c>
      <c r="E305" s="45" t="s">
        <v>28</v>
      </c>
      <c r="F305" s="45" t="s">
        <v>36</v>
      </c>
      <c r="G305" s="45" t="s">
        <v>37</v>
      </c>
      <c r="H305" s="45" t="s">
        <v>64</v>
      </c>
      <c r="I305" s="45" t="s">
        <v>67</v>
      </c>
      <c r="J305" s="45"/>
      <c r="K305" s="45" t="s">
        <v>623</v>
      </c>
      <c r="L305" s="47">
        <v>44271</v>
      </c>
      <c r="M305" s="45">
        <f ca="1">Tabela2[[#This Row],[Validy of approval until]]-TODAY()</f>
        <v>-717</v>
      </c>
      <c r="N305" s="47">
        <f>Tabela2[[#This Row],[Validy of approval until]]-910</f>
        <v>43361</v>
      </c>
      <c r="O305" s="47">
        <f>Tabela2[[#This Row],[Validy of approval until]]-730</f>
        <v>43541</v>
      </c>
      <c r="P305" s="47">
        <f>Tabela2[[#This Row],[Validy of approval until]]-548</f>
        <v>43723</v>
      </c>
      <c r="Q305" s="47">
        <f>Tabela2[[#This Row],[Validy of approval until]]-365</f>
        <v>43906</v>
      </c>
      <c r="R305" s="47">
        <f>Tabela2[[#This Row],[Validy of approval until]]-182</f>
        <v>44089</v>
      </c>
      <c r="S305" s="45">
        <f t="shared" ca="1" si="4"/>
        <v>0</v>
      </c>
      <c r="T305" s="45"/>
      <c r="U305" s="45"/>
      <c r="V305" s="10" t="str">
        <f ca="1">IF(Tabela2[[#This Row],[Dni do wygaśnięcia]]&gt;0,"aktualne","nie aktalne")</f>
        <v>nie aktalne</v>
      </c>
      <c r="Y305" s="92"/>
    </row>
    <row r="306" spans="1:182" ht="30" x14ac:dyDescent="0.25">
      <c r="A306" s="45" t="s">
        <v>599</v>
      </c>
      <c r="B306" s="45" t="s">
        <v>600</v>
      </c>
      <c r="C306" s="45" t="s">
        <v>175</v>
      </c>
      <c r="D306" s="45">
        <v>135</v>
      </c>
      <c r="E306" s="45" t="s">
        <v>42</v>
      </c>
      <c r="F306" s="45" t="s">
        <v>36</v>
      </c>
      <c r="G306" s="45">
        <v>12</v>
      </c>
      <c r="H306" s="45" t="s">
        <v>176</v>
      </c>
      <c r="I306" s="45" t="s">
        <v>45</v>
      </c>
      <c r="J306" s="45"/>
      <c r="K306" s="45" t="s">
        <v>630</v>
      </c>
      <c r="L306" s="47">
        <v>44015</v>
      </c>
      <c r="M306" s="45">
        <f ca="1">Tabela2[[#This Row],[Validy of approval until]]-TODAY()</f>
        <v>-973</v>
      </c>
      <c r="N306" s="47">
        <f>Tabela2[[#This Row],[Validy of approval until]]-910</f>
        <v>43105</v>
      </c>
      <c r="O306" s="47">
        <f>Tabela2[[#This Row],[Validy of approval until]]-730</f>
        <v>43285</v>
      </c>
      <c r="P306" s="47">
        <f>Tabela2[[#This Row],[Validy of approval until]]-548</f>
        <v>43467</v>
      </c>
      <c r="Q306" s="47">
        <f>Tabela2[[#This Row],[Validy of approval until]]-365</f>
        <v>43650</v>
      </c>
      <c r="R306" s="47">
        <f>Tabela2[[#This Row],[Validy of approval until]]-182</f>
        <v>43833</v>
      </c>
      <c r="S306" s="45">
        <f t="shared" ca="1" si="4"/>
        <v>0</v>
      </c>
      <c r="T306" s="45"/>
      <c r="U306" s="45"/>
      <c r="V306" s="10" t="str">
        <f ca="1">IF(Tabela2[[#This Row],[Dni do wygaśnięcia]]&gt;0,"aktualne","nie aktalne")</f>
        <v>nie aktalne</v>
      </c>
      <c r="Y306" s="92"/>
    </row>
    <row r="307" spans="1:182" ht="30" x14ac:dyDescent="0.25">
      <c r="A307" s="45" t="s">
        <v>599</v>
      </c>
      <c r="B307" s="45" t="s">
        <v>600</v>
      </c>
      <c r="C307" s="45" t="s">
        <v>628</v>
      </c>
      <c r="D307" s="45">
        <v>135</v>
      </c>
      <c r="E307" s="45" t="s">
        <v>42</v>
      </c>
      <c r="F307" s="45" t="s">
        <v>36</v>
      </c>
      <c r="G307" s="45" t="s">
        <v>173</v>
      </c>
      <c r="H307" s="45" t="s">
        <v>74</v>
      </c>
      <c r="I307" s="45" t="s">
        <v>45</v>
      </c>
      <c r="J307" s="45"/>
      <c r="K307" s="45" t="s">
        <v>629</v>
      </c>
      <c r="L307" s="47">
        <v>44015</v>
      </c>
      <c r="M307" s="45">
        <f ca="1">Tabela2[[#This Row],[Validy of approval until]]-TODAY()</f>
        <v>-973</v>
      </c>
      <c r="N307" s="47">
        <f>Tabela2[[#This Row],[Validy of approval until]]-910</f>
        <v>43105</v>
      </c>
      <c r="O307" s="47">
        <f>Tabela2[[#This Row],[Validy of approval until]]-730</f>
        <v>43285</v>
      </c>
      <c r="P307" s="47">
        <f>Tabela2[[#This Row],[Validy of approval until]]-548</f>
        <v>43467</v>
      </c>
      <c r="Q307" s="47">
        <f>Tabela2[[#This Row],[Validy of approval until]]-365</f>
        <v>43650</v>
      </c>
      <c r="R307" s="47">
        <f>Tabela2[[#This Row],[Validy of approval until]]-182</f>
        <v>43833</v>
      </c>
      <c r="S307" s="45">
        <f t="shared" ca="1" si="4"/>
        <v>0</v>
      </c>
      <c r="T307" s="45"/>
      <c r="U307" s="45"/>
      <c r="V307" s="10" t="str">
        <f ca="1">IF(Tabela2[[#This Row],[Dni do wygaśnięcia]]&gt;0,"aktualne","nie aktalne")</f>
        <v>nie aktalne</v>
      </c>
      <c r="Y307" s="92"/>
    </row>
    <row r="308" spans="1:182" ht="30" x14ac:dyDescent="0.25">
      <c r="A308" s="45" t="s">
        <v>599</v>
      </c>
      <c r="B308" s="45" t="s">
        <v>600</v>
      </c>
      <c r="C308" s="45" t="s">
        <v>337</v>
      </c>
      <c r="D308" s="45">
        <v>141</v>
      </c>
      <c r="E308" s="45" t="s">
        <v>42</v>
      </c>
      <c r="F308" s="45" t="s">
        <v>36</v>
      </c>
      <c r="G308" s="45" t="s">
        <v>87</v>
      </c>
      <c r="H308" s="45" t="s">
        <v>338</v>
      </c>
      <c r="I308" s="45" t="s">
        <v>33</v>
      </c>
      <c r="J308" s="45"/>
      <c r="K308" s="45" t="s">
        <v>622</v>
      </c>
      <c r="L308" s="47">
        <v>44410</v>
      </c>
      <c r="M308" s="45">
        <f ca="1">Tabela2[[#This Row],[Validy of approval until]]-TODAY()</f>
        <v>-578</v>
      </c>
      <c r="N308" s="47">
        <f>Tabela2[[#This Row],[Validy of approval until]]-910</f>
        <v>43500</v>
      </c>
      <c r="O308" s="47">
        <f>Tabela2[[#This Row],[Validy of approval until]]-730</f>
        <v>43680</v>
      </c>
      <c r="P308" s="47">
        <f>Tabela2[[#This Row],[Validy of approval until]]-548</f>
        <v>43862</v>
      </c>
      <c r="Q308" s="47">
        <f>Tabela2[[#This Row],[Validy of approval until]]-365</f>
        <v>44045</v>
      </c>
      <c r="R308" s="47">
        <f>Tabela2[[#This Row],[Validy of approval until]]-182</f>
        <v>44228</v>
      </c>
      <c r="S308" s="45">
        <f t="shared" ca="1" si="4"/>
        <v>0</v>
      </c>
      <c r="T308" s="45"/>
      <c r="U308" s="45"/>
      <c r="V308" s="10" t="str">
        <f ca="1">IF(Tabela2[[#This Row],[Dni do wygaśnięcia]]&gt;0,"aktualne","nie aktalne")</f>
        <v>nie aktalne</v>
      </c>
      <c r="Y308" s="92"/>
    </row>
    <row r="309" spans="1:182" ht="30" x14ac:dyDescent="0.25">
      <c r="A309" s="45" t="s">
        <v>599</v>
      </c>
      <c r="B309" s="45" t="s">
        <v>600</v>
      </c>
      <c r="C309" s="45" t="s">
        <v>620</v>
      </c>
      <c r="D309" s="45">
        <v>138</v>
      </c>
      <c r="E309" s="45" t="s">
        <v>42</v>
      </c>
      <c r="F309" s="45" t="s">
        <v>36</v>
      </c>
      <c r="G309" s="45" t="s">
        <v>91</v>
      </c>
      <c r="H309" s="45" t="s">
        <v>135</v>
      </c>
      <c r="I309" s="45" t="s">
        <v>75</v>
      </c>
      <c r="J309" s="45"/>
      <c r="K309" s="45" t="s">
        <v>621</v>
      </c>
      <c r="L309" s="47">
        <v>44526</v>
      </c>
      <c r="M309" s="45">
        <f ca="1">Tabela2[[#This Row],[Validy of approval until]]-TODAY()</f>
        <v>-462</v>
      </c>
      <c r="N309" s="47">
        <f>Tabela2[[#This Row],[Validy of approval until]]-910</f>
        <v>43616</v>
      </c>
      <c r="O309" s="47">
        <f>Tabela2[[#This Row],[Validy of approval until]]-730</f>
        <v>43796</v>
      </c>
      <c r="P309" s="47">
        <f>Tabela2[[#This Row],[Validy of approval until]]-548</f>
        <v>43978</v>
      </c>
      <c r="Q309" s="47">
        <f>Tabela2[[#This Row],[Validy of approval until]]-365</f>
        <v>44161</v>
      </c>
      <c r="R309" s="47">
        <f>Tabela2[[#This Row],[Validy of approval until]]-182</f>
        <v>44344</v>
      </c>
      <c r="S309" s="45">
        <f t="shared" ca="1" si="4"/>
        <v>0</v>
      </c>
      <c r="T309" s="45"/>
      <c r="U309" s="45"/>
      <c r="V309" s="10" t="str">
        <f ca="1">IF(Tabela2[[#This Row],[Dni do wygaśnięcia]]&gt;0,"aktualne","nie aktalne")</f>
        <v>nie aktalne</v>
      </c>
      <c r="Y309" s="92"/>
    </row>
    <row r="310" spans="1:182" ht="15" customHeight="1" x14ac:dyDescent="0.25">
      <c r="A310" s="45" t="s">
        <v>599</v>
      </c>
      <c r="B310" s="45" t="s">
        <v>600</v>
      </c>
      <c r="C310" s="45" t="s">
        <v>69</v>
      </c>
      <c r="D310" s="45">
        <v>135</v>
      </c>
      <c r="E310" s="45" t="s">
        <v>28</v>
      </c>
      <c r="F310" s="45" t="s">
        <v>29</v>
      </c>
      <c r="G310" s="45" t="s">
        <v>70</v>
      </c>
      <c r="H310" s="45" t="s">
        <v>31</v>
      </c>
      <c r="I310" s="45" t="s">
        <v>45</v>
      </c>
      <c r="J310" s="45"/>
      <c r="K310" s="45" t="s">
        <v>619</v>
      </c>
      <c r="L310" s="47">
        <v>44641</v>
      </c>
      <c r="M310" s="45">
        <f ca="1">Tabela2[[#This Row],[Validy of approval until]]-TODAY()</f>
        <v>-347</v>
      </c>
      <c r="N310" s="47">
        <f>Tabela2[[#This Row],[Validy of approval until]]-910</f>
        <v>43731</v>
      </c>
      <c r="O310" s="47">
        <f>Tabela2[[#This Row],[Validy of approval until]]-730</f>
        <v>43911</v>
      </c>
      <c r="P310" s="47">
        <f>Tabela2[[#This Row],[Validy of approval until]]-548</f>
        <v>44093</v>
      </c>
      <c r="Q310" s="47">
        <f>Tabela2[[#This Row],[Validy of approval until]]-365</f>
        <v>44276</v>
      </c>
      <c r="R310" s="47">
        <f>Tabela2[[#This Row],[Validy of approval until]]-182</f>
        <v>44459</v>
      </c>
      <c r="S310" s="45">
        <f t="shared" ca="1" si="4"/>
        <v>0</v>
      </c>
      <c r="T310" s="45"/>
      <c r="U310" s="45"/>
      <c r="V310" s="10" t="str">
        <f ca="1">IF(Tabela2[[#This Row],[Dni do wygaśnięcia]]&gt;0,"aktualne","nie aktalne")</f>
        <v>nie aktalne</v>
      </c>
      <c r="W310" s="7"/>
      <c r="X310" s="37"/>
      <c r="Y310" s="92"/>
      <c r="AA310" s="37"/>
      <c r="AB310" s="37"/>
      <c r="AC310" s="3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row>
    <row r="311" spans="1:182" s="36" customFormat="1" ht="15" customHeight="1" x14ac:dyDescent="0.25">
      <c r="A311" s="45" t="s">
        <v>599</v>
      </c>
      <c r="B311" s="45" t="s">
        <v>600</v>
      </c>
      <c r="C311" s="45" t="s">
        <v>730</v>
      </c>
      <c r="D311" s="45">
        <v>111</v>
      </c>
      <c r="E311" s="45" t="s">
        <v>51</v>
      </c>
      <c r="F311" s="45" t="s">
        <v>29</v>
      </c>
      <c r="G311" s="45" t="s">
        <v>52</v>
      </c>
      <c r="H311" s="45" t="s">
        <v>58</v>
      </c>
      <c r="I311" s="45" t="s">
        <v>33</v>
      </c>
      <c r="J311" s="45"/>
      <c r="K311" s="45" t="s">
        <v>618</v>
      </c>
      <c r="L311" s="47">
        <v>45302</v>
      </c>
      <c r="M311" s="45">
        <f ca="1">Tabela2[[#This Row],[Validy of approval until]]-TODAY()</f>
        <v>314</v>
      </c>
      <c r="N311" s="47">
        <f>Tabela2[[#This Row],[Validy of approval until]]-910</f>
        <v>44392</v>
      </c>
      <c r="O311" s="47">
        <f>Tabela2[[#This Row],[Validy of approval until]]-730</f>
        <v>44572</v>
      </c>
      <c r="P311" s="47">
        <f>Tabela2[[#This Row],[Validy of approval until]]-548</f>
        <v>44754</v>
      </c>
      <c r="Q311" s="47">
        <f>Tabela2[[#This Row],[Validy of approval until]]-365</f>
        <v>44937</v>
      </c>
      <c r="R311" s="47">
        <f>Tabela2[[#This Row],[Validy of approval until]]-182</f>
        <v>45120</v>
      </c>
      <c r="S311" s="45">
        <f t="shared" ca="1" si="4"/>
        <v>132</v>
      </c>
      <c r="T311" s="45"/>
      <c r="U311" s="45"/>
      <c r="V311" s="10" t="str">
        <f ca="1">IF(Tabela2[[#This Row],[Dni do wygaśnięcia]]&gt;0,"aktualne","nie aktalne")</f>
        <v>aktualne</v>
      </c>
      <c r="W311" s="7"/>
      <c r="X311" s="37"/>
      <c r="Y311" s="92"/>
      <c r="AA311" s="37"/>
      <c r="AB311" s="37"/>
      <c r="AC311" s="3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row>
    <row r="312" spans="1:182" ht="15" customHeight="1" x14ac:dyDescent="0.25">
      <c r="A312" s="45" t="s">
        <v>599</v>
      </c>
      <c r="B312" s="45" t="s">
        <v>600</v>
      </c>
      <c r="C312" s="45" t="s">
        <v>132</v>
      </c>
      <c r="D312" s="45">
        <v>136</v>
      </c>
      <c r="E312" s="45" t="s">
        <v>28</v>
      </c>
      <c r="F312" s="45" t="s">
        <v>29</v>
      </c>
      <c r="G312" s="45" t="s">
        <v>30</v>
      </c>
      <c r="H312" s="45" t="s">
        <v>32</v>
      </c>
      <c r="I312" s="45" t="s">
        <v>33</v>
      </c>
      <c r="J312" s="45"/>
      <c r="K312" s="45" t="s">
        <v>627</v>
      </c>
      <c r="L312" s="47">
        <v>45559</v>
      </c>
      <c r="M312" s="45">
        <f ca="1">Tabela2[[#This Row],[Validy of approval until]]-TODAY()</f>
        <v>571</v>
      </c>
      <c r="N312" s="47">
        <f>Tabela2[[#This Row],[Validy of approval until]]-910</f>
        <v>44649</v>
      </c>
      <c r="O312" s="47">
        <f>Tabela2[[#This Row],[Validy of approval until]]-730</f>
        <v>44829</v>
      </c>
      <c r="P312" s="47">
        <f>Tabela2[[#This Row],[Validy of approval until]]-548</f>
        <v>45011</v>
      </c>
      <c r="Q312" s="47">
        <f>Tabela2[[#This Row],[Validy of approval until]]-365</f>
        <v>45194</v>
      </c>
      <c r="R312" s="47">
        <f>Tabela2[[#This Row],[Validy of approval until]]-182</f>
        <v>45377</v>
      </c>
      <c r="S312" s="45">
        <f t="shared" ca="1" si="4"/>
        <v>23</v>
      </c>
      <c r="T312" s="45"/>
      <c r="U312" s="45"/>
      <c r="V312" s="10" t="str">
        <f ca="1">IF(Tabela2[[#This Row],[Dni do wygaśnięcia]]&gt;0,"aktualne","nie aktalne")</f>
        <v>aktualne</v>
      </c>
      <c r="W312" s="7"/>
      <c r="X312" s="37"/>
      <c r="Y312" s="92"/>
      <c r="AA312" s="37"/>
      <c r="AB312" s="37"/>
      <c r="AC312" s="3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row>
    <row r="313" spans="1:182" s="36" customFormat="1" ht="15" customHeight="1" x14ac:dyDescent="0.25">
      <c r="A313" s="45" t="s">
        <v>599</v>
      </c>
      <c r="B313" s="45" t="s">
        <v>600</v>
      </c>
      <c r="C313" s="45" t="s">
        <v>57</v>
      </c>
      <c r="D313" s="45">
        <v>141</v>
      </c>
      <c r="E313" s="45" t="s">
        <v>51</v>
      </c>
      <c r="F313" s="45" t="s">
        <v>29</v>
      </c>
      <c r="G313" s="45" t="s">
        <v>52</v>
      </c>
      <c r="H313" s="45" t="s">
        <v>58</v>
      </c>
      <c r="I313" s="45" t="s">
        <v>33</v>
      </c>
      <c r="J313" s="45"/>
      <c r="K313" s="45" t="s">
        <v>617</v>
      </c>
      <c r="L313" s="47">
        <v>45302</v>
      </c>
      <c r="M313" s="45">
        <f ca="1">Tabela2[[#This Row],[Validy of approval until]]-TODAY()</f>
        <v>314</v>
      </c>
      <c r="N313" s="47">
        <f>Tabela2[[#This Row],[Validy of approval until]]-910</f>
        <v>44392</v>
      </c>
      <c r="O313" s="47">
        <f>Tabela2[[#This Row],[Validy of approval until]]-730</f>
        <v>44572</v>
      </c>
      <c r="P313" s="47">
        <f>Tabela2[[#This Row],[Validy of approval until]]-548</f>
        <v>44754</v>
      </c>
      <c r="Q313" s="47">
        <f>Tabela2[[#This Row],[Validy of approval until]]-365</f>
        <v>44937</v>
      </c>
      <c r="R313" s="47">
        <f>Tabela2[[#This Row],[Validy of approval until]]-182</f>
        <v>45120</v>
      </c>
      <c r="S313" s="45">
        <f t="shared" ca="1" si="4"/>
        <v>132</v>
      </c>
      <c r="T313" s="45"/>
      <c r="U313" s="45"/>
      <c r="V313" s="10" t="str">
        <f ca="1">IF(Tabela2[[#This Row],[Dni do wygaśnięcia]]&gt;0,"aktualne","nie aktalne")</f>
        <v>aktualne</v>
      </c>
      <c r="W313" s="7"/>
      <c r="X313" s="37"/>
      <c r="Y313" s="92"/>
      <c r="AA313" s="37"/>
      <c r="AB313" s="37"/>
      <c r="AC313" s="3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row>
    <row r="314" spans="1:182" ht="15" customHeight="1" x14ac:dyDescent="0.25">
      <c r="A314" s="45" t="s">
        <v>599</v>
      </c>
      <c r="B314" s="45" t="s">
        <v>600</v>
      </c>
      <c r="C314" s="45" t="s">
        <v>77</v>
      </c>
      <c r="D314" s="45">
        <v>135</v>
      </c>
      <c r="E314" s="45" t="s">
        <v>42</v>
      </c>
      <c r="F314" s="45" t="s">
        <v>36</v>
      </c>
      <c r="G314" s="45" t="s">
        <v>37</v>
      </c>
      <c r="H314" s="45" t="s">
        <v>78</v>
      </c>
      <c r="I314" s="45" t="s">
        <v>45</v>
      </c>
      <c r="J314" s="45"/>
      <c r="K314" s="45" t="s">
        <v>616</v>
      </c>
      <c r="L314" s="47">
        <v>45302</v>
      </c>
      <c r="M314" s="45">
        <f ca="1">Tabela2[[#This Row],[Validy of approval until]]-TODAY()</f>
        <v>314</v>
      </c>
      <c r="N314" s="47">
        <f>Tabela2[[#This Row],[Validy of approval until]]-910</f>
        <v>44392</v>
      </c>
      <c r="O314" s="47">
        <f>Tabela2[[#This Row],[Validy of approval until]]-730</f>
        <v>44572</v>
      </c>
      <c r="P314" s="47">
        <f>Tabela2[[#This Row],[Validy of approval until]]-548</f>
        <v>44754</v>
      </c>
      <c r="Q314" s="47">
        <f>Tabela2[[#This Row],[Validy of approval until]]-365</f>
        <v>44937</v>
      </c>
      <c r="R314" s="47">
        <f>Tabela2[[#This Row],[Validy of approval until]]-182</f>
        <v>45120</v>
      </c>
      <c r="S314" s="45">
        <f t="shared" ca="1" si="4"/>
        <v>132</v>
      </c>
      <c r="T314" s="45"/>
      <c r="U314" s="45"/>
      <c r="V314" s="10" t="str">
        <f ca="1">IF(Tabela2[[#This Row],[Dni do wygaśnięcia]]&gt;0,"aktualne","nie aktalne")</f>
        <v>aktualne</v>
      </c>
      <c r="W314" s="7"/>
      <c r="X314" s="37"/>
      <c r="Y314" s="92"/>
      <c r="AA314" s="37"/>
      <c r="AB314" s="37"/>
      <c r="AC314" s="3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row>
    <row r="315" spans="1:182" s="36" customFormat="1" ht="15" customHeight="1" x14ac:dyDescent="0.25">
      <c r="A315" s="45" t="s">
        <v>599</v>
      </c>
      <c r="B315" s="45" t="s">
        <v>600</v>
      </c>
      <c r="C315" s="45" t="s">
        <v>72</v>
      </c>
      <c r="D315" s="45">
        <v>135</v>
      </c>
      <c r="E315" s="45" t="s">
        <v>42</v>
      </c>
      <c r="F315" s="45" t="s">
        <v>36</v>
      </c>
      <c r="G315" s="45" t="s">
        <v>73</v>
      </c>
      <c r="H315" s="45" t="s">
        <v>74</v>
      </c>
      <c r="I315" s="45" t="s">
        <v>75</v>
      </c>
      <c r="J315" s="45"/>
      <c r="K315" s="45" t="s">
        <v>615</v>
      </c>
      <c r="L315" s="47">
        <v>45302</v>
      </c>
      <c r="M315" s="45">
        <f ca="1">Tabela2[[#This Row],[Validy of approval until]]-TODAY()</f>
        <v>314</v>
      </c>
      <c r="N315" s="47">
        <f>Tabela2[[#This Row],[Validy of approval until]]-910</f>
        <v>44392</v>
      </c>
      <c r="O315" s="47">
        <f>Tabela2[[#This Row],[Validy of approval until]]-730</f>
        <v>44572</v>
      </c>
      <c r="P315" s="47">
        <f>Tabela2[[#This Row],[Validy of approval until]]-548</f>
        <v>44754</v>
      </c>
      <c r="Q315" s="47">
        <f>Tabela2[[#This Row],[Validy of approval until]]-365</f>
        <v>44937</v>
      </c>
      <c r="R315" s="47">
        <f>Tabela2[[#This Row],[Validy of approval until]]-182</f>
        <v>45120</v>
      </c>
      <c r="S315" s="45">
        <f t="shared" ca="1" si="4"/>
        <v>132</v>
      </c>
      <c r="T315" s="45"/>
      <c r="U315" s="45"/>
      <c r="V315" s="10" t="str">
        <f ca="1">IF(Tabela2[[#This Row],[Dni do wygaśnięcia]]&gt;0,"aktualne","nie aktalne")</f>
        <v>aktualne</v>
      </c>
      <c r="W315" s="7"/>
      <c r="X315" s="37"/>
      <c r="Y315" s="92"/>
      <c r="AA315" s="37"/>
      <c r="AB315" s="37"/>
      <c r="AC315" s="3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row>
    <row r="316" spans="1:182" s="24" customFormat="1" ht="15" customHeight="1" x14ac:dyDescent="0.25">
      <c r="A316" s="45" t="s">
        <v>599</v>
      </c>
      <c r="B316" s="45" t="s">
        <v>600</v>
      </c>
      <c r="C316" s="45" t="s">
        <v>84</v>
      </c>
      <c r="D316" s="45">
        <v>135</v>
      </c>
      <c r="E316" s="45" t="s">
        <v>42</v>
      </c>
      <c r="F316" s="45" t="s">
        <v>29</v>
      </c>
      <c r="G316" s="45" t="s">
        <v>30</v>
      </c>
      <c r="H316" s="45" t="s">
        <v>64</v>
      </c>
      <c r="I316" s="45" t="s">
        <v>33</v>
      </c>
      <c r="J316" s="45"/>
      <c r="K316" s="45" t="s">
        <v>614</v>
      </c>
      <c r="L316" s="47">
        <v>45302</v>
      </c>
      <c r="M316" s="45">
        <f ca="1">Tabela2[[#This Row],[Validy of approval until]]-TODAY()</f>
        <v>314</v>
      </c>
      <c r="N316" s="47">
        <f>Tabela2[[#This Row],[Validy of approval until]]-910</f>
        <v>44392</v>
      </c>
      <c r="O316" s="47">
        <f>Tabela2[[#This Row],[Validy of approval until]]-730</f>
        <v>44572</v>
      </c>
      <c r="P316" s="47">
        <f>Tabela2[[#This Row],[Validy of approval until]]-548</f>
        <v>44754</v>
      </c>
      <c r="Q316" s="47">
        <f>Tabela2[[#This Row],[Validy of approval until]]-365</f>
        <v>44937</v>
      </c>
      <c r="R316" s="47">
        <f>Tabela2[[#This Row],[Validy of approval until]]-182</f>
        <v>45120</v>
      </c>
      <c r="S316" s="45">
        <f t="shared" ca="1" si="4"/>
        <v>132</v>
      </c>
      <c r="T316" s="45"/>
      <c r="U316" s="45"/>
      <c r="V316" s="10" t="str">
        <f ca="1">IF(Tabela2[[#This Row],[Dni do wygaśnięcia]]&gt;0,"aktualne","nie aktalne")</f>
        <v>aktualne</v>
      </c>
      <c r="Y316" s="92"/>
    </row>
    <row r="317" spans="1:182" x14ac:dyDescent="0.25">
      <c r="A317" s="45" t="s">
        <v>599</v>
      </c>
      <c r="B317" s="45" t="s">
        <v>600</v>
      </c>
      <c r="C317" s="45" t="s">
        <v>141</v>
      </c>
      <c r="D317" s="45">
        <v>138</v>
      </c>
      <c r="E317" s="45" t="s">
        <v>42</v>
      </c>
      <c r="F317" s="45" t="s">
        <v>36</v>
      </c>
      <c r="G317" s="45" t="s">
        <v>30</v>
      </c>
      <c r="H317" s="45" t="s">
        <v>142</v>
      </c>
      <c r="I317" s="45" t="s">
        <v>93</v>
      </c>
      <c r="J317" s="45"/>
      <c r="K317" s="45" t="s">
        <v>613</v>
      </c>
      <c r="L317" s="47">
        <v>45302</v>
      </c>
      <c r="M317" s="45">
        <f ca="1">Tabela2[[#This Row],[Validy of approval until]]-TODAY()</f>
        <v>314</v>
      </c>
      <c r="N317" s="47">
        <f>Tabela2[[#This Row],[Validy of approval until]]-910</f>
        <v>44392</v>
      </c>
      <c r="O317" s="47">
        <f>Tabela2[[#This Row],[Validy of approval until]]-730</f>
        <v>44572</v>
      </c>
      <c r="P317" s="47">
        <f>Tabela2[[#This Row],[Validy of approval until]]-548</f>
        <v>44754</v>
      </c>
      <c r="Q317" s="47">
        <f>Tabela2[[#This Row],[Validy of approval until]]-365</f>
        <v>44937</v>
      </c>
      <c r="R317" s="47">
        <f>Tabela2[[#This Row],[Validy of approval until]]-182</f>
        <v>45120</v>
      </c>
      <c r="S317" s="45">
        <f t="shared" ca="1" si="4"/>
        <v>132</v>
      </c>
      <c r="T317" s="45"/>
      <c r="U317" s="45"/>
      <c r="V317" s="10" t="str">
        <f ca="1">IF(Tabela2[[#This Row],[Dni do wygaśnięcia]]&gt;0,"aktualne","nie aktalne")</f>
        <v>aktualne</v>
      </c>
      <c r="Y317" s="92"/>
    </row>
    <row r="318" spans="1:182" ht="30" x14ac:dyDescent="0.25">
      <c r="A318" s="45" t="s">
        <v>599</v>
      </c>
      <c r="B318" s="45" t="s">
        <v>600</v>
      </c>
      <c r="C318" s="45" t="s">
        <v>41</v>
      </c>
      <c r="D318" s="45">
        <v>135</v>
      </c>
      <c r="E318" s="45" t="s">
        <v>42</v>
      </c>
      <c r="F318" s="45" t="s">
        <v>29</v>
      </c>
      <c r="G318" s="45" t="s">
        <v>43</v>
      </c>
      <c r="H318" s="45" t="s">
        <v>44</v>
      </c>
      <c r="I318" s="45" t="s">
        <v>45</v>
      </c>
      <c r="J318" s="45"/>
      <c r="K318" s="45" t="s">
        <v>612</v>
      </c>
      <c r="L318" s="47">
        <v>45318</v>
      </c>
      <c r="M318" s="45">
        <f ca="1">Tabela2[[#This Row],[Validy of approval until]]-TODAY()</f>
        <v>330</v>
      </c>
      <c r="N318" s="47">
        <f>Tabela2[[#This Row],[Validy of approval until]]-910</f>
        <v>44408</v>
      </c>
      <c r="O318" s="47">
        <f>Tabela2[[#This Row],[Validy of approval until]]-730</f>
        <v>44588</v>
      </c>
      <c r="P318" s="47">
        <f>Tabela2[[#This Row],[Validy of approval until]]-548</f>
        <v>44770</v>
      </c>
      <c r="Q318" s="47">
        <f>Tabela2[[#This Row],[Validy of approval until]]-365</f>
        <v>44953</v>
      </c>
      <c r="R318" s="47">
        <f>Tabela2[[#This Row],[Validy of approval until]]-182</f>
        <v>45136</v>
      </c>
      <c r="S318" s="45">
        <f t="shared" ca="1" si="4"/>
        <v>148</v>
      </c>
      <c r="T318" s="45"/>
      <c r="U318" s="45"/>
      <c r="V318" s="10" t="str">
        <f ca="1">IF(Tabela2[[#This Row],[Dni do wygaśnięcia]]&gt;0,"aktualne","nie aktalne")</f>
        <v>aktualne</v>
      </c>
      <c r="Y318" s="92"/>
    </row>
    <row r="319" spans="1:182" ht="30" x14ac:dyDescent="0.25">
      <c r="A319" s="45" t="s">
        <v>599</v>
      </c>
      <c r="B319" s="45" t="s">
        <v>600</v>
      </c>
      <c r="C319" s="45" t="s">
        <v>55</v>
      </c>
      <c r="D319" s="45">
        <v>141</v>
      </c>
      <c r="E319" s="45" t="s">
        <v>42</v>
      </c>
      <c r="F319" s="45" t="s">
        <v>29</v>
      </c>
      <c r="G319" s="45" t="s">
        <v>43</v>
      </c>
      <c r="H319" s="45" t="s">
        <v>44</v>
      </c>
      <c r="I319" s="45" t="s">
        <v>33</v>
      </c>
      <c r="J319" s="45"/>
      <c r="K319" s="45" t="s">
        <v>611</v>
      </c>
      <c r="L319" s="47">
        <v>45318</v>
      </c>
      <c r="M319" s="45">
        <f ca="1">Tabela2[[#This Row],[Validy of approval until]]-TODAY()</f>
        <v>330</v>
      </c>
      <c r="N319" s="47">
        <f>Tabela2[[#This Row],[Validy of approval until]]-910</f>
        <v>44408</v>
      </c>
      <c r="O319" s="47">
        <f>Tabela2[[#This Row],[Validy of approval until]]-730</f>
        <v>44588</v>
      </c>
      <c r="P319" s="47">
        <f>Tabela2[[#This Row],[Validy of approval until]]-548</f>
        <v>44770</v>
      </c>
      <c r="Q319" s="47">
        <f>Tabela2[[#This Row],[Validy of approval until]]-365</f>
        <v>44953</v>
      </c>
      <c r="R319" s="47">
        <f>Tabela2[[#This Row],[Validy of approval until]]-182</f>
        <v>45136</v>
      </c>
      <c r="S319" s="45">
        <f t="shared" ca="1" si="4"/>
        <v>148</v>
      </c>
      <c r="T319" s="45"/>
      <c r="U319" s="45"/>
      <c r="V319" s="10" t="str">
        <f ca="1">IF(Tabela2[[#This Row],[Dni do wygaśnięcia]]&gt;0,"aktualne","nie aktalne")</f>
        <v>aktualne</v>
      </c>
      <c r="Y319" s="92"/>
    </row>
    <row r="320" spans="1:182" x14ac:dyDescent="0.25">
      <c r="A320" s="45" t="s">
        <v>599</v>
      </c>
      <c r="B320" s="45" t="s">
        <v>600</v>
      </c>
      <c r="C320" s="45" t="s">
        <v>50</v>
      </c>
      <c r="D320" s="45" t="s">
        <v>216</v>
      </c>
      <c r="E320" s="45" t="s">
        <v>51</v>
      </c>
      <c r="F320" s="45" t="s">
        <v>36</v>
      </c>
      <c r="G320" s="45" t="s">
        <v>52</v>
      </c>
      <c r="H320" s="45" t="s">
        <v>53</v>
      </c>
      <c r="I320" s="45"/>
      <c r="J320" s="45"/>
      <c r="K320" s="45" t="s">
        <v>610</v>
      </c>
      <c r="L320" s="47">
        <v>45302</v>
      </c>
      <c r="M320" s="45">
        <f ca="1">Tabela2[[#This Row],[Validy of approval until]]-TODAY()</f>
        <v>314</v>
      </c>
      <c r="N320" s="47">
        <f>Tabela2[[#This Row],[Validy of approval until]]-910</f>
        <v>44392</v>
      </c>
      <c r="O320" s="47">
        <f>Tabela2[[#This Row],[Validy of approval until]]-730</f>
        <v>44572</v>
      </c>
      <c r="P320" s="47">
        <f>Tabela2[[#This Row],[Validy of approval until]]-548</f>
        <v>44754</v>
      </c>
      <c r="Q320" s="47">
        <f>Tabela2[[#This Row],[Validy of approval until]]-365</f>
        <v>44937</v>
      </c>
      <c r="R320" s="47">
        <f>Tabela2[[#This Row],[Validy of approval until]]-182</f>
        <v>45120</v>
      </c>
      <c r="S320" s="45">
        <f t="shared" ca="1" si="4"/>
        <v>132</v>
      </c>
      <c r="T320" s="45"/>
      <c r="U320" s="45"/>
      <c r="V320" s="10" t="str">
        <f ca="1">IF(Tabela2[[#This Row],[Dni do wygaśnięcia]]&gt;0,"aktualne","nie aktalne")</f>
        <v>aktualne</v>
      </c>
      <c r="Y320" s="92"/>
    </row>
    <row r="321" spans="1:25" x14ac:dyDescent="0.25">
      <c r="A321" s="45" t="s">
        <v>599</v>
      </c>
      <c r="B321" s="45" t="s">
        <v>608</v>
      </c>
      <c r="C321" s="45" t="s">
        <v>35</v>
      </c>
      <c r="D321" s="45">
        <v>135</v>
      </c>
      <c r="E321" s="45" t="s">
        <v>28</v>
      </c>
      <c r="F321" s="45" t="s">
        <v>36</v>
      </c>
      <c r="G321" s="45" t="s">
        <v>37</v>
      </c>
      <c r="H321" s="45"/>
      <c r="I321" s="45" t="s">
        <v>67</v>
      </c>
      <c r="J321" s="45"/>
      <c r="K321" s="45" t="s">
        <v>609</v>
      </c>
      <c r="L321" s="47">
        <v>45337</v>
      </c>
      <c r="M321" s="45">
        <f ca="1">Tabela2[[#This Row],[Validy of approval until]]-TODAY()</f>
        <v>349</v>
      </c>
      <c r="N321" s="47">
        <f>Tabela2[[#This Row],[Validy of approval until]]-910</f>
        <v>44427</v>
      </c>
      <c r="O321" s="47">
        <f>Tabela2[[#This Row],[Validy of approval until]]-730</f>
        <v>44607</v>
      </c>
      <c r="P321" s="47">
        <f>Tabela2[[#This Row],[Validy of approval until]]-548</f>
        <v>44789</v>
      </c>
      <c r="Q321" s="47">
        <f>Tabela2[[#This Row],[Validy of approval until]]-365</f>
        <v>44972</v>
      </c>
      <c r="R321" s="47">
        <f>Tabela2[[#This Row],[Validy of approval until]]-182</f>
        <v>45155</v>
      </c>
      <c r="S321" s="45">
        <f t="shared" ca="1" si="4"/>
        <v>167</v>
      </c>
      <c r="T321" s="45"/>
      <c r="U321" s="45"/>
      <c r="V321" s="10" t="str">
        <f ca="1">IF(Tabela2[[#This Row],[Dni do wygaśnięcia]]&gt;0,"aktualne","nie aktalne")</f>
        <v>aktualne</v>
      </c>
      <c r="Y321" s="92"/>
    </row>
    <row r="322" spans="1:25" x14ac:dyDescent="0.25">
      <c r="A322" s="45" t="s">
        <v>599</v>
      </c>
      <c r="B322" s="45" t="s">
        <v>600</v>
      </c>
      <c r="C322" s="45" t="s">
        <v>80</v>
      </c>
      <c r="D322" s="45">
        <v>135</v>
      </c>
      <c r="E322" s="45" t="s">
        <v>42</v>
      </c>
      <c r="F322" s="45" t="s">
        <v>29</v>
      </c>
      <c r="G322" s="45" t="s">
        <v>52</v>
      </c>
      <c r="H322" s="45" t="s">
        <v>81</v>
      </c>
      <c r="I322" s="45" t="s">
        <v>45</v>
      </c>
      <c r="J322" s="45"/>
      <c r="K322" s="45" t="s">
        <v>607</v>
      </c>
      <c r="L322" s="47">
        <v>45337</v>
      </c>
      <c r="M322" s="45">
        <f ca="1">Tabela2[[#This Row],[Validy of approval until]]-TODAY()</f>
        <v>349</v>
      </c>
      <c r="N322" s="47">
        <f>Tabela2[[#This Row],[Validy of approval until]]-910</f>
        <v>44427</v>
      </c>
      <c r="O322" s="47">
        <f>Tabela2[[#This Row],[Validy of approval until]]-730</f>
        <v>44607</v>
      </c>
      <c r="P322" s="47">
        <f>Tabela2[[#This Row],[Validy of approval until]]-548</f>
        <v>44789</v>
      </c>
      <c r="Q322" s="47">
        <f>Tabela2[[#This Row],[Validy of approval until]]-365</f>
        <v>44972</v>
      </c>
      <c r="R322" s="47">
        <f>Tabela2[[#This Row],[Validy of approval until]]-182</f>
        <v>45155</v>
      </c>
      <c r="S322" s="45">
        <f t="shared" ca="1" si="4"/>
        <v>167</v>
      </c>
      <c r="T322" s="45"/>
      <c r="U322" s="45"/>
      <c r="V322" s="10" t="str">
        <f ca="1">IF(Tabela2[[#This Row],[Dni do wygaśnięcia]]&gt;0,"aktualne","nie aktalne")</f>
        <v>aktualne</v>
      </c>
      <c r="Y322" s="92"/>
    </row>
    <row r="323" spans="1:25" x14ac:dyDescent="0.25">
      <c r="A323" s="45" t="s">
        <v>599</v>
      </c>
      <c r="B323" s="45" t="s">
        <v>600</v>
      </c>
      <c r="C323" s="45" t="s">
        <v>47</v>
      </c>
      <c r="D323" s="45">
        <v>135</v>
      </c>
      <c r="E323" s="45" t="s">
        <v>42</v>
      </c>
      <c r="F323" s="45" t="s">
        <v>36</v>
      </c>
      <c r="G323" s="45" t="s">
        <v>48</v>
      </c>
      <c r="H323" s="45"/>
      <c r="I323" s="45" t="s">
        <v>110</v>
      </c>
      <c r="J323" s="45"/>
      <c r="K323" s="45" t="s">
        <v>606</v>
      </c>
      <c r="L323" s="47">
        <v>45337</v>
      </c>
      <c r="M323" s="45">
        <f ca="1">Tabela2[[#This Row],[Validy of approval until]]-TODAY()</f>
        <v>349</v>
      </c>
      <c r="N323" s="47">
        <f>Tabela2[[#This Row],[Validy of approval until]]-910</f>
        <v>44427</v>
      </c>
      <c r="O323" s="47">
        <f>Tabela2[[#This Row],[Validy of approval until]]-730</f>
        <v>44607</v>
      </c>
      <c r="P323" s="47">
        <f>Tabela2[[#This Row],[Validy of approval until]]-548</f>
        <v>44789</v>
      </c>
      <c r="Q323" s="47">
        <f>Tabela2[[#This Row],[Validy of approval until]]-365</f>
        <v>44972</v>
      </c>
      <c r="R323" s="47">
        <f>Tabela2[[#This Row],[Validy of approval until]]-182</f>
        <v>45155</v>
      </c>
      <c r="S323" s="45">
        <f t="shared" ca="1" si="4"/>
        <v>167</v>
      </c>
      <c r="T323" s="45"/>
      <c r="U323" s="45"/>
      <c r="V323" s="10" t="str">
        <f ca="1">IF(Tabela2[[#This Row],[Dni do wygaśnięcia]]&gt;0,"aktualne","nie aktalne")</f>
        <v>aktualne</v>
      </c>
      <c r="Y323" s="92"/>
    </row>
    <row r="324" spans="1:25" x14ac:dyDescent="0.25">
      <c r="A324" s="45" t="s">
        <v>599</v>
      </c>
      <c r="B324" s="45" t="s">
        <v>600</v>
      </c>
      <c r="C324" s="45" t="s">
        <v>134</v>
      </c>
      <c r="D324" s="45">
        <v>138</v>
      </c>
      <c r="E324" s="45" t="s">
        <v>42</v>
      </c>
      <c r="F324" s="45" t="s">
        <v>36</v>
      </c>
      <c r="G324" s="45" t="s">
        <v>30</v>
      </c>
      <c r="H324" s="45" t="s">
        <v>135</v>
      </c>
      <c r="I324" s="45" t="s">
        <v>93</v>
      </c>
      <c r="J324" s="45"/>
      <c r="K324" s="45" t="s">
        <v>605</v>
      </c>
      <c r="L324" s="47">
        <v>45394</v>
      </c>
      <c r="M324" s="45">
        <f ca="1">Tabela2[[#This Row],[Validy of approval until]]-TODAY()</f>
        <v>406</v>
      </c>
      <c r="N324" s="47">
        <f>Tabela2[[#This Row],[Validy of approval until]]-910</f>
        <v>44484</v>
      </c>
      <c r="O324" s="47">
        <f>Tabela2[[#This Row],[Validy of approval until]]-730</f>
        <v>44664</v>
      </c>
      <c r="P324" s="47">
        <f>Tabela2[[#This Row],[Validy of approval until]]-548</f>
        <v>44846</v>
      </c>
      <c r="Q324" s="47">
        <f>Tabela2[[#This Row],[Validy of approval until]]-365</f>
        <v>45029</v>
      </c>
      <c r="R324" s="47">
        <f>Tabela2[[#This Row],[Validy of approval until]]-182</f>
        <v>45212</v>
      </c>
      <c r="S324" s="45">
        <f t="shared" ca="1" si="4"/>
        <v>41</v>
      </c>
      <c r="T324" s="45"/>
      <c r="U324" s="45"/>
      <c r="V324" s="10" t="str">
        <f ca="1">IF(Tabela2[[#This Row],[Dni do wygaśnięcia]]&gt;0,"aktualne","nie aktalne")</f>
        <v>aktualne</v>
      </c>
      <c r="Y324" s="92"/>
    </row>
    <row r="325" spans="1:25" x14ac:dyDescent="0.25">
      <c r="A325" s="45" t="s">
        <v>599</v>
      </c>
      <c r="B325" s="45" t="s">
        <v>600</v>
      </c>
      <c r="C325" s="45" t="s">
        <v>603</v>
      </c>
      <c r="D325" s="45">
        <v>136</v>
      </c>
      <c r="E325" s="45" t="s">
        <v>28</v>
      </c>
      <c r="F325" s="45" t="s">
        <v>36</v>
      </c>
      <c r="G325" s="45" t="s">
        <v>30</v>
      </c>
      <c r="H325" s="45" t="s">
        <v>135</v>
      </c>
      <c r="I325" s="45" t="s">
        <v>93</v>
      </c>
      <c r="J325" s="45"/>
      <c r="K325" s="45" t="s">
        <v>604</v>
      </c>
      <c r="L325" s="47">
        <v>45369</v>
      </c>
      <c r="M325" s="45">
        <f ca="1">Tabela2[[#This Row],[Validy of approval until]]-TODAY()</f>
        <v>381</v>
      </c>
      <c r="N325" s="47">
        <f>Tabela2[[#This Row],[Validy of approval until]]-910</f>
        <v>44459</v>
      </c>
      <c r="O325" s="47">
        <f>Tabela2[[#This Row],[Validy of approval until]]-730</f>
        <v>44639</v>
      </c>
      <c r="P325" s="47">
        <f>Tabela2[[#This Row],[Validy of approval until]]-548</f>
        <v>44821</v>
      </c>
      <c r="Q325" s="47">
        <f>Tabela2[[#This Row],[Validy of approval until]]-365</f>
        <v>45004</v>
      </c>
      <c r="R325" s="47">
        <f>Tabela2[[#This Row],[Validy of approval until]]-182</f>
        <v>45187</v>
      </c>
      <c r="S325" s="45">
        <f t="shared" ca="1" si="4"/>
        <v>16</v>
      </c>
      <c r="T325" s="45"/>
      <c r="U325" s="45"/>
      <c r="V325" s="10" t="str">
        <f ca="1">IF(Tabela2[[#This Row],[Dni do wygaśnięcia]]&gt;0,"aktualne","nie aktalne")</f>
        <v>aktualne</v>
      </c>
      <c r="Y325" s="92"/>
    </row>
    <row r="326" spans="1:25" x14ac:dyDescent="0.25">
      <c r="A326" s="45" t="s">
        <v>599</v>
      </c>
      <c r="B326" s="45" t="s">
        <v>600</v>
      </c>
      <c r="C326" s="45" t="s">
        <v>132</v>
      </c>
      <c r="D326" s="45">
        <v>136</v>
      </c>
      <c r="E326" s="45" t="s">
        <v>28</v>
      </c>
      <c r="F326" s="45" t="s">
        <v>29</v>
      </c>
      <c r="G326" s="45" t="s">
        <v>30</v>
      </c>
      <c r="H326" s="45" t="s">
        <v>64</v>
      </c>
      <c r="I326" s="45" t="s">
        <v>33</v>
      </c>
      <c r="J326" s="45"/>
      <c r="K326" s="45" t="s">
        <v>602</v>
      </c>
      <c r="L326" s="47">
        <v>45559</v>
      </c>
      <c r="M326" s="45">
        <f ca="1">Tabela2[[#This Row],[Validy of approval until]]-TODAY()</f>
        <v>571</v>
      </c>
      <c r="N326" s="47">
        <f>Tabela2[[#This Row],[Validy of approval until]]-910</f>
        <v>44649</v>
      </c>
      <c r="O326" s="47">
        <f>Tabela2[[#This Row],[Validy of approval until]]-730</f>
        <v>44829</v>
      </c>
      <c r="P326" s="47">
        <f>Tabela2[[#This Row],[Validy of approval until]]-548</f>
        <v>45011</v>
      </c>
      <c r="Q326" s="47">
        <f>Tabela2[[#This Row],[Validy of approval until]]-365</f>
        <v>45194</v>
      </c>
      <c r="R326" s="47">
        <f>Tabela2[[#This Row],[Validy of approval until]]-182</f>
        <v>45377</v>
      </c>
      <c r="S326" s="45">
        <f t="shared" ca="1" si="4"/>
        <v>23</v>
      </c>
      <c r="T326" s="45"/>
      <c r="U326" s="45"/>
      <c r="V326" s="10" t="str">
        <f ca="1">IF(Tabela2[[#This Row],[Dni do wygaśnięcia]]&gt;0,"aktualne","nie aktalne")</f>
        <v>aktualne</v>
      </c>
      <c r="Y326" s="92"/>
    </row>
    <row r="327" spans="1:25" x14ac:dyDescent="0.25">
      <c r="A327" s="45" t="s">
        <v>599</v>
      </c>
      <c r="B327" s="45" t="s">
        <v>600</v>
      </c>
      <c r="C327" s="45" t="s">
        <v>27</v>
      </c>
      <c r="D327" s="45">
        <v>135</v>
      </c>
      <c r="E327" s="45" t="s">
        <v>28</v>
      </c>
      <c r="F327" s="45" t="s">
        <v>29</v>
      </c>
      <c r="G327" s="45" t="s">
        <v>30</v>
      </c>
      <c r="H327" s="45" t="s">
        <v>31</v>
      </c>
      <c r="I327" s="45" t="s">
        <v>32</v>
      </c>
      <c r="J327" s="45" t="s">
        <v>33</v>
      </c>
      <c r="K327" s="45" t="s">
        <v>601</v>
      </c>
      <c r="L327" s="47">
        <v>45726</v>
      </c>
      <c r="M327" s="45">
        <f ca="1">Tabela2[[#This Row],[Validy of approval until]]-TODAY()</f>
        <v>738</v>
      </c>
      <c r="N327" s="47">
        <f>Tabela2[[#This Row],[Validy of approval until]]-910</f>
        <v>44816</v>
      </c>
      <c r="O327" s="47">
        <f>Tabela2[[#This Row],[Validy of approval until]]-730</f>
        <v>44996</v>
      </c>
      <c r="P327" s="47">
        <f>Tabela2[[#This Row],[Validy of approval until]]-548</f>
        <v>45178</v>
      </c>
      <c r="Q327" s="47">
        <f>Tabela2[[#This Row],[Validy of approval until]]-365</f>
        <v>45361</v>
      </c>
      <c r="R327" s="47">
        <f>Tabela2[[#This Row],[Validy of approval until]]-182</f>
        <v>45544</v>
      </c>
      <c r="S327" s="45">
        <f t="shared" ca="1" si="4"/>
        <v>8</v>
      </c>
      <c r="T327" s="45"/>
      <c r="U327" s="45"/>
      <c r="V327" s="10" t="str">
        <f ca="1">IF(Tabela2[[#This Row],[Dni do wygaśnięcia]]&gt;0,"aktualne","nie aktalne")</f>
        <v>aktualne</v>
      </c>
      <c r="Y327" s="92"/>
    </row>
    <row r="328" spans="1:25" x14ac:dyDescent="0.25">
      <c r="A328" s="45" t="s">
        <v>635</v>
      </c>
      <c r="B328" s="45" t="s">
        <v>204</v>
      </c>
      <c r="C328" s="45" t="s">
        <v>684</v>
      </c>
      <c r="D328" s="45">
        <v>141</v>
      </c>
      <c r="E328" s="45" t="s">
        <v>28</v>
      </c>
      <c r="F328" s="45" t="s">
        <v>29</v>
      </c>
      <c r="G328" s="45">
        <v>10</v>
      </c>
      <c r="H328" s="45" t="s">
        <v>32</v>
      </c>
      <c r="I328" s="45" t="s">
        <v>33</v>
      </c>
      <c r="J328" s="45"/>
      <c r="K328" s="45" t="s">
        <v>710</v>
      </c>
      <c r="L328" s="47">
        <v>45927</v>
      </c>
      <c r="M328" s="45">
        <f ca="1">Tabela2[[#This Row],[Validy of approval until]]-TODAY()</f>
        <v>939</v>
      </c>
      <c r="N328" s="47">
        <f>Tabela2[[#This Row],[Validy of approval until]]-910</f>
        <v>45017</v>
      </c>
      <c r="O328" s="47">
        <f>Tabela2[[#This Row],[Validy of approval until]]-730</f>
        <v>45197</v>
      </c>
      <c r="P328" s="47">
        <f>Tabela2[[#This Row],[Validy of approval until]]-548</f>
        <v>45379</v>
      </c>
      <c r="Q328" s="47">
        <f>Tabela2[[#This Row],[Validy of approval until]]-365</f>
        <v>45562</v>
      </c>
      <c r="R328" s="47">
        <f>Tabela2[[#This Row],[Validy of approval until]]-182</f>
        <v>45745</v>
      </c>
      <c r="S328" s="45">
        <f t="shared" ca="1" si="4"/>
        <v>209</v>
      </c>
      <c r="T328" s="45"/>
      <c r="U328" s="45"/>
      <c r="V328" s="10" t="str">
        <f ca="1">IF(Tabela2[[#This Row],[Dni do wygaśnięcia]]&gt;0,"aktualne","nie aktalne")</f>
        <v>aktualne</v>
      </c>
      <c r="Y328" s="92"/>
    </row>
    <row r="329" spans="1:25" ht="30" x14ac:dyDescent="0.25">
      <c r="A329" s="45" t="s">
        <v>635</v>
      </c>
      <c r="B329" s="45" t="s">
        <v>204</v>
      </c>
      <c r="C329" s="45" t="s">
        <v>256</v>
      </c>
      <c r="D329" s="45">
        <v>141</v>
      </c>
      <c r="E329" s="45" t="s">
        <v>28</v>
      </c>
      <c r="F329" s="45" t="s">
        <v>29</v>
      </c>
      <c r="G329" s="45">
        <v>4</v>
      </c>
      <c r="H329" s="45" t="s">
        <v>32</v>
      </c>
      <c r="I329" s="45" t="s">
        <v>33</v>
      </c>
      <c r="J329" s="45"/>
      <c r="K329" s="45" t="s">
        <v>257</v>
      </c>
      <c r="L329" s="47">
        <v>44226</v>
      </c>
      <c r="M329" s="45">
        <f ca="1">Tabela2[[#This Row],[Validy of approval until]]-TODAY()</f>
        <v>-762</v>
      </c>
      <c r="N329" s="47">
        <f>Tabela2[[#This Row],[Validy of approval until]]-910</f>
        <v>43316</v>
      </c>
      <c r="O329" s="47">
        <f>Tabela2[[#This Row],[Validy of approval until]]-730</f>
        <v>43496</v>
      </c>
      <c r="P329" s="47">
        <f>Tabela2[[#This Row],[Validy of approval until]]-548</f>
        <v>43678</v>
      </c>
      <c r="Q329" s="47">
        <f>Tabela2[[#This Row],[Validy of approval until]]-365</f>
        <v>43861</v>
      </c>
      <c r="R329" s="47">
        <f>Tabela2[[#This Row],[Validy of approval until]]-182</f>
        <v>44044</v>
      </c>
      <c r="S329" s="45">
        <f t="shared" ca="1" si="4"/>
        <v>0</v>
      </c>
      <c r="T329" s="45"/>
      <c r="U329" s="45"/>
      <c r="V329" s="10" t="str">
        <f ca="1">IF(Tabela2[[#This Row],[Dni do wygaśnięcia]]&gt;0,"aktualne","nie aktalne")</f>
        <v>nie aktalne</v>
      </c>
      <c r="Y329" s="92"/>
    </row>
    <row r="330" spans="1:25" ht="30" x14ac:dyDescent="0.25">
      <c r="A330" s="45" t="s">
        <v>635</v>
      </c>
      <c r="B330" s="45" t="s">
        <v>204</v>
      </c>
      <c r="C330" s="45" t="s">
        <v>84</v>
      </c>
      <c r="D330" s="45">
        <v>135</v>
      </c>
      <c r="E330" s="45" t="s">
        <v>42</v>
      </c>
      <c r="F330" s="45" t="s">
        <v>29</v>
      </c>
      <c r="G330" s="45">
        <v>10</v>
      </c>
      <c r="H330" s="45" t="s">
        <v>32</v>
      </c>
      <c r="I330" s="45" t="s">
        <v>33</v>
      </c>
      <c r="J330" s="45"/>
      <c r="K330" s="45" t="s">
        <v>255</v>
      </c>
      <c r="L330" s="47">
        <v>44211</v>
      </c>
      <c r="M330" s="45">
        <f ca="1">Tabela2[[#This Row],[Validy of approval until]]-TODAY()</f>
        <v>-777</v>
      </c>
      <c r="N330" s="47">
        <f>Tabela2[[#This Row],[Validy of approval until]]-910</f>
        <v>43301</v>
      </c>
      <c r="O330" s="47">
        <f>Tabela2[[#This Row],[Validy of approval until]]-730</f>
        <v>43481</v>
      </c>
      <c r="P330" s="47">
        <f>Tabela2[[#This Row],[Validy of approval until]]-548</f>
        <v>43663</v>
      </c>
      <c r="Q330" s="47">
        <f>Tabela2[[#This Row],[Validy of approval until]]-365</f>
        <v>43846</v>
      </c>
      <c r="R330" s="47">
        <f>Tabela2[[#This Row],[Validy of approval until]]-182</f>
        <v>44029</v>
      </c>
      <c r="S330" s="45">
        <f t="shared" ref="S330:S393" ca="1" si="5">IF(today&lt;O330,O330-TODAY(),IF(today&lt;P330,P330-today,IF(today&lt;Q330,Q330-today,IF(today&lt;R330,R330-today,0))))</f>
        <v>0</v>
      </c>
      <c r="T330" s="45"/>
      <c r="U330" s="45"/>
      <c r="V330" s="10" t="str">
        <f ca="1">IF(Tabela2[[#This Row],[Dni do wygaśnięcia]]&gt;0,"aktualne","nie aktalne")</f>
        <v>nie aktalne</v>
      </c>
      <c r="Y330" s="92"/>
    </row>
    <row r="331" spans="1:25" ht="30" x14ac:dyDescent="0.25">
      <c r="A331" s="45" t="s">
        <v>635</v>
      </c>
      <c r="B331" s="45" t="s">
        <v>204</v>
      </c>
      <c r="C331" s="45" t="s">
        <v>249</v>
      </c>
      <c r="D331" s="45">
        <v>138</v>
      </c>
      <c r="E331" s="45" t="s">
        <v>42</v>
      </c>
      <c r="F331" s="45" t="s">
        <v>36</v>
      </c>
      <c r="G331" s="45">
        <v>12.5</v>
      </c>
      <c r="H331" s="45" t="s">
        <v>250</v>
      </c>
      <c r="I331" s="45" t="s">
        <v>93</v>
      </c>
      <c r="J331" s="45"/>
      <c r="K331" s="45" t="s">
        <v>251</v>
      </c>
      <c r="L331" s="47">
        <v>44211</v>
      </c>
      <c r="M331" s="45">
        <f ca="1">Tabela2[[#This Row],[Validy of approval until]]-TODAY()</f>
        <v>-777</v>
      </c>
      <c r="N331" s="47">
        <f>Tabela2[[#This Row],[Validy of approval until]]-910</f>
        <v>43301</v>
      </c>
      <c r="O331" s="47">
        <f>Tabela2[[#This Row],[Validy of approval until]]-730</f>
        <v>43481</v>
      </c>
      <c r="P331" s="47">
        <f>Tabela2[[#This Row],[Validy of approval until]]-548</f>
        <v>43663</v>
      </c>
      <c r="Q331" s="47">
        <f>Tabela2[[#This Row],[Validy of approval until]]-365</f>
        <v>43846</v>
      </c>
      <c r="R331" s="47">
        <f>Tabela2[[#This Row],[Validy of approval until]]-182</f>
        <v>44029</v>
      </c>
      <c r="S331" s="45">
        <f t="shared" ca="1" si="5"/>
        <v>0</v>
      </c>
      <c r="T331" s="45"/>
      <c r="U331" s="45"/>
      <c r="V331" s="10" t="str">
        <f ca="1">IF(Tabela2[[#This Row],[Dni do wygaśnięcia]]&gt;0,"aktualne","nie aktalne")</f>
        <v>nie aktalne</v>
      </c>
      <c r="Y331" s="92"/>
    </row>
    <row r="332" spans="1:25" ht="30" x14ac:dyDescent="0.25">
      <c r="A332" s="45" t="s">
        <v>635</v>
      </c>
      <c r="B332" s="45" t="s">
        <v>204</v>
      </c>
      <c r="C332" s="45" t="s">
        <v>252</v>
      </c>
      <c r="D332" s="45">
        <v>136</v>
      </c>
      <c r="E332" s="45" t="s">
        <v>28</v>
      </c>
      <c r="F332" s="45" t="s">
        <v>36</v>
      </c>
      <c r="G332" s="45">
        <v>12.5</v>
      </c>
      <c r="H332" s="45" t="s">
        <v>253</v>
      </c>
      <c r="I332" s="45" t="s">
        <v>93</v>
      </c>
      <c r="J332" s="45"/>
      <c r="K332" s="45" t="s">
        <v>254</v>
      </c>
      <c r="L332" s="47">
        <v>44211</v>
      </c>
      <c r="M332" s="45">
        <f ca="1">Tabela2[[#This Row],[Validy of approval until]]-TODAY()</f>
        <v>-777</v>
      </c>
      <c r="N332" s="47">
        <f>Tabela2[[#This Row],[Validy of approval until]]-910</f>
        <v>43301</v>
      </c>
      <c r="O332" s="47">
        <f>Tabela2[[#This Row],[Validy of approval until]]-730</f>
        <v>43481</v>
      </c>
      <c r="P332" s="47">
        <f>Tabela2[[#This Row],[Validy of approval until]]-548</f>
        <v>43663</v>
      </c>
      <c r="Q332" s="47">
        <f>Tabela2[[#This Row],[Validy of approval until]]-365</f>
        <v>43846</v>
      </c>
      <c r="R332" s="47">
        <f>Tabela2[[#This Row],[Validy of approval until]]-182</f>
        <v>44029</v>
      </c>
      <c r="S332" s="45">
        <f t="shared" ca="1" si="5"/>
        <v>0</v>
      </c>
      <c r="T332" s="45"/>
      <c r="U332" s="45"/>
      <c r="V332" s="10" t="str">
        <f ca="1">IF(Tabela2[[#This Row],[Dni do wygaśnięcia]]&gt;0,"aktualne","nie aktalne")</f>
        <v>nie aktalne</v>
      </c>
      <c r="Y332" s="92"/>
    </row>
    <row r="333" spans="1:25" ht="30" x14ac:dyDescent="0.25">
      <c r="A333" s="45" t="s">
        <v>635</v>
      </c>
      <c r="B333" s="45" t="s">
        <v>204</v>
      </c>
      <c r="C333" s="45" t="s">
        <v>57</v>
      </c>
      <c r="D333" s="45">
        <v>141</v>
      </c>
      <c r="E333" s="45" t="s">
        <v>51</v>
      </c>
      <c r="F333" s="45" t="s">
        <v>29</v>
      </c>
      <c r="G333" s="45">
        <v>8</v>
      </c>
      <c r="H333" s="45" t="s">
        <v>180</v>
      </c>
      <c r="I333" s="45" t="s">
        <v>33</v>
      </c>
      <c r="J333" s="45"/>
      <c r="K333" s="45" t="s">
        <v>248</v>
      </c>
      <c r="L333" s="47">
        <v>44269</v>
      </c>
      <c r="M333" s="45">
        <f ca="1">Tabela2[[#This Row],[Validy of approval until]]-TODAY()</f>
        <v>-719</v>
      </c>
      <c r="N333" s="47">
        <f>Tabela2[[#This Row],[Validy of approval until]]-910</f>
        <v>43359</v>
      </c>
      <c r="O333" s="47">
        <f>Tabela2[[#This Row],[Validy of approval until]]-730</f>
        <v>43539</v>
      </c>
      <c r="P333" s="47">
        <f>Tabela2[[#This Row],[Validy of approval until]]-548</f>
        <v>43721</v>
      </c>
      <c r="Q333" s="47">
        <f>Tabela2[[#This Row],[Validy of approval until]]-365</f>
        <v>43904</v>
      </c>
      <c r="R333" s="47">
        <f>Tabela2[[#This Row],[Validy of approval until]]-182</f>
        <v>44087</v>
      </c>
      <c r="S333" s="45">
        <f t="shared" ca="1" si="5"/>
        <v>0</v>
      </c>
      <c r="T333" s="45"/>
      <c r="U333" s="45"/>
      <c r="V333" s="10" t="str">
        <f ca="1">IF(Tabela2[[#This Row],[Dni do wygaśnięcia]]&gt;0,"aktualne","nie aktalne")</f>
        <v>nie aktalne</v>
      </c>
      <c r="Y333" s="92"/>
    </row>
    <row r="334" spans="1:25" ht="30" x14ac:dyDescent="0.25">
      <c r="A334" s="45" t="s">
        <v>635</v>
      </c>
      <c r="B334" s="45" t="s">
        <v>204</v>
      </c>
      <c r="C334" s="45" t="s">
        <v>246</v>
      </c>
      <c r="D334" s="45">
        <v>135</v>
      </c>
      <c r="E334" s="45" t="s">
        <v>42</v>
      </c>
      <c r="F334" s="45" t="s">
        <v>36</v>
      </c>
      <c r="G334" s="45">
        <v>12</v>
      </c>
      <c r="H334" s="45" t="s">
        <v>109</v>
      </c>
      <c r="I334" s="45" t="s">
        <v>67</v>
      </c>
      <c r="J334" s="45"/>
      <c r="K334" s="45" t="s">
        <v>247</v>
      </c>
      <c r="L334" s="47">
        <v>44271</v>
      </c>
      <c r="M334" s="45">
        <f ca="1">Tabela2[[#This Row],[Validy of approval until]]-TODAY()</f>
        <v>-717</v>
      </c>
      <c r="N334" s="47">
        <f>Tabela2[[#This Row],[Validy of approval until]]-910</f>
        <v>43361</v>
      </c>
      <c r="O334" s="47">
        <f>Tabela2[[#This Row],[Validy of approval until]]-730</f>
        <v>43541</v>
      </c>
      <c r="P334" s="47">
        <f>Tabela2[[#This Row],[Validy of approval until]]-548</f>
        <v>43723</v>
      </c>
      <c r="Q334" s="47">
        <f>Tabela2[[#This Row],[Validy of approval until]]-365</f>
        <v>43906</v>
      </c>
      <c r="R334" s="47">
        <f>Tabela2[[#This Row],[Validy of approval until]]-182</f>
        <v>44089</v>
      </c>
      <c r="S334" s="45">
        <f t="shared" ca="1" si="5"/>
        <v>0</v>
      </c>
      <c r="T334" s="45"/>
      <c r="U334" s="45"/>
      <c r="V334" s="10" t="str">
        <f ca="1">IF(Tabela2[[#This Row],[Dni do wygaśnięcia]]&gt;0,"aktualne","nie aktalne")</f>
        <v>nie aktalne</v>
      </c>
      <c r="Y334" s="92"/>
    </row>
    <row r="335" spans="1:25" ht="30" x14ac:dyDescent="0.25">
      <c r="A335" s="45" t="s">
        <v>635</v>
      </c>
      <c r="B335" s="45" t="s">
        <v>204</v>
      </c>
      <c r="C335" s="45" t="s">
        <v>244</v>
      </c>
      <c r="D335" s="45">
        <v>135</v>
      </c>
      <c r="E335" s="45" t="s">
        <v>42</v>
      </c>
      <c r="F335" s="45" t="s">
        <v>36</v>
      </c>
      <c r="G335" s="45">
        <v>12</v>
      </c>
      <c r="H335" s="45" t="s">
        <v>176</v>
      </c>
      <c r="I335" s="45" t="s">
        <v>45</v>
      </c>
      <c r="J335" s="45"/>
      <c r="K335" s="45" t="s">
        <v>245</v>
      </c>
      <c r="L335" s="47">
        <v>44134</v>
      </c>
      <c r="M335" s="45">
        <f ca="1">Tabela2[[#This Row],[Validy of approval until]]-TODAY()</f>
        <v>-854</v>
      </c>
      <c r="N335" s="47">
        <f>Tabela2[[#This Row],[Validy of approval until]]-910</f>
        <v>43224</v>
      </c>
      <c r="O335" s="47">
        <f>Tabela2[[#This Row],[Validy of approval until]]-730</f>
        <v>43404</v>
      </c>
      <c r="P335" s="47">
        <f>Tabela2[[#This Row],[Validy of approval until]]-548</f>
        <v>43586</v>
      </c>
      <c r="Q335" s="47">
        <f>Tabela2[[#This Row],[Validy of approval until]]-365</f>
        <v>43769</v>
      </c>
      <c r="R335" s="47">
        <f>Tabela2[[#This Row],[Validy of approval until]]-182</f>
        <v>43952</v>
      </c>
      <c r="S335" s="45">
        <f t="shared" ca="1" si="5"/>
        <v>0</v>
      </c>
      <c r="T335" s="45"/>
      <c r="U335" s="45"/>
      <c r="V335" s="10" t="str">
        <f ca="1">IF(Tabela2[[#This Row],[Dni do wygaśnięcia]]&gt;0,"aktualne","nie aktalne")</f>
        <v>nie aktalne</v>
      </c>
      <c r="Y335" s="92"/>
    </row>
    <row r="336" spans="1:25" ht="30" x14ac:dyDescent="0.25">
      <c r="A336" s="45" t="s">
        <v>635</v>
      </c>
      <c r="B336" s="45" t="s">
        <v>204</v>
      </c>
      <c r="C336" s="45" t="s">
        <v>241</v>
      </c>
      <c r="D336" s="45">
        <v>135</v>
      </c>
      <c r="E336" s="45" t="s">
        <v>42</v>
      </c>
      <c r="F336" s="45" t="s">
        <v>36</v>
      </c>
      <c r="G336" s="45">
        <v>3</v>
      </c>
      <c r="H336" s="45" t="s">
        <v>228</v>
      </c>
      <c r="I336" s="45" t="s">
        <v>45</v>
      </c>
      <c r="J336" s="45"/>
      <c r="K336" s="45" t="s">
        <v>242</v>
      </c>
      <c r="L336" s="47">
        <v>44134</v>
      </c>
      <c r="M336" s="45">
        <f ca="1">Tabela2[[#This Row],[Validy of approval until]]-TODAY()</f>
        <v>-854</v>
      </c>
      <c r="N336" s="47">
        <f>Tabela2[[#This Row],[Validy of approval until]]-910</f>
        <v>43224</v>
      </c>
      <c r="O336" s="47">
        <f>Tabela2[[#This Row],[Validy of approval until]]-730</f>
        <v>43404</v>
      </c>
      <c r="P336" s="47">
        <f>Tabela2[[#This Row],[Validy of approval until]]-548</f>
        <v>43586</v>
      </c>
      <c r="Q336" s="47">
        <f>Tabela2[[#This Row],[Validy of approval until]]-365</f>
        <v>43769</v>
      </c>
      <c r="R336" s="47">
        <f>Tabela2[[#This Row],[Validy of approval until]]-182</f>
        <v>43952</v>
      </c>
      <c r="S336" s="45">
        <f t="shared" ca="1" si="5"/>
        <v>0</v>
      </c>
      <c r="T336" s="45"/>
      <c r="U336" s="45"/>
      <c r="V336" s="10" t="str">
        <f ca="1">IF(Tabela2[[#This Row],[Dni do wygaśnięcia]]&gt;0,"aktualne","nie aktalne")</f>
        <v>nie aktalne</v>
      </c>
      <c r="Y336" s="92"/>
    </row>
    <row r="337" spans="1:25" ht="27.75" customHeight="1" x14ac:dyDescent="0.25">
      <c r="A337" s="45" t="s">
        <v>635</v>
      </c>
      <c r="B337" s="45" t="s">
        <v>204</v>
      </c>
      <c r="C337" s="45" t="s">
        <v>243</v>
      </c>
      <c r="D337" s="45">
        <v>135</v>
      </c>
      <c r="E337" s="45" t="s">
        <v>42</v>
      </c>
      <c r="F337" s="45" t="s">
        <v>36</v>
      </c>
      <c r="G337" s="45">
        <v>10</v>
      </c>
      <c r="H337" s="45" t="s">
        <v>230</v>
      </c>
      <c r="I337" s="45" t="s">
        <v>45</v>
      </c>
      <c r="J337" s="45"/>
      <c r="K337" s="45" t="s">
        <v>242</v>
      </c>
      <c r="L337" s="47">
        <v>44134</v>
      </c>
      <c r="M337" s="45">
        <f ca="1">Tabela2[[#This Row],[Validy of approval until]]-TODAY()</f>
        <v>-854</v>
      </c>
      <c r="N337" s="47">
        <f>Tabela2[[#This Row],[Validy of approval until]]-910</f>
        <v>43224</v>
      </c>
      <c r="O337" s="47">
        <f>Tabela2[[#This Row],[Validy of approval until]]-730</f>
        <v>43404</v>
      </c>
      <c r="P337" s="47">
        <f>Tabela2[[#This Row],[Validy of approval until]]-548</f>
        <v>43586</v>
      </c>
      <c r="Q337" s="47">
        <f>Tabela2[[#This Row],[Validy of approval until]]-365</f>
        <v>43769</v>
      </c>
      <c r="R337" s="47">
        <f>Tabela2[[#This Row],[Validy of approval until]]-182</f>
        <v>43952</v>
      </c>
      <c r="S337" s="45">
        <f t="shared" ca="1" si="5"/>
        <v>0</v>
      </c>
      <c r="T337" s="45"/>
      <c r="U337" s="45"/>
      <c r="V337" s="10" t="str">
        <f ca="1">IF(Tabela2[[#This Row],[Dni do wygaśnięcia]]&gt;0,"aktualne","nie aktalne")</f>
        <v>nie aktalne</v>
      </c>
      <c r="Y337" s="92"/>
    </row>
    <row r="338" spans="1:25" ht="30" x14ac:dyDescent="0.25">
      <c r="A338" s="45" t="s">
        <v>635</v>
      </c>
      <c r="B338" s="45" t="s">
        <v>204</v>
      </c>
      <c r="C338" s="45" t="s">
        <v>239</v>
      </c>
      <c r="D338" s="45">
        <v>138</v>
      </c>
      <c r="E338" s="45" t="s">
        <v>42</v>
      </c>
      <c r="F338" s="45" t="s">
        <v>36</v>
      </c>
      <c r="G338" s="45">
        <v>20</v>
      </c>
      <c r="H338" s="45" t="s">
        <v>209</v>
      </c>
      <c r="I338" s="45" t="s">
        <v>33</v>
      </c>
      <c r="J338" s="45"/>
      <c r="K338" s="45" t="s">
        <v>240</v>
      </c>
      <c r="L338" s="47">
        <v>44526</v>
      </c>
      <c r="M338" s="45">
        <f ca="1">Tabela2[[#This Row],[Validy of approval until]]-TODAY()</f>
        <v>-462</v>
      </c>
      <c r="N338" s="47">
        <f>Tabela2[[#This Row],[Validy of approval until]]-910</f>
        <v>43616</v>
      </c>
      <c r="O338" s="47">
        <f>Tabela2[[#This Row],[Validy of approval until]]-730</f>
        <v>43796</v>
      </c>
      <c r="P338" s="47">
        <f>Tabela2[[#This Row],[Validy of approval until]]-548</f>
        <v>43978</v>
      </c>
      <c r="Q338" s="47">
        <f>Tabela2[[#This Row],[Validy of approval until]]-365</f>
        <v>44161</v>
      </c>
      <c r="R338" s="47">
        <f>Tabela2[[#This Row],[Validy of approval until]]-182</f>
        <v>44344</v>
      </c>
      <c r="S338" s="45">
        <f t="shared" ca="1" si="5"/>
        <v>0</v>
      </c>
      <c r="T338" s="45"/>
      <c r="U338" s="45"/>
      <c r="V338" s="10" t="str">
        <f ca="1">IF(Tabela2[[#This Row],[Dni do wygaśnięcia]]&gt;0,"aktualne","nie aktalne")</f>
        <v>nie aktalne</v>
      </c>
      <c r="Y338" s="92"/>
    </row>
    <row r="339" spans="1:25" ht="30" x14ac:dyDescent="0.25">
      <c r="A339" s="45" t="s">
        <v>635</v>
      </c>
      <c r="B339" s="45" t="s">
        <v>204</v>
      </c>
      <c r="C339" s="45" t="s">
        <v>80</v>
      </c>
      <c r="D339" s="45">
        <v>135</v>
      </c>
      <c r="E339" s="45" t="s">
        <v>42</v>
      </c>
      <c r="F339" s="45" t="s">
        <v>29</v>
      </c>
      <c r="G339" s="45">
        <v>8</v>
      </c>
      <c r="H339" s="45" t="s">
        <v>237</v>
      </c>
      <c r="I339" s="45" t="s">
        <v>45</v>
      </c>
      <c r="J339" s="45"/>
      <c r="K339" s="45" t="s">
        <v>238</v>
      </c>
      <c r="L339" s="47">
        <v>44637</v>
      </c>
      <c r="M339" s="45">
        <f ca="1">Tabela2[[#This Row],[Validy of approval until]]-TODAY()</f>
        <v>-351</v>
      </c>
      <c r="N339" s="47">
        <f>Tabela2[[#This Row],[Validy of approval until]]-910</f>
        <v>43727</v>
      </c>
      <c r="O339" s="47">
        <f>Tabela2[[#This Row],[Validy of approval until]]-730</f>
        <v>43907</v>
      </c>
      <c r="P339" s="47">
        <f>Tabela2[[#This Row],[Validy of approval until]]-548</f>
        <v>44089</v>
      </c>
      <c r="Q339" s="47">
        <f>Tabela2[[#This Row],[Validy of approval until]]-365</f>
        <v>44272</v>
      </c>
      <c r="R339" s="47">
        <f>Tabela2[[#This Row],[Validy of approval until]]-182</f>
        <v>44455</v>
      </c>
      <c r="S339" s="45">
        <f t="shared" ca="1" si="5"/>
        <v>0</v>
      </c>
      <c r="T339" s="45"/>
      <c r="U339" s="45"/>
      <c r="V339" s="10" t="str">
        <f ca="1">IF(Tabela2[[#This Row],[Dni do wygaśnięcia]]&gt;0,"aktualne","nie aktalne")</f>
        <v>nie aktalne</v>
      </c>
      <c r="Y339" s="92"/>
    </row>
    <row r="340" spans="1:25" ht="30" x14ac:dyDescent="0.25">
      <c r="A340" s="45" t="s">
        <v>635</v>
      </c>
      <c r="B340" s="45" t="s">
        <v>204</v>
      </c>
      <c r="C340" s="45" t="s">
        <v>69</v>
      </c>
      <c r="D340" s="45">
        <v>135</v>
      </c>
      <c r="E340" s="45" t="s">
        <v>28</v>
      </c>
      <c r="F340" s="45" t="s">
        <v>29</v>
      </c>
      <c r="G340" s="45">
        <v>3.5</v>
      </c>
      <c r="H340" s="45" t="s">
        <v>235</v>
      </c>
      <c r="I340" s="45" t="s">
        <v>45</v>
      </c>
      <c r="J340" s="45"/>
      <c r="K340" s="45" t="s">
        <v>236</v>
      </c>
      <c r="L340" s="47">
        <v>44641</v>
      </c>
      <c r="M340" s="45">
        <f ca="1">Tabela2[[#This Row],[Validy of approval until]]-TODAY()</f>
        <v>-347</v>
      </c>
      <c r="N340" s="47">
        <f>Tabela2[[#This Row],[Validy of approval until]]-910</f>
        <v>43731</v>
      </c>
      <c r="O340" s="47">
        <f>Tabela2[[#This Row],[Validy of approval until]]-730</f>
        <v>43911</v>
      </c>
      <c r="P340" s="47">
        <f>Tabela2[[#This Row],[Validy of approval until]]-548</f>
        <v>44093</v>
      </c>
      <c r="Q340" s="47">
        <f>Tabela2[[#This Row],[Validy of approval until]]-365</f>
        <v>44276</v>
      </c>
      <c r="R340" s="47">
        <f>Tabela2[[#This Row],[Validy of approval until]]-182</f>
        <v>44459</v>
      </c>
      <c r="S340" s="45">
        <f t="shared" ca="1" si="5"/>
        <v>0</v>
      </c>
      <c r="T340" s="45"/>
      <c r="U340" s="45"/>
      <c r="V340" s="10" t="str">
        <f ca="1">IF(Tabela2[[#This Row],[Dni do wygaśnięcia]]&gt;0,"aktualne","nie aktalne")</f>
        <v>nie aktalne</v>
      </c>
      <c r="Y340" s="92"/>
    </row>
    <row r="341" spans="1:25" x14ac:dyDescent="0.25">
      <c r="A341" s="45" t="s">
        <v>635</v>
      </c>
      <c r="B341" s="45" t="s">
        <v>204</v>
      </c>
      <c r="C341" s="45" t="s">
        <v>730</v>
      </c>
      <c r="D341" s="45">
        <v>111</v>
      </c>
      <c r="E341" s="45" t="s">
        <v>233</v>
      </c>
      <c r="F341" s="45" t="s">
        <v>29</v>
      </c>
      <c r="G341" s="45">
        <v>8</v>
      </c>
      <c r="H341" s="45" t="s">
        <v>180</v>
      </c>
      <c r="I341" s="45" t="s">
        <v>33</v>
      </c>
      <c r="J341" s="45"/>
      <c r="K341" s="45" t="s">
        <v>234</v>
      </c>
      <c r="L341" s="47">
        <v>45302</v>
      </c>
      <c r="M341" s="45">
        <f ca="1">Tabela2[[#This Row],[Validy of approval until]]-TODAY()</f>
        <v>314</v>
      </c>
      <c r="N341" s="47">
        <f>Tabela2[[#This Row],[Validy of approval until]]-910</f>
        <v>44392</v>
      </c>
      <c r="O341" s="47">
        <f>Tabela2[[#This Row],[Validy of approval until]]-730</f>
        <v>44572</v>
      </c>
      <c r="P341" s="47">
        <f>Tabela2[[#This Row],[Validy of approval until]]-548</f>
        <v>44754</v>
      </c>
      <c r="Q341" s="47">
        <f>Tabela2[[#This Row],[Validy of approval until]]-365</f>
        <v>44937</v>
      </c>
      <c r="R341" s="47">
        <f>Tabela2[[#This Row],[Validy of approval until]]-182</f>
        <v>45120</v>
      </c>
      <c r="S341" s="45">
        <f t="shared" ca="1" si="5"/>
        <v>132</v>
      </c>
      <c r="T341" s="45"/>
      <c r="U341" s="45"/>
      <c r="V341" s="10" t="str">
        <f ca="1">IF(Tabela2[[#This Row],[Dni do wygaśnięcia]]&gt;0,"aktualne","nie aktalne")</f>
        <v>aktualne</v>
      </c>
      <c r="Y341" s="92"/>
    </row>
    <row r="342" spans="1:25" x14ac:dyDescent="0.25">
      <c r="A342" s="45" t="s">
        <v>635</v>
      </c>
      <c r="B342" s="45" t="s">
        <v>204</v>
      </c>
      <c r="C342" s="45" t="s">
        <v>57</v>
      </c>
      <c r="D342" s="45">
        <v>141</v>
      </c>
      <c r="E342" s="45" t="s">
        <v>51</v>
      </c>
      <c r="F342" s="45" t="s">
        <v>29</v>
      </c>
      <c r="G342" s="45">
        <v>8</v>
      </c>
      <c r="H342" s="45" t="s">
        <v>180</v>
      </c>
      <c r="I342" s="45" t="s">
        <v>33</v>
      </c>
      <c r="J342" s="45"/>
      <c r="K342" s="45" t="s">
        <v>232</v>
      </c>
      <c r="L342" s="47">
        <v>45303</v>
      </c>
      <c r="M342" s="45">
        <f ca="1">Tabela2[[#This Row],[Validy of approval until]]-TODAY()</f>
        <v>315</v>
      </c>
      <c r="N342" s="47">
        <f>Tabela2[[#This Row],[Validy of approval until]]-910</f>
        <v>44393</v>
      </c>
      <c r="O342" s="47">
        <f>Tabela2[[#This Row],[Validy of approval until]]-730</f>
        <v>44573</v>
      </c>
      <c r="P342" s="47">
        <f>Tabela2[[#This Row],[Validy of approval until]]-548</f>
        <v>44755</v>
      </c>
      <c r="Q342" s="47">
        <f>Tabela2[[#This Row],[Validy of approval until]]-365</f>
        <v>44938</v>
      </c>
      <c r="R342" s="47">
        <f>Tabela2[[#This Row],[Validy of approval until]]-182</f>
        <v>45121</v>
      </c>
      <c r="S342" s="45">
        <f t="shared" ca="1" si="5"/>
        <v>133</v>
      </c>
      <c r="T342" s="45"/>
      <c r="U342" s="45"/>
      <c r="V342" s="10" t="str">
        <f ca="1">IF(Tabela2[[#This Row],[Dni do wygaśnięcia]]&gt;0,"aktualne","nie aktalne")</f>
        <v>aktualne</v>
      </c>
      <c r="Y342" s="92"/>
    </row>
    <row r="343" spans="1:25" x14ac:dyDescent="0.25">
      <c r="A343" s="45" t="s">
        <v>635</v>
      </c>
      <c r="B343" s="45" t="s">
        <v>204</v>
      </c>
      <c r="C343" s="45" t="s">
        <v>77</v>
      </c>
      <c r="D343" s="45">
        <v>135</v>
      </c>
      <c r="E343" s="45" t="s">
        <v>42</v>
      </c>
      <c r="F343" s="45" t="s">
        <v>36</v>
      </c>
      <c r="G343" s="45">
        <v>12</v>
      </c>
      <c r="H343" s="45" t="s">
        <v>78</v>
      </c>
      <c r="I343" s="45"/>
      <c r="J343" s="45"/>
      <c r="K343" s="45" t="s">
        <v>231</v>
      </c>
      <c r="L343" s="47">
        <v>45303</v>
      </c>
      <c r="M343" s="45">
        <f ca="1">Tabela2[[#This Row],[Validy of approval until]]-TODAY()</f>
        <v>315</v>
      </c>
      <c r="N343" s="47">
        <f>Tabela2[[#This Row],[Validy of approval until]]-910</f>
        <v>44393</v>
      </c>
      <c r="O343" s="47">
        <f>Tabela2[[#This Row],[Validy of approval until]]-730</f>
        <v>44573</v>
      </c>
      <c r="P343" s="47">
        <f>Tabela2[[#This Row],[Validy of approval until]]-548</f>
        <v>44755</v>
      </c>
      <c r="Q343" s="47">
        <f>Tabela2[[#This Row],[Validy of approval until]]-365</f>
        <v>44938</v>
      </c>
      <c r="R343" s="47">
        <f>Tabela2[[#This Row],[Validy of approval until]]-182</f>
        <v>45121</v>
      </c>
      <c r="S343" s="45">
        <f t="shared" ca="1" si="5"/>
        <v>133</v>
      </c>
      <c r="T343" s="45"/>
      <c r="U343" s="45"/>
      <c r="V343" s="10" t="str">
        <f ca="1">IF(Tabela2[[#This Row],[Dni do wygaśnięcia]]&gt;0,"aktualne","nie aktalne")</f>
        <v>aktualne</v>
      </c>
      <c r="Y343" s="92"/>
    </row>
    <row r="344" spans="1:25" x14ac:dyDescent="0.25">
      <c r="A344" s="45" t="s">
        <v>635</v>
      </c>
      <c r="B344" s="45" t="s">
        <v>204</v>
      </c>
      <c r="C344" s="45" t="s">
        <v>227</v>
      </c>
      <c r="D344" s="45">
        <v>135</v>
      </c>
      <c r="E344" s="45" t="s">
        <v>42</v>
      </c>
      <c r="F344" s="45" t="s">
        <v>36</v>
      </c>
      <c r="G344" s="45">
        <v>3</v>
      </c>
      <c r="H344" s="45" t="s">
        <v>228</v>
      </c>
      <c r="I344" s="45"/>
      <c r="J344" s="45"/>
      <c r="K344" s="45" t="s">
        <v>229</v>
      </c>
      <c r="L344" s="47">
        <v>45303</v>
      </c>
      <c r="M344" s="45">
        <f ca="1">Tabela2[[#This Row],[Validy of approval until]]-TODAY()</f>
        <v>315</v>
      </c>
      <c r="N344" s="47">
        <f>Tabela2[[#This Row],[Validy of approval until]]-910</f>
        <v>44393</v>
      </c>
      <c r="O344" s="47">
        <f>Tabela2[[#This Row],[Validy of approval until]]-730</f>
        <v>44573</v>
      </c>
      <c r="P344" s="47">
        <f>Tabela2[[#This Row],[Validy of approval until]]-548</f>
        <v>44755</v>
      </c>
      <c r="Q344" s="47">
        <f>Tabela2[[#This Row],[Validy of approval until]]-365</f>
        <v>44938</v>
      </c>
      <c r="R344" s="47">
        <f>Tabela2[[#This Row],[Validy of approval until]]-182</f>
        <v>45121</v>
      </c>
      <c r="S344" s="45">
        <f t="shared" ca="1" si="5"/>
        <v>133</v>
      </c>
      <c r="T344" s="45"/>
      <c r="U344" s="45"/>
      <c r="V344" s="10" t="str">
        <f ca="1">IF(Tabela2[[#This Row],[Dni do wygaśnięcia]]&gt;0,"aktualne","nie aktalne")</f>
        <v>aktualne</v>
      </c>
      <c r="Y344" s="92"/>
    </row>
    <row r="345" spans="1:25" x14ac:dyDescent="0.25">
      <c r="A345" s="45" t="s">
        <v>635</v>
      </c>
      <c r="B345" s="45" t="s">
        <v>204</v>
      </c>
      <c r="C345" s="45" t="s">
        <v>227</v>
      </c>
      <c r="D345" s="45">
        <v>135</v>
      </c>
      <c r="E345" s="45" t="s">
        <v>42</v>
      </c>
      <c r="F345" s="45" t="s">
        <v>36</v>
      </c>
      <c r="G345" s="45">
        <v>10</v>
      </c>
      <c r="H345" s="45" t="s">
        <v>230</v>
      </c>
      <c r="I345" s="45"/>
      <c r="J345" s="45"/>
      <c r="K345" s="45" t="s">
        <v>229</v>
      </c>
      <c r="L345" s="47">
        <v>45303</v>
      </c>
      <c r="M345" s="45">
        <f ca="1">Tabela2[[#This Row],[Validy of approval until]]-TODAY()</f>
        <v>315</v>
      </c>
      <c r="N345" s="47">
        <f>Tabela2[[#This Row],[Validy of approval until]]-910</f>
        <v>44393</v>
      </c>
      <c r="O345" s="47">
        <f>Tabela2[[#This Row],[Validy of approval until]]-730</f>
        <v>44573</v>
      </c>
      <c r="P345" s="47">
        <f>Tabela2[[#This Row],[Validy of approval until]]-548</f>
        <v>44755</v>
      </c>
      <c r="Q345" s="47">
        <f>Tabela2[[#This Row],[Validy of approval until]]-365</f>
        <v>44938</v>
      </c>
      <c r="R345" s="47">
        <f>Tabela2[[#This Row],[Validy of approval until]]-182</f>
        <v>45121</v>
      </c>
      <c r="S345" s="45">
        <f t="shared" ca="1" si="5"/>
        <v>133</v>
      </c>
      <c r="T345" s="45"/>
      <c r="U345" s="45"/>
      <c r="V345" s="10" t="str">
        <f ca="1">IF(Tabela2[[#This Row],[Dni do wygaśnięcia]]&gt;0,"aktualne","nie aktalne")</f>
        <v>aktualne</v>
      </c>
      <c r="Y345" s="92"/>
    </row>
    <row r="346" spans="1:25" x14ac:dyDescent="0.25">
      <c r="A346" s="45" t="s">
        <v>635</v>
      </c>
      <c r="B346" s="45" t="s">
        <v>204</v>
      </c>
      <c r="C346" s="45" t="s">
        <v>84</v>
      </c>
      <c r="D346" s="45">
        <v>135</v>
      </c>
      <c r="E346" s="45" t="s">
        <v>42</v>
      </c>
      <c r="F346" s="45" t="s">
        <v>29</v>
      </c>
      <c r="G346" s="45">
        <v>10</v>
      </c>
      <c r="H346" s="45" t="s">
        <v>32</v>
      </c>
      <c r="I346" s="45" t="s">
        <v>33</v>
      </c>
      <c r="J346" s="45"/>
      <c r="K346" s="45" t="s">
        <v>226</v>
      </c>
      <c r="L346" s="47">
        <v>45318</v>
      </c>
      <c r="M346" s="45">
        <f ca="1">Tabela2[[#This Row],[Validy of approval until]]-TODAY()</f>
        <v>330</v>
      </c>
      <c r="N346" s="47">
        <f>Tabela2[[#This Row],[Validy of approval until]]-910</f>
        <v>44408</v>
      </c>
      <c r="O346" s="47">
        <f>Tabela2[[#This Row],[Validy of approval until]]-730</f>
        <v>44588</v>
      </c>
      <c r="P346" s="47">
        <f>Tabela2[[#This Row],[Validy of approval until]]-548</f>
        <v>44770</v>
      </c>
      <c r="Q346" s="47">
        <f>Tabela2[[#This Row],[Validy of approval until]]-365</f>
        <v>44953</v>
      </c>
      <c r="R346" s="47">
        <f>Tabela2[[#This Row],[Validy of approval until]]-182</f>
        <v>45136</v>
      </c>
      <c r="S346" s="45">
        <f t="shared" ca="1" si="5"/>
        <v>148</v>
      </c>
      <c r="T346" s="45"/>
      <c r="U346" s="45"/>
      <c r="V346" s="10" t="str">
        <f ca="1">IF(Tabela2[[#This Row],[Dni do wygaśnięcia]]&gt;0,"aktualne","nie aktalne")</f>
        <v>aktualne</v>
      </c>
      <c r="Y346" s="92"/>
    </row>
    <row r="347" spans="1:25" x14ac:dyDescent="0.25">
      <c r="A347" s="45" t="s">
        <v>635</v>
      </c>
      <c r="B347" s="45" t="s">
        <v>204</v>
      </c>
      <c r="C347" s="45" t="s">
        <v>223</v>
      </c>
      <c r="D347" s="45">
        <v>135</v>
      </c>
      <c r="E347" s="45" t="s">
        <v>42</v>
      </c>
      <c r="F347" s="45" t="s">
        <v>36</v>
      </c>
      <c r="G347" s="45">
        <v>2</v>
      </c>
      <c r="H347" s="45" t="s">
        <v>220</v>
      </c>
      <c r="I347" s="45" t="s">
        <v>45</v>
      </c>
      <c r="J347" s="45"/>
      <c r="K347" s="45" t="s">
        <v>224</v>
      </c>
      <c r="L347" s="45">
        <v>45318</v>
      </c>
      <c r="M347" s="45">
        <f ca="1">Tabela2[[#This Row],[Validy of approval until]]-TODAY()</f>
        <v>330</v>
      </c>
      <c r="N347" s="45">
        <f>Tabela2[[#This Row],[Validy of approval until]]-910</f>
        <v>44408</v>
      </c>
      <c r="O347" s="45">
        <f>Tabela2[[#This Row],[Validy of approval until]]-730</f>
        <v>44588</v>
      </c>
      <c r="P347" s="45">
        <f>Tabela2[[#This Row],[Validy of approval until]]-548</f>
        <v>44770</v>
      </c>
      <c r="Q347" s="45">
        <f>Tabela2[[#This Row],[Validy of approval until]]-365</f>
        <v>44953</v>
      </c>
      <c r="R347" s="45">
        <f>Tabela2[[#This Row],[Validy of approval until]]-182</f>
        <v>45136</v>
      </c>
      <c r="S347" s="45">
        <f t="shared" ca="1" si="5"/>
        <v>148</v>
      </c>
      <c r="T347" s="45"/>
      <c r="U347" s="45"/>
      <c r="V347" s="45" t="str">
        <f ca="1">IF(Tabela2[[#This Row],[Dni do wygaśnięcia]]&gt;0,"aktualne","nie aktalne")</f>
        <v>aktualne</v>
      </c>
      <c r="Y347" s="92"/>
    </row>
    <row r="348" spans="1:25" x14ac:dyDescent="0.25">
      <c r="A348" s="45" t="s">
        <v>635</v>
      </c>
      <c r="B348" s="45" t="s">
        <v>204</v>
      </c>
      <c r="C348" s="45" t="s">
        <v>225</v>
      </c>
      <c r="D348" s="45">
        <v>135</v>
      </c>
      <c r="E348" s="45" t="s">
        <v>42</v>
      </c>
      <c r="F348" s="45" t="s">
        <v>29</v>
      </c>
      <c r="G348" s="45">
        <v>3</v>
      </c>
      <c r="H348" s="45" t="s">
        <v>220</v>
      </c>
      <c r="I348" s="45" t="s">
        <v>45</v>
      </c>
      <c r="J348" s="45"/>
      <c r="K348" s="45" t="s">
        <v>224</v>
      </c>
      <c r="L348" s="45">
        <v>45318</v>
      </c>
      <c r="M348" s="45">
        <f ca="1">Tabela2[[#This Row],[Validy of approval until]]-TODAY()</f>
        <v>330</v>
      </c>
      <c r="N348" s="45">
        <f>Tabela2[[#This Row],[Validy of approval until]]-910</f>
        <v>44408</v>
      </c>
      <c r="O348" s="45">
        <f>Tabela2[[#This Row],[Validy of approval until]]-730</f>
        <v>44588</v>
      </c>
      <c r="P348" s="45">
        <f>Tabela2[[#This Row],[Validy of approval until]]-548</f>
        <v>44770</v>
      </c>
      <c r="Q348" s="45">
        <f>Tabela2[[#This Row],[Validy of approval until]]-365</f>
        <v>44953</v>
      </c>
      <c r="R348" s="45">
        <f>Tabela2[[#This Row],[Validy of approval until]]-182</f>
        <v>45136</v>
      </c>
      <c r="S348" s="45">
        <f t="shared" ca="1" si="5"/>
        <v>148</v>
      </c>
      <c r="T348" s="45"/>
      <c r="U348" s="45"/>
      <c r="V348" s="45" t="str">
        <f ca="1">IF(Tabela2[[#This Row],[Dni do wygaśnięcia]]&gt;0,"aktualne","nie aktalne")</f>
        <v>aktualne</v>
      </c>
      <c r="Y348" s="92"/>
    </row>
    <row r="349" spans="1:25" x14ac:dyDescent="0.25">
      <c r="A349" s="45" t="s">
        <v>635</v>
      </c>
      <c r="B349" s="45" t="s">
        <v>204</v>
      </c>
      <c r="C349" s="45" t="s">
        <v>219</v>
      </c>
      <c r="D349" s="45">
        <v>141</v>
      </c>
      <c r="E349" s="45" t="s">
        <v>28</v>
      </c>
      <c r="F349" s="45" t="s">
        <v>29</v>
      </c>
      <c r="G349" s="45">
        <v>2</v>
      </c>
      <c r="H349" s="45" t="s">
        <v>220</v>
      </c>
      <c r="I349" s="45" t="s">
        <v>33</v>
      </c>
      <c r="J349" s="45"/>
      <c r="K349" s="45" t="s">
        <v>221</v>
      </c>
      <c r="L349" s="45">
        <v>45318</v>
      </c>
      <c r="M349" s="45">
        <f ca="1">Tabela2[[#This Row],[Validy of approval until]]-TODAY()</f>
        <v>330</v>
      </c>
      <c r="N349" s="45">
        <f>Tabela2[[#This Row],[Validy of approval until]]-910</f>
        <v>44408</v>
      </c>
      <c r="O349" s="45">
        <f>Tabela2[[#This Row],[Validy of approval until]]-730</f>
        <v>44588</v>
      </c>
      <c r="P349" s="45">
        <f>Tabela2[[#This Row],[Validy of approval until]]-548</f>
        <v>44770</v>
      </c>
      <c r="Q349" s="45">
        <f>Tabela2[[#This Row],[Validy of approval until]]-365</f>
        <v>44953</v>
      </c>
      <c r="R349" s="45">
        <f>Tabela2[[#This Row],[Validy of approval until]]-182</f>
        <v>45136</v>
      </c>
      <c r="S349" s="45">
        <f t="shared" ca="1" si="5"/>
        <v>148</v>
      </c>
      <c r="T349" s="45"/>
      <c r="U349" s="45"/>
      <c r="V349" s="45" t="str">
        <f ca="1">IF(Tabela2[[#This Row],[Dni do wygaśnięcia]]&gt;0,"aktualne","nie aktalne")</f>
        <v>aktualne</v>
      </c>
      <c r="Y349" s="92"/>
    </row>
    <row r="350" spans="1:25" x14ac:dyDescent="0.25">
      <c r="A350" s="45" t="s">
        <v>635</v>
      </c>
      <c r="B350" s="45" t="s">
        <v>204</v>
      </c>
      <c r="C350" s="45" t="s">
        <v>222</v>
      </c>
      <c r="D350" s="45">
        <v>141</v>
      </c>
      <c r="E350" s="45" t="s">
        <v>28</v>
      </c>
      <c r="F350" s="45" t="s">
        <v>29</v>
      </c>
      <c r="G350" s="45">
        <v>3</v>
      </c>
      <c r="H350" s="45" t="s">
        <v>220</v>
      </c>
      <c r="I350" s="45" t="s">
        <v>45</v>
      </c>
      <c r="J350" s="45"/>
      <c r="K350" s="45" t="s">
        <v>221</v>
      </c>
      <c r="L350" s="45">
        <v>45318</v>
      </c>
      <c r="M350" s="45">
        <f ca="1">Tabela2[[#This Row],[Validy of approval until]]-TODAY()</f>
        <v>330</v>
      </c>
      <c r="N350" s="45">
        <f>Tabela2[[#This Row],[Validy of approval until]]-910</f>
        <v>44408</v>
      </c>
      <c r="O350" s="45">
        <f>Tabela2[[#This Row],[Validy of approval until]]-730</f>
        <v>44588</v>
      </c>
      <c r="P350" s="45">
        <f>Tabela2[[#This Row],[Validy of approval until]]-548</f>
        <v>44770</v>
      </c>
      <c r="Q350" s="45">
        <f>Tabela2[[#This Row],[Validy of approval until]]-365</f>
        <v>44953</v>
      </c>
      <c r="R350" s="45">
        <f>Tabela2[[#This Row],[Validy of approval until]]-182</f>
        <v>45136</v>
      </c>
      <c r="S350" s="45">
        <f t="shared" ca="1" si="5"/>
        <v>148</v>
      </c>
      <c r="T350" s="45"/>
      <c r="U350" s="45"/>
      <c r="V350" s="45" t="str">
        <f ca="1">IF(Tabela2[[#This Row],[Dni do wygaśnięcia]]&gt;0,"aktualne","nie aktalne")</f>
        <v>aktualne</v>
      </c>
      <c r="Y350" s="92"/>
    </row>
    <row r="351" spans="1:25" x14ac:dyDescent="0.25">
      <c r="A351" s="45" t="s">
        <v>635</v>
      </c>
      <c r="B351" s="45" t="s">
        <v>204</v>
      </c>
      <c r="C351" s="45" t="s">
        <v>50</v>
      </c>
      <c r="D351" s="45" t="s">
        <v>216</v>
      </c>
      <c r="E351" s="45" t="s">
        <v>51</v>
      </c>
      <c r="F351" s="45" t="s">
        <v>29</v>
      </c>
      <c r="G351" s="45">
        <v>8</v>
      </c>
      <c r="H351" s="45" t="s">
        <v>217</v>
      </c>
      <c r="I351" s="45"/>
      <c r="J351" s="45"/>
      <c r="K351" s="45" t="s">
        <v>218</v>
      </c>
      <c r="L351" s="45">
        <v>45318</v>
      </c>
      <c r="M351" s="45">
        <f ca="1">Tabela2[[#This Row],[Validy of approval until]]-TODAY()</f>
        <v>330</v>
      </c>
      <c r="N351" s="45">
        <f>Tabela2[[#This Row],[Validy of approval until]]-910</f>
        <v>44408</v>
      </c>
      <c r="O351" s="45">
        <f>Tabela2[[#This Row],[Validy of approval until]]-730</f>
        <v>44588</v>
      </c>
      <c r="P351" s="45">
        <f>Tabela2[[#This Row],[Validy of approval until]]-548</f>
        <v>44770</v>
      </c>
      <c r="Q351" s="45">
        <f>Tabela2[[#This Row],[Validy of approval until]]-365</f>
        <v>44953</v>
      </c>
      <c r="R351" s="45">
        <f>Tabela2[[#This Row],[Validy of approval until]]-182</f>
        <v>45136</v>
      </c>
      <c r="S351" s="45">
        <f t="shared" ca="1" si="5"/>
        <v>148</v>
      </c>
      <c r="T351" s="45"/>
      <c r="U351" s="45"/>
      <c r="V351" s="45" t="str">
        <f ca="1">IF(Tabela2[[#This Row],[Dni do wygaśnięcia]]&gt;0,"aktualne","nie aktalne")</f>
        <v>aktualne</v>
      </c>
      <c r="Y351" s="92"/>
    </row>
    <row r="352" spans="1:25" x14ac:dyDescent="0.25">
      <c r="A352" s="45" t="s">
        <v>635</v>
      </c>
      <c r="B352" s="45" t="s">
        <v>204</v>
      </c>
      <c r="C352" s="45" t="s">
        <v>213</v>
      </c>
      <c r="D352" s="45">
        <v>138</v>
      </c>
      <c r="E352" s="45" t="s">
        <v>42</v>
      </c>
      <c r="F352" s="45" t="s">
        <v>36</v>
      </c>
      <c r="G352" s="45">
        <v>10</v>
      </c>
      <c r="H352" s="45" t="s">
        <v>214</v>
      </c>
      <c r="I352" s="45" t="s">
        <v>93</v>
      </c>
      <c r="J352" s="45"/>
      <c r="K352" s="45" t="s">
        <v>215</v>
      </c>
      <c r="L352" s="45">
        <v>45302</v>
      </c>
      <c r="M352" s="45">
        <f ca="1">Tabela2[[#This Row],[Validy of approval until]]-TODAY()</f>
        <v>314</v>
      </c>
      <c r="N352" s="45">
        <f>Tabela2[[#This Row],[Validy of approval until]]-910</f>
        <v>44392</v>
      </c>
      <c r="O352" s="45">
        <f>Tabela2[[#This Row],[Validy of approval until]]-730</f>
        <v>44572</v>
      </c>
      <c r="P352" s="45">
        <f>Tabela2[[#This Row],[Validy of approval until]]-548</f>
        <v>44754</v>
      </c>
      <c r="Q352" s="45">
        <f>Tabela2[[#This Row],[Validy of approval until]]-365</f>
        <v>44937</v>
      </c>
      <c r="R352" s="45">
        <f>Tabela2[[#This Row],[Validy of approval until]]-182</f>
        <v>45120</v>
      </c>
      <c r="S352" s="45">
        <f t="shared" ca="1" si="5"/>
        <v>132</v>
      </c>
      <c r="T352" s="45"/>
      <c r="U352" s="45"/>
      <c r="V352" s="45" t="str">
        <f ca="1">IF(Tabela2[[#This Row],[Dni do wygaśnięcia]]&gt;0,"aktualne","nie aktalne")</f>
        <v>aktualne</v>
      </c>
      <c r="Y352" s="92"/>
    </row>
    <row r="353" spans="1:25" x14ac:dyDescent="0.25">
      <c r="A353" s="45" t="s">
        <v>635</v>
      </c>
      <c r="B353" s="45" t="s">
        <v>204</v>
      </c>
      <c r="C353" s="45" t="s">
        <v>47</v>
      </c>
      <c r="D353" s="45">
        <v>135</v>
      </c>
      <c r="E353" s="45" t="s">
        <v>42</v>
      </c>
      <c r="F353" s="45" t="s">
        <v>36</v>
      </c>
      <c r="G353" s="45">
        <v>3</v>
      </c>
      <c r="H353" s="45" t="s">
        <v>109</v>
      </c>
      <c r="I353" s="45" t="s">
        <v>110</v>
      </c>
      <c r="J353" s="45"/>
      <c r="K353" s="45" t="s">
        <v>212</v>
      </c>
      <c r="L353" s="45">
        <v>45327</v>
      </c>
      <c r="M353" s="45">
        <f ca="1">Tabela2[[#This Row],[Validy of approval until]]-TODAY()</f>
        <v>339</v>
      </c>
      <c r="N353" s="45">
        <f>Tabela2[[#This Row],[Validy of approval until]]-910</f>
        <v>44417</v>
      </c>
      <c r="O353" s="45">
        <f>Tabela2[[#This Row],[Validy of approval until]]-730</f>
        <v>44597</v>
      </c>
      <c r="P353" s="45">
        <f>Tabela2[[#This Row],[Validy of approval until]]-548</f>
        <v>44779</v>
      </c>
      <c r="Q353" s="45">
        <f>Tabela2[[#This Row],[Validy of approval until]]-365</f>
        <v>44962</v>
      </c>
      <c r="R353" s="45">
        <f>Tabela2[[#This Row],[Validy of approval until]]-182</f>
        <v>45145</v>
      </c>
      <c r="S353" s="45">
        <f t="shared" ca="1" si="5"/>
        <v>157</v>
      </c>
      <c r="T353" s="45"/>
      <c r="U353" s="45"/>
      <c r="V353" s="45" t="str">
        <f ca="1">IF(Tabela2[[#This Row],[Dni do wygaśnięcia]]&gt;0,"aktualne","nie aktalne")</f>
        <v>aktualne</v>
      </c>
      <c r="Y353" s="92"/>
    </row>
    <row r="354" spans="1:25" x14ac:dyDescent="0.25">
      <c r="A354" s="45" t="s">
        <v>635</v>
      </c>
      <c r="B354" s="45" t="s">
        <v>204</v>
      </c>
      <c r="C354" s="45" t="s">
        <v>134</v>
      </c>
      <c r="D354" s="45">
        <v>138</v>
      </c>
      <c r="E354" s="45" t="s">
        <v>42</v>
      </c>
      <c r="F354" s="45" t="s">
        <v>36</v>
      </c>
      <c r="G354" s="45" t="s">
        <v>30</v>
      </c>
      <c r="H354" s="45" t="s">
        <v>135</v>
      </c>
      <c r="I354" s="45" t="s">
        <v>93</v>
      </c>
      <c r="J354" s="45"/>
      <c r="K354" s="45" t="s">
        <v>205</v>
      </c>
      <c r="L354" s="45">
        <v>45404</v>
      </c>
      <c r="M354" s="45">
        <f ca="1">Tabela2[[#This Row],[Validy of approval until]]-TODAY()</f>
        <v>416</v>
      </c>
      <c r="N354" s="45">
        <f>Tabela2[[#This Row],[Validy of approval until]]-910</f>
        <v>44494</v>
      </c>
      <c r="O354" s="45">
        <f>Tabela2[[#This Row],[Validy of approval until]]-730</f>
        <v>44674</v>
      </c>
      <c r="P354" s="45">
        <f>Tabela2[[#This Row],[Validy of approval until]]-548</f>
        <v>44856</v>
      </c>
      <c r="Q354" s="45">
        <f>Tabela2[[#This Row],[Validy of approval until]]-365</f>
        <v>45039</v>
      </c>
      <c r="R354" s="45">
        <f>Tabela2[[#This Row],[Validy of approval until]]-182</f>
        <v>45222</v>
      </c>
      <c r="S354" s="45">
        <f t="shared" ca="1" si="5"/>
        <v>51</v>
      </c>
      <c r="T354" s="45"/>
      <c r="U354" s="45"/>
      <c r="V354" s="45" t="str">
        <f ca="1">IF(Tabela2[[#This Row],[Dni do wygaśnięcia]]&gt;0,"aktualne","nie aktalne")</f>
        <v>aktualne</v>
      </c>
      <c r="Y354" s="92"/>
    </row>
    <row r="355" spans="1:25" x14ac:dyDescent="0.25">
      <c r="A355" s="45" t="s">
        <v>635</v>
      </c>
      <c r="B355" s="45" t="s">
        <v>204</v>
      </c>
      <c r="C355" s="45" t="s">
        <v>134</v>
      </c>
      <c r="D355" s="45">
        <v>138</v>
      </c>
      <c r="E355" s="45" t="s">
        <v>42</v>
      </c>
      <c r="F355" s="45" t="s">
        <v>36</v>
      </c>
      <c r="G355" s="45">
        <v>7.25</v>
      </c>
      <c r="H355" s="45" t="s">
        <v>209</v>
      </c>
      <c r="I355" s="45" t="s">
        <v>93</v>
      </c>
      <c r="J355" s="45"/>
      <c r="K355" s="45" t="s">
        <v>205</v>
      </c>
      <c r="L355" s="45">
        <v>45394</v>
      </c>
      <c r="M355" s="45">
        <f ca="1">Tabela2[[#This Row],[Validy of approval until]]-TODAY()</f>
        <v>406</v>
      </c>
      <c r="N355" s="45">
        <f>Tabela2[[#This Row],[Validy of approval until]]-910</f>
        <v>44484</v>
      </c>
      <c r="O355" s="45">
        <f>Tabela2[[#This Row],[Validy of approval until]]-730</f>
        <v>44664</v>
      </c>
      <c r="P355" s="45">
        <f>Tabela2[[#This Row],[Validy of approval until]]-548</f>
        <v>44846</v>
      </c>
      <c r="Q355" s="45">
        <f>Tabela2[[#This Row],[Validy of approval until]]-365</f>
        <v>45029</v>
      </c>
      <c r="R355" s="45">
        <f>Tabela2[[#This Row],[Validy of approval until]]-182</f>
        <v>45212</v>
      </c>
      <c r="S355" s="45">
        <f t="shared" ca="1" si="5"/>
        <v>41</v>
      </c>
      <c r="T355" s="45"/>
      <c r="U355" s="45"/>
      <c r="V355" s="45" t="str">
        <f ca="1">IF(Tabela2[[#This Row],[Dni do wygaśnięcia]]&gt;0,"aktualne","nie aktalne")</f>
        <v>aktualne</v>
      </c>
      <c r="Y355" s="92"/>
    </row>
    <row r="356" spans="1:25" x14ac:dyDescent="0.25">
      <c r="A356" s="45" t="s">
        <v>635</v>
      </c>
      <c r="B356" s="45" t="s">
        <v>204</v>
      </c>
      <c r="C356" s="45" t="s">
        <v>170</v>
      </c>
      <c r="D356" s="45">
        <v>135</v>
      </c>
      <c r="E356" s="45" t="s">
        <v>42</v>
      </c>
      <c r="F356" s="45" t="s">
        <v>36</v>
      </c>
      <c r="G356" s="45">
        <v>12</v>
      </c>
      <c r="H356" s="45" t="s">
        <v>109</v>
      </c>
      <c r="I356" s="45" t="s">
        <v>110</v>
      </c>
      <c r="J356" s="45"/>
      <c r="K356" s="45" t="s">
        <v>211</v>
      </c>
      <c r="L356" s="45">
        <v>45436</v>
      </c>
      <c r="M356" s="45">
        <f ca="1">Tabela2[[#This Row],[Validy of approval until]]-TODAY()</f>
        <v>448</v>
      </c>
      <c r="N356" s="45">
        <f>Tabela2[[#This Row],[Validy of approval until]]-910</f>
        <v>44526</v>
      </c>
      <c r="O356" s="45">
        <f>Tabela2[[#This Row],[Validy of approval until]]-730</f>
        <v>44706</v>
      </c>
      <c r="P356" s="45">
        <f>Tabela2[[#This Row],[Validy of approval until]]-548</f>
        <v>44888</v>
      </c>
      <c r="Q356" s="45">
        <f>Tabela2[[#This Row],[Validy of approval until]]-365</f>
        <v>45071</v>
      </c>
      <c r="R356" s="45">
        <f>Tabela2[[#This Row],[Validy of approval until]]-182</f>
        <v>45254</v>
      </c>
      <c r="S356" s="45">
        <f t="shared" ca="1" si="5"/>
        <v>83</v>
      </c>
      <c r="T356" s="45"/>
      <c r="U356" s="45"/>
      <c r="V356" s="45" t="str">
        <f ca="1">IF(Tabela2[[#This Row],[Dni do wygaśnięcia]]&gt;0,"aktualne","nie aktalne")</f>
        <v>aktualne</v>
      </c>
      <c r="Y356" s="92"/>
    </row>
    <row r="357" spans="1:25" x14ac:dyDescent="0.25">
      <c r="A357" s="45" t="s">
        <v>635</v>
      </c>
      <c r="B357" s="45" t="s">
        <v>204</v>
      </c>
      <c r="C357" s="45" t="s">
        <v>208</v>
      </c>
      <c r="D357" s="45">
        <v>136</v>
      </c>
      <c r="E357" s="45" t="s">
        <v>28</v>
      </c>
      <c r="F357" s="45" t="s">
        <v>36</v>
      </c>
      <c r="G357" s="45">
        <v>7.25</v>
      </c>
      <c r="H357" s="45" t="s">
        <v>209</v>
      </c>
      <c r="I357" s="45" t="s">
        <v>93</v>
      </c>
      <c r="J357" s="45"/>
      <c r="K357" s="45" t="s">
        <v>210</v>
      </c>
      <c r="L357" s="45">
        <v>45587</v>
      </c>
      <c r="M357" s="45">
        <f ca="1">Tabela2[[#This Row],[Validy of approval until]]-TODAY()</f>
        <v>599</v>
      </c>
      <c r="N357" s="45">
        <f>Tabela2[[#This Row],[Validy of approval until]]-910</f>
        <v>44677</v>
      </c>
      <c r="O357" s="45">
        <f>Tabela2[[#This Row],[Validy of approval until]]-730</f>
        <v>44857</v>
      </c>
      <c r="P357" s="45">
        <f>Tabela2[[#This Row],[Validy of approval until]]-548</f>
        <v>45039</v>
      </c>
      <c r="Q357" s="45">
        <f>Tabela2[[#This Row],[Validy of approval until]]-365</f>
        <v>45222</v>
      </c>
      <c r="R357" s="45">
        <f>Tabela2[[#This Row],[Validy of approval until]]-182</f>
        <v>45405</v>
      </c>
      <c r="S357" s="45">
        <f t="shared" ca="1" si="5"/>
        <v>51</v>
      </c>
      <c r="T357" s="45"/>
      <c r="U357" s="45"/>
      <c r="V357" s="45" t="str">
        <f ca="1">IF(Tabela2[[#This Row],[Dni do wygaśnięcia]]&gt;0,"aktualne","nie aktalne")</f>
        <v>aktualne</v>
      </c>
      <c r="Y357" s="92"/>
    </row>
    <row r="358" spans="1:25" x14ac:dyDescent="0.25">
      <c r="A358" s="45" t="s">
        <v>635</v>
      </c>
      <c r="B358" s="45" t="s">
        <v>204</v>
      </c>
      <c r="C358" s="45" t="s">
        <v>206</v>
      </c>
      <c r="D358" s="45">
        <v>136</v>
      </c>
      <c r="E358" s="45" t="s">
        <v>28</v>
      </c>
      <c r="F358" s="45" t="s">
        <v>29</v>
      </c>
      <c r="G358" s="45">
        <v>10</v>
      </c>
      <c r="H358" s="45" t="s">
        <v>32</v>
      </c>
      <c r="I358" s="45" t="s">
        <v>33</v>
      </c>
      <c r="J358" s="45"/>
      <c r="K358" s="45" t="s">
        <v>207</v>
      </c>
      <c r="L358" s="45">
        <v>45649</v>
      </c>
      <c r="M358" s="45">
        <f ca="1">Tabela2[[#This Row],[Validy of approval until]]-TODAY()</f>
        <v>661</v>
      </c>
      <c r="N358" s="45">
        <f>Tabela2[[#This Row],[Validy of approval until]]-910</f>
        <v>44739</v>
      </c>
      <c r="O358" s="45">
        <f>Tabela2[[#This Row],[Validy of approval until]]-730</f>
        <v>44919</v>
      </c>
      <c r="P358" s="45">
        <f>Tabela2[[#This Row],[Validy of approval until]]-548</f>
        <v>45101</v>
      </c>
      <c r="Q358" s="45">
        <f>Tabela2[[#This Row],[Validy of approval until]]-365</f>
        <v>45284</v>
      </c>
      <c r="R358" s="45">
        <f>Tabela2[[#This Row],[Validy of approval until]]-182</f>
        <v>45467</v>
      </c>
      <c r="S358" s="45">
        <f t="shared" ca="1" si="5"/>
        <v>113</v>
      </c>
      <c r="T358" s="45"/>
      <c r="U358" s="45"/>
      <c r="V358" s="45" t="str">
        <f ca="1">IF(Tabela2[[#This Row],[Dni do wygaśnięcia]]&gt;0,"aktualne","nie aktalne")</f>
        <v>aktualne</v>
      </c>
      <c r="Y358" s="92"/>
    </row>
    <row r="359" spans="1:25" x14ac:dyDescent="0.25">
      <c r="A359" s="45" t="s">
        <v>635</v>
      </c>
      <c r="B359" s="45" t="s">
        <v>204</v>
      </c>
      <c r="C359" s="45" t="s">
        <v>86</v>
      </c>
      <c r="D359" s="45">
        <v>141</v>
      </c>
      <c r="E359" s="45" t="s">
        <v>28</v>
      </c>
      <c r="F359" s="45" t="s">
        <v>29</v>
      </c>
      <c r="G359" s="45" t="s">
        <v>87</v>
      </c>
      <c r="H359" s="45" t="s">
        <v>64</v>
      </c>
      <c r="I359" s="45" t="s">
        <v>33</v>
      </c>
      <c r="J359" s="45"/>
      <c r="K359" s="45" t="s">
        <v>257</v>
      </c>
      <c r="L359" s="45">
        <v>44226</v>
      </c>
      <c r="M359" s="45">
        <f ca="1">Tabela2[[#This Row],[Validy of approval until]]-TODAY()</f>
        <v>-762</v>
      </c>
      <c r="N359" s="45">
        <f>Tabela2[[#This Row],[Validy of approval until]]-910</f>
        <v>43316</v>
      </c>
      <c r="O359" s="45">
        <f>Tabela2[[#This Row],[Validy of approval until]]-730</f>
        <v>43496</v>
      </c>
      <c r="P359" s="45">
        <f>Tabela2[[#This Row],[Validy of approval until]]-548</f>
        <v>43678</v>
      </c>
      <c r="Q359" s="45">
        <f>Tabela2[[#This Row],[Validy of approval until]]-365</f>
        <v>43861</v>
      </c>
      <c r="R359" s="45">
        <f>Tabela2[[#This Row],[Validy of approval until]]-182</f>
        <v>44044</v>
      </c>
      <c r="S359" s="45">
        <f t="shared" ca="1" si="5"/>
        <v>0</v>
      </c>
      <c r="T359" s="45"/>
      <c r="U359" s="45"/>
      <c r="V359" s="45" t="str">
        <f ca="1">IF(Tabela2[[#This Row],[Dni do wygaśnięcia]]&gt;0,"aktualne","nie aktalne")</f>
        <v>nie aktalne</v>
      </c>
      <c r="Y359" s="92"/>
    </row>
    <row r="360" spans="1:25" x14ac:dyDescent="0.25">
      <c r="A360" s="45" t="s">
        <v>635</v>
      </c>
      <c r="B360" s="45" t="s">
        <v>204</v>
      </c>
      <c r="C360" s="45" t="s">
        <v>84</v>
      </c>
      <c r="D360" s="45">
        <v>135</v>
      </c>
      <c r="E360" s="45" t="s">
        <v>42</v>
      </c>
      <c r="F360" s="45" t="s">
        <v>29</v>
      </c>
      <c r="G360" s="45" t="s">
        <v>30</v>
      </c>
      <c r="H360" s="45" t="s">
        <v>64</v>
      </c>
      <c r="I360" s="45" t="s">
        <v>33</v>
      </c>
      <c r="J360" s="45"/>
      <c r="K360" s="45" t="s">
        <v>255</v>
      </c>
      <c r="L360" s="45">
        <v>44211</v>
      </c>
      <c r="M360" s="45">
        <f ca="1">Tabela2[[#This Row],[Validy of approval until]]-TODAY()</f>
        <v>-777</v>
      </c>
      <c r="N360" s="45">
        <f>Tabela2[[#This Row],[Validy of approval until]]-910</f>
        <v>43301</v>
      </c>
      <c r="O360" s="45">
        <f>Tabela2[[#This Row],[Validy of approval until]]-730</f>
        <v>43481</v>
      </c>
      <c r="P360" s="45">
        <f>Tabela2[[#This Row],[Validy of approval until]]-548</f>
        <v>43663</v>
      </c>
      <c r="Q360" s="45">
        <f>Tabela2[[#This Row],[Validy of approval until]]-365</f>
        <v>43846</v>
      </c>
      <c r="R360" s="45">
        <f>Tabela2[[#This Row],[Validy of approval until]]-182</f>
        <v>44029</v>
      </c>
      <c r="S360" s="45">
        <f t="shared" ca="1" si="5"/>
        <v>0</v>
      </c>
      <c r="T360" s="45"/>
      <c r="U360" s="45"/>
      <c r="V360" s="45" t="str">
        <f ca="1">IF(Tabela2[[#This Row],[Dni do wygaśnięcia]]&gt;0,"aktualne","nie aktalne")</f>
        <v>nie aktalne</v>
      </c>
      <c r="Y360" s="92"/>
    </row>
    <row r="361" spans="1:25" x14ac:dyDescent="0.25">
      <c r="A361" s="45" t="s">
        <v>635</v>
      </c>
      <c r="B361" s="45" t="s">
        <v>204</v>
      </c>
      <c r="C361" s="45" t="s">
        <v>167</v>
      </c>
      <c r="D361" s="45">
        <v>138</v>
      </c>
      <c r="E361" s="45" t="s">
        <v>42</v>
      </c>
      <c r="F361" s="45" t="s">
        <v>36</v>
      </c>
      <c r="G361" s="45" t="s">
        <v>164</v>
      </c>
      <c r="H361" s="45" t="s">
        <v>165</v>
      </c>
      <c r="I361" s="45" t="s">
        <v>93</v>
      </c>
      <c r="J361" s="45"/>
      <c r="K361" s="45" t="s">
        <v>251</v>
      </c>
      <c r="L361" s="45">
        <v>44211</v>
      </c>
      <c r="M361" s="45">
        <f ca="1">Tabela2[[#This Row],[Validy of approval until]]-TODAY()</f>
        <v>-777</v>
      </c>
      <c r="N361" s="45">
        <f>Tabela2[[#This Row],[Validy of approval until]]-910</f>
        <v>43301</v>
      </c>
      <c r="O361" s="45">
        <f>Tabela2[[#This Row],[Validy of approval until]]-730</f>
        <v>43481</v>
      </c>
      <c r="P361" s="45">
        <f>Tabela2[[#This Row],[Validy of approval until]]-548</f>
        <v>43663</v>
      </c>
      <c r="Q361" s="45">
        <f>Tabela2[[#This Row],[Validy of approval until]]-365</f>
        <v>43846</v>
      </c>
      <c r="R361" s="45">
        <f>Tabela2[[#This Row],[Validy of approval until]]-182</f>
        <v>44029</v>
      </c>
      <c r="S361" s="45">
        <f t="shared" ca="1" si="5"/>
        <v>0</v>
      </c>
      <c r="T361" s="45"/>
      <c r="U361" s="45"/>
      <c r="V361" s="45" t="str">
        <f ca="1">IF(Tabela2[[#This Row],[Dni do wygaśnięcia]]&gt;0,"aktualne","nie aktalne")</f>
        <v>nie aktalne</v>
      </c>
      <c r="Y361" s="92"/>
    </row>
    <row r="362" spans="1:25" x14ac:dyDescent="0.25">
      <c r="A362" s="45" t="s">
        <v>635</v>
      </c>
      <c r="B362" s="45" t="s">
        <v>204</v>
      </c>
      <c r="C362" s="45" t="s">
        <v>163</v>
      </c>
      <c r="D362" s="45">
        <v>136</v>
      </c>
      <c r="E362" s="45" t="s">
        <v>28</v>
      </c>
      <c r="F362" s="45" t="s">
        <v>36</v>
      </c>
      <c r="G362" s="45" t="s">
        <v>164</v>
      </c>
      <c r="H362" s="45" t="s">
        <v>165</v>
      </c>
      <c r="I362" s="45" t="s">
        <v>93</v>
      </c>
      <c r="J362" s="45"/>
      <c r="K362" s="45" t="s">
        <v>254</v>
      </c>
      <c r="L362" s="45">
        <v>44201</v>
      </c>
      <c r="M362" s="45">
        <f ca="1">Tabela2[[#This Row],[Validy of approval until]]-TODAY()</f>
        <v>-787</v>
      </c>
      <c r="N362" s="45">
        <f>Tabela2[[#This Row],[Validy of approval until]]-910</f>
        <v>43291</v>
      </c>
      <c r="O362" s="45">
        <f>Tabela2[[#This Row],[Validy of approval until]]-730</f>
        <v>43471</v>
      </c>
      <c r="P362" s="45">
        <f>Tabela2[[#This Row],[Validy of approval until]]-548</f>
        <v>43653</v>
      </c>
      <c r="Q362" s="45">
        <f>Tabela2[[#This Row],[Validy of approval until]]-365</f>
        <v>43836</v>
      </c>
      <c r="R362" s="45">
        <f>Tabela2[[#This Row],[Validy of approval until]]-182</f>
        <v>44019</v>
      </c>
      <c r="S362" s="45">
        <f t="shared" ca="1" si="5"/>
        <v>0</v>
      </c>
      <c r="T362" s="45"/>
      <c r="U362" s="45"/>
      <c r="V362" s="45" t="str">
        <f ca="1">IF(Tabela2[[#This Row],[Dni do wygaśnięcia]]&gt;0,"aktualne","nie aktalne")</f>
        <v>nie aktalne</v>
      </c>
      <c r="Y362" s="92"/>
    </row>
    <row r="363" spans="1:25" x14ac:dyDescent="0.25">
      <c r="A363" s="45" t="s">
        <v>635</v>
      </c>
      <c r="B363" s="45" t="s">
        <v>204</v>
      </c>
      <c r="C363" s="45" t="s">
        <v>35</v>
      </c>
      <c r="D363" s="45">
        <v>135</v>
      </c>
      <c r="E363" s="45" t="s">
        <v>28</v>
      </c>
      <c r="F363" s="45" t="s">
        <v>36</v>
      </c>
      <c r="G363" s="45" t="s">
        <v>37</v>
      </c>
      <c r="H363" s="45" t="s">
        <v>64</v>
      </c>
      <c r="I363" s="45" t="s">
        <v>67</v>
      </c>
      <c r="J363" s="45"/>
      <c r="K363" s="45" t="s">
        <v>247</v>
      </c>
      <c r="L363" s="45">
        <v>44271</v>
      </c>
      <c r="M363" s="45">
        <f ca="1">Tabela2[[#This Row],[Validy of approval until]]-TODAY()</f>
        <v>-717</v>
      </c>
      <c r="N363" s="45">
        <f>Tabela2[[#This Row],[Validy of approval until]]-910</f>
        <v>43361</v>
      </c>
      <c r="O363" s="45">
        <f>Tabela2[[#This Row],[Validy of approval until]]-730</f>
        <v>43541</v>
      </c>
      <c r="P363" s="45">
        <f>Tabela2[[#This Row],[Validy of approval until]]-548</f>
        <v>43723</v>
      </c>
      <c r="Q363" s="45">
        <f>Tabela2[[#This Row],[Validy of approval until]]-365</f>
        <v>43906</v>
      </c>
      <c r="R363" s="45">
        <f>Tabela2[[#This Row],[Validy of approval until]]-182</f>
        <v>44089</v>
      </c>
      <c r="S363" s="45">
        <f t="shared" ca="1" si="5"/>
        <v>0</v>
      </c>
      <c r="T363" s="45"/>
      <c r="U363" s="45"/>
      <c r="V363" s="45" t="str">
        <f ca="1">IF(Tabela2[[#This Row],[Dni do wygaśnięcia]]&gt;0,"aktualne","nie aktalne")</f>
        <v>nie aktalne</v>
      </c>
      <c r="Y363" s="92"/>
    </row>
    <row r="364" spans="1:25" ht="30" x14ac:dyDescent="0.25">
      <c r="A364" s="45" t="s">
        <v>635</v>
      </c>
      <c r="B364" s="45" t="s">
        <v>204</v>
      </c>
      <c r="C364" s="45" t="s">
        <v>640</v>
      </c>
      <c r="D364" s="45">
        <v>138</v>
      </c>
      <c r="E364" s="45" t="s">
        <v>42</v>
      </c>
      <c r="F364" s="45" t="s">
        <v>36</v>
      </c>
      <c r="G364" s="45" t="s">
        <v>91</v>
      </c>
      <c r="H364" s="45" t="s">
        <v>135</v>
      </c>
      <c r="I364" s="45" t="s">
        <v>75</v>
      </c>
      <c r="J364" s="45"/>
      <c r="K364" s="45" t="s">
        <v>240</v>
      </c>
      <c r="L364" s="45">
        <v>44526</v>
      </c>
      <c r="M364" s="45">
        <f ca="1">Tabela2[[#This Row],[Validy of approval until]]-TODAY()</f>
        <v>-462</v>
      </c>
      <c r="N364" s="45">
        <f>Tabela2[[#This Row],[Validy of approval until]]-910</f>
        <v>43616</v>
      </c>
      <c r="O364" s="45">
        <f>Tabela2[[#This Row],[Validy of approval until]]-730</f>
        <v>43796</v>
      </c>
      <c r="P364" s="45">
        <f>Tabela2[[#This Row],[Validy of approval until]]-548</f>
        <v>43978</v>
      </c>
      <c r="Q364" s="45">
        <f>Tabela2[[#This Row],[Validy of approval until]]-365</f>
        <v>44161</v>
      </c>
      <c r="R364" s="45">
        <f>Tabela2[[#This Row],[Validy of approval until]]-182</f>
        <v>44344</v>
      </c>
      <c r="S364" s="45">
        <f t="shared" ca="1" si="5"/>
        <v>0</v>
      </c>
      <c r="T364" s="45"/>
      <c r="U364" s="45"/>
      <c r="V364" s="45" t="str">
        <f ca="1">IF(Tabela2[[#This Row],[Dni do wygaśnięcia]]&gt;0,"aktualne","nie aktalne")</f>
        <v>nie aktalne</v>
      </c>
      <c r="Y364" s="92"/>
    </row>
    <row r="365" spans="1:25" x14ac:dyDescent="0.25">
      <c r="A365" s="45" t="s">
        <v>635</v>
      </c>
      <c r="B365" s="45" t="s">
        <v>204</v>
      </c>
      <c r="C365" s="45" t="s">
        <v>80</v>
      </c>
      <c r="D365" s="45">
        <v>135</v>
      </c>
      <c r="E365" s="45" t="s">
        <v>42</v>
      </c>
      <c r="F365" s="45" t="s">
        <v>29</v>
      </c>
      <c r="G365" s="45" t="s">
        <v>52</v>
      </c>
      <c r="H365" s="45" t="s">
        <v>81</v>
      </c>
      <c r="I365" s="45" t="s">
        <v>45</v>
      </c>
      <c r="J365" s="45"/>
      <c r="K365" s="45" t="s">
        <v>238</v>
      </c>
      <c r="L365" s="45">
        <v>44637</v>
      </c>
      <c r="M365" s="45">
        <f ca="1">Tabela2[[#This Row],[Validy of approval until]]-TODAY()</f>
        <v>-351</v>
      </c>
      <c r="N365" s="45">
        <f>Tabela2[[#This Row],[Validy of approval until]]-910</f>
        <v>43727</v>
      </c>
      <c r="O365" s="45">
        <f>Tabela2[[#This Row],[Validy of approval until]]-730</f>
        <v>43907</v>
      </c>
      <c r="P365" s="45">
        <f>Tabela2[[#This Row],[Validy of approval until]]-548</f>
        <v>44089</v>
      </c>
      <c r="Q365" s="45">
        <f>Tabela2[[#This Row],[Validy of approval until]]-365</f>
        <v>44272</v>
      </c>
      <c r="R365" s="45">
        <f>Tabela2[[#This Row],[Validy of approval until]]-182</f>
        <v>44455</v>
      </c>
      <c r="S365" s="45">
        <f t="shared" ca="1" si="5"/>
        <v>0</v>
      </c>
      <c r="T365" s="45"/>
      <c r="U365" s="45"/>
      <c r="V365" s="45" t="str">
        <f ca="1">IF(Tabela2[[#This Row],[Dni do wygaśnięcia]]&gt;0,"aktualne","nie aktalne")</f>
        <v>nie aktalne</v>
      </c>
      <c r="Y365" s="92"/>
    </row>
    <row r="366" spans="1:25" x14ac:dyDescent="0.25">
      <c r="A366" s="45" t="s">
        <v>635</v>
      </c>
      <c r="B366" s="45" t="s">
        <v>204</v>
      </c>
      <c r="C366" s="45" t="s">
        <v>69</v>
      </c>
      <c r="D366" s="45">
        <v>135</v>
      </c>
      <c r="E366" s="45" t="s">
        <v>28</v>
      </c>
      <c r="F366" s="45" t="s">
        <v>29</v>
      </c>
      <c r="G366" s="45" t="s">
        <v>70</v>
      </c>
      <c r="H366" s="45" t="s">
        <v>31</v>
      </c>
      <c r="I366" s="45" t="s">
        <v>45</v>
      </c>
      <c r="J366" s="45"/>
      <c r="K366" s="45" t="s">
        <v>236</v>
      </c>
      <c r="L366" s="45">
        <v>44641</v>
      </c>
      <c r="M366" s="45">
        <f ca="1">Tabela2[[#This Row],[Validy of approval until]]-TODAY()</f>
        <v>-347</v>
      </c>
      <c r="N366" s="45">
        <f>Tabela2[[#This Row],[Validy of approval until]]-910</f>
        <v>43731</v>
      </c>
      <c r="O366" s="45">
        <f>Tabela2[[#This Row],[Validy of approval until]]-730</f>
        <v>43911</v>
      </c>
      <c r="P366" s="45">
        <f>Tabela2[[#This Row],[Validy of approval until]]-548</f>
        <v>44093</v>
      </c>
      <c r="Q366" s="45">
        <f>Tabela2[[#This Row],[Validy of approval until]]-365</f>
        <v>44276</v>
      </c>
      <c r="R366" s="45">
        <f>Tabela2[[#This Row],[Validy of approval until]]-182</f>
        <v>44459</v>
      </c>
      <c r="S366" s="45">
        <f t="shared" ca="1" si="5"/>
        <v>0</v>
      </c>
      <c r="T366" s="45"/>
      <c r="U366" s="45"/>
      <c r="V366" s="45" t="str">
        <f ca="1">IF(Tabela2[[#This Row],[Dni do wygaśnięcia]]&gt;0,"aktualne","nie aktalne")</f>
        <v>nie aktalne</v>
      </c>
      <c r="Y366" s="92"/>
    </row>
    <row r="367" spans="1:25" x14ac:dyDescent="0.25">
      <c r="A367" s="45" t="s">
        <v>635</v>
      </c>
      <c r="B367" s="45" t="s">
        <v>204</v>
      </c>
      <c r="C367" s="45" t="s">
        <v>730</v>
      </c>
      <c r="D367" s="45">
        <v>111</v>
      </c>
      <c r="E367" s="45" t="s">
        <v>51</v>
      </c>
      <c r="F367" s="45" t="s">
        <v>29</v>
      </c>
      <c r="G367" s="45" t="s">
        <v>52</v>
      </c>
      <c r="H367" s="45" t="s">
        <v>58</v>
      </c>
      <c r="I367" s="45" t="s">
        <v>33</v>
      </c>
      <c r="J367" s="45"/>
      <c r="K367" s="45" t="s">
        <v>234</v>
      </c>
      <c r="L367" s="45">
        <v>45302</v>
      </c>
      <c r="M367" s="45">
        <f ca="1">Tabela2[[#This Row],[Validy of approval until]]-TODAY()</f>
        <v>314</v>
      </c>
      <c r="N367" s="45">
        <f>Tabela2[[#This Row],[Validy of approval until]]-910</f>
        <v>44392</v>
      </c>
      <c r="O367" s="45">
        <f>Tabela2[[#This Row],[Validy of approval until]]-730</f>
        <v>44572</v>
      </c>
      <c r="P367" s="45">
        <f>Tabela2[[#This Row],[Validy of approval until]]-548</f>
        <v>44754</v>
      </c>
      <c r="Q367" s="45">
        <f>Tabela2[[#This Row],[Validy of approval until]]-365</f>
        <v>44937</v>
      </c>
      <c r="R367" s="45">
        <f>Tabela2[[#This Row],[Validy of approval until]]-182</f>
        <v>45120</v>
      </c>
      <c r="S367" s="45">
        <f t="shared" ca="1" si="5"/>
        <v>132</v>
      </c>
      <c r="T367" s="45"/>
      <c r="U367" s="45"/>
      <c r="V367" s="45" t="str">
        <f ca="1">IF(Tabela2[[#This Row],[Dni do wygaśnięcia]]&gt;0,"aktualne","nie aktalne")</f>
        <v>aktualne</v>
      </c>
      <c r="Y367" s="92"/>
    </row>
    <row r="368" spans="1:25" x14ac:dyDescent="0.25">
      <c r="A368" s="45" t="s">
        <v>635</v>
      </c>
      <c r="B368" s="45" t="s">
        <v>204</v>
      </c>
      <c r="C368" s="45" t="s">
        <v>57</v>
      </c>
      <c r="D368" s="45">
        <v>141</v>
      </c>
      <c r="E368" s="45" t="s">
        <v>51</v>
      </c>
      <c r="F368" s="45" t="s">
        <v>29</v>
      </c>
      <c r="G368" s="45" t="s">
        <v>52</v>
      </c>
      <c r="H368" s="45" t="s">
        <v>58</v>
      </c>
      <c r="I368" s="45" t="s">
        <v>33</v>
      </c>
      <c r="J368" s="45"/>
      <c r="K368" s="45" t="s">
        <v>232</v>
      </c>
      <c r="L368" s="45">
        <v>45303</v>
      </c>
      <c r="M368" s="45">
        <f ca="1">Tabela2[[#This Row],[Validy of approval until]]-TODAY()</f>
        <v>315</v>
      </c>
      <c r="N368" s="45">
        <f>Tabela2[[#This Row],[Validy of approval until]]-910</f>
        <v>44393</v>
      </c>
      <c r="O368" s="45">
        <f>Tabela2[[#This Row],[Validy of approval until]]-730</f>
        <v>44573</v>
      </c>
      <c r="P368" s="45">
        <f>Tabela2[[#This Row],[Validy of approval until]]-548</f>
        <v>44755</v>
      </c>
      <c r="Q368" s="45">
        <f>Tabela2[[#This Row],[Validy of approval until]]-365</f>
        <v>44938</v>
      </c>
      <c r="R368" s="45">
        <f>Tabela2[[#This Row],[Validy of approval until]]-182</f>
        <v>45121</v>
      </c>
      <c r="S368" s="45">
        <f t="shared" ca="1" si="5"/>
        <v>133</v>
      </c>
      <c r="T368" s="45"/>
      <c r="U368" s="45"/>
      <c r="V368" s="45" t="str">
        <f ca="1">IF(Tabela2[[#This Row],[Dni do wygaśnięcia]]&gt;0,"aktualne","nie aktalne")</f>
        <v>aktualne</v>
      </c>
      <c r="Y368" s="92"/>
    </row>
    <row r="369" spans="1:25" x14ac:dyDescent="0.25">
      <c r="A369" s="45" t="s">
        <v>635</v>
      </c>
      <c r="B369" s="45" t="s">
        <v>204</v>
      </c>
      <c r="C369" s="45" t="s">
        <v>77</v>
      </c>
      <c r="D369" s="45">
        <v>135</v>
      </c>
      <c r="E369" s="45" t="s">
        <v>42</v>
      </c>
      <c r="F369" s="45" t="s">
        <v>36</v>
      </c>
      <c r="G369" s="45" t="s">
        <v>37</v>
      </c>
      <c r="H369" s="45" t="s">
        <v>78</v>
      </c>
      <c r="I369" s="45" t="s">
        <v>45</v>
      </c>
      <c r="J369" s="45"/>
      <c r="K369" s="45" t="s">
        <v>231</v>
      </c>
      <c r="L369" s="45">
        <v>45303</v>
      </c>
      <c r="M369" s="45">
        <f ca="1">Tabela2[[#This Row],[Validy of approval until]]-TODAY()</f>
        <v>315</v>
      </c>
      <c r="N369" s="45">
        <f>Tabela2[[#This Row],[Validy of approval until]]-910</f>
        <v>44393</v>
      </c>
      <c r="O369" s="45">
        <f>Tabela2[[#This Row],[Validy of approval until]]-730</f>
        <v>44573</v>
      </c>
      <c r="P369" s="45">
        <f>Tabela2[[#This Row],[Validy of approval until]]-548</f>
        <v>44755</v>
      </c>
      <c r="Q369" s="45">
        <f>Tabela2[[#This Row],[Validy of approval until]]-365</f>
        <v>44938</v>
      </c>
      <c r="R369" s="45">
        <f>Tabela2[[#This Row],[Validy of approval until]]-182</f>
        <v>45121</v>
      </c>
      <c r="S369" s="45">
        <f t="shared" ca="1" si="5"/>
        <v>133</v>
      </c>
      <c r="T369" s="45"/>
      <c r="U369" s="45"/>
      <c r="V369" s="45" t="str">
        <f ca="1">IF(Tabela2[[#This Row],[Dni do wygaśnięcia]]&gt;0,"aktualne","nie aktalne")</f>
        <v>aktualne</v>
      </c>
      <c r="Y369" s="92"/>
    </row>
    <row r="370" spans="1:25" ht="30" x14ac:dyDescent="0.25">
      <c r="A370" s="45" t="s">
        <v>635</v>
      </c>
      <c r="B370" s="45" t="s">
        <v>204</v>
      </c>
      <c r="C370" s="45" t="s">
        <v>72</v>
      </c>
      <c r="D370" s="45">
        <v>135</v>
      </c>
      <c r="E370" s="45" t="s">
        <v>42</v>
      </c>
      <c r="F370" s="45" t="s">
        <v>36</v>
      </c>
      <c r="G370" s="45" t="s">
        <v>73</v>
      </c>
      <c r="H370" s="45" t="s">
        <v>74</v>
      </c>
      <c r="I370" s="45" t="s">
        <v>75</v>
      </c>
      <c r="J370" s="45"/>
      <c r="K370" s="45" t="s">
        <v>229</v>
      </c>
      <c r="L370" s="45">
        <v>45303</v>
      </c>
      <c r="M370" s="45">
        <f ca="1">Tabela2[[#This Row],[Validy of approval until]]-TODAY()</f>
        <v>315</v>
      </c>
      <c r="N370" s="45">
        <f>Tabela2[[#This Row],[Validy of approval until]]-910</f>
        <v>44393</v>
      </c>
      <c r="O370" s="45">
        <f>Tabela2[[#This Row],[Validy of approval until]]-730</f>
        <v>44573</v>
      </c>
      <c r="P370" s="45">
        <f>Tabela2[[#This Row],[Validy of approval until]]-548</f>
        <v>44755</v>
      </c>
      <c r="Q370" s="45">
        <f>Tabela2[[#This Row],[Validy of approval until]]-365</f>
        <v>44938</v>
      </c>
      <c r="R370" s="45">
        <f>Tabela2[[#This Row],[Validy of approval until]]-182</f>
        <v>45121</v>
      </c>
      <c r="S370" s="45">
        <f t="shared" ca="1" si="5"/>
        <v>133</v>
      </c>
      <c r="T370" s="45"/>
      <c r="U370" s="45"/>
      <c r="V370" s="45" t="str">
        <f ca="1">IF(Tabela2[[#This Row],[Dni do wygaśnięcia]]&gt;0,"aktualne","nie aktalne")</f>
        <v>aktualne</v>
      </c>
      <c r="Y370" s="92"/>
    </row>
    <row r="371" spans="1:25" x14ac:dyDescent="0.25">
      <c r="A371" s="45" t="s">
        <v>635</v>
      </c>
      <c r="B371" s="45" t="s">
        <v>204</v>
      </c>
      <c r="C371" s="45" t="s">
        <v>84</v>
      </c>
      <c r="D371" s="45">
        <v>135</v>
      </c>
      <c r="E371" s="45" t="s">
        <v>42</v>
      </c>
      <c r="F371" s="45" t="s">
        <v>29</v>
      </c>
      <c r="G371" s="45" t="s">
        <v>30</v>
      </c>
      <c r="H371" s="45" t="s">
        <v>64</v>
      </c>
      <c r="I371" s="45" t="s">
        <v>33</v>
      </c>
      <c r="J371" s="45"/>
      <c r="K371" s="45" t="s">
        <v>226</v>
      </c>
      <c r="L371" s="45">
        <v>45318</v>
      </c>
      <c r="M371" s="45">
        <f ca="1">Tabela2[[#This Row],[Validy of approval until]]-TODAY()</f>
        <v>330</v>
      </c>
      <c r="N371" s="45">
        <f>Tabela2[[#This Row],[Validy of approval until]]-910</f>
        <v>44408</v>
      </c>
      <c r="O371" s="45">
        <f>Tabela2[[#This Row],[Validy of approval until]]-730</f>
        <v>44588</v>
      </c>
      <c r="P371" s="45">
        <f>Tabela2[[#This Row],[Validy of approval until]]-548</f>
        <v>44770</v>
      </c>
      <c r="Q371" s="45">
        <f>Tabela2[[#This Row],[Validy of approval until]]-365</f>
        <v>44953</v>
      </c>
      <c r="R371" s="45">
        <f>Tabela2[[#This Row],[Validy of approval until]]-182</f>
        <v>45136</v>
      </c>
      <c r="S371" s="45">
        <f t="shared" ca="1" si="5"/>
        <v>148</v>
      </c>
      <c r="T371" s="45"/>
      <c r="U371" s="45"/>
      <c r="V371" s="45" t="str">
        <f ca="1">IF(Tabela2[[#This Row],[Dni do wygaśnięcia]]&gt;0,"aktualne","nie aktalne")</f>
        <v>aktualne</v>
      </c>
      <c r="Y371" s="92"/>
    </row>
    <row r="372" spans="1:25" ht="30" x14ac:dyDescent="0.25">
      <c r="A372" s="45" t="s">
        <v>635</v>
      </c>
      <c r="B372" s="45" t="s">
        <v>204</v>
      </c>
      <c r="C372" s="45" t="s">
        <v>41</v>
      </c>
      <c r="D372" s="45">
        <v>135</v>
      </c>
      <c r="E372" s="45" t="s">
        <v>42</v>
      </c>
      <c r="F372" s="45" t="s">
        <v>29</v>
      </c>
      <c r="G372" s="45" t="s">
        <v>43</v>
      </c>
      <c r="H372" s="45" t="s">
        <v>44</v>
      </c>
      <c r="I372" s="45" t="s">
        <v>45</v>
      </c>
      <c r="J372" s="45"/>
      <c r="K372" s="45" t="s">
        <v>224</v>
      </c>
      <c r="L372" s="45">
        <v>45318</v>
      </c>
      <c r="M372" s="45">
        <f ca="1">Tabela2[[#This Row],[Validy of approval until]]-TODAY()</f>
        <v>330</v>
      </c>
      <c r="N372" s="45">
        <f>Tabela2[[#This Row],[Validy of approval until]]-910</f>
        <v>44408</v>
      </c>
      <c r="O372" s="45">
        <f>Tabela2[[#This Row],[Validy of approval until]]-730</f>
        <v>44588</v>
      </c>
      <c r="P372" s="45">
        <f>Tabela2[[#This Row],[Validy of approval until]]-548</f>
        <v>44770</v>
      </c>
      <c r="Q372" s="45">
        <f>Tabela2[[#This Row],[Validy of approval until]]-365</f>
        <v>44953</v>
      </c>
      <c r="R372" s="45">
        <f>Tabela2[[#This Row],[Validy of approval until]]-182</f>
        <v>45136</v>
      </c>
      <c r="S372" s="45">
        <f t="shared" ca="1" si="5"/>
        <v>148</v>
      </c>
      <c r="T372" s="45"/>
      <c r="U372" s="45"/>
      <c r="V372" s="45" t="str">
        <f ca="1">IF(Tabela2[[#This Row],[Dni do wygaśnięcia]]&gt;0,"aktualne","nie aktalne")</f>
        <v>aktualne</v>
      </c>
      <c r="Y372" s="92"/>
    </row>
    <row r="373" spans="1:25" ht="30" x14ac:dyDescent="0.25">
      <c r="A373" s="45" t="s">
        <v>635</v>
      </c>
      <c r="B373" s="45" t="s">
        <v>204</v>
      </c>
      <c r="C373" s="45" t="s">
        <v>137</v>
      </c>
      <c r="D373" s="45">
        <v>141</v>
      </c>
      <c r="E373" s="45" t="s">
        <v>42</v>
      </c>
      <c r="F373" s="45" t="s">
        <v>29</v>
      </c>
      <c r="G373" s="45" t="s">
        <v>43</v>
      </c>
      <c r="H373" s="45" t="s">
        <v>44</v>
      </c>
      <c r="I373" s="45" t="s">
        <v>33</v>
      </c>
      <c r="J373" s="45"/>
      <c r="K373" s="45" t="s">
        <v>221</v>
      </c>
      <c r="L373" s="45">
        <v>45318</v>
      </c>
      <c r="M373" s="45">
        <f ca="1">Tabela2[[#This Row],[Validy of approval until]]-TODAY()</f>
        <v>330</v>
      </c>
      <c r="N373" s="45">
        <f>Tabela2[[#This Row],[Validy of approval until]]-910</f>
        <v>44408</v>
      </c>
      <c r="O373" s="45">
        <f>Tabela2[[#This Row],[Validy of approval until]]-730</f>
        <v>44588</v>
      </c>
      <c r="P373" s="45">
        <f>Tabela2[[#This Row],[Validy of approval until]]-548</f>
        <v>44770</v>
      </c>
      <c r="Q373" s="45">
        <f>Tabela2[[#This Row],[Validy of approval until]]-365</f>
        <v>44953</v>
      </c>
      <c r="R373" s="45">
        <f>Tabela2[[#This Row],[Validy of approval until]]-182</f>
        <v>45136</v>
      </c>
      <c r="S373" s="45">
        <f t="shared" ca="1" si="5"/>
        <v>148</v>
      </c>
      <c r="T373" s="45"/>
      <c r="U373" s="45"/>
      <c r="V373" s="45" t="str">
        <f ca="1">IF(Tabela2[[#This Row],[Dni do wygaśnięcia]]&gt;0,"aktualne","nie aktalne")</f>
        <v>aktualne</v>
      </c>
      <c r="Y373" s="92"/>
    </row>
    <row r="374" spans="1:25" x14ac:dyDescent="0.25">
      <c r="A374" s="45" t="s">
        <v>635</v>
      </c>
      <c r="B374" s="45" t="s">
        <v>204</v>
      </c>
      <c r="C374" s="45" t="s">
        <v>50</v>
      </c>
      <c r="D374" s="45" t="s">
        <v>216</v>
      </c>
      <c r="E374" s="45" t="s">
        <v>51</v>
      </c>
      <c r="F374" s="45" t="s">
        <v>36</v>
      </c>
      <c r="G374" s="45" t="s">
        <v>52</v>
      </c>
      <c r="H374" s="45" t="s">
        <v>53</v>
      </c>
      <c r="I374" s="45"/>
      <c r="J374" s="45"/>
      <c r="K374" s="45" t="s">
        <v>218</v>
      </c>
      <c r="L374" s="45">
        <v>45318</v>
      </c>
      <c r="M374" s="45">
        <f ca="1">Tabela2[[#This Row],[Validy of approval until]]-TODAY()</f>
        <v>330</v>
      </c>
      <c r="N374" s="45">
        <f>Tabela2[[#This Row],[Validy of approval until]]-910</f>
        <v>44408</v>
      </c>
      <c r="O374" s="45">
        <f>Tabela2[[#This Row],[Validy of approval until]]-730</f>
        <v>44588</v>
      </c>
      <c r="P374" s="45">
        <f>Tabela2[[#This Row],[Validy of approval until]]-548</f>
        <v>44770</v>
      </c>
      <c r="Q374" s="45">
        <f>Tabela2[[#This Row],[Validy of approval until]]-365</f>
        <v>44953</v>
      </c>
      <c r="R374" s="45">
        <f>Tabela2[[#This Row],[Validy of approval until]]-182</f>
        <v>45136</v>
      </c>
      <c r="S374" s="45">
        <f t="shared" ca="1" si="5"/>
        <v>148</v>
      </c>
      <c r="T374" s="45"/>
      <c r="U374" s="45"/>
      <c r="V374" s="45" t="str">
        <f ca="1">IF(Tabela2[[#This Row],[Dni do wygaśnięcia]]&gt;0,"aktualne","nie aktalne")</f>
        <v>aktualne</v>
      </c>
      <c r="Y374" s="92"/>
    </row>
    <row r="375" spans="1:25" x14ac:dyDescent="0.25">
      <c r="A375" s="45" t="s">
        <v>635</v>
      </c>
      <c r="B375" s="45" t="s">
        <v>204</v>
      </c>
      <c r="C375" s="45" t="s">
        <v>141</v>
      </c>
      <c r="D375" s="45">
        <v>138</v>
      </c>
      <c r="E375" s="45" t="s">
        <v>42</v>
      </c>
      <c r="F375" s="45" t="s">
        <v>36</v>
      </c>
      <c r="G375" s="45" t="s">
        <v>30</v>
      </c>
      <c r="H375" s="45" t="s">
        <v>142</v>
      </c>
      <c r="I375" s="45" t="s">
        <v>93</v>
      </c>
      <c r="J375" s="45"/>
      <c r="K375" s="45" t="s">
        <v>639</v>
      </c>
      <c r="L375" s="45">
        <v>45326</v>
      </c>
      <c r="M375" s="45">
        <f ca="1">Tabela2[[#This Row],[Validy of approval until]]-TODAY()</f>
        <v>338</v>
      </c>
      <c r="N375" s="45">
        <f>Tabela2[[#This Row],[Validy of approval until]]-910</f>
        <v>44416</v>
      </c>
      <c r="O375" s="45">
        <f>Tabela2[[#This Row],[Validy of approval until]]-730</f>
        <v>44596</v>
      </c>
      <c r="P375" s="45">
        <f>Tabela2[[#This Row],[Validy of approval until]]-548</f>
        <v>44778</v>
      </c>
      <c r="Q375" s="45">
        <f>Tabela2[[#This Row],[Validy of approval until]]-365</f>
        <v>44961</v>
      </c>
      <c r="R375" s="45">
        <f>Tabela2[[#This Row],[Validy of approval until]]-182</f>
        <v>45144</v>
      </c>
      <c r="S375" s="45">
        <f t="shared" ca="1" si="5"/>
        <v>156</v>
      </c>
      <c r="T375" s="45"/>
      <c r="U375" s="45"/>
      <c r="V375" s="45" t="str">
        <f ca="1">IF(Tabela2[[#This Row],[Dni do wygaśnięcia]]&gt;0,"aktualne","nie aktalne")</f>
        <v>aktualne</v>
      </c>
      <c r="Y375" s="92"/>
    </row>
    <row r="376" spans="1:25" x14ac:dyDescent="0.25">
      <c r="A376" s="45" t="s">
        <v>635</v>
      </c>
      <c r="B376" s="45" t="s">
        <v>204</v>
      </c>
      <c r="C376" s="45" t="s">
        <v>47</v>
      </c>
      <c r="D376" s="45">
        <v>135</v>
      </c>
      <c r="E376" s="45" t="s">
        <v>42</v>
      </c>
      <c r="F376" s="45" t="s">
        <v>36</v>
      </c>
      <c r="G376" s="45" t="s">
        <v>48</v>
      </c>
      <c r="H376" s="45"/>
      <c r="I376" s="45"/>
      <c r="J376" s="45"/>
      <c r="K376" s="45" t="s">
        <v>212</v>
      </c>
      <c r="L376" s="45">
        <v>45327</v>
      </c>
      <c r="M376" s="45">
        <f ca="1">Tabela2[[#This Row],[Validy of approval until]]-TODAY()</f>
        <v>339</v>
      </c>
      <c r="N376" s="45">
        <f>Tabela2[[#This Row],[Validy of approval until]]-910</f>
        <v>44417</v>
      </c>
      <c r="O376" s="45">
        <f>Tabela2[[#This Row],[Validy of approval until]]-730</f>
        <v>44597</v>
      </c>
      <c r="P376" s="45">
        <f>Tabela2[[#This Row],[Validy of approval until]]-548</f>
        <v>44779</v>
      </c>
      <c r="Q376" s="45">
        <f>Tabela2[[#This Row],[Validy of approval until]]-365</f>
        <v>44962</v>
      </c>
      <c r="R376" s="45">
        <f>Tabela2[[#This Row],[Validy of approval until]]-182</f>
        <v>45145</v>
      </c>
      <c r="S376" s="45">
        <f t="shared" ca="1" si="5"/>
        <v>157</v>
      </c>
      <c r="T376" s="45"/>
      <c r="U376" s="45"/>
      <c r="V376" s="45" t="str">
        <f ca="1">IF(Tabela2[[#This Row],[Dni do wygaśnięcia]]&gt;0,"aktualne","nie aktalne")</f>
        <v>aktualne</v>
      </c>
      <c r="Y376" s="92"/>
    </row>
    <row r="377" spans="1:25" x14ac:dyDescent="0.25">
      <c r="A377" s="45" t="s">
        <v>635</v>
      </c>
      <c r="B377" s="45" t="s">
        <v>204</v>
      </c>
      <c r="C377" s="45" t="s">
        <v>35</v>
      </c>
      <c r="D377" s="45">
        <v>135</v>
      </c>
      <c r="E377" s="45" t="s">
        <v>28</v>
      </c>
      <c r="F377" s="45" t="s">
        <v>36</v>
      </c>
      <c r="G377" s="45" t="s">
        <v>37</v>
      </c>
      <c r="H377" s="45" t="s">
        <v>64</v>
      </c>
      <c r="I377" s="45" t="s">
        <v>67</v>
      </c>
      <c r="J377" s="45"/>
      <c r="K377" s="45" t="s">
        <v>211</v>
      </c>
      <c r="L377" s="45">
        <v>45436</v>
      </c>
      <c r="M377" s="45">
        <f ca="1">Tabela2[[#This Row],[Validy of approval until]]-TODAY()</f>
        <v>448</v>
      </c>
      <c r="N377" s="45">
        <f>Tabela2[[#This Row],[Validy of approval until]]-910</f>
        <v>44526</v>
      </c>
      <c r="O377" s="45">
        <f>Tabela2[[#This Row],[Validy of approval until]]-730</f>
        <v>44706</v>
      </c>
      <c r="P377" s="45">
        <f>Tabela2[[#This Row],[Validy of approval until]]-548</f>
        <v>44888</v>
      </c>
      <c r="Q377" s="45">
        <f>Tabela2[[#This Row],[Validy of approval until]]-365</f>
        <v>45071</v>
      </c>
      <c r="R377" s="45">
        <f>Tabela2[[#This Row],[Validy of approval until]]-182</f>
        <v>45254</v>
      </c>
      <c r="S377" s="45">
        <f t="shared" ca="1" si="5"/>
        <v>83</v>
      </c>
      <c r="T377" s="45"/>
      <c r="U377" s="45"/>
      <c r="V377" s="45" t="str">
        <f ca="1">IF(Tabela2[[#This Row],[Dni do wygaśnięcia]]&gt;0,"aktualne","nie aktalne")</f>
        <v>aktualne</v>
      </c>
      <c r="Y377" s="92"/>
    </row>
    <row r="378" spans="1:25" x14ac:dyDescent="0.25">
      <c r="A378" s="45" t="s">
        <v>635</v>
      </c>
      <c r="B378" s="45" t="s">
        <v>204</v>
      </c>
      <c r="C378" s="45" t="s">
        <v>637</v>
      </c>
      <c r="D378" s="45">
        <v>136</v>
      </c>
      <c r="E378" s="45" t="s">
        <v>28</v>
      </c>
      <c r="F378" s="45" t="s">
        <v>36</v>
      </c>
      <c r="G378" s="45" t="s">
        <v>638</v>
      </c>
      <c r="H378" s="45" t="s">
        <v>135</v>
      </c>
      <c r="I378" s="45" t="s">
        <v>93</v>
      </c>
      <c r="J378" s="45"/>
      <c r="K378" s="45" t="s">
        <v>210</v>
      </c>
      <c r="L378" s="45">
        <v>45587</v>
      </c>
      <c r="M378" s="45">
        <f ca="1">Tabela2[[#This Row],[Validy of approval until]]-TODAY()</f>
        <v>599</v>
      </c>
      <c r="N378" s="45">
        <f>Tabela2[[#This Row],[Validy of approval until]]-910</f>
        <v>44677</v>
      </c>
      <c r="O378" s="45">
        <f>Tabela2[[#This Row],[Validy of approval until]]-730</f>
        <v>44857</v>
      </c>
      <c r="P378" s="45">
        <f>Tabela2[[#This Row],[Validy of approval until]]-548</f>
        <v>45039</v>
      </c>
      <c r="Q378" s="45">
        <f>Tabela2[[#This Row],[Validy of approval until]]-365</f>
        <v>45222</v>
      </c>
      <c r="R378" s="45">
        <f>Tabela2[[#This Row],[Validy of approval until]]-182</f>
        <v>45405</v>
      </c>
      <c r="S378" s="45">
        <f t="shared" ca="1" si="5"/>
        <v>51</v>
      </c>
      <c r="T378" s="45"/>
      <c r="U378" s="45"/>
      <c r="V378" s="45" t="str">
        <f ca="1">IF(Tabela2[[#This Row],[Dni do wygaśnięcia]]&gt;0,"aktualne","nie aktalne")</f>
        <v>aktualne</v>
      </c>
      <c r="Y378" s="92"/>
    </row>
    <row r="379" spans="1:25" x14ac:dyDescent="0.25">
      <c r="A379" s="45" t="s">
        <v>635</v>
      </c>
      <c r="B379" s="45" t="s">
        <v>204</v>
      </c>
      <c r="C379" s="45" t="s">
        <v>114</v>
      </c>
      <c r="D379" s="45">
        <v>135</v>
      </c>
      <c r="E379" s="45" t="s">
        <v>28</v>
      </c>
      <c r="F379" s="45" t="s">
        <v>29</v>
      </c>
      <c r="G379" s="45" t="s">
        <v>30</v>
      </c>
      <c r="H379" s="45" t="s">
        <v>31</v>
      </c>
      <c r="I379" s="45" t="s">
        <v>33</v>
      </c>
      <c r="J379" s="45"/>
      <c r="K379" s="45" t="s">
        <v>636</v>
      </c>
      <c r="L379" s="45">
        <v>45757</v>
      </c>
      <c r="M379" s="45">
        <f ca="1">Tabela2[[#This Row],[Validy of approval until]]-TODAY()</f>
        <v>769</v>
      </c>
      <c r="N379" s="45">
        <f>Tabela2[[#This Row],[Validy of approval until]]-910</f>
        <v>44847</v>
      </c>
      <c r="O379" s="45">
        <f>Tabela2[[#This Row],[Validy of approval until]]-730</f>
        <v>45027</v>
      </c>
      <c r="P379" s="45">
        <f>Tabela2[[#This Row],[Validy of approval until]]-548</f>
        <v>45209</v>
      </c>
      <c r="Q379" s="45">
        <f>Tabela2[[#This Row],[Validy of approval until]]-365</f>
        <v>45392</v>
      </c>
      <c r="R379" s="45">
        <f>Tabela2[[#This Row],[Validy of approval until]]-182</f>
        <v>45575</v>
      </c>
      <c r="S379" s="45">
        <f t="shared" ca="1" si="5"/>
        <v>39</v>
      </c>
      <c r="T379" s="45"/>
      <c r="U379" s="45"/>
      <c r="V379" s="45" t="str">
        <f ca="1">IF(Tabela2[[#This Row],[Dni do wygaśnięcia]]&gt;0,"aktualne","nie aktalne")</f>
        <v>aktualne</v>
      </c>
      <c r="Y379" s="92"/>
    </row>
    <row r="380" spans="1:25" x14ac:dyDescent="0.25">
      <c r="A380" s="45" t="s">
        <v>641</v>
      </c>
      <c r="B380" s="45" t="s">
        <v>642</v>
      </c>
      <c r="C380" s="45" t="s">
        <v>89</v>
      </c>
      <c r="D380" s="45" t="s">
        <v>90</v>
      </c>
      <c r="E380" s="45" t="s">
        <v>42</v>
      </c>
      <c r="F380" s="45" t="s">
        <v>36</v>
      </c>
      <c r="G380" s="45" t="s">
        <v>91</v>
      </c>
      <c r="H380" s="45" t="s">
        <v>92</v>
      </c>
      <c r="I380" s="45" t="s">
        <v>93</v>
      </c>
      <c r="J380" s="45"/>
      <c r="K380" s="45" t="s">
        <v>658</v>
      </c>
      <c r="L380" s="45">
        <v>44453</v>
      </c>
      <c r="M380" s="45">
        <f ca="1">Tabela2[[#This Row],[Validy of approval until]]-TODAY()</f>
        <v>-535</v>
      </c>
      <c r="N380" s="45">
        <f>Tabela2[[#This Row],[Validy of approval until]]-910</f>
        <v>43543</v>
      </c>
      <c r="O380" s="45">
        <f>Tabela2[[#This Row],[Validy of approval until]]-730</f>
        <v>43723</v>
      </c>
      <c r="P380" s="45">
        <f>Tabela2[[#This Row],[Validy of approval until]]-548</f>
        <v>43905</v>
      </c>
      <c r="Q380" s="45">
        <f>Tabela2[[#This Row],[Validy of approval until]]-365</f>
        <v>44088</v>
      </c>
      <c r="R380" s="45">
        <f>Tabela2[[#This Row],[Validy of approval until]]-182</f>
        <v>44271</v>
      </c>
      <c r="S380" s="45">
        <f t="shared" ca="1" si="5"/>
        <v>0</v>
      </c>
      <c r="T380" s="45"/>
      <c r="U380" s="45"/>
      <c r="V380" s="45" t="str">
        <f ca="1">IF(Tabela2[[#This Row],[Dni do wygaśnięcia]]&gt;0,"aktualne","nie aktalne")</f>
        <v>nie aktalne</v>
      </c>
      <c r="Y380" s="92"/>
    </row>
    <row r="381" spans="1:25" x14ac:dyDescent="0.25">
      <c r="A381" s="45" t="s">
        <v>641</v>
      </c>
      <c r="B381" s="45" t="s">
        <v>642</v>
      </c>
      <c r="C381" s="45" t="s">
        <v>60</v>
      </c>
      <c r="D381" s="45">
        <v>111</v>
      </c>
      <c r="E381" s="45" t="s">
        <v>51</v>
      </c>
      <c r="F381" s="45" t="s">
        <v>29</v>
      </c>
      <c r="G381" s="45">
        <v>8</v>
      </c>
      <c r="H381" s="45" t="s">
        <v>180</v>
      </c>
      <c r="I381" s="45" t="s">
        <v>33</v>
      </c>
      <c r="J381" s="45"/>
      <c r="K381" s="45" t="s">
        <v>662</v>
      </c>
      <c r="L381" s="45">
        <v>44152</v>
      </c>
      <c r="M381" s="45">
        <f ca="1">Tabela2[[#This Row],[Validy of approval until]]-TODAY()</f>
        <v>-836</v>
      </c>
      <c r="N381" s="45">
        <f>Tabela2[[#This Row],[Validy of approval until]]-910</f>
        <v>43242</v>
      </c>
      <c r="O381" s="45">
        <f>Tabela2[[#This Row],[Validy of approval until]]-730</f>
        <v>43422</v>
      </c>
      <c r="P381" s="45">
        <f>Tabela2[[#This Row],[Validy of approval until]]-548</f>
        <v>43604</v>
      </c>
      <c r="Q381" s="45">
        <f>Tabela2[[#This Row],[Validy of approval until]]-365</f>
        <v>43787</v>
      </c>
      <c r="R381" s="45">
        <f>Tabela2[[#This Row],[Validy of approval until]]-182</f>
        <v>43970</v>
      </c>
      <c r="S381" s="45">
        <f t="shared" ca="1" si="5"/>
        <v>0</v>
      </c>
      <c r="T381" s="45"/>
      <c r="U381" s="45"/>
      <c r="V381" s="45" t="str">
        <f ca="1">IF(Tabela2[[#This Row],[Dni do wygaśnięcia]]&gt;0,"aktualne","nie aktalne")</f>
        <v>nie aktalne</v>
      </c>
      <c r="Y381" s="92"/>
    </row>
    <row r="382" spans="1:25" x14ac:dyDescent="0.25">
      <c r="A382" s="45" t="s">
        <v>641</v>
      </c>
      <c r="B382" s="45" t="s">
        <v>642</v>
      </c>
      <c r="C382" s="45" t="s">
        <v>706</v>
      </c>
      <c r="D382" s="45">
        <v>141</v>
      </c>
      <c r="E382" s="45" t="s">
        <v>28</v>
      </c>
      <c r="F382" s="45" t="s">
        <v>29</v>
      </c>
      <c r="G382" s="45" t="s">
        <v>30</v>
      </c>
      <c r="H382" s="45" t="s">
        <v>64</v>
      </c>
      <c r="I382" s="45" t="s">
        <v>33</v>
      </c>
      <c r="J382" s="45"/>
      <c r="K382" s="45" t="s">
        <v>707</v>
      </c>
      <c r="L382" s="45">
        <v>45927</v>
      </c>
      <c r="M382" s="45">
        <f ca="1">Tabela2[[#This Row],[Validy of approval until]]-TODAY()</f>
        <v>939</v>
      </c>
      <c r="N382" s="45">
        <f>Tabela2[[#This Row],[Validy of approval until]]-910</f>
        <v>45017</v>
      </c>
      <c r="O382" s="45">
        <f>Tabela2[[#This Row],[Validy of approval until]]-730</f>
        <v>45197</v>
      </c>
      <c r="P382" s="45">
        <f>Tabela2[[#This Row],[Validy of approval until]]-548</f>
        <v>45379</v>
      </c>
      <c r="Q382" s="45">
        <f>Tabela2[[#This Row],[Validy of approval until]]-365</f>
        <v>45562</v>
      </c>
      <c r="R382" s="45">
        <f>Tabela2[[#This Row],[Validy of approval until]]-182</f>
        <v>45745</v>
      </c>
      <c r="S382" s="45">
        <f t="shared" ca="1" si="5"/>
        <v>209</v>
      </c>
      <c r="T382" s="45"/>
      <c r="U382" s="45"/>
      <c r="V382" s="45" t="str">
        <f ca="1">IF(Tabela2[[#This Row],[Dni do wygaśnięcia]]&gt;0,"aktualne","nie aktalne")</f>
        <v>aktualne</v>
      </c>
      <c r="Y382" s="92"/>
    </row>
    <row r="383" spans="1:25" x14ac:dyDescent="0.25">
      <c r="A383" s="45" t="s">
        <v>641</v>
      </c>
      <c r="B383" s="45" t="s">
        <v>642</v>
      </c>
      <c r="C383" s="45" t="s">
        <v>86</v>
      </c>
      <c r="D383" s="45">
        <v>141</v>
      </c>
      <c r="E383" s="45" t="s">
        <v>28</v>
      </c>
      <c r="F383" s="45" t="s">
        <v>29</v>
      </c>
      <c r="G383" s="45" t="s">
        <v>87</v>
      </c>
      <c r="H383" s="45" t="s">
        <v>64</v>
      </c>
      <c r="I383" s="45" t="s">
        <v>33</v>
      </c>
      <c r="J383" s="45"/>
      <c r="K383" s="45" t="s">
        <v>657</v>
      </c>
      <c r="L383" s="45">
        <v>44226</v>
      </c>
      <c r="M383" s="45">
        <f ca="1">Tabela2[[#This Row],[Validy of approval until]]-TODAY()</f>
        <v>-762</v>
      </c>
      <c r="N383" s="45">
        <f>Tabela2[[#This Row],[Validy of approval until]]-910</f>
        <v>43316</v>
      </c>
      <c r="O383" s="45">
        <f>Tabela2[[#This Row],[Validy of approval until]]-730</f>
        <v>43496</v>
      </c>
      <c r="P383" s="45">
        <f>Tabela2[[#This Row],[Validy of approval until]]-548</f>
        <v>43678</v>
      </c>
      <c r="Q383" s="45">
        <f>Tabela2[[#This Row],[Validy of approval until]]-365</f>
        <v>43861</v>
      </c>
      <c r="R383" s="45">
        <f>Tabela2[[#This Row],[Validy of approval until]]-182</f>
        <v>44044</v>
      </c>
      <c r="S383" s="45">
        <f t="shared" ca="1" si="5"/>
        <v>0</v>
      </c>
      <c r="T383" s="45"/>
      <c r="U383" s="45"/>
      <c r="V383" s="45" t="str">
        <f ca="1">IF(Tabela2[[#This Row],[Dni do wygaśnięcia]]&gt;0,"aktualne","nie aktalne")</f>
        <v>nie aktalne</v>
      </c>
      <c r="Y383" s="92"/>
    </row>
    <row r="384" spans="1:25" x14ac:dyDescent="0.25">
      <c r="A384" s="45" t="s">
        <v>641</v>
      </c>
      <c r="B384" s="45" t="s">
        <v>642</v>
      </c>
      <c r="C384" s="45" t="s">
        <v>84</v>
      </c>
      <c r="D384" s="45">
        <v>135</v>
      </c>
      <c r="E384" s="45" t="s">
        <v>42</v>
      </c>
      <c r="F384" s="45" t="s">
        <v>29</v>
      </c>
      <c r="G384" s="45" t="s">
        <v>30</v>
      </c>
      <c r="H384" s="45" t="s">
        <v>64</v>
      </c>
      <c r="I384" s="45" t="s">
        <v>33</v>
      </c>
      <c r="J384" s="45"/>
      <c r="K384" s="45" t="s">
        <v>656</v>
      </c>
      <c r="L384" s="45">
        <v>44211</v>
      </c>
      <c r="M384" s="45">
        <f ca="1">Tabela2[[#This Row],[Validy of approval until]]-TODAY()</f>
        <v>-777</v>
      </c>
      <c r="N384" s="45">
        <f>Tabela2[[#This Row],[Validy of approval until]]-910</f>
        <v>43301</v>
      </c>
      <c r="O384" s="45">
        <f>Tabela2[[#This Row],[Validy of approval until]]-730</f>
        <v>43481</v>
      </c>
      <c r="P384" s="45">
        <f>Tabela2[[#This Row],[Validy of approval until]]-548</f>
        <v>43663</v>
      </c>
      <c r="Q384" s="45">
        <f>Tabela2[[#This Row],[Validy of approval until]]-365</f>
        <v>43846</v>
      </c>
      <c r="R384" s="45">
        <f>Tabela2[[#This Row],[Validy of approval until]]-182</f>
        <v>44029</v>
      </c>
      <c r="S384" s="45">
        <f t="shared" ca="1" si="5"/>
        <v>0</v>
      </c>
      <c r="T384" s="45"/>
      <c r="U384" s="45"/>
      <c r="V384" s="45" t="str">
        <f ca="1">IF(Tabela2[[#This Row],[Dni do wygaśnięcia]]&gt;0,"aktualne","nie aktalne")</f>
        <v>nie aktalne</v>
      </c>
      <c r="Y384" s="92"/>
    </row>
    <row r="385" spans="1:26" x14ac:dyDescent="0.25">
      <c r="A385" s="45" t="s">
        <v>641</v>
      </c>
      <c r="B385" s="45" t="s">
        <v>642</v>
      </c>
      <c r="C385" s="45" t="s">
        <v>57</v>
      </c>
      <c r="D385" s="45">
        <v>141</v>
      </c>
      <c r="E385" s="45" t="s">
        <v>51</v>
      </c>
      <c r="F385" s="45" t="s">
        <v>29</v>
      </c>
      <c r="G385" s="45">
        <v>8</v>
      </c>
      <c r="H385" s="45" t="s">
        <v>32</v>
      </c>
      <c r="I385" s="45" t="s">
        <v>33</v>
      </c>
      <c r="J385" s="45"/>
      <c r="K385" s="45" t="s">
        <v>661</v>
      </c>
      <c r="L385" s="45">
        <v>44269</v>
      </c>
      <c r="M385" s="45">
        <f ca="1">Tabela2[[#This Row],[Validy of approval until]]-TODAY()</f>
        <v>-719</v>
      </c>
      <c r="N385" s="45">
        <f>Tabela2[[#This Row],[Validy of approval until]]-910</f>
        <v>43359</v>
      </c>
      <c r="O385" s="45">
        <f>Tabela2[[#This Row],[Validy of approval until]]-730</f>
        <v>43539</v>
      </c>
      <c r="P385" s="45">
        <f>Tabela2[[#This Row],[Validy of approval until]]-548</f>
        <v>43721</v>
      </c>
      <c r="Q385" s="45">
        <f>Tabela2[[#This Row],[Validy of approval until]]-365</f>
        <v>43904</v>
      </c>
      <c r="R385" s="45">
        <f>Tabela2[[#This Row],[Validy of approval until]]-182</f>
        <v>44087</v>
      </c>
      <c r="S385" s="45">
        <f t="shared" ca="1" si="5"/>
        <v>0</v>
      </c>
      <c r="T385" s="45"/>
      <c r="U385" s="45"/>
      <c r="V385" s="45" t="str">
        <f ca="1">IF(Tabela2[[#This Row],[Dni do wygaśnięcia]]&gt;0,"aktualne","nie aktalne")</f>
        <v>nie aktalne</v>
      </c>
      <c r="Y385" s="92"/>
    </row>
    <row r="386" spans="1:26" x14ac:dyDescent="0.25">
      <c r="A386" s="45" t="s">
        <v>641</v>
      </c>
      <c r="B386" s="45" t="s">
        <v>642</v>
      </c>
      <c r="C386" s="45" t="s">
        <v>161</v>
      </c>
      <c r="D386" s="45">
        <v>135</v>
      </c>
      <c r="E386" s="45" t="s">
        <v>28</v>
      </c>
      <c r="F386" s="45" t="s">
        <v>36</v>
      </c>
      <c r="G386" s="45" t="s">
        <v>37</v>
      </c>
      <c r="H386" s="45" t="s">
        <v>64</v>
      </c>
      <c r="I386" s="45" t="s">
        <v>67</v>
      </c>
      <c r="J386" s="45"/>
      <c r="K386" s="45" t="s">
        <v>655</v>
      </c>
      <c r="L386" s="45">
        <v>44271</v>
      </c>
      <c r="M386" s="45">
        <f ca="1">Tabela2[[#This Row],[Validy of approval until]]-TODAY()</f>
        <v>-717</v>
      </c>
      <c r="N386" s="45">
        <f>Tabela2[[#This Row],[Validy of approval until]]-910</f>
        <v>43361</v>
      </c>
      <c r="O386" s="45">
        <f>Tabela2[[#This Row],[Validy of approval until]]-730</f>
        <v>43541</v>
      </c>
      <c r="P386" s="45">
        <f>Tabela2[[#This Row],[Validy of approval until]]-548</f>
        <v>43723</v>
      </c>
      <c r="Q386" s="45">
        <f>Tabela2[[#This Row],[Validy of approval until]]-365</f>
        <v>43906</v>
      </c>
      <c r="R386" s="45">
        <f>Tabela2[[#This Row],[Validy of approval until]]-182</f>
        <v>44089</v>
      </c>
      <c r="S386" s="45">
        <f t="shared" ca="1" si="5"/>
        <v>0</v>
      </c>
      <c r="T386" s="45"/>
      <c r="U386" s="45"/>
      <c r="V386" s="45" t="str">
        <f ca="1">IF(Tabela2[[#This Row],[Dni do wygaśnięcia]]&gt;0,"aktualne","nie aktalne")</f>
        <v>nie aktalne</v>
      </c>
      <c r="Y386" s="92"/>
    </row>
    <row r="387" spans="1:26" x14ac:dyDescent="0.25">
      <c r="A387" s="45" t="s">
        <v>641</v>
      </c>
      <c r="B387" s="45" t="s">
        <v>642</v>
      </c>
      <c r="C387" s="45" t="s">
        <v>659</v>
      </c>
      <c r="D387" s="45">
        <v>135</v>
      </c>
      <c r="E387" s="45" t="s">
        <v>42</v>
      </c>
      <c r="F387" s="45" t="s">
        <v>36</v>
      </c>
      <c r="G387" s="45">
        <v>12</v>
      </c>
      <c r="H387" s="45" t="s">
        <v>176</v>
      </c>
      <c r="I387" s="45" t="s">
        <v>45</v>
      </c>
      <c r="J387" s="45"/>
      <c r="K387" s="45" t="s">
        <v>660</v>
      </c>
      <c r="L387" s="45">
        <v>44134</v>
      </c>
      <c r="M387" s="45">
        <f ca="1">Tabela2[[#This Row],[Validy of approval until]]-TODAY()</f>
        <v>-854</v>
      </c>
      <c r="N387" s="45">
        <f>Tabela2[[#This Row],[Validy of approval until]]-910</f>
        <v>43224</v>
      </c>
      <c r="O387" s="45">
        <f>Tabela2[[#This Row],[Validy of approval until]]-730</f>
        <v>43404</v>
      </c>
      <c r="P387" s="45">
        <f>Tabela2[[#This Row],[Validy of approval until]]-548</f>
        <v>43586</v>
      </c>
      <c r="Q387" s="45">
        <f>Tabela2[[#This Row],[Validy of approval until]]-365</f>
        <v>43769</v>
      </c>
      <c r="R387" s="45">
        <f>Tabela2[[#This Row],[Validy of approval until]]-182</f>
        <v>43952</v>
      </c>
      <c r="S387" s="45">
        <f t="shared" ca="1" si="5"/>
        <v>0</v>
      </c>
      <c r="T387" s="45"/>
      <c r="U387" s="45"/>
      <c r="V387" s="45" t="str">
        <f ca="1">IF(Tabela2[[#This Row],[Dni do wygaśnięcia]]&gt;0,"aktualne","nie aktalne")</f>
        <v>nie aktalne</v>
      </c>
      <c r="Y387" s="92"/>
    </row>
    <row r="388" spans="1:26" ht="30" x14ac:dyDescent="0.25">
      <c r="A388" s="45" t="s">
        <v>641</v>
      </c>
      <c r="B388" s="45" t="s">
        <v>642</v>
      </c>
      <c r="C388" s="45" t="s">
        <v>72</v>
      </c>
      <c r="D388" s="45">
        <v>135</v>
      </c>
      <c r="E388" s="45" t="s">
        <v>42</v>
      </c>
      <c r="F388" s="45" t="s">
        <v>36</v>
      </c>
      <c r="G388" s="45" t="s">
        <v>73</v>
      </c>
      <c r="H388" s="45" t="s">
        <v>74</v>
      </c>
      <c r="I388" s="45" t="s">
        <v>75</v>
      </c>
      <c r="J388" s="45"/>
      <c r="K388" s="45" t="s">
        <v>654</v>
      </c>
      <c r="L388" s="45">
        <v>44134</v>
      </c>
      <c r="M388" s="45">
        <f ca="1">Tabela2[[#This Row],[Validy of approval until]]-TODAY()</f>
        <v>-854</v>
      </c>
      <c r="N388" s="45">
        <f>Tabela2[[#This Row],[Validy of approval until]]-910</f>
        <v>43224</v>
      </c>
      <c r="O388" s="45">
        <f>Tabela2[[#This Row],[Validy of approval until]]-730</f>
        <v>43404</v>
      </c>
      <c r="P388" s="45">
        <f>Tabela2[[#This Row],[Validy of approval until]]-548</f>
        <v>43586</v>
      </c>
      <c r="Q388" s="45">
        <f>Tabela2[[#This Row],[Validy of approval until]]-365</f>
        <v>43769</v>
      </c>
      <c r="R388" s="45">
        <f>Tabela2[[#This Row],[Validy of approval until]]-182</f>
        <v>43952</v>
      </c>
      <c r="S388" s="45">
        <f t="shared" ca="1" si="5"/>
        <v>0</v>
      </c>
      <c r="T388" s="45"/>
      <c r="U388" s="45"/>
      <c r="V388" s="45" t="str">
        <f ca="1">IF(Tabela2[[#This Row],[Dni do wygaśnięcia]]&gt;0,"aktualne","nie aktalne")</f>
        <v>nie aktalne</v>
      </c>
      <c r="Y388" s="92"/>
    </row>
    <row r="389" spans="1:26" x14ac:dyDescent="0.25">
      <c r="A389" s="45" t="s">
        <v>641</v>
      </c>
      <c r="B389" s="45" t="s">
        <v>642</v>
      </c>
      <c r="C389" s="45" t="s">
        <v>580</v>
      </c>
      <c r="D389" s="45" t="s">
        <v>90</v>
      </c>
      <c r="E389" s="45" t="s">
        <v>42</v>
      </c>
      <c r="F389" s="45" t="s">
        <v>36</v>
      </c>
      <c r="G389" s="45" t="s">
        <v>278</v>
      </c>
      <c r="H389" s="45" t="s">
        <v>123</v>
      </c>
      <c r="I389" s="45" t="s">
        <v>93</v>
      </c>
      <c r="J389" s="45"/>
      <c r="K389" s="45" t="s">
        <v>653</v>
      </c>
      <c r="L389" s="45">
        <v>46360</v>
      </c>
      <c r="M389" s="45">
        <f ca="1">Tabela2[[#This Row],[Validy of approval until]]-TODAY()</f>
        <v>1372</v>
      </c>
      <c r="N389" s="45">
        <f>Tabela2[[#This Row],[Validy of approval until]]-910</f>
        <v>45450</v>
      </c>
      <c r="O389" s="45">
        <f>Tabela2[[#This Row],[Validy of approval until]]-730</f>
        <v>45630</v>
      </c>
      <c r="P389" s="45">
        <f>Tabela2[[#This Row],[Validy of approval until]]-548</f>
        <v>45812</v>
      </c>
      <c r="Q389" s="45">
        <f>Tabela2[[#This Row],[Validy of approval until]]-365</f>
        <v>45995</v>
      </c>
      <c r="R389" s="45">
        <f>Tabela2[[#This Row],[Validy of approval until]]-182</f>
        <v>46178</v>
      </c>
      <c r="S389" s="45">
        <f t="shared" ca="1" si="5"/>
        <v>642</v>
      </c>
      <c r="T389" s="45"/>
      <c r="U389" s="45"/>
      <c r="V389" s="45" t="str">
        <f ca="1">IF(Tabela2[[#This Row],[Dni do wygaśnięcia]]&gt;0,"aktualne","nie aktalne")</f>
        <v>aktualne</v>
      </c>
      <c r="Y389" s="92"/>
    </row>
    <row r="390" spans="1:26" x14ac:dyDescent="0.25">
      <c r="A390" s="45" t="s">
        <v>641</v>
      </c>
      <c r="B390" s="45" t="s">
        <v>642</v>
      </c>
      <c r="C390" s="45" t="s">
        <v>730</v>
      </c>
      <c r="D390" s="45">
        <v>111</v>
      </c>
      <c r="E390" s="45" t="s">
        <v>51</v>
      </c>
      <c r="F390" s="45" t="s">
        <v>29</v>
      </c>
      <c r="G390" s="45" t="s">
        <v>52</v>
      </c>
      <c r="H390" s="45" t="s">
        <v>58</v>
      </c>
      <c r="I390" s="45" t="s">
        <v>33</v>
      </c>
      <c r="J390" s="45"/>
      <c r="K390" s="45" t="s">
        <v>652</v>
      </c>
      <c r="L390" s="45">
        <v>45302</v>
      </c>
      <c r="M390" s="45">
        <f ca="1">Tabela2[[#This Row],[Validy of approval until]]-TODAY()</f>
        <v>314</v>
      </c>
      <c r="N390" s="45">
        <f>Tabela2[[#This Row],[Validy of approval until]]-910</f>
        <v>44392</v>
      </c>
      <c r="O390" s="45">
        <f>Tabela2[[#This Row],[Validy of approval until]]-730</f>
        <v>44572</v>
      </c>
      <c r="P390" s="45">
        <f>Tabela2[[#This Row],[Validy of approval until]]-548</f>
        <v>44754</v>
      </c>
      <c r="Q390" s="45">
        <f>Tabela2[[#This Row],[Validy of approval until]]-365</f>
        <v>44937</v>
      </c>
      <c r="R390" s="45">
        <f>Tabela2[[#This Row],[Validy of approval until]]-182</f>
        <v>45120</v>
      </c>
      <c r="S390" s="45">
        <f t="shared" ca="1" si="5"/>
        <v>132</v>
      </c>
      <c r="T390" s="45"/>
      <c r="U390" s="45"/>
      <c r="V390" s="45" t="str">
        <f ca="1">IF(Tabela2[[#This Row],[Dni do wygaśnięcia]]&gt;0,"aktualne","nie aktalne")</f>
        <v>aktualne</v>
      </c>
      <c r="Y390" s="92"/>
    </row>
    <row r="391" spans="1:26" x14ac:dyDescent="0.25">
      <c r="A391" s="45" t="s">
        <v>641</v>
      </c>
      <c r="B391" s="45" t="s">
        <v>642</v>
      </c>
      <c r="C391" s="45" t="s">
        <v>57</v>
      </c>
      <c r="D391" s="45">
        <v>141</v>
      </c>
      <c r="E391" s="45" t="s">
        <v>51</v>
      </c>
      <c r="F391" s="45" t="s">
        <v>29</v>
      </c>
      <c r="G391" s="45" t="s">
        <v>52</v>
      </c>
      <c r="H391" s="45" t="s">
        <v>58</v>
      </c>
      <c r="I391" s="45" t="s">
        <v>33</v>
      </c>
      <c r="J391" s="45"/>
      <c r="K391" s="45" t="s">
        <v>651</v>
      </c>
      <c r="L391" s="45">
        <v>45310</v>
      </c>
      <c r="M391" s="45">
        <f ca="1">Tabela2[[#This Row],[Validy of approval until]]-TODAY()</f>
        <v>322</v>
      </c>
      <c r="N391" s="45">
        <f>Tabela2[[#This Row],[Validy of approval until]]-910</f>
        <v>44400</v>
      </c>
      <c r="O391" s="45">
        <f>Tabela2[[#This Row],[Validy of approval until]]-730</f>
        <v>44580</v>
      </c>
      <c r="P391" s="45">
        <f>Tabela2[[#This Row],[Validy of approval until]]-548</f>
        <v>44762</v>
      </c>
      <c r="Q391" s="45">
        <f>Tabela2[[#This Row],[Validy of approval until]]-365</f>
        <v>44945</v>
      </c>
      <c r="R391" s="45">
        <f>Tabela2[[#This Row],[Validy of approval until]]-182</f>
        <v>45128</v>
      </c>
      <c r="S391" s="45">
        <f t="shared" ca="1" si="5"/>
        <v>140</v>
      </c>
      <c r="T391" s="45"/>
      <c r="U391" s="45"/>
      <c r="V391" s="45" t="str">
        <f ca="1">IF(Tabela2[[#This Row],[Dni do wygaśnięcia]]&gt;0,"aktualne","nie aktalne")</f>
        <v>aktualne</v>
      </c>
      <c r="Y391" s="92"/>
    </row>
    <row r="392" spans="1:26" x14ac:dyDescent="0.25">
      <c r="A392" s="45" t="s">
        <v>641</v>
      </c>
      <c r="B392" s="45" t="s">
        <v>642</v>
      </c>
      <c r="C392" s="45" t="s">
        <v>77</v>
      </c>
      <c r="D392" s="45">
        <v>135</v>
      </c>
      <c r="E392" s="45" t="s">
        <v>42</v>
      </c>
      <c r="F392" s="45" t="s">
        <v>36</v>
      </c>
      <c r="G392" s="45" t="s">
        <v>37</v>
      </c>
      <c r="H392" s="45" t="s">
        <v>78</v>
      </c>
      <c r="I392" s="45" t="s">
        <v>45</v>
      </c>
      <c r="J392" s="45"/>
      <c r="K392" s="45" t="s">
        <v>650</v>
      </c>
      <c r="L392" s="45">
        <v>45310</v>
      </c>
      <c r="M392" s="45">
        <f ca="1">Tabela2[[#This Row],[Validy of approval until]]-TODAY()</f>
        <v>322</v>
      </c>
      <c r="N392" s="45">
        <f>Tabela2[[#This Row],[Validy of approval until]]-910</f>
        <v>44400</v>
      </c>
      <c r="O392" s="45">
        <f>Tabela2[[#This Row],[Validy of approval until]]-730</f>
        <v>44580</v>
      </c>
      <c r="P392" s="45">
        <f>Tabela2[[#This Row],[Validy of approval until]]-548</f>
        <v>44762</v>
      </c>
      <c r="Q392" s="45">
        <f>Tabela2[[#This Row],[Validy of approval until]]-365</f>
        <v>44945</v>
      </c>
      <c r="R392" s="45">
        <f>Tabela2[[#This Row],[Validy of approval until]]-182</f>
        <v>45128</v>
      </c>
      <c r="S392" s="45">
        <f t="shared" ca="1" si="5"/>
        <v>140</v>
      </c>
      <c r="T392" s="45"/>
      <c r="U392" s="45"/>
      <c r="V392" s="45" t="str">
        <f ca="1">IF(Tabela2[[#This Row],[Dni do wygaśnięcia]]&gt;0,"aktualne","nie aktalne")</f>
        <v>aktualne</v>
      </c>
      <c r="Y392" s="92"/>
    </row>
    <row r="393" spans="1:26" ht="30" x14ac:dyDescent="0.25">
      <c r="A393" s="45" t="s">
        <v>641</v>
      </c>
      <c r="B393" s="45" t="s">
        <v>642</v>
      </c>
      <c r="C393" s="45" t="s">
        <v>72</v>
      </c>
      <c r="D393" s="45">
        <v>135</v>
      </c>
      <c r="E393" s="45" t="s">
        <v>42</v>
      </c>
      <c r="F393" s="45" t="s">
        <v>36</v>
      </c>
      <c r="G393" s="45" t="s">
        <v>73</v>
      </c>
      <c r="H393" s="45" t="s">
        <v>74</v>
      </c>
      <c r="I393" s="45" t="s">
        <v>75</v>
      </c>
      <c r="J393" s="45"/>
      <c r="K393" s="45" t="s">
        <v>649</v>
      </c>
      <c r="L393" s="45">
        <v>45318</v>
      </c>
      <c r="M393" s="45">
        <f ca="1">Tabela2[[#This Row],[Validy of approval until]]-TODAY()</f>
        <v>330</v>
      </c>
      <c r="N393" s="45">
        <f>Tabela2[[#This Row],[Validy of approval until]]-910</f>
        <v>44408</v>
      </c>
      <c r="O393" s="45">
        <f>Tabela2[[#This Row],[Validy of approval until]]-730</f>
        <v>44588</v>
      </c>
      <c r="P393" s="45">
        <f>Tabela2[[#This Row],[Validy of approval until]]-548</f>
        <v>44770</v>
      </c>
      <c r="Q393" s="45">
        <f>Tabela2[[#This Row],[Validy of approval until]]-365</f>
        <v>44953</v>
      </c>
      <c r="R393" s="45">
        <f>Tabela2[[#This Row],[Validy of approval until]]-182</f>
        <v>45136</v>
      </c>
      <c r="S393" s="45">
        <f t="shared" ca="1" si="5"/>
        <v>148</v>
      </c>
      <c r="T393" s="45"/>
      <c r="U393" s="45"/>
      <c r="V393" s="45" t="str">
        <f ca="1">IF(Tabela2[[#This Row],[Dni do wygaśnięcia]]&gt;0,"aktualne","nie aktalne")</f>
        <v>aktualne</v>
      </c>
      <c r="Y393" s="92"/>
    </row>
    <row r="394" spans="1:26" x14ac:dyDescent="0.25">
      <c r="A394" s="45" t="s">
        <v>641</v>
      </c>
      <c r="B394" s="45" t="s">
        <v>642</v>
      </c>
      <c r="C394" s="45" t="s">
        <v>84</v>
      </c>
      <c r="D394" s="45">
        <v>135</v>
      </c>
      <c r="E394" s="45" t="s">
        <v>42</v>
      </c>
      <c r="F394" s="45" t="s">
        <v>29</v>
      </c>
      <c r="G394" s="45" t="s">
        <v>30</v>
      </c>
      <c r="H394" s="45" t="s">
        <v>64</v>
      </c>
      <c r="I394" s="45" t="s">
        <v>33</v>
      </c>
      <c r="J394" s="45"/>
      <c r="K394" s="45" t="s">
        <v>648</v>
      </c>
      <c r="L394" s="45">
        <v>45318</v>
      </c>
      <c r="M394" s="45">
        <f ca="1">Tabela2[[#This Row],[Validy of approval until]]-TODAY()</f>
        <v>330</v>
      </c>
      <c r="N394" s="45">
        <f>Tabela2[[#This Row],[Validy of approval until]]-910</f>
        <v>44408</v>
      </c>
      <c r="O394" s="45">
        <f>Tabela2[[#This Row],[Validy of approval until]]-730</f>
        <v>44588</v>
      </c>
      <c r="P394" s="45">
        <f>Tabela2[[#This Row],[Validy of approval until]]-548</f>
        <v>44770</v>
      </c>
      <c r="Q394" s="45">
        <f>Tabela2[[#This Row],[Validy of approval until]]-365</f>
        <v>44953</v>
      </c>
      <c r="R394" s="45">
        <f>Tabela2[[#This Row],[Validy of approval until]]-182</f>
        <v>45136</v>
      </c>
      <c r="S394" s="45">
        <f t="shared" ref="S394:S412" ca="1" si="6">IF(today&lt;O394,O394-TODAY(),IF(today&lt;P394,P394-today,IF(today&lt;Q394,Q394-today,IF(today&lt;R394,R394-today,0))))</f>
        <v>148</v>
      </c>
      <c r="T394" s="45"/>
      <c r="U394" s="45"/>
      <c r="V394" s="45" t="str">
        <f ca="1">IF(Tabela2[[#This Row],[Dni do wygaśnięcia]]&gt;0,"aktualne","nie aktalne")</f>
        <v>aktualne</v>
      </c>
      <c r="Y394" s="92"/>
    </row>
    <row r="395" spans="1:26" ht="30" x14ac:dyDescent="0.25">
      <c r="A395" s="45" t="s">
        <v>641</v>
      </c>
      <c r="B395" s="45" t="s">
        <v>642</v>
      </c>
      <c r="C395" s="45" t="s">
        <v>137</v>
      </c>
      <c r="D395" s="45">
        <v>141</v>
      </c>
      <c r="E395" s="45" t="s">
        <v>42</v>
      </c>
      <c r="F395" s="45" t="s">
        <v>29</v>
      </c>
      <c r="G395" s="45" t="s">
        <v>43</v>
      </c>
      <c r="H395" s="45" t="s">
        <v>44</v>
      </c>
      <c r="I395" s="45" t="s">
        <v>33</v>
      </c>
      <c r="J395" s="45"/>
      <c r="K395" s="45" t="s">
        <v>647</v>
      </c>
      <c r="L395" s="45">
        <v>45318</v>
      </c>
      <c r="M395" s="45">
        <f ca="1">Tabela2[[#This Row],[Validy of approval until]]-TODAY()</f>
        <v>330</v>
      </c>
      <c r="N395" s="45">
        <f>Tabela2[[#This Row],[Validy of approval until]]-910</f>
        <v>44408</v>
      </c>
      <c r="O395" s="45">
        <f>Tabela2[[#This Row],[Validy of approval until]]-730</f>
        <v>44588</v>
      </c>
      <c r="P395" s="45">
        <f>Tabela2[[#This Row],[Validy of approval until]]-548</f>
        <v>44770</v>
      </c>
      <c r="Q395" s="45">
        <f>Tabela2[[#This Row],[Validy of approval until]]-365</f>
        <v>44953</v>
      </c>
      <c r="R395" s="45">
        <f>Tabela2[[#This Row],[Validy of approval until]]-182</f>
        <v>45136</v>
      </c>
      <c r="S395" s="45">
        <f t="shared" ca="1" si="6"/>
        <v>148</v>
      </c>
      <c r="T395" s="45"/>
      <c r="U395" s="45"/>
      <c r="V395" s="45" t="str">
        <f ca="1">IF(Tabela2[[#This Row],[Dni do wygaśnięcia]]&gt;0,"aktualne","nie aktalne")</f>
        <v>aktualne</v>
      </c>
      <c r="Y395" s="92"/>
    </row>
    <row r="396" spans="1:26" x14ac:dyDescent="0.25">
      <c r="A396" s="45" t="s">
        <v>641</v>
      </c>
      <c r="B396" s="45" t="s">
        <v>642</v>
      </c>
      <c r="C396" s="45" t="s">
        <v>35</v>
      </c>
      <c r="D396" s="45">
        <v>135</v>
      </c>
      <c r="E396" s="45" t="s">
        <v>28</v>
      </c>
      <c r="F396" s="45" t="s">
        <v>36</v>
      </c>
      <c r="G396" s="45" t="s">
        <v>37</v>
      </c>
      <c r="H396" s="45" t="s">
        <v>64</v>
      </c>
      <c r="I396" s="45" t="s">
        <v>67</v>
      </c>
      <c r="J396" s="45"/>
      <c r="K396" s="45" t="s">
        <v>646</v>
      </c>
      <c r="L396" s="45">
        <v>45376</v>
      </c>
      <c r="M396" s="45">
        <f ca="1">Tabela2[[#This Row],[Validy of approval until]]-TODAY()</f>
        <v>388</v>
      </c>
      <c r="N396" s="45">
        <f>Tabela2[[#This Row],[Validy of approval until]]-910</f>
        <v>44466</v>
      </c>
      <c r="O396" s="45">
        <f>Tabela2[[#This Row],[Validy of approval until]]-730</f>
        <v>44646</v>
      </c>
      <c r="P396" s="45">
        <f>Tabela2[[#This Row],[Validy of approval until]]-548</f>
        <v>44828</v>
      </c>
      <c r="Q396" s="45">
        <f>Tabela2[[#This Row],[Validy of approval until]]-365</f>
        <v>45011</v>
      </c>
      <c r="R396" s="45">
        <f>Tabela2[[#This Row],[Validy of approval until]]-182</f>
        <v>45194</v>
      </c>
      <c r="S396" s="45">
        <f t="shared" ca="1" si="6"/>
        <v>23</v>
      </c>
      <c r="T396" s="45"/>
      <c r="U396" s="45"/>
      <c r="V396" s="45" t="str">
        <f ca="1">IF(Tabela2[[#This Row],[Dni do wygaśnięcia]]&gt;0,"aktualne","nie aktalne")</f>
        <v>aktualne</v>
      </c>
      <c r="Z396" s="10">
        <f ca="1">IF(Tabela2[[#This Row],[Dni do wygaśnięcia]]&gt;0,1,0)</f>
        <v>1</v>
      </c>
    </row>
    <row r="397" spans="1:26" x14ac:dyDescent="0.25">
      <c r="A397" s="45" t="s">
        <v>641</v>
      </c>
      <c r="B397" s="45" t="s">
        <v>642</v>
      </c>
      <c r="C397" s="45" t="s">
        <v>47</v>
      </c>
      <c r="D397" s="45">
        <v>135</v>
      </c>
      <c r="E397" s="45" t="s">
        <v>42</v>
      </c>
      <c r="F397" s="45" t="s">
        <v>36</v>
      </c>
      <c r="G397" s="45" t="s">
        <v>48</v>
      </c>
      <c r="H397" s="45"/>
      <c r="I397" s="45"/>
      <c r="J397" s="45"/>
      <c r="K397" s="45" t="s">
        <v>645</v>
      </c>
      <c r="L397" s="45">
        <v>45403</v>
      </c>
      <c r="M397" s="45">
        <f ca="1">Tabela2[[#This Row],[Validy of approval until]]-TODAY()</f>
        <v>415</v>
      </c>
      <c r="N397" s="45">
        <f>Tabela2[[#This Row],[Validy of approval until]]-910</f>
        <v>44493</v>
      </c>
      <c r="O397" s="45">
        <f>Tabela2[[#This Row],[Validy of approval until]]-730</f>
        <v>44673</v>
      </c>
      <c r="P397" s="45">
        <f>Tabela2[[#This Row],[Validy of approval until]]-548</f>
        <v>44855</v>
      </c>
      <c r="Q397" s="45">
        <f>Tabela2[[#This Row],[Validy of approval until]]-365</f>
        <v>45038</v>
      </c>
      <c r="R397" s="45">
        <f>Tabela2[[#This Row],[Validy of approval until]]-182</f>
        <v>45221</v>
      </c>
      <c r="S397" s="45">
        <f t="shared" ca="1" si="6"/>
        <v>50</v>
      </c>
      <c r="T397" s="45"/>
      <c r="U397" s="45"/>
      <c r="V397" s="45" t="str">
        <f ca="1">IF(Tabela2[[#This Row],[Dni do wygaśnięcia]]&gt;0,"aktualne","nie aktalne")</f>
        <v>aktualne</v>
      </c>
      <c r="Y397" s="92"/>
    </row>
    <row r="398" spans="1:26" x14ac:dyDescent="0.25">
      <c r="A398" s="45" t="s">
        <v>641</v>
      </c>
      <c r="B398" s="45" t="s">
        <v>642</v>
      </c>
      <c r="C398" s="45" t="s">
        <v>80</v>
      </c>
      <c r="D398" s="45">
        <v>135</v>
      </c>
      <c r="E398" s="45" t="s">
        <v>42</v>
      </c>
      <c r="F398" s="45" t="s">
        <v>29</v>
      </c>
      <c r="G398" s="45" t="s">
        <v>52</v>
      </c>
      <c r="H398" s="45" t="s">
        <v>81</v>
      </c>
      <c r="I398" s="45" t="s">
        <v>45</v>
      </c>
      <c r="J398" s="45"/>
      <c r="K398" s="45" t="s">
        <v>644</v>
      </c>
      <c r="L398" s="45">
        <v>45431</v>
      </c>
      <c r="M398" s="45">
        <f ca="1">Tabela2[[#This Row],[Validy of approval until]]-TODAY()</f>
        <v>443</v>
      </c>
      <c r="N398" s="45">
        <f>Tabela2[[#This Row],[Validy of approval until]]-910</f>
        <v>44521</v>
      </c>
      <c r="O398" s="45">
        <f>Tabela2[[#This Row],[Validy of approval until]]-730</f>
        <v>44701</v>
      </c>
      <c r="P398" s="45">
        <f>Tabela2[[#This Row],[Validy of approval until]]-548</f>
        <v>44883</v>
      </c>
      <c r="Q398" s="45">
        <f>Tabela2[[#This Row],[Validy of approval until]]-365</f>
        <v>45066</v>
      </c>
      <c r="R398" s="45">
        <f>Tabela2[[#This Row],[Validy of approval until]]-182</f>
        <v>45249</v>
      </c>
      <c r="S398" s="45">
        <f t="shared" ca="1" si="6"/>
        <v>78</v>
      </c>
      <c r="T398" s="45"/>
      <c r="U398" s="45"/>
      <c r="V398" s="45" t="str">
        <f ca="1">IF(Tabela2[[#This Row],[Dni do wygaśnięcia]]&gt;0,"aktualne","nie aktalne")</f>
        <v>aktualne</v>
      </c>
      <c r="Y398" s="92"/>
    </row>
    <row r="399" spans="1:26" ht="30" x14ac:dyDescent="0.25">
      <c r="A399" s="45" t="s">
        <v>641</v>
      </c>
      <c r="B399" s="45" t="s">
        <v>642</v>
      </c>
      <c r="C399" s="45" t="s">
        <v>41</v>
      </c>
      <c r="D399" s="45">
        <v>135</v>
      </c>
      <c r="E399" s="45" t="s">
        <v>42</v>
      </c>
      <c r="F399" s="45" t="s">
        <v>29</v>
      </c>
      <c r="G399" s="45" t="s">
        <v>43</v>
      </c>
      <c r="H399" s="45" t="s">
        <v>44</v>
      </c>
      <c r="I399" s="45" t="s">
        <v>45</v>
      </c>
      <c r="J399" s="45"/>
      <c r="K399" s="45" t="s">
        <v>643</v>
      </c>
      <c r="L399" s="45">
        <v>45557</v>
      </c>
      <c r="M399" s="45">
        <f ca="1">Tabela2[[#This Row],[Validy of approval until]]-TODAY()</f>
        <v>569</v>
      </c>
      <c r="N399" s="45">
        <f>Tabela2[[#This Row],[Validy of approval until]]-910</f>
        <v>44647</v>
      </c>
      <c r="O399" s="45">
        <f>Tabela2[[#This Row],[Validy of approval until]]-730</f>
        <v>44827</v>
      </c>
      <c r="P399" s="45">
        <f>Tabela2[[#This Row],[Validy of approval until]]-548</f>
        <v>45009</v>
      </c>
      <c r="Q399" s="45">
        <f>Tabela2[[#This Row],[Validy of approval until]]-365</f>
        <v>45192</v>
      </c>
      <c r="R399" s="45">
        <f>Tabela2[[#This Row],[Validy of approval until]]-182</f>
        <v>45375</v>
      </c>
      <c r="S399" s="45">
        <f t="shared" ca="1" si="6"/>
        <v>21</v>
      </c>
      <c r="T399" s="45"/>
      <c r="U399" s="45"/>
      <c r="V399" s="45" t="str">
        <f ca="1">IF(Tabela2[[#This Row],[Dni do wygaśnięcia]]&gt;0,"aktualne","nie aktalne")</f>
        <v>aktualne</v>
      </c>
      <c r="Y399" s="92"/>
    </row>
    <row r="400" spans="1:26" x14ac:dyDescent="0.25">
      <c r="A400" s="45" t="s">
        <v>702</v>
      </c>
      <c r="B400" s="45" t="s">
        <v>703</v>
      </c>
      <c r="C400" s="45" t="s">
        <v>738</v>
      </c>
      <c r="D400" s="45">
        <v>135</v>
      </c>
      <c r="E400" s="45" t="s">
        <v>28</v>
      </c>
      <c r="F400" s="45" t="s">
        <v>29</v>
      </c>
      <c r="G400" s="45" t="s">
        <v>31</v>
      </c>
      <c r="H400" s="45" t="s">
        <v>717</v>
      </c>
      <c r="I400" s="45" t="s">
        <v>32</v>
      </c>
      <c r="J400" s="45" t="s">
        <v>33</v>
      </c>
      <c r="K400" s="45" t="s">
        <v>739</v>
      </c>
      <c r="L400" s="45">
        <v>45930</v>
      </c>
      <c r="M400" s="45">
        <f ca="1">Tabela2[[#This Row],[Validy of approval until]]-TODAY()</f>
        <v>942</v>
      </c>
      <c r="N400" s="45">
        <f>Tabela2[[#This Row],[Validy of approval until]]-910</f>
        <v>45020</v>
      </c>
      <c r="O400" s="45">
        <f>Tabela2[[#This Row],[Validy of approval until]]-730</f>
        <v>45200</v>
      </c>
      <c r="P400" s="45">
        <f>Tabela2[[#This Row],[Validy of approval until]]-548</f>
        <v>45382</v>
      </c>
      <c r="Q400" s="45">
        <f>Tabela2[[#This Row],[Validy of approval until]]-365</f>
        <v>45565</v>
      </c>
      <c r="R400" s="45">
        <f>Tabela2[[#This Row],[Validy of approval until]]-182</f>
        <v>45748</v>
      </c>
      <c r="S400" s="45">
        <f t="shared" ref="S400" ca="1" si="7">IF(today&lt;O400,O400-TODAY(),IF(today&lt;P400,P400-today,IF(today&lt;Q400,Q400-today,IF(today&lt;R400,R400-today,0))))</f>
        <v>212</v>
      </c>
      <c r="T400" s="45"/>
      <c r="U400" s="45"/>
      <c r="V400" s="45" t="str">
        <f ca="1">IF(Tabela2[[#This Row],[Dni do wygaśnięcia]]&gt;0,"aktualne","nie aktalne")</f>
        <v>aktualne</v>
      </c>
      <c r="Y400" s="92"/>
    </row>
    <row r="401" spans="1:26" x14ac:dyDescent="0.25">
      <c r="A401" s="45" t="s">
        <v>702</v>
      </c>
      <c r="B401" s="45" t="s">
        <v>703</v>
      </c>
      <c r="C401" s="45" t="s">
        <v>724</v>
      </c>
      <c r="D401" s="45">
        <v>135</v>
      </c>
      <c r="E401" s="45" t="s">
        <v>28</v>
      </c>
      <c r="F401" s="45" t="s">
        <v>29</v>
      </c>
      <c r="G401" s="45" t="s">
        <v>717</v>
      </c>
      <c r="H401" s="45" t="s">
        <v>32</v>
      </c>
      <c r="I401" s="45" t="s">
        <v>33</v>
      </c>
      <c r="J401" s="45"/>
      <c r="K401" s="45" t="s">
        <v>719</v>
      </c>
      <c r="L401" s="45">
        <v>45930</v>
      </c>
      <c r="M401" s="45">
        <f ca="1">Tabela2[[#This Row],[Validy of approval until]]-TODAY()</f>
        <v>942</v>
      </c>
      <c r="N401" s="45">
        <f>Tabela2[[#This Row],[Validy of approval until]]-910</f>
        <v>45020</v>
      </c>
      <c r="O401" s="45">
        <f>Tabela2[[#This Row],[Validy of approval until]]-730</f>
        <v>45200</v>
      </c>
      <c r="P401" s="45">
        <f>Tabela2[[#This Row],[Validy of approval until]]-548</f>
        <v>45382</v>
      </c>
      <c r="Q401" s="45">
        <f>Tabela2[[#This Row],[Validy of approval until]]-365</f>
        <v>45565</v>
      </c>
      <c r="R401" s="45">
        <f>Tabela2[[#This Row],[Validy of approval until]]-182</f>
        <v>45748</v>
      </c>
      <c r="S401" s="45">
        <f t="shared" ca="1" si="6"/>
        <v>212</v>
      </c>
      <c r="T401" s="45"/>
      <c r="U401" s="45"/>
      <c r="V401" s="45" t="str">
        <f ca="1">IF(Tabela2[[#This Row],[Dni do wygaśnięcia]]&gt;0,"aktualne","nie aktalne")</f>
        <v>aktualne</v>
      </c>
      <c r="Y401" s="92"/>
    </row>
    <row r="402" spans="1:26" x14ac:dyDescent="0.25">
      <c r="A402" s="45" t="s">
        <v>702</v>
      </c>
      <c r="B402" s="45" t="s">
        <v>703</v>
      </c>
      <c r="C402" s="45" t="s">
        <v>737</v>
      </c>
      <c r="D402" s="45">
        <v>111</v>
      </c>
      <c r="E402" s="45" t="s">
        <v>51</v>
      </c>
      <c r="F402" s="45" t="s">
        <v>29</v>
      </c>
      <c r="G402" s="45" t="s">
        <v>723</v>
      </c>
      <c r="H402" s="45" t="s">
        <v>32</v>
      </c>
      <c r="I402" s="45" t="s">
        <v>33</v>
      </c>
      <c r="J402" s="45"/>
      <c r="K402" s="45" t="s">
        <v>720</v>
      </c>
      <c r="L402" s="45">
        <v>45930</v>
      </c>
      <c r="M402" s="45">
        <f ca="1">Tabela2[[#This Row],[Validy of approval until]]-TODAY()</f>
        <v>942</v>
      </c>
      <c r="N402" s="45">
        <f>Tabela2[[#This Row],[Validy of approval until]]-910</f>
        <v>45020</v>
      </c>
      <c r="O402" s="45">
        <f>Tabela2[[#This Row],[Validy of approval until]]-730</f>
        <v>45200</v>
      </c>
      <c r="P402" s="45">
        <f>Tabela2[[#This Row],[Validy of approval until]]-548</f>
        <v>45382</v>
      </c>
      <c r="Q402" s="45">
        <f>Tabela2[[#This Row],[Validy of approval until]]-365</f>
        <v>45565</v>
      </c>
      <c r="R402" s="45">
        <f>Tabela2[[#This Row],[Validy of approval until]]-182</f>
        <v>45748</v>
      </c>
      <c r="S402" s="45">
        <f t="shared" ca="1" si="6"/>
        <v>212</v>
      </c>
      <c r="T402" s="45"/>
      <c r="U402" s="45"/>
      <c r="V402" s="45" t="str">
        <f ca="1">IF(Tabela2[[#This Row],[Dni do wygaśnięcia]]&gt;0,"aktualne","nie aktalne")</f>
        <v>aktualne</v>
      </c>
      <c r="Y402" s="92"/>
    </row>
    <row r="403" spans="1:26" x14ac:dyDescent="0.25">
      <c r="A403" s="45" t="s">
        <v>702</v>
      </c>
      <c r="B403" s="45" t="s">
        <v>703</v>
      </c>
      <c r="C403" s="45" t="s">
        <v>722</v>
      </c>
      <c r="D403" s="45">
        <v>141</v>
      </c>
      <c r="E403" s="45" t="s">
        <v>51</v>
      </c>
      <c r="F403" s="45" t="s">
        <v>29</v>
      </c>
      <c r="G403" s="45" t="s">
        <v>723</v>
      </c>
      <c r="H403" s="45" t="s">
        <v>32</v>
      </c>
      <c r="I403" s="45" t="s">
        <v>33</v>
      </c>
      <c r="J403" s="45"/>
      <c r="K403" s="45" t="s">
        <v>721</v>
      </c>
      <c r="L403" s="45">
        <v>45930</v>
      </c>
      <c r="M403" s="45">
        <f ca="1">Tabela2[[#This Row],[Validy of approval until]]-TODAY()</f>
        <v>942</v>
      </c>
      <c r="N403" s="45">
        <f>Tabela2[[#This Row],[Validy of approval until]]-910</f>
        <v>45020</v>
      </c>
      <c r="O403" s="45">
        <f>Tabela2[[#This Row],[Validy of approval until]]-730</f>
        <v>45200</v>
      </c>
      <c r="P403" s="45">
        <f>Tabela2[[#This Row],[Validy of approval until]]-548</f>
        <v>45382</v>
      </c>
      <c r="Q403" s="45">
        <f>Tabela2[[#This Row],[Validy of approval until]]-365</f>
        <v>45565</v>
      </c>
      <c r="R403" s="45">
        <f>Tabela2[[#This Row],[Validy of approval until]]-182</f>
        <v>45748</v>
      </c>
      <c r="S403" s="45">
        <f t="shared" ca="1" si="6"/>
        <v>212</v>
      </c>
      <c r="T403" s="45"/>
      <c r="U403" s="45"/>
      <c r="V403" s="45" t="str">
        <f ca="1">IF(Tabela2[[#This Row],[Dni do wygaśnięcia]]&gt;0,"aktualne","nie aktalne")</f>
        <v>aktualne</v>
      </c>
      <c r="Y403" s="92"/>
    </row>
    <row r="404" spans="1:26" x14ac:dyDescent="0.25">
      <c r="A404" s="45" t="s">
        <v>702</v>
      </c>
      <c r="B404" s="45" t="s">
        <v>703</v>
      </c>
      <c r="C404" s="45" t="s">
        <v>725</v>
      </c>
      <c r="D404" s="45">
        <v>141</v>
      </c>
      <c r="E404" s="45" t="s">
        <v>28</v>
      </c>
      <c r="F404" s="45" t="s">
        <v>29</v>
      </c>
      <c r="G404" s="45" t="s">
        <v>87</v>
      </c>
      <c r="H404" s="45" t="s">
        <v>32</v>
      </c>
      <c r="I404" s="45" t="s">
        <v>33</v>
      </c>
      <c r="J404" s="45"/>
      <c r="K404" s="45" t="s">
        <v>726</v>
      </c>
      <c r="L404" s="45">
        <v>45930</v>
      </c>
      <c r="M404" s="45">
        <f ca="1">Tabela2[[#This Row],[Validy of approval until]]-TODAY()</f>
        <v>942</v>
      </c>
      <c r="N404" s="45">
        <f>Tabela2[[#This Row],[Validy of approval until]]-910</f>
        <v>45020</v>
      </c>
      <c r="O404" s="45">
        <f>Tabela2[[#This Row],[Validy of approval until]]-730</f>
        <v>45200</v>
      </c>
      <c r="P404" s="45">
        <f>Tabela2[[#This Row],[Validy of approval until]]-548</f>
        <v>45382</v>
      </c>
      <c r="Q404" s="45">
        <f>Tabela2[[#This Row],[Validy of approval until]]-365</f>
        <v>45565</v>
      </c>
      <c r="R404" s="45">
        <f>Tabela2[[#This Row],[Validy of approval until]]-182</f>
        <v>45748</v>
      </c>
      <c r="S404" s="45">
        <f t="shared" ca="1" si="6"/>
        <v>212</v>
      </c>
      <c r="T404" s="45"/>
      <c r="U404" s="45"/>
      <c r="V404" s="45" t="str">
        <f ca="1">IF(Tabela2[[#This Row],[Dni do wygaśnięcia]]&gt;0,"aktualne","nie aktalne")</f>
        <v>aktualne</v>
      </c>
      <c r="Y404" s="92"/>
    </row>
    <row r="405" spans="1:26" x14ac:dyDescent="0.25">
      <c r="A405" s="45" t="s">
        <v>513</v>
      </c>
      <c r="B405" s="45" t="s">
        <v>514</v>
      </c>
      <c r="C405" s="45" t="s">
        <v>740</v>
      </c>
      <c r="D405" s="45">
        <v>135</v>
      </c>
      <c r="E405" s="45" t="s">
        <v>51</v>
      </c>
      <c r="F405" s="45" t="s">
        <v>29</v>
      </c>
      <c r="G405" s="45" t="s">
        <v>30</v>
      </c>
      <c r="H405" s="45" t="s">
        <v>32</v>
      </c>
      <c r="I405" s="45" t="s">
        <v>33</v>
      </c>
      <c r="J405" s="45"/>
      <c r="K405" s="45" t="s">
        <v>741</v>
      </c>
      <c r="L405" s="47">
        <v>46063</v>
      </c>
      <c r="M405" s="45">
        <f ca="1">Tabela2[[#This Row],[Validy of approval until]]-TODAY()</f>
        <v>1075</v>
      </c>
      <c r="N405" s="45">
        <f>Tabela2[[#This Row],[Validy of approval until]]-910</f>
        <v>45153</v>
      </c>
      <c r="O405" s="45">
        <f>Tabela2[[#This Row],[Validy of approval until]]-730</f>
        <v>45333</v>
      </c>
      <c r="P405" s="45">
        <f>Tabela2[[#This Row],[Validy of approval until]]-548</f>
        <v>45515</v>
      </c>
      <c r="Q405" s="45">
        <f>Tabela2[[#This Row],[Validy of approval until]]-365</f>
        <v>45698</v>
      </c>
      <c r="R405" s="45">
        <f>Tabela2[[#This Row],[Validy of approval until]]-182</f>
        <v>45881</v>
      </c>
      <c r="S405" s="45">
        <f t="shared" ca="1" si="6"/>
        <v>345</v>
      </c>
      <c r="T405" s="45"/>
      <c r="U405" s="45"/>
      <c r="V405" s="45" t="str">
        <f ca="1">IF(Tabela2[[#This Row],[Dni do wygaśnięcia]]&gt;0,"aktualne","nie aktalne")</f>
        <v>aktualne</v>
      </c>
      <c r="Y405" s="92"/>
    </row>
    <row r="406" spans="1:26" x14ac:dyDescent="0.25">
      <c r="A406" s="123"/>
      <c r="B406" s="124"/>
      <c r="C406" s="123"/>
      <c r="D406" s="120"/>
      <c r="E406" s="120"/>
      <c r="F406" s="120"/>
      <c r="G406" s="120"/>
      <c r="H406" s="120"/>
      <c r="I406" s="120"/>
      <c r="J406" s="120"/>
      <c r="K406" s="123"/>
      <c r="L406" s="121"/>
      <c r="M406" s="46">
        <f ca="1">Tabela2[[#This Row],[Validy of approval until]]-TODAY()</f>
        <v>-44988</v>
      </c>
      <c r="N406" s="47">
        <f>Tabela2[[#This Row],[Validy of approval until]]-910</f>
        <v>-910</v>
      </c>
      <c r="O406" s="47">
        <f>Tabela2[[#This Row],[Validy of approval until]]-730</f>
        <v>-730</v>
      </c>
      <c r="P406" s="47">
        <f>Tabela2[[#This Row],[Validy of approval until]]-548</f>
        <v>-548</v>
      </c>
      <c r="Q406" s="47">
        <f>Tabela2[[#This Row],[Validy of approval until]]-365</f>
        <v>-365</v>
      </c>
      <c r="R406" s="47">
        <f>Tabela2[[#This Row],[Validy of approval until]]-182</f>
        <v>-182</v>
      </c>
      <c r="S406" s="45">
        <f t="shared" ref="S406:S411" ca="1" si="8">IF(today&lt;O406,O406-TODAY(),IF(today&lt;P406,P406-today,IF(today&lt;Q406,Q406-today,IF(today&lt;R406,R406-today,0))))</f>
        <v>0</v>
      </c>
      <c r="T406" s="45"/>
      <c r="U406" s="45"/>
      <c r="V406" s="45" t="str">
        <f ca="1">IF(Tabela2[[#This Row],[Dni do wygaśnięcia]]&gt;0,"aktualne","nie aktalne")</f>
        <v>nie aktalne</v>
      </c>
      <c r="Y406" s="92"/>
    </row>
    <row r="407" spans="1:26" x14ac:dyDescent="0.25">
      <c r="A407" s="123"/>
      <c r="B407" s="124"/>
      <c r="C407" s="123"/>
      <c r="D407" s="120"/>
      <c r="E407" s="120"/>
      <c r="F407" s="120"/>
      <c r="G407" s="120"/>
      <c r="H407" s="120"/>
      <c r="I407" s="120"/>
      <c r="J407" s="120"/>
      <c r="K407" s="123"/>
      <c r="L407" s="121"/>
      <c r="M407" s="46">
        <f ca="1">Tabela2[[#This Row],[Validy of approval until]]-TODAY()</f>
        <v>-44988</v>
      </c>
      <c r="N407" s="47">
        <f>Tabela2[[#This Row],[Validy of approval until]]-910</f>
        <v>-910</v>
      </c>
      <c r="O407" s="47">
        <f>Tabela2[[#This Row],[Validy of approval until]]-730</f>
        <v>-730</v>
      </c>
      <c r="P407" s="47">
        <f>Tabela2[[#This Row],[Validy of approval until]]-548</f>
        <v>-548</v>
      </c>
      <c r="Q407" s="47">
        <f>Tabela2[[#This Row],[Validy of approval until]]-365</f>
        <v>-365</v>
      </c>
      <c r="R407" s="47">
        <f>Tabela2[[#This Row],[Validy of approval until]]-182</f>
        <v>-182</v>
      </c>
      <c r="S407" s="45">
        <f t="shared" ca="1" si="8"/>
        <v>0</v>
      </c>
      <c r="T407" s="45"/>
      <c r="U407" s="45"/>
      <c r="V407" s="45" t="str">
        <f ca="1">IF(Tabela2[[#This Row],[Dni do wygaśnięcia]]&gt;0,"aktualne","nie aktalne")</f>
        <v>nie aktalne</v>
      </c>
      <c r="Y407" s="92"/>
    </row>
    <row r="408" spans="1:26" x14ac:dyDescent="0.25">
      <c r="A408" s="123"/>
      <c r="B408" s="124"/>
      <c r="C408" s="123"/>
      <c r="D408" s="120"/>
      <c r="E408" s="120"/>
      <c r="F408" s="120"/>
      <c r="G408" s="120"/>
      <c r="H408" s="120"/>
      <c r="I408" s="120"/>
      <c r="J408" s="120"/>
      <c r="K408" s="123"/>
      <c r="L408" s="121"/>
      <c r="M408" s="46">
        <f ca="1">Tabela2[[#This Row],[Validy of approval until]]-TODAY()</f>
        <v>-44988</v>
      </c>
      <c r="N408" s="47">
        <f>Tabela2[[#This Row],[Validy of approval until]]-910</f>
        <v>-910</v>
      </c>
      <c r="O408" s="47">
        <f>Tabela2[[#This Row],[Validy of approval until]]-730</f>
        <v>-730</v>
      </c>
      <c r="P408" s="47">
        <f>Tabela2[[#This Row],[Validy of approval until]]-548</f>
        <v>-548</v>
      </c>
      <c r="Q408" s="47">
        <f>Tabela2[[#This Row],[Validy of approval until]]-365</f>
        <v>-365</v>
      </c>
      <c r="R408" s="47">
        <f>Tabela2[[#This Row],[Validy of approval until]]-182</f>
        <v>-182</v>
      </c>
      <c r="S408" s="45">
        <f t="shared" ca="1" si="8"/>
        <v>0</v>
      </c>
      <c r="T408" s="45"/>
      <c r="U408" s="45"/>
      <c r="V408" s="45" t="str">
        <f ca="1">IF(Tabela2[[#This Row],[Dni do wygaśnięcia]]&gt;0,"aktualne","nie aktalne")</f>
        <v>nie aktalne</v>
      </c>
      <c r="Y408" s="92"/>
    </row>
    <row r="409" spans="1:26" x14ac:dyDescent="0.25">
      <c r="A409" s="123"/>
      <c r="B409" s="124"/>
      <c r="C409" s="123"/>
      <c r="D409" s="120"/>
      <c r="E409" s="120"/>
      <c r="F409" s="120"/>
      <c r="G409" s="120"/>
      <c r="H409" s="120"/>
      <c r="I409" s="120"/>
      <c r="J409" s="120"/>
      <c r="K409" s="123"/>
      <c r="L409" s="121"/>
      <c r="M409" s="46">
        <f ca="1">Tabela2[[#This Row],[Validy of approval until]]-TODAY()</f>
        <v>-44988</v>
      </c>
      <c r="N409" s="47">
        <f>Tabela2[[#This Row],[Validy of approval until]]-910</f>
        <v>-910</v>
      </c>
      <c r="O409" s="47">
        <f>Tabela2[[#This Row],[Validy of approval until]]-730</f>
        <v>-730</v>
      </c>
      <c r="P409" s="47">
        <f>Tabela2[[#This Row],[Validy of approval until]]-548</f>
        <v>-548</v>
      </c>
      <c r="Q409" s="47">
        <f>Tabela2[[#This Row],[Validy of approval until]]-365</f>
        <v>-365</v>
      </c>
      <c r="R409" s="47">
        <f>Tabela2[[#This Row],[Validy of approval until]]-182</f>
        <v>-182</v>
      </c>
      <c r="S409" s="45">
        <f t="shared" ca="1" si="8"/>
        <v>0</v>
      </c>
      <c r="T409" s="45"/>
      <c r="U409" s="45"/>
      <c r="V409" s="45" t="str">
        <f ca="1">IF(Tabela2[[#This Row],[Dni do wygaśnięcia]]&gt;0,"aktualne","nie aktalne")</f>
        <v>nie aktalne</v>
      </c>
      <c r="Y409" s="92"/>
    </row>
    <row r="410" spans="1:26" x14ac:dyDescent="0.25">
      <c r="A410" s="123"/>
      <c r="B410" s="124"/>
      <c r="C410" s="123"/>
      <c r="D410" s="120"/>
      <c r="E410" s="120"/>
      <c r="F410" s="120"/>
      <c r="G410" s="120"/>
      <c r="H410" s="120"/>
      <c r="I410" s="120"/>
      <c r="J410" s="120"/>
      <c r="K410" s="123"/>
      <c r="L410" s="121"/>
      <c r="M410" s="46">
        <f ca="1">Tabela2[[#This Row],[Validy of approval until]]-TODAY()</f>
        <v>-44988</v>
      </c>
      <c r="N410" s="47">
        <f>Tabela2[[#This Row],[Validy of approval until]]-910</f>
        <v>-910</v>
      </c>
      <c r="O410" s="47">
        <f>Tabela2[[#This Row],[Validy of approval until]]-730</f>
        <v>-730</v>
      </c>
      <c r="P410" s="47">
        <f>Tabela2[[#This Row],[Validy of approval until]]-548</f>
        <v>-548</v>
      </c>
      <c r="Q410" s="47">
        <f>Tabela2[[#This Row],[Validy of approval until]]-365</f>
        <v>-365</v>
      </c>
      <c r="R410" s="47">
        <f>Tabela2[[#This Row],[Validy of approval until]]-182</f>
        <v>-182</v>
      </c>
      <c r="S410" s="45">
        <f t="shared" ca="1" si="8"/>
        <v>0</v>
      </c>
      <c r="T410" s="45"/>
      <c r="U410" s="45"/>
      <c r="V410" s="45" t="str">
        <f ca="1">IF(Tabela2[[#This Row],[Dni do wygaśnięcia]]&gt;0,"aktualne","nie aktalne")</f>
        <v>nie aktalne</v>
      </c>
      <c r="Y410" s="92"/>
    </row>
    <row r="411" spans="1:26" x14ac:dyDescent="0.25">
      <c r="A411" s="123"/>
      <c r="B411" s="124"/>
      <c r="C411" s="123"/>
      <c r="D411" s="120"/>
      <c r="E411" s="120"/>
      <c r="F411" s="120"/>
      <c r="G411" s="120"/>
      <c r="H411" s="120"/>
      <c r="I411" s="120"/>
      <c r="J411" s="120"/>
      <c r="K411" s="123"/>
      <c r="L411" s="121"/>
      <c r="M411" s="46">
        <f ca="1">Tabela2[[#This Row],[Validy of approval until]]-TODAY()</f>
        <v>-44988</v>
      </c>
      <c r="N411" s="47">
        <f>Tabela2[[#This Row],[Validy of approval until]]-910</f>
        <v>-910</v>
      </c>
      <c r="O411" s="47">
        <f>Tabela2[[#This Row],[Validy of approval until]]-730</f>
        <v>-730</v>
      </c>
      <c r="P411" s="47">
        <f>Tabela2[[#This Row],[Validy of approval until]]-548</f>
        <v>-548</v>
      </c>
      <c r="Q411" s="47">
        <f>Tabela2[[#This Row],[Validy of approval until]]-365</f>
        <v>-365</v>
      </c>
      <c r="R411" s="47">
        <f>Tabela2[[#This Row],[Validy of approval until]]-182</f>
        <v>-182</v>
      </c>
      <c r="S411" s="45">
        <f t="shared" ca="1" si="8"/>
        <v>0</v>
      </c>
      <c r="T411" s="45"/>
      <c r="U411" s="45"/>
      <c r="V411" s="45" t="str">
        <f ca="1">IF(Tabela2[[#This Row],[Dni do wygaśnięcia]]&gt;0,"aktualne","nie aktalne")</f>
        <v>nie aktalne</v>
      </c>
      <c r="Y411" s="92"/>
    </row>
    <row r="412" spans="1:26" x14ac:dyDescent="0.25">
      <c r="A412" s="45"/>
      <c r="B412" s="45"/>
      <c r="C412" s="45"/>
      <c r="D412" s="45"/>
      <c r="E412" s="45"/>
      <c r="F412" s="45"/>
      <c r="G412" s="45"/>
      <c r="H412" s="45"/>
      <c r="I412" s="45"/>
      <c r="J412" s="45"/>
      <c r="K412" s="45"/>
      <c r="L412" s="45"/>
      <c r="M412" s="45">
        <f ca="1">Tabela2[[#This Row],[Validy of approval until]]-TODAY()</f>
        <v>-44988</v>
      </c>
      <c r="N412" s="45">
        <f>Tabela2[[#This Row],[Validy of approval until]]-910</f>
        <v>-910</v>
      </c>
      <c r="O412" s="45">
        <f>Tabela2[[#This Row],[Validy of approval until]]-730</f>
        <v>-730</v>
      </c>
      <c r="P412" s="45">
        <f>Tabela2[[#This Row],[Validy of approval until]]-548</f>
        <v>-548</v>
      </c>
      <c r="Q412" s="45">
        <f>Tabela2[[#This Row],[Validy of approval until]]-365</f>
        <v>-365</v>
      </c>
      <c r="R412" s="45">
        <f>Tabela2[[#This Row],[Validy of approval until]]-182</f>
        <v>-182</v>
      </c>
      <c r="S412" s="45">
        <f t="shared" ca="1" si="6"/>
        <v>0</v>
      </c>
      <c r="T412" s="45"/>
      <c r="U412" s="45"/>
      <c r="V412" s="45" t="str">
        <f ca="1">IF(Tabela2[[#This Row],[Dni do wygaśnięcia]]&gt;0,"aktualne","nie aktalne")</f>
        <v>nie aktalne</v>
      </c>
      <c r="Y412" s="92"/>
    </row>
    <row r="413" spans="1:26" x14ac:dyDescent="0.25">
      <c r="A413" s="45"/>
      <c r="B413" s="45"/>
      <c r="C413" s="45"/>
      <c r="D413" s="45"/>
      <c r="E413" s="45"/>
      <c r="F413" s="45"/>
      <c r="G413" s="45"/>
      <c r="H413" s="45"/>
      <c r="I413" s="45"/>
      <c r="J413" s="45"/>
      <c r="K413" s="45"/>
      <c r="L413" s="45"/>
      <c r="M413" s="45"/>
      <c r="N413" s="45"/>
      <c r="O413" s="45"/>
      <c r="P413" s="45"/>
      <c r="Q413" s="45"/>
      <c r="R413" s="45"/>
      <c r="S413" s="45"/>
      <c r="T413" s="45"/>
      <c r="U413" s="45"/>
      <c r="V413" s="45"/>
    </row>
    <row r="414" spans="1:26" x14ac:dyDescent="0.25">
      <c r="A414" s="45"/>
      <c r="B414" s="45"/>
      <c r="C414" s="45"/>
      <c r="D414" s="45"/>
      <c r="E414" s="45"/>
      <c r="F414" s="45"/>
      <c r="G414" s="45"/>
      <c r="H414" s="45"/>
      <c r="I414" s="45"/>
      <c r="J414" s="45"/>
      <c r="K414" s="45"/>
      <c r="L414" s="45"/>
      <c r="M414" s="45"/>
      <c r="N414" s="45"/>
      <c r="O414" s="45"/>
      <c r="P414" s="45"/>
      <c r="Q414" s="45"/>
      <c r="R414" s="45"/>
      <c r="S414" s="45"/>
      <c r="T414" s="45"/>
      <c r="U414" s="45"/>
      <c r="V414" s="45"/>
      <c r="Y414" s="92"/>
    </row>
    <row r="415" spans="1:26" s="7" customFormat="1" x14ac:dyDescent="0.25">
      <c r="A415" s="45"/>
      <c r="B415" s="45"/>
      <c r="C415" s="45"/>
      <c r="D415" s="45"/>
      <c r="E415" s="45"/>
      <c r="F415" s="45"/>
      <c r="G415" s="45"/>
      <c r="H415" s="45"/>
      <c r="I415" s="45"/>
      <c r="J415" s="45"/>
      <c r="K415" s="45"/>
      <c r="L415" s="45"/>
      <c r="M415" s="45"/>
      <c r="N415" s="45"/>
      <c r="O415" s="45"/>
      <c r="P415" s="45"/>
      <c r="Q415" s="45"/>
      <c r="R415" s="45"/>
      <c r="S415" s="45"/>
      <c r="T415" s="45"/>
      <c r="U415" s="45"/>
      <c r="V415" s="45"/>
      <c r="Y415"/>
      <c r="Z415" s="10" t="e">
        <f>IF(Tabela2[[#This Row],[Dni do wygaśnięcia]]&gt;0,1,0)</f>
        <v>#VALUE!</v>
      </c>
    </row>
    <row r="416" spans="1:26" x14ac:dyDescent="0.25">
      <c r="A416" s="45"/>
      <c r="B416" s="45"/>
      <c r="C416" s="45"/>
      <c r="D416" s="45"/>
      <c r="E416" s="45"/>
      <c r="F416" s="45"/>
      <c r="G416" s="45"/>
      <c r="H416" s="45"/>
      <c r="I416" s="45"/>
      <c r="J416" s="45"/>
      <c r="K416" s="45"/>
      <c r="L416" s="45"/>
      <c r="M416" s="45"/>
      <c r="N416" s="45"/>
      <c r="O416" s="45"/>
      <c r="P416" s="45"/>
      <c r="Q416" s="45"/>
      <c r="R416" s="45"/>
      <c r="S416" s="45"/>
      <c r="T416" s="45"/>
      <c r="U416" s="45"/>
      <c r="V416" s="45"/>
      <c r="Z416" s="10" t="e">
        <f>IF(Tabela2[[#This Row],[Dni do wygaśnięcia]]&gt;0,1,0)</f>
        <v>#VALUE!</v>
      </c>
    </row>
    <row r="417" spans="1:26" s="7" customFormat="1" x14ac:dyDescent="0.25">
      <c r="A417" s="45"/>
      <c r="B417" s="45"/>
      <c r="C417" s="45"/>
      <c r="D417" s="45"/>
      <c r="E417" s="45"/>
      <c r="F417" s="45"/>
      <c r="G417" s="45"/>
      <c r="H417" s="45"/>
      <c r="I417" s="45"/>
      <c r="J417" s="45"/>
      <c r="K417" s="45"/>
      <c r="L417" s="45"/>
      <c r="M417" s="45"/>
      <c r="N417" s="45"/>
      <c r="O417" s="45"/>
      <c r="P417" s="45"/>
      <c r="Q417" s="45"/>
      <c r="R417" s="45"/>
      <c r="S417" s="45"/>
      <c r="T417" s="45"/>
      <c r="U417" s="45"/>
      <c r="Y417"/>
      <c r="Z417" s="10" t="e">
        <f>IF(Tabela2[[#This Row],[Dni do wygaśnięcia]]&gt;0,1,0)</f>
        <v>#VALUE!</v>
      </c>
    </row>
    <row r="418" spans="1:26" s="7" customFormat="1" x14ac:dyDescent="0.25">
      <c r="A418" s="45"/>
      <c r="B418" s="45"/>
      <c r="C418" s="45"/>
      <c r="D418" s="45"/>
      <c r="E418" s="45"/>
      <c r="F418" s="45"/>
      <c r="G418" s="45"/>
      <c r="H418" s="45"/>
      <c r="I418" s="45"/>
      <c r="J418" s="45"/>
      <c r="K418" s="45"/>
      <c r="L418" s="45"/>
      <c r="M418" s="45"/>
      <c r="N418" s="45"/>
      <c r="O418" s="45"/>
      <c r="P418" s="45"/>
      <c r="Q418" s="45"/>
      <c r="R418" s="45"/>
      <c r="S418" s="45"/>
      <c r="T418" s="45"/>
      <c r="U418" s="45"/>
      <c r="Y418"/>
      <c r="Z418" s="10" t="e">
        <f>IF(Tabela2[[#This Row],[Dni do wygaśnięcia]]&gt;0,1,0)</f>
        <v>#VALUE!</v>
      </c>
    </row>
    <row r="419" spans="1:26" s="7" customFormat="1" x14ac:dyDescent="0.25">
      <c r="A419" s="45"/>
      <c r="B419" s="45"/>
      <c r="C419" s="45"/>
      <c r="D419" s="45"/>
      <c r="E419" s="45"/>
      <c r="F419" s="45"/>
      <c r="G419" s="45"/>
      <c r="H419" s="45"/>
      <c r="I419" s="45"/>
      <c r="J419" s="45"/>
      <c r="K419" s="45"/>
      <c r="L419" s="45"/>
      <c r="M419" s="45"/>
      <c r="N419" s="45"/>
      <c r="O419" s="45"/>
      <c r="P419" s="45"/>
      <c r="Q419" s="45"/>
      <c r="R419" s="45"/>
      <c r="S419" s="45"/>
      <c r="T419" s="45"/>
      <c r="U419" s="45"/>
      <c r="Y419"/>
      <c r="Z419" s="10" t="e">
        <f>IF(Tabela2[[#This Row],[Dni do wygaśnięcia]]&gt;0,1,0)</f>
        <v>#VALUE!</v>
      </c>
    </row>
    <row r="420" spans="1:26" s="7" customFormat="1" x14ac:dyDescent="0.25">
      <c r="A420" s="45"/>
      <c r="B420" s="45"/>
      <c r="C420" s="45"/>
      <c r="D420" s="45"/>
      <c r="E420" s="45"/>
      <c r="F420" s="45"/>
      <c r="G420" s="45"/>
      <c r="H420" s="45"/>
      <c r="I420" s="45"/>
      <c r="J420" s="45"/>
      <c r="K420" s="45"/>
      <c r="L420" s="45"/>
      <c r="M420" s="45"/>
      <c r="N420" s="45"/>
      <c r="O420" s="45"/>
      <c r="P420" s="45"/>
      <c r="Q420" s="45"/>
      <c r="R420" s="45"/>
      <c r="S420" s="45"/>
      <c r="T420" s="45"/>
      <c r="U420" s="45"/>
      <c r="Y420"/>
      <c r="Z420" s="10" t="e">
        <f>IF(Tabela2[[#This Row],[Dni do wygaśnięcia]]&gt;0,1,0)</f>
        <v>#VALUE!</v>
      </c>
    </row>
    <row r="421" spans="1:26" s="7" customFormat="1" x14ac:dyDescent="0.25">
      <c r="A421" s="45"/>
      <c r="B421" s="45"/>
      <c r="C421" s="45"/>
      <c r="D421" s="45"/>
      <c r="E421" s="45"/>
      <c r="F421" s="45"/>
      <c r="G421" s="45"/>
      <c r="H421" s="45"/>
      <c r="I421" s="45"/>
      <c r="J421" s="45"/>
      <c r="K421" s="45"/>
      <c r="L421" s="45"/>
      <c r="M421" s="45"/>
      <c r="N421" s="45"/>
      <c r="O421" s="45"/>
      <c r="P421" s="45"/>
      <c r="Q421" s="45"/>
      <c r="R421" s="45"/>
      <c r="S421" s="45"/>
      <c r="T421" s="45"/>
      <c r="U421" s="45"/>
      <c r="Y421"/>
      <c r="Z421" s="10" t="e">
        <f>IF(Tabela2[[#This Row],[Dni do wygaśnięcia]]&gt;0,1,0)</f>
        <v>#VALUE!</v>
      </c>
    </row>
    <row r="422" spans="1:26" s="7" customFormat="1" x14ac:dyDescent="0.25">
      <c r="A422" s="45"/>
      <c r="B422" s="45"/>
      <c r="C422" s="45"/>
      <c r="D422" s="45"/>
      <c r="E422" s="45"/>
      <c r="F422" s="45"/>
      <c r="G422" s="45"/>
      <c r="H422" s="45"/>
      <c r="I422" s="45"/>
      <c r="J422" s="45"/>
      <c r="K422" s="45"/>
      <c r="L422" s="45"/>
      <c r="M422" s="45"/>
      <c r="N422" s="45"/>
      <c r="O422" s="45"/>
      <c r="P422" s="45"/>
      <c r="Q422" s="45"/>
      <c r="R422" s="45"/>
      <c r="S422" s="45"/>
      <c r="T422" s="45"/>
      <c r="U422" s="45"/>
      <c r="Y422"/>
      <c r="Z422" s="10" t="e">
        <f>IF(Tabela2[[#This Row],[Dni do wygaśnięcia]]&gt;0,1,0)</f>
        <v>#VALUE!</v>
      </c>
    </row>
    <row r="423" spans="1:26" s="7" customFormat="1" x14ac:dyDescent="0.25">
      <c r="A423" s="45"/>
      <c r="B423" s="45"/>
      <c r="C423" s="45"/>
      <c r="D423" s="45"/>
      <c r="E423" s="45"/>
      <c r="F423" s="45"/>
      <c r="G423" s="45"/>
      <c r="H423" s="45"/>
      <c r="I423" s="45"/>
      <c r="J423" s="45"/>
      <c r="K423" s="45"/>
      <c r="L423" s="45"/>
      <c r="M423" s="45"/>
      <c r="N423" s="45"/>
      <c r="O423" s="45"/>
      <c r="P423" s="45"/>
      <c r="Q423" s="45"/>
      <c r="R423" s="45"/>
      <c r="S423" s="45"/>
      <c r="T423" s="45"/>
      <c r="U423" s="45"/>
      <c r="Y423"/>
      <c r="Z423" s="10" t="e">
        <f>IF(Tabela2[[#This Row],[Dni do wygaśnięcia]]&gt;0,1,0)</f>
        <v>#VALUE!</v>
      </c>
    </row>
    <row r="424" spans="1:26" s="7" customFormat="1" x14ac:dyDescent="0.25">
      <c r="A424" s="45"/>
      <c r="B424" s="45"/>
      <c r="C424" s="45"/>
      <c r="D424" s="45"/>
      <c r="E424" s="45"/>
      <c r="F424" s="45"/>
      <c r="G424" s="45"/>
      <c r="H424" s="45"/>
      <c r="I424" s="45"/>
      <c r="J424" s="45"/>
      <c r="K424" s="45"/>
      <c r="L424" s="45"/>
      <c r="M424" s="45"/>
      <c r="N424" s="45"/>
      <c r="O424" s="45"/>
      <c r="P424" s="45"/>
      <c r="Q424" s="45"/>
      <c r="R424" s="45"/>
      <c r="S424" s="45"/>
      <c r="T424" s="45"/>
      <c r="U424" s="45"/>
      <c r="Y424"/>
      <c r="Z424" s="10" t="e">
        <f>IF(Tabela2[[#This Row],[Dni do wygaśnięcia]]&gt;0,1,0)</f>
        <v>#VALUE!</v>
      </c>
    </row>
    <row r="425" spans="1:26" s="7" customFormat="1" x14ac:dyDescent="0.25">
      <c r="A425" s="45"/>
      <c r="B425" s="45"/>
      <c r="C425" s="45"/>
      <c r="D425" s="45"/>
      <c r="E425" s="45"/>
      <c r="F425" s="45"/>
      <c r="G425" s="45"/>
      <c r="H425" s="45"/>
      <c r="I425" s="45"/>
      <c r="J425" s="45"/>
      <c r="K425" s="45"/>
      <c r="L425" s="45"/>
      <c r="M425" s="45"/>
      <c r="N425" s="45"/>
      <c r="O425" s="45"/>
      <c r="P425" s="45"/>
      <c r="Q425" s="45"/>
      <c r="R425" s="45"/>
      <c r="S425" s="45"/>
      <c r="T425" s="45"/>
      <c r="U425" s="45"/>
      <c r="Y425"/>
      <c r="Z425" s="10" t="e">
        <f>IF(Tabela2[[#This Row],[Dni do wygaśnięcia]]&gt;0,1,0)</f>
        <v>#VALUE!</v>
      </c>
    </row>
    <row r="426" spans="1:26" s="7" customFormat="1" x14ac:dyDescent="0.25">
      <c r="A426" s="45"/>
      <c r="B426" s="45"/>
      <c r="C426" s="45"/>
      <c r="D426" s="45"/>
      <c r="E426" s="45"/>
      <c r="F426" s="45"/>
      <c r="G426" s="45"/>
      <c r="H426" s="45"/>
      <c r="I426" s="45"/>
      <c r="J426" s="45"/>
      <c r="K426" s="45"/>
      <c r="L426" s="45"/>
      <c r="M426" s="45"/>
      <c r="N426" s="45"/>
      <c r="O426" s="45"/>
      <c r="P426" s="45"/>
      <c r="Q426" s="45"/>
      <c r="R426" s="45"/>
      <c r="S426" s="45"/>
      <c r="T426" s="45"/>
      <c r="U426" s="45"/>
      <c r="Y426"/>
      <c r="Z426" s="10" t="e">
        <f>IF(Tabela2[[#This Row],[Dni do wygaśnięcia]]&gt;0,1,0)</f>
        <v>#VALUE!</v>
      </c>
    </row>
    <row r="427" spans="1:26" s="7" customFormat="1" x14ac:dyDescent="0.25">
      <c r="A427" s="45"/>
      <c r="B427" s="45"/>
      <c r="C427" s="45"/>
      <c r="D427" s="45"/>
      <c r="E427" s="45"/>
      <c r="F427" s="45"/>
      <c r="G427" s="45"/>
      <c r="H427" s="45"/>
      <c r="I427" s="45"/>
      <c r="J427" s="45"/>
      <c r="K427" s="45"/>
      <c r="L427" s="45"/>
      <c r="M427" s="45"/>
      <c r="N427" s="45"/>
      <c r="O427" s="45"/>
      <c r="P427" s="45"/>
      <c r="Q427" s="45"/>
      <c r="R427" s="45"/>
      <c r="S427" s="45"/>
      <c r="T427" s="45"/>
      <c r="U427" s="45"/>
      <c r="Y427"/>
      <c r="Z427" s="10" t="e">
        <f>IF(Tabela2[[#This Row],[Dni do wygaśnięcia]]&gt;0,1,0)</f>
        <v>#VALUE!</v>
      </c>
    </row>
    <row r="428" spans="1:26" s="7" customFormat="1" x14ac:dyDescent="0.25">
      <c r="A428" s="45"/>
      <c r="B428" s="45"/>
      <c r="C428" s="45"/>
      <c r="D428" s="45"/>
      <c r="E428" s="45"/>
      <c r="F428" s="45"/>
      <c r="G428" s="45"/>
      <c r="H428" s="45"/>
      <c r="I428" s="45"/>
      <c r="J428" s="45"/>
      <c r="K428" s="45"/>
      <c r="L428" s="45"/>
      <c r="M428" s="45"/>
      <c r="N428" s="45"/>
      <c r="O428" s="45"/>
      <c r="P428" s="45"/>
      <c r="Q428" s="45"/>
      <c r="R428" s="45"/>
      <c r="S428" s="45"/>
      <c r="T428" s="45"/>
      <c r="U428" s="45"/>
      <c r="Y428"/>
      <c r="Z428" s="10" t="e">
        <f>IF(Tabela2[[#This Row],[Dni do wygaśnięcia]]&gt;0,1,0)</f>
        <v>#VALUE!</v>
      </c>
    </row>
    <row r="429" spans="1:26" s="7" customFormat="1" x14ac:dyDescent="0.25">
      <c r="A429" s="45"/>
      <c r="B429" s="45"/>
      <c r="C429" s="45"/>
      <c r="D429" s="45"/>
      <c r="E429" s="45"/>
      <c r="F429" s="45"/>
      <c r="G429" s="45"/>
      <c r="H429" s="45"/>
      <c r="I429" s="45"/>
      <c r="J429" s="45"/>
      <c r="K429" s="45"/>
      <c r="L429" s="45"/>
      <c r="M429" s="45"/>
      <c r="N429" s="45"/>
      <c r="O429" s="45"/>
      <c r="P429" s="45"/>
      <c r="Q429" s="45"/>
      <c r="R429" s="45"/>
      <c r="S429" s="45"/>
      <c r="T429" s="45"/>
      <c r="U429" s="45"/>
      <c r="Y429"/>
      <c r="Z429" s="10" t="e">
        <f>IF(Tabela2[[#This Row],[Dni do wygaśnięcia]]&gt;0,1,0)</f>
        <v>#VALUE!</v>
      </c>
    </row>
    <row r="430" spans="1:26" s="7" customFormat="1" x14ac:dyDescent="0.25">
      <c r="A430" s="45"/>
      <c r="B430" s="45"/>
      <c r="C430" s="45"/>
      <c r="D430" s="45"/>
      <c r="E430" s="45"/>
      <c r="F430" s="45"/>
      <c r="G430" s="45"/>
      <c r="H430" s="45"/>
      <c r="I430" s="45"/>
      <c r="J430" s="45"/>
      <c r="K430" s="45"/>
      <c r="L430" s="45"/>
      <c r="M430" s="45"/>
      <c r="N430" s="45"/>
      <c r="O430" s="45"/>
      <c r="P430" s="45"/>
      <c r="Q430" s="45"/>
      <c r="R430" s="45"/>
      <c r="S430" s="45"/>
      <c r="T430" s="45"/>
      <c r="U430" s="45"/>
      <c r="Y430"/>
      <c r="Z430" s="10" t="e">
        <f>IF(Tabela2[[#This Row],[Dni do wygaśnięcia]]&gt;0,1,0)</f>
        <v>#VALUE!</v>
      </c>
    </row>
    <row r="431" spans="1:26" s="7" customFormat="1" x14ac:dyDescent="0.25">
      <c r="A431" s="45"/>
      <c r="B431" s="45"/>
      <c r="C431" s="45"/>
      <c r="D431" s="45"/>
      <c r="E431" s="45"/>
      <c r="F431" s="45"/>
      <c r="G431" s="45"/>
      <c r="H431" s="45"/>
      <c r="I431" s="45"/>
      <c r="J431" s="45"/>
      <c r="K431" s="45"/>
      <c r="L431" s="45"/>
      <c r="M431" s="45"/>
      <c r="N431" s="45"/>
      <c r="O431" s="45"/>
      <c r="P431" s="45"/>
      <c r="Q431" s="45"/>
      <c r="R431" s="45"/>
      <c r="S431" s="45"/>
      <c r="T431" s="45"/>
      <c r="U431" s="45"/>
      <c r="Y431"/>
      <c r="Z431" s="10" t="e">
        <f>IF(Tabela2[[#This Row],[Dni do wygaśnięcia]]&gt;0,1,0)</f>
        <v>#VALUE!</v>
      </c>
    </row>
    <row r="432" spans="1:26" s="7" customFormat="1" x14ac:dyDescent="0.25">
      <c r="A432" s="45"/>
      <c r="B432" s="45"/>
      <c r="C432" s="45"/>
      <c r="D432" s="45"/>
      <c r="E432" s="45"/>
      <c r="F432" s="45"/>
      <c r="G432" s="45"/>
      <c r="H432" s="45"/>
      <c r="I432" s="45"/>
      <c r="J432" s="45"/>
      <c r="K432" s="45"/>
      <c r="L432" s="45"/>
      <c r="M432" s="45"/>
      <c r="N432" s="45"/>
      <c r="O432" s="45"/>
      <c r="P432" s="45"/>
      <c r="Q432" s="45"/>
      <c r="R432" s="45"/>
      <c r="S432" s="45"/>
      <c r="T432" s="45"/>
      <c r="U432" s="45"/>
      <c r="Y432"/>
      <c r="Z432" s="10" t="e">
        <f>IF(Tabela2[[#This Row],[Dni do wygaśnięcia]]&gt;0,1,0)</f>
        <v>#VALUE!</v>
      </c>
    </row>
    <row r="433" spans="1:26" s="7" customFormat="1" x14ac:dyDescent="0.25">
      <c r="A433" s="45"/>
      <c r="B433" s="45"/>
      <c r="C433" s="45"/>
      <c r="D433" s="45"/>
      <c r="E433" s="45"/>
      <c r="F433" s="45"/>
      <c r="G433" s="45"/>
      <c r="H433" s="45"/>
      <c r="I433" s="45"/>
      <c r="J433" s="45"/>
      <c r="K433" s="45"/>
      <c r="L433" s="45"/>
      <c r="M433" s="45"/>
      <c r="N433" s="45"/>
      <c r="O433" s="45"/>
      <c r="P433" s="45"/>
      <c r="Q433" s="45"/>
      <c r="R433" s="45"/>
      <c r="S433" s="45"/>
      <c r="T433" s="45"/>
      <c r="U433" s="45"/>
      <c r="Y433"/>
      <c r="Z433" s="10" t="e">
        <f>IF(Tabela2[[#This Row],[Dni do wygaśnięcia]]&gt;0,1,0)</f>
        <v>#VALUE!</v>
      </c>
    </row>
    <row r="434" spans="1:26" s="7" customFormat="1" x14ac:dyDescent="0.25">
      <c r="A434" s="45"/>
      <c r="B434" s="45"/>
      <c r="C434" s="45"/>
      <c r="D434" s="45"/>
      <c r="E434" s="45"/>
      <c r="F434" s="45"/>
      <c r="G434" s="45"/>
      <c r="H434" s="45"/>
      <c r="I434" s="45"/>
      <c r="J434" s="45"/>
      <c r="K434" s="45"/>
      <c r="L434" s="45"/>
      <c r="M434" s="45"/>
      <c r="N434" s="45"/>
      <c r="O434" s="45"/>
      <c r="P434" s="45"/>
      <c r="Q434" s="45"/>
      <c r="R434" s="45"/>
      <c r="S434" s="45"/>
      <c r="T434" s="45"/>
      <c r="U434" s="45"/>
      <c r="Y434"/>
      <c r="Z434" s="10" t="e">
        <f>IF(Tabela2[[#This Row],[Dni do wygaśnięcia]]&gt;0,1,0)</f>
        <v>#VALUE!</v>
      </c>
    </row>
    <row r="435" spans="1:26" s="7" customFormat="1" x14ac:dyDescent="0.25">
      <c r="A435" s="45"/>
      <c r="B435" s="45"/>
      <c r="C435" s="45"/>
      <c r="D435" s="45"/>
      <c r="E435" s="45"/>
      <c r="F435" s="45"/>
      <c r="G435" s="45"/>
      <c r="H435" s="45"/>
      <c r="I435" s="45"/>
      <c r="J435" s="45"/>
      <c r="K435" s="45"/>
      <c r="L435" s="45"/>
      <c r="M435" s="45"/>
      <c r="N435" s="45"/>
      <c r="O435" s="45"/>
      <c r="P435" s="45"/>
      <c r="Q435" s="45"/>
      <c r="R435" s="45"/>
      <c r="S435" s="45"/>
      <c r="T435" s="45"/>
      <c r="U435" s="45"/>
      <c r="Y435"/>
      <c r="Z435" s="10" t="e">
        <f>IF(Tabela2[[#This Row],[Dni do wygaśnięcia]]&gt;0,1,0)</f>
        <v>#VALUE!</v>
      </c>
    </row>
    <row r="436" spans="1:26" s="7" customFormat="1" x14ac:dyDescent="0.25">
      <c r="A436" s="45"/>
      <c r="B436" s="45"/>
      <c r="C436" s="45"/>
      <c r="D436" s="45"/>
      <c r="E436" s="45"/>
      <c r="F436" s="45"/>
      <c r="G436" s="45"/>
      <c r="H436" s="45"/>
      <c r="I436" s="45"/>
      <c r="J436" s="45"/>
      <c r="K436" s="45"/>
      <c r="L436" s="45"/>
      <c r="M436" s="45"/>
      <c r="N436" s="45"/>
      <c r="O436" s="45"/>
      <c r="P436" s="45"/>
      <c r="Q436" s="45"/>
      <c r="R436" s="45"/>
      <c r="S436" s="45"/>
      <c r="T436" s="45"/>
      <c r="U436" s="45"/>
      <c r="Y436"/>
      <c r="Z436" s="10" t="e">
        <f>IF(Tabela2[[#This Row],[Dni do wygaśnięcia]]&gt;0,1,0)</f>
        <v>#VALUE!</v>
      </c>
    </row>
    <row r="437" spans="1:26" s="7" customFormat="1" x14ac:dyDescent="0.25">
      <c r="A437" s="45"/>
      <c r="B437" s="45"/>
      <c r="C437" s="45"/>
      <c r="D437" s="45"/>
      <c r="E437" s="45"/>
      <c r="F437" s="45"/>
      <c r="G437" s="45"/>
      <c r="H437" s="45"/>
      <c r="I437" s="45"/>
      <c r="J437" s="45"/>
      <c r="K437" s="45"/>
      <c r="L437" s="45"/>
      <c r="M437" s="45"/>
      <c r="N437" s="45"/>
      <c r="O437" s="45"/>
      <c r="P437" s="45"/>
      <c r="Q437" s="45"/>
      <c r="R437" s="45"/>
      <c r="S437" s="45"/>
      <c r="T437" s="45"/>
      <c r="U437" s="45"/>
      <c r="Y437"/>
      <c r="Z437" s="10" t="e">
        <f>IF(Tabela2[[#This Row],[Dni do wygaśnięcia]]&gt;0,1,0)</f>
        <v>#VALUE!</v>
      </c>
    </row>
    <row r="438" spans="1:26" s="7" customFormat="1" x14ac:dyDescent="0.25">
      <c r="A438" s="45"/>
      <c r="B438" s="45"/>
      <c r="C438" s="45"/>
      <c r="D438" s="45"/>
      <c r="E438" s="45"/>
      <c r="F438" s="45"/>
      <c r="G438" s="45"/>
      <c r="H438" s="45"/>
      <c r="I438" s="45"/>
      <c r="J438" s="45"/>
      <c r="K438" s="45"/>
      <c r="L438" s="45"/>
      <c r="M438" s="45"/>
      <c r="N438" s="45"/>
      <c r="O438" s="45"/>
      <c r="P438" s="45"/>
      <c r="Q438" s="45"/>
      <c r="R438" s="45"/>
      <c r="S438" s="45"/>
      <c r="T438" s="45"/>
      <c r="U438" s="45"/>
      <c r="Y438"/>
      <c r="Z438" s="10" t="e">
        <f>IF(Tabela2[[#This Row],[Dni do wygaśnięcia]]&gt;0,1,0)</f>
        <v>#VALUE!</v>
      </c>
    </row>
    <row r="439" spans="1:26" s="7" customFormat="1" x14ac:dyDescent="0.25">
      <c r="A439" s="45"/>
      <c r="B439" s="45"/>
      <c r="C439" s="45"/>
      <c r="D439" s="45"/>
      <c r="E439" s="45"/>
      <c r="F439" s="45"/>
      <c r="G439" s="45"/>
      <c r="H439" s="45"/>
      <c r="I439" s="45"/>
      <c r="J439" s="45"/>
      <c r="K439" s="45"/>
      <c r="L439" s="45"/>
      <c r="M439" s="45"/>
      <c r="N439" s="45"/>
      <c r="O439" s="45"/>
      <c r="P439" s="45"/>
      <c r="Q439" s="45"/>
      <c r="R439" s="45"/>
      <c r="S439" s="45"/>
      <c r="T439" s="45"/>
      <c r="U439" s="45"/>
      <c r="Y439"/>
      <c r="Z439" s="10" t="e">
        <f>IF(Tabela2[[#This Row],[Dni do wygaśnięcia]]&gt;0,1,0)</f>
        <v>#VALUE!</v>
      </c>
    </row>
    <row r="440" spans="1:26" s="7" customFormat="1" x14ac:dyDescent="0.25">
      <c r="A440" s="45"/>
      <c r="B440" s="45"/>
      <c r="C440" s="45"/>
      <c r="D440" s="45"/>
      <c r="E440" s="45"/>
      <c r="F440" s="45"/>
      <c r="G440" s="45"/>
      <c r="H440" s="45"/>
      <c r="I440" s="45"/>
      <c r="J440" s="45"/>
      <c r="K440" s="45"/>
      <c r="L440" s="45"/>
      <c r="M440" s="45"/>
      <c r="N440" s="45"/>
      <c r="O440" s="45"/>
      <c r="P440" s="45"/>
      <c r="Q440" s="45"/>
      <c r="R440" s="45"/>
      <c r="S440" s="45"/>
      <c r="T440" s="45"/>
      <c r="U440" s="45"/>
      <c r="Y440"/>
      <c r="Z440" s="10" t="e">
        <f>IF(Tabela2[[#This Row],[Dni do wygaśnięcia]]&gt;0,1,0)</f>
        <v>#VALUE!</v>
      </c>
    </row>
    <row r="441" spans="1:26" s="7" customFormat="1" x14ac:dyDescent="0.25">
      <c r="A441" s="45"/>
      <c r="B441" s="45"/>
      <c r="C441" s="45"/>
      <c r="D441" s="45"/>
      <c r="E441" s="45"/>
      <c r="F441" s="45"/>
      <c r="G441" s="45"/>
      <c r="H441" s="45"/>
      <c r="I441" s="45"/>
      <c r="J441" s="45"/>
      <c r="K441" s="45"/>
      <c r="L441" s="45"/>
      <c r="M441" s="45"/>
      <c r="N441" s="45"/>
      <c r="O441" s="45"/>
      <c r="P441" s="45"/>
      <c r="Q441" s="45"/>
      <c r="R441" s="45"/>
      <c r="S441" s="45"/>
      <c r="T441" s="45"/>
      <c r="U441" s="45"/>
      <c r="Y441"/>
      <c r="Z441" s="10" t="e">
        <f>IF(Tabela2[[#This Row],[Dni do wygaśnięcia]]&gt;0,1,0)</f>
        <v>#VALUE!</v>
      </c>
    </row>
    <row r="442" spans="1:26" s="7" customFormat="1" x14ac:dyDescent="0.25">
      <c r="A442" s="45"/>
      <c r="B442" s="45"/>
      <c r="C442" s="45"/>
      <c r="D442" s="45"/>
      <c r="E442" s="45"/>
      <c r="F442" s="45"/>
      <c r="G442" s="45"/>
      <c r="H442" s="45"/>
      <c r="I442" s="45"/>
      <c r="J442" s="45"/>
      <c r="K442" s="45"/>
      <c r="L442" s="45"/>
      <c r="M442" s="45"/>
      <c r="N442" s="45"/>
      <c r="O442" s="45"/>
      <c r="P442" s="45"/>
      <c r="Q442" s="45"/>
      <c r="R442" s="45"/>
      <c r="S442" s="45"/>
      <c r="T442" s="45"/>
      <c r="U442" s="45"/>
      <c r="Y442"/>
      <c r="Z442" s="10" t="e">
        <f>IF(Tabela2[[#This Row],[Dni do wygaśnięcia]]&gt;0,1,0)</f>
        <v>#VALUE!</v>
      </c>
    </row>
    <row r="443" spans="1:26" s="7" customFormat="1" x14ac:dyDescent="0.25">
      <c r="A443" s="45"/>
      <c r="B443" s="45"/>
      <c r="C443" s="45"/>
      <c r="D443" s="45"/>
      <c r="E443" s="45"/>
      <c r="F443" s="45"/>
      <c r="G443" s="45"/>
      <c r="H443" s="45"/>
      <c r="I443" s="45"/>
      <c r="J443" s="45"/>
      <c r="K443" s="45"/>
      <c r="L443" s="45"/>
      <c r="M443" s="45"/>
      <c r="N443" s="45"/>
      <c r="O443" s="45"/>
      <c r="P443" s="45"/>
      <c r="Q443" s="45"/>
      <c r="R443" s="45"/>
      <c r="S443" s="45"/>
      <c r="T443" s="45"/>
      <c r="U443" s="45"/>
      <c r="Y443"/>
      <c r="Z443" s="10" t="e">
        <f>IF(Tabela2[[#This Row],[Dni do wygaśnięcia]]&gt;0,1,0)</f>
        <v>#VALUE!</v>
      </c>
    </row>
    <row r="444" spans="1:26" s="7" customFormat="1" x14ac:dyDescent="0.25">
      <c r="A444" s="45"/>
      <c r="B444" s="45"/>
      <c r="C444" s="45"/>
      <c r="D444" s="45"/>
      <c r="E444" s="45"/>
      <c r="F444" s="45"/>
      <c r="G444" s="45"/>
      <c r="H444" s="45"/>
      <c r="I444" s="45"/>
      <c r="J444" s="45"/>
      <c r="K444" s="45"/>
      <c r="L444" s="45"/>
      <c r="M444" s="45"/>
      <c r="N444" s="45"/>
      <c r="O444" s="45"/>
      <c r="P444" s="45"/>
      <c r="Q444" s="45"/>
      <c r="R444" s="45"/>
      <c r="S444" s="45"/>
      <c r="T444" s="45"/>
      <c r="U444" s="45"/>
      <c r="Y444"/>
      <c r="Z444" s="10" t="e">
        <f>IF(Tabela2[[#This Row],[Dni do wygaśnięcia]]&gt;0,1,0)</f>
        <v>#VALUE!</v>
      </c>
    </row>
    <row r="445" spans="1:26" s="7" customFormat="1" x14ac:dyDescent="0.25">
      <c r="A445" s="45"/>
      <c r="B445" s="45"/>
      <c r="C445" s="45"/>
      <c r="D445" s="45"/>
      <c r="E445" s="45"/>
      <c r="F445" s="45"/>
      <c r="G445" s="45"/>
      <c r="H445" s="45"/>
      <c r="I445" s="45"/>
      <c r="J445" s="45"/>
      <c r="K445" s="45"/>
      <c r="L445" s="45"/>
      <c r="M445" s="45"/>
      <c r="N445" s="45"/>
      <c r="O445" s="45"/>
      <c r="P445" s="45"/>
      <c r="Q445" s="45"/>
      <c r="R445" s="45"/>
      <c r="S445" s="45"/>
      <c r="T445" s="45"/>
      <c r="U445" s="45"/>
      <c r="Y445"/>
      <c r="Z445" s="10" t="e">
        <f>IF(Tabela2[[#This Row],[Dni do wygaśnięcia]]&gt;0,1,0)</f>
        <v>#VALUE!</v>
      </c>
    </row>
    <row r="446" spans="1:26" s="7" customFormat="1" x14ac:dyDescent="0.25">
      <c r="A446" s="45"/>
      <c r="B446" s="45"/>
      <c r="C446" s="45"/>
      <c r="D446" s="45"/>
      <c r="E446" s="45"/>
      <c r="F446" s="45"/>
      <c r="G446" s="45"/>
      <c r="H446" s="45"/>
      <c r="I446" s="45"/>
      <c r="J446" s="45"/>
      <c r="K446" s="45"/>
      <c r="L446" s="45"/>
      <c r="M446" s="45"/>
      <c r="N446" s="45"/>
      <c r="O446" s="45"/>
      <c r="P446" s="45"/>
      <c r="Q446" s="45"/>
      <c r="R446" s="45"/>
      <c r="S446" s="45"/>
      <c r="T446" s="45"/>
      <c r="U446" s="45"/>
      <c r="Y446"/>
      <c r="Z446" s="10" t="e">
        <f>IF(Tabela2[[#This Row],[Dni do wygaśnięcia]]&gt;0,1,0)</f>
        <v>#VALUE!</v>
      </c>
    </row>
    <row r="447" spans="1:26" s="7" customFormat="1" x14ac:dyDescent="0.25">
      <c r="A447" s="66"/>
      <c r="B447" s="67"/>
      <c r="C447" s="57"/>
      <c r="D447" s="57"/>
      <c r="E447" s="57"/>
      <c r="F447" s="57"/>
      <c r="G447" s="57"/>
      <c r="H447" s="57"/>
      <c r="I447" s="57"/>
      <c r="J447" s="57"/>
      <c r="K447" s="68"/>
      <c r="L447" s="70"/>
      <c r="M447" s="61"/>
      <c r="N447" s="62"/>
      <c r="O447" s="62"/>
      <c r="P447" s="62"/>
      <c r="Q447" s="62"/>
      <c r="R447" s="62"/>
      <c r="S447" s="63"/>
      <c r="T447" s="57"/>
      <c r="U447" s="57"/>
      <c r="Y447"/>
      <c r="Z447" s="10" t="e">
        <f>IF(Tabela2[[#This Row],[Dni do wygaśnięcia]]&gt;0,1,0)</f>
        <v>#VALUE!</v>
      </c>
    </row>
    <row r="448" spans="1:26" s="7" customFormat="1" x14ac:dyDescent="0.25">
      <c r="A448" s="66"/>
      <c r="B448" s="67"/>
      <c r="C448" s="57"/>
      <c r="D448" s="57"/>
      <c r="E448" s="57"/>
      <c r="F448" s="57"/>
      <c r="G448" s="34"/>
      <c r="H448" s="34"/>
      <c r="I448" s="34"/>
      <c r="J448" s="34"/>
      <c r="K448" s="68"/>
      <c r="L448" s="70"/>
      <c r="M448" s="61"/>
      <c r="N448" s="62"/>
      <c r="O448" s="62"/>
      <c r="P448" s="62"/>
      <c r="Q448" s="62"/>
      <c r="R448" s="62"/>
      <c r="S448" s="63"/>
      <c r="T448" s="57"/>
      <c r="U448" s="57"/>
      <c r="Y448"/>
      <c r="Z448" s="10" t="e">
        <f>IF(Tabela2[[#This Row],[Dni do wygaśnięcia]]&gt;0,1,0)</f>
        <v>#VALUE!</v>
      </c>
    </row>
    <row r="449" spans="1:26" s="7" customFormat="1" x14ac:dyDescent="0.25">
      <c r="A449" s="66"/>
      <c r="B449" s="67"/>
      <c r="C449" s="57"/>
      <c r="D449" s="34"/>
      <c r="E449" s="34"/>
      <c r="F449" s="34"/>
      <c r="G449" s="34"/>
      <c r="H449" s="34"/>
      <c r="I449" s="34"/>
      <c r="J449" s="34"/>
      <c r="K449" s="34"/>
      <c r="L449" s="65"/>
      <c r="M449" s="61"/>
      <c r="N449" s="62"/>
      <c r="O449" s="62"/>
      <c r="P449" s="62"/>
      <c r="Q449" s="62"/>
      <c r="R449" s="62"/>
      <c r="S449" s="63"/>
      <c r="T449" s="34"/>
      <c r="U449" s="34"/>
      <c r="Y449"/>
      <c r="Z449" s="10" t="e">
        <f>IF(Tabela2[[#This Row],[Dni do wygaśnięcia]]&gt;0,1,0)</f>
        <v>#VALUE!</v>
      </c>
    </row>
    <row r="450" spans="1:26" s="7" customFormat="1" x14ac:dyDescent="0.25">
      <c r="A450" s="66"/>
      <c r="B450" s="67"/>
      <c r="C450" s="56"/>
      <c r="D450" s="57"/>
      <c r="E450" s="57"/>
      <c r="F450" s="57"/>
      <c r="G450" s="57"/>
      <c r="H450" s="57"/>
      <c r="I450" s="57"/>
      <c r="J450" s="57"/>
      <c r="K450" s="34"/>
      <c r="L450" s="65"/>
      <c r="M450" s="61"/>
      <c r="N450" s="62"/>
      <c r="O450" s="62"/>
      <c r="P450" s="62"/>
      <c r="Q450" s="62"/>
      <c r="R450" s="62"/>
      <c r="S450" s="63"/>
      <c r="T450" s="34"/>
      <c r="U450" s="34"/>
      <c r="Y450"/>
      <c r="Z450" s="10" t="e">
        <f>IF(Tabela2[[#This Row],[Dni do wygaśnięcia]]&gt;0,1,0)</f>
        <v>#VALUE!</v>
      </c>
    </row>
    <row r="451" spans="1:26" s="7" customFormat="1" x14ac:dyDescent="0.25">
      <c r="A451" s="66"/>
      <c r="B451" s="67"/>
      <c r="C451" s="56"/>
      <c r="D451" s="56"/>
      <c r="E451" s="56"/>
      <c r="F451" s="56"/>
      <c r="G451" s="56"/>
      <c r="H451" s="56"/>
      <c r="I451" s="56"/>
      <c r="J451" s="56"/>
      <c r="K451" s="57"/>
      <c r="L451" s="58"/>
      <c r="M451" s="61"/>
      <c r="N451" s="62"/>
      <c r="O451" s="62"/>
      <c r="P451" s="62"/>
      <c r="Q451" s="62"/>
      <c r="R451" s="62"/>
      <c r="S451" s="63"/>
      <c r="T451" s="57"/>
      <c r="U451" s="57"/>
      <c r="Y451"/>
      <c r="Z451" s="10" t="e">
        <f>IF(Tabela2[[#This Row],[Dni do wygaśnięcia]]&gt;0,1,0)</f>
        <v>#VALUE!</v>
      </c>
    </row>
    <row r="452" spans="1:26" s="7" customFormat="1" x14ac:dyDescent="0.25">
      <c r="A452" s="66"/>
      <c r="B452" s="67"/>
      <c r="C452" s="57"/>
      <c r="D452" s="57"/>
      <c r="E452" s="57"/>
      <c r="F452" s="57"/>
      <c r="G452" s="57"/>
      <c r="H452" s="57"/>
      <c r="I452" s="57"/>
      <c r="J452" s="57"/>
      <c r="K452" s="56"/>
      <c r="L452" s="59"/>
      <c r="M452" s="61"/>
      <c r="N452" s="62"/>
      <c r="O452" s="62"/>
      <c r="P452" s="62"/>
      <c r="Q452" s="62"/>
      <c r="R452" s="62"/>
      <c r="S452" s="63"/>
      <c r="T452" s="56"/>
      <c r="U452" s="56"/>
      <c r="Y452"/>
      <c r="Z452" s="10" t="e">
        <f>IF(Tabela2[[#This Row],[Dni do wygaśnięcia]]&gt;0,1,0)</f>
        <v>#VALUE!</v>
      </c>
    </row>
    <row r="453" spans="1:26" s="7" customFormat="1" x14ac:dyDescent="0.25">
      <c r="A453" s="66"/>
      <c r="B453" s="67"/>
      <c r="C453" s="57"/>
      <c r="D453" s="56"/>
      <c r="E453" s="56"/>
      <c r="F453" s="56"/>
      <c r="G453" s="56"/>
      <c r="H453" s="56"/>
      <c r="I453" s="56"/>
      <c r="J453" s="56"/>
      <c r="K453" s="57"/>
      <c r="L453" s="58"/>
      <c r="M453" s="61"/>
      <c r="N453" s="62"/>
      <c r="O453" s="62"/>
      <c r="P453" s="62"/>
      <c r="Q453" s="62"/>
      <c r="R453" s="62"/>
      <c r="S453" s="63"/>
      <c r="T453" s="57"/>
      <c r="U453" s="57"/>
      <c r="Y453"/>
      <c r="Z453" s="10" t="e">
        <f>IF(Tabela2[[#This Row],[Dni do wygaśnięcia]]&gt;0,1,0)</f>
        <v>#VALUE!</v>
      </c>
    </row>
    <row r="454" spans="1:26" s="7" customFormat="1" x14ac:dyDescent="0.25">
      <c r="A454" s="66"/>
      <c r="B454" s="67"/>
      <c r="C454" s="57"/>
      <c r="D454" s="57"/>
      <c r="E454" s="57"/>
      <c r="F454" s="57"/>
      <c r="G454" s="57"/>
      <c r="H454" s="57"/>
      <c r="I454" s="57"/>
      <c r="J454" s="57"/>
      <c r="K454" s="56"/>
      <c r="L454" s="59"/>
      <c r="M454" s="61"/>
      <c r="N454" s="62"/>
      <c r="O454" s="62"/>
      <c r="P454" s="62"/>
      <c r="Q454" s="62"/>
      <c r="R454" s="62"/>
      <c r="S454" s="63"/>
      <c r="T454" s="56"/>
      <c r="U454" s="56"/>
      <c r="Y454"/>
      <c r="Z454" s="10" t="e">
        <f>IF(Tabela2[[#This Row],[Dni do wygaśnięcia]]&gt;0,1,0)</f>
        <v>#VALUE!</v>
      </c>
    </row>
    <row r="455" spans="1:26" s="7" customFormat="1" x14ac:dyDescent="0.25">
      <c r="A455" s="66"/>
      <c r="B455" s="67"/>
      <c r="C455" s="34"/>
      <c r="D455" s="57"/>
      <c r="E455" s="57"/>
      <c r="F455" s="57"/>
      <c r="G455" s="57"/>
      <c r="H455" s="57"/>
      <c r="I455" s="57"/>
      <c r="J455" s="57"/>
      <c r="K455" s="68"/>
      <c r="L455" s="69"/>
      <c r="M455" s="61"/>
      <c r="N455" s="62"/>
      <c r="O455" s="62"/>
      <c r="P455" s="62"/>
      <c r="Q455" s="62"/>
      <c r="R455" s="62"/>
      <c r="S455" s="63"/>
      <c r="T455" s="57"/>
      <c r="U455" s="57"/>
      <c r="Y455"/>
      <c r="Z455" s="10" t="e">
        <f>IF(Tabela2[[#This Row],[Dni do wygaśnięcia]]&gt;0,1,0)</f>
        <v>#VALUE!</v>
      </c>
    </row>
    <row r="456" spans="1:26" s="7" customFormat="1" x14ac:dyDescent="0.25">
      <c r="A456" s="66"/>
      <c r="B456" s="67"/>
      <c r="C456" s="34"/>
      <c r="D456" s="57"/>
      <c r="E456" s="57"/>
      <c r="F456" s="57"/>
      <c r="G456" s="57"/>
      <c r="H456" s="57"/>
      <c r="I456" s="57"/>
      <c r="J456" s="57"/>
      <c r="K456" s="68"/>
      <c r="L456" s="69"/>
      <c r="M456" s="61"/>
      <c r="N456" s="62"/>
      <c r="O456" s="62"/>
      <c r="P456" s="62"/>
      <c r="Q456" s="62"/>
      <c r="R456" s="62"/>
      <c r="S456" s="63"/>
      <c r="T456" s="57"/>
      <c r="U456" s="57"/>
      <c r="Y456"/>
      <c r="Z456" s="10" t="e">
        <f>IF(Tabela2[[#This Row],[Dni do wygaśnięcia]]&gt;0,1,0)</f>
        <v>#VALUE!</v>
      </c>
    </row>
    <row r="457" spans="1:26" s="7" customFormat="1" x14ac:dyDescent="0.25">
      <c r="A457" s="66"/>
      <c r="B457" s="67"/>
      <c r="C457" s="57"/>
      <c r="D457" s="57"/>
      <c r="E457" s="57"/>
      <c r="F457" s="57"/>
      <c r="G457" s="57"/>
      <c r="H457" s="71"/>
      <c r="I457" s="71"/>
      <c r="J457" s="72"/>
      <c r="K457" s="57"/>
      <c r="L457" s="65"/>
      <c r="M457" s="61"/>
      <c r="N457" s="62"/>
      <c r="O457" s="62"/>
      <c r="P457" s="62"/>
      <c r="Q457" s="62"/>
      <c r="R457" s="62"/>
      <c r="S457" s="63"/>
      <c r="T457" s="57"/>
      <c r="U457" s="57"/>
      <c r="Y457"/>
      <c r="Z457" s="10" t="e">
        <f>IF(Tabela2[[#This Row],[Dni do wygaśnięcia]]&gt;0,1,0)</f>
        <v>#VALUE!</v>
      </c>
    </row>
    <row r="458" spans="1:26" s="7" customFormat="1" x14ac:dyDescent="0.25">
      <c r="A458" s="66"/>
      <c r="B458" s="67"/>
      <c r="C458" s="56"/>
      <c r="D458" s="56"/>
      <c r="E458" s="56"/>
      <c r="F458" s="56"/>
      <c r="G458" s="56"/>
      <c r="H458" s="71"/>
      <c r="I458" s="71"/>
      <c r="J458" s="72"/>
      <c r="K458" s="34"/>
      <c r="L458" s="65"/>
      <c r="M458" s="61"/>
      <c r="N458" s="62"/>
      <c r="O458" s="62"/>
      <c r="P458" s="62"/>
      <c r="Q458" s="62"/>
      <c r="R458" s="62"/>
      <c r="S458" s="63"/>
      <c r="T458" s="34"/>
      <c r="U458" s="34"/>
      <c r="Y458"/>
      <c r="Z458" s="10" t="e">
        <f>IF(Tabela2[[#This Row],[Dni do wygaśnięcia]]&gt;0,1,0)</f>
        <v>#VALUE!</v>
      </c>
    </row>
    <row r="459" spans="1:26" s="7" customFormat="1" x14ac:dyDescent="0.25">
      <c r="A459" s="66"/>
      <c r="B459" s="67"/>
      <c r="C459" s="57"/>
      <c r="D459" s="57"/>
      <c r="E459" s="57"/>
      <c r="F459" s="57"/>
      <c r="G459" s="57"/>
      <c r="H459" s="71"/>
      <c r="I459" s="71"/>
      <c r="J459" s="72"/>
      <c r="K459" s="34"/>
      <c r="L459" s="65"/>
      <c r="M459" s="61"/>
      <c r="N459" s="62"/>
      <c r="O459" s="62"/>
      <c r="P459" s="62"/>
      <c r="Q459" s="62"/>
      <c r="R459" s="62"/>
      <c r="S459" s="63"/>
      <c r="T459" s="34"/>
      <c r="U459" s="34"/>
      <c r="Y459"/>
      <c r="Z459" s="10" t="e">
        <f>IF(Tabela2[[#This Row],[Dni do wygaśnięcia]]&gt;0,1,0)</f>
        <v>#VALUE!</v>
      </c>
    </row>
    <row r="460" spans="1:26" s="7" customFormat="1" x14ac:dyDescent="0.25">
      <c r="A460" s="66"/>
      <c r="B460" s="67"/>
      <c r="C460" s="57"/>
      <c r="D460" s="57"/>
      <c r="E460" s="57"/>
      <c r="F460" s="57"/>
      <c r="G460" s="57"/>
      <c r="H460" s="71"/>
      <c r="I460" s="71"/>
      <c r="J460" s="72"/>
      <c r="K460" s="57"/>
      <c r="L460" s="65"/>
      <c r="M460" s="61"/>
      <c r="N460" s="62"/>
      <c r="O460" s="62"/>
      <c r="P460" s="62"/>
      <c r="Q460" s="62"/>
      <c r="R460" s="62"/>
      <c r="S460" s="63"/>
      <c r="T460" s="57"/>
      <c r="U460" s="57"/>
      <c r="Y460"/>
      <c r="Z460" s="10" t="e">
        <f>IF(Tabela2[[#This Row],[Dni do wygaśnięcia]]&gt;0,1,0)</f>
        <v>#VALUE!</v>
      </c>
    </row>
    <row r="461" spans="1:26" s="7" customFormat="1" x14ac:dyDescent="0.25">
      <c r="A461" s="66"/>
      <c r="B461" s="67"/>
      <c r="C461" s="57"/>
      <c r="D461" s="57"/>
      <c r="E461" s="57"/>
      <c r="F461" s="57"/>
      <c r="G461" s="57"/>
      <c r="H461" s="71"/>
      <c r="I461" s="71"/>
      <c r="J461" s="72"/>
      <c r="K461" s="56"/>
      <c r="L461" s="65"/>
      <c r="M461" s="61"/>
      <c r="N461" s="62"/>
      <c r="O461" s="62"/>
      <c r="P461" s="62"/>
      <c r="Q461" s="62"/>
      <c r="R461" s="62"/>
      <c r="S461" s="63"/>
      <c r="T461" s="56"/>
      <c r="U461" s="56"/>
      <c r="Y461"/>
      <c r="Z461" s="10" t="e">
        <f>IF(Tabela2[[#This Row],[Dni do wygaśnięcia]]&gt;0,1,0)</f>
        <v>#VALUE!</v>
      </c>
    </row>
    <row r="462" spans="1:26" s="7" customFormat="1" x14ac:dyDescent="0.25">
      <c r="A462" s="66"/>
      <c r="B462" s="67"/>
      <c r="C462" s="57"/>
      <c r="D462" s="57"/>
      <c r="E462" s="57"/>
      <c r="F462" s="57"/>
      <c r="G462" s="57"/>
      <c r="H462" s="71"/>
      <c r="I462" s="71"/>
      <c r="J462" s="72"/>
      <c r="K462" s="57"/>
      <c r="L462" s="65"/>
      <c r="M462" s="61"/>
      <c r="N462" s="62"/>
      <c r="O462" s="62"/>
      <c r="P462" s="62"/>
      <c r="Q462" s="62"/>
      <c r="R462" s="62"/>
      <c r="S462" s="63"/>
      <c r="T462" s="57"/>
      <c r="U462" s="57"/>
      <c r="Y462"/>
      <c r="Z462" s="10" t="e">
        <f>IF(Tabela2[[#This Row],[Dni do wygaśnięcia]]&gt;0,1,0)</f>
        <v>#VALUE!</v>
      </c>
    </row>
    <row r="463" spans="1:26" s="7" customFormat="1" x14ac:dyDescent="0.25">
      <c r="A463" s="66"/>
      <c r="B463" s="67"/>
      <c r="C463" s="56"/>
      <c r="D463" s="56"/>
      <c r="E463" s="56"/>
      <c r="F463" s="56"/>
      <c r="G463" s="56"/>
      <c r="H463" s="71"/>
      <c r="I463" s="71"/>
      <c r="J463" s="72"/>
      <c r="K463" s="56"/>
      <c r="L463" s="65"/>
      <c r="M463" s="61"/>
      <c r="N463" s="62"/>
      <c r="O463" s="62"/>
      <c r="P463" s="62"/>
      <c r="Q463" s="62"/>
      <c r="R463" s="62"/>
      <c r="S463" s="63"/>
      <c r="T463" s="56"/>
      <c r="U463" s="56"/>
      <c r="Y463"/>
      <c r="Z463" s="10" t="e">
        <f>IF(Tabela2[[#This Row],[Dni do wygaśnięcia]]&gt;0,1,0)</f>
        <v>#VALUE!</v>
      </c>
    </row>
    <row r="464" spans="1:26" s="7" customFormat="1" x14ac:dyDescent="0.25">
      <c r="A464" s="73"/>
      <c r="B464" s="60"/>
      <c r="C464" s="56"/>
      <c r="D464" s="56"/>
      <c r="E464" s="56"/>
      <c r="F464" s="56"/>
      <c r="G464" s="56"/>
      <c r="H464" s="71"/>
      <c r="I464" s="71"/>
      <c r="J464" s="72"/>
      <c r="K464" s="57"/>
      <c r="L464" s="65"/>
      <c r="M464" s="61"/>
      <c r="N464" s="62"/>
      <c r="O464" s="62"/>
      <c r="P464" s="62"/>
      <c r="Q464" s="62"/>
      <c r="R464" s="62"/>
      <c r="S464" s="63"/>
      <c r="T464" s="57"/>
      <c r="U464" s="57"/>
      <c r="Y464"/>
      <c r="Z464" s="10" t="e">
        <f>IF(Tabela2[[#This Row],[Dni do wygaśnięcia]]&gt;0,1,0)</f>
        <v>#VALUE!</v>
      </c>
    </row>
    <row r="465" spans="1:26" s="7" customFormat="1" x14ac:dyDescent="0.25">
      <c r="A465" s="73"/>
      <c r="B465" s="60"/>
      <c r="C465" s="57"/>
      <c r="D465" s="57"/>
      <c r="E465" s="57"/>
      <c r="F465" s="57"/>
      <c r="G465" s="57"/>
      <c r="H465" s="71"/>
      <c r="I465" s="71"/>
      <c r="J465" s="72"/>
      <c r="K465" s="57"/>
      <c r="L465" s="65"/>
      <c r="M465" s="61"/>
      <c r="N465" s="62"/>
      <c r="O465" s="62"/>
      <c r="P465" s="62"/>
      <c r="Q465" s="62"/>
      <c r="R465" s="62"/>
      <c r="S465" s="63"/>
      <c r="T465" s="57"/>
      <c r="U465" s="57"/>
      <c r="Y465"/>
      <c r="Z465" s="10" t="e">
        <f>IF(Tabela2[[#This Row],[Dni do wygaśnięcia]]&gt;0,1,0)</f>
        <v>#VALUE!</v>
      </c>
    </row>
    <row r="466" spans="1:26" s="7" customFormat="1" x14ac:dyDescent="0.25">
      <c r="A466" s="73"/>
      <c r="B466" s="60"/>
      <c r="C466" s="57"/>
      <c r="D466" s="57"/>
      <c r="E466" s="57"/>
      <c r="F466" s="57"/>
      <c r="G466" s="57"/>
      <c r="H466" s="71"/>
      <c r="I466" s="71"/>
      <c r="J466" s="72"/>
      <c r="K466" s="57"/>
      <c r="L466" s="65"/>
      <c r="M466" s="61"/>
      <c r="N466" s="62"/>
      <c r="O466" s="62"/>
      <c r="P466" s="62"/>
      <c r="Q466" s="62"/>
      <c r="R466" s="62"/>
      <c r="S466" s="63"/>
      <c r="T466" s="57"/>
      <c r="U466" s="57"/>
      <c r="Y466"/>
      <c r="Z466" s="10" t="e">
        <f>IF(Tabela2[[#This Row],[Dni do wygaśnięcia]]&gt;0,1,0)</f>
        <v>#VALUE!</v>
      </c>
    </row>
    <row r="467" spans="1:26" s="7" customFormat="1" x14ac:dyDescent="0.25">
      <c r="A467" s="74"/>
      <c r="B467" s="75"/>
      <c r="C467" s="57"/>
      <c r="D467" s="57"/>
      <c r="E467" s="57"/>
      <c r="F467" s="57"/>
      <c r="G467" s="57"/>
      <c r="H467" s="71"/>
      <c r="I467" s="71"/>
      <c r="J467" s="72"/>
      <c r="K467" s="34"/>
      <c r="L467" s="65"/>
      <c r="M467" s="61"/>
      <c r="N467" s="62"/>
      <c r="O467" s="62"/>
      <c r="P467" s="62"/>
      <c r="Q467" s="62"/>
      <c r="R467" s="62"/>
      <c r="S467" s="63"/>
      <c r="T467" s="34"/>
      <c r="U467" s="34"/>
      <c r="Y467"/>
      <c r="Z467" s="10" t="e">
        <f>IF(Tabela2[[#This Row],[Dni do wygaśnięcia]]&gt;0,1,0)</f>
        <v>#VALUE!</v>
      </c>
    </row>
    <row r="468" spans="1:26" s="7" customFormat="1" x14ac:dyDescent="0.25">
      <c r="A468" s="74"/>
      <c r="B468" s="75"/>
      <c r="C468" s="64"/>
      <c r="D468" s="34"/>
      <c r="E468" s="34"/>
      <c r="F468" s="34"/>
      <c r="G468" s="76"/>
      <c r="H468" s="71"/>
      <c r="I468" s="71"/>
      <c r="J468" s="72"/>
      <c r="K468" s="34"/>
      <c r="L468" s="65"/>
      <c r="M468" s="61"/>
      <c r="N468" s="62"/>
      <c r="O468" s="62"/>
      <c r="P468" s="62"/>
      <c r="Q468" s="62"/>
      <c r="R468" s="62"/>
      <c r="S468" s="63"/>
      <c r="T468" s="34"/>
      <c r="U468" s="34"/>
      <c r="Y468"/>
      <c r="Z468" s="10" t="e">
        <f>IF(Tabela2[[#This Row],[Dni do wygaśnięcia]]&gt;0,1,0)</f>
        <v>#VALUE!</v>
      </c>
    </row>
    <row r="469" spans="1:26" s="7" customFormat="1" x14ac:dyDescent="0.25">
      <c r="A469" s="74"/>
      <c r="B469" s="75"/>
      <c r="C469" s="57"/>
      <c r="D469" s="34"/>
      <c r="E469" s="34"/>
      <c r="F469" s="34"/>
      <c r="G469" s="34"/>
      <c r="H469" s="71"/>
      <c r="I469" s="71"/>
      <c r="J469" s="72"/>
      <c r="K469" s="57"/>
      <c r="L469" s="65"/>
      <c r="M469" s="61"/>
      <c r="N469" s="62"/>
      <c r="O469" s="62"/>
      <c r="P469" s="62"/>
      <c r="Q469" s="62"/>
      <c r="R469" s="62"/>
      <c r="S469" s="63"/>
      <c r="T469" s="57"/>
      <c r="U469" s="57"/>
      <c r="Y469"/>
      <c r="Z469" s="10" t="e">
        <f>IF(Tabela2[[#This Row],[Dni do wygaśnięcia]]&gt;0,1,0)</f>
        <v>#VALUE!</v>
      </c>
    </row>
    <row r="470" spans="1:26" s="7" customFormat="1" x14ac:dyDescent="0.25">
      <c r="A470" s="74"/>
      <c r="B470" s="75"/>
      <c r="C470" s="57"/>
      <c r="D470" s="57"/>
      <c r="E470" s="57"/>
      <c r="F470" s="57"/>
      <c r="G470" s="57"/>
      <c r="H470" s="71"/>
      <c r="I470" s="71"/>
      <c r="J470" s="72"/>
      <c r="K470" s="56"/>
      <c r="L470" s="65"/>
      <c r="M470" s="61"/>
      <c r="N470" s="62"/>
      <c r="O470" s="62"/>
      <c r="P470" s="62"/>
      <c r="Q470" s="62"/>
      <c r="R470" s="62"/>
      <c r="S470" s="63"/>
      <c r="T470" s="56"/>
      <c r="U470" s="56"/>
      <c r="Y470"/>
      <c r="Z470" s="10" t="e">
        <f>IF(Tabela2[[#This Row],[Dni do wygaśnięcia]]&gt;0,1,0)</f>
        <v>#VALUE!</v>
      </c>
    </row>
    <row r="471" spans="1:26" s="7" customFormat="1" x14ac:dyDescent="0.25">
      <c r="A471" s="74"/>
      <c r="B471" s="75"/>
      <c r="C471" s="56"/>
      <c r="D471" s="56"/>
      <c r="E471" s="56"/>
      <c r="F471" s="56"/>
      <c r="G471" s="56"/>
      <c r="H471" s="71"/>
      <c r="I471" s="71"/>
      <c r="J471" s="72"/>
      <c r="K471" s="57"/>
      <c r="L471" s="65"/>
      <c r="M471" s="61"/>
      <c r="N471" s="62"/>
      <c r="O471" s="62"/>
      <c r="P471" s="62"/>
      <c r="Q471" s="62"/>
      <c r="R471" s="62"/>
      <c r="S471" s="63"/>
      <c r="T471" s="57"/>
      <c r="U471" s="57"/>
      <c r="Y471"/>
      <c r="Z471" s="10" t="e">
        <f>IF(Tabela2[[#This Row],[Dni do wygaśnięcia]]&gt;0,1,0)</f>
        <v>#VALUE!</v>
      </c>
    </row>
    <row r="472" spans="1:26" s="7" customFormat="1" x14ac:dyDescent="0.25">
      <c r="A472" s="74"/>
      <c r="B472" s="75"/>
      <c r="C472" s="57"/>
      <c r="D472" s="57"/>
      <c r="E472" s="57"/>
      <c r="F472" s="57"/>
      <c r="G472" s="57"/>
      <c r="H472" s="71"/>
      <c r="I472" s="71"/>
      <c r="J472" s="72"/>
      <c r="K472" s="56"/>
      <c r="L472" s="65"/>
      <c r="M472" s="61"/>
      <c r="N472" s="62"/>
      <c r="O472" s="62"/>
      <c r="P472" s="62"/>
      <c r="Q472" s="62"/>
      <c r="R472" s="62"/>
      <c r="S472" s="63"/>
      <c r="T472" s="56"/>
      <c r="U472" s="56"/>
      <c r="Y472"/>
      <c r="Z472" s="10" t="e">
        <f>IF(Tabela2[[#This Row],[Dni do wygaśnięcia]]&gt;0,1,0)</f>
        <v>#VALUE!</v>
      </c>
    </row>
    <row r="473" spans="1:26" s="7" customFormat="1" x14ac:dyDescent="0.25">
      <c r="A473" s="77"/>
      <c r="B473" s="67"/>
      <c r="C473" s="78"/>
      <c r="D473" s="79"/>
      <c r="E473" s="80"/>
      <c r="F473" s="80"/>
      <c r="G473" s="67"/>
      <c r="H473" s="80"/>
      <c r="I473" s="80"/>
      <c r="J473" s="80"/>
      <c r="K473" s="56"/>
      <c r="L473" s="81"/>
      <c r="M473" s="61"/>
      <c r="N473" s="62"/>
      <c r="O473" s="62"/>
      <c r="P473" s="62"/>
      <c r="Q473" s="62"/>
      <c r="R473" s="62"/>
      <c r="S473" s="63"/>
      <c r="T473" s="57"/>
      <c r="U473" s="57"/>
      <c r="Y473"/>
      <c r="Z473" s="10" t="e">
        <f>IF(Tabela2[[#This Row],[Dni do wygaśnięcia]]&gt;0,1,0)</f>
        <v>#VALUE!</v>
      </c>
    </row>
    <row r="474" spans="1:26" s="7" customFormat="1" x14ac:dyDescent="0.25">
      <c r="A474" s="82"/>
      <c r="B474" s="64"/>
      <c r="C474" s="83"/>
      <c r="D474" s="84"/>
      <c r="E474" s="84"/>
      <c r="F474" s="84"/>
      <c r="G474" s="84"/>
      <c r="H474" s="84"/>
      <c r="I474" s="64"/>
      <c r="J474" s="84"/>
      <c r="K474" s="57"/>
      <c r="L474" s="65"/>
      <c r="M474" s="61"/>
      <c r="N474" s="62"/>
      <c r="O474" s="62"/>
      <c r="P474" s="62"/>
      <c r="Q474" s="62"/>
      <c r="R474" s="62"/>
      <c r="S474" s="63"/>
      <c r="T474" s="57"/>
      <c r="U474" s="57"/>
      <c r="Y474"/>
      <c r="Z474" s="10" t="e">
        <f>IF(Tabela2[[#This Row],[Dni do wygaśnięcia]]&gt;0,1,0)</f>
        <v>#VALUE!</v>
      </c>
    </row>
    <row r="475" spans="1:26" s="7" customFormat="1" x14ac:dyDescent="0.25">
      <c r="A475" s="82"/>
      <c r="B475" s="64"/>
      <c r="C475" s="57"/>
      <c r="D475" s="34"/>
      <c r="E475" s="34"/>
      <c r="F475" s="34"/>
      <c r="G475" s="34"/>
      <c r="H475" s="71"/>
      <c r="I475" s="71"/>
      <c r="J475" s="72"/>
      <c r="K475" s="57"/>
      <c r="L475" s="65"/>
      <c r="M475" s="61"/>
      <c r="N475" s="62"/>
      <c r="O475" s="62"/>
      <c r="P475" s="62"/>
      <c r="Q475" s="62"/>
      <c r="R475" s="62"/>
      <c r="S475" s="63"/>
      <c r="T475" s="57"/>
      <c r="U475" s="57"/>
      <c r="Y475"/>
      <c r="Z475" s="10" t="e">
        <f>IF(Tabela2[[#This Row],[Dni do wygaśnięcia]]&gt;0,1,0)</f>
        <v>#VALUE!</v>
      </c>
    </row>
    <row r="476" spans="1:26" s="7" customFormat="1" x14ac:dyDescent="0.25">
      <c r="A476" s="82"/>
      <c r="B476" s="64"/>
      <c r="C476" s="64"/>
      <c r="D476" s="64"/>
      <c r="E476" s="64"/>
      <c r="F476" s="64"/>
      <c r="G476" s="64"/>
      <c r="H476" s="64"/>
      <c r="I476" s="64"/>
      <c r="J476" s="72"/>
      <c r="K476" s="85"/>
      <c r="L476" s="65"/>
      <c r="M476" s="61"/>
      <c r="N476" s="62"/>
      <c r="O476" s="62"/>
      <c r="P476" s="62"/>
      <c r="Q476" s="62"/>
      <c r="R476" s="62"/>
      <c r="S476" s="63"/>
      <c r="Y476"/>
      <c r="Z476" s="10" t="e">
        <f>IF(Tabela2[[#This Row],[Dni do wygaśnięcia]]&gt;0,1,0)</f>
        <v>#VALUE!</v>
      </c>
    </row>
    <row r="477" spans="1:26" s="7" customFormat="1" x14ac:dyDescent="0.25">
      <c r="A477" s="82"/>
      <c r="B477" s="64"/>
      <c r="C477" s="56"/>
      <c r="D477" s="56"/>
      <c r="E477" s="56"/>
      <c r="F477" s="56"/>
      <c r="G477" s="56"/>
      <c r="H477" s="71"/>
      <c r="I477" s="71"/>
      <c r="J477" s="72"/>
      <c r="K477" s="85"/>
      <c r="L477" s="65"/>
      <c r="M477" s="61"/>
      <c r="N477" s="62"/>
      <c r="O477" s="62"/>
      <c r="P477" s="62"/>
      <c r="Q477" s="62"/>
      <c r="R477" s="62"/>
      <c r="S477" s="63"/>
      <c r="Y477"/>
      <c r="Z477" s="10" t="e">
        <f>IF(Tabela2[[#This Row],[Dni do wygaśnięcia]]&gt;0,1,0)</f>
        <v>#VALUE!</v>
      </c>
    </row>
    <row r="478" spans="1:26" s="7" customFormat="1" x14ac:dyDescent="0.25">
      <c r="A478" s="77"/>
      <c r="B478" s="86"/>
      <c r="C478" s="64"/>
      <c r="D478" s="67"/>
      <c r="E478" s="67"/>
      <c r="F478" s="67"/>
      <c r="G478" s="67"/>
      <c r="H478" s="67"/>
      <c r="I478" s="67"/>
      <c r="J478" s="72"/>
      <c r="K478" s="85"/>
      <c r="L478" s="65"/>
      <c r="M478" s="61"/>
      <c r="N478" s="62"/>
      <c r="O478" s="62"/>
      <c r="P478" s="62"/>
      <c r="Q478" s="62"/>
      <c r="R478" s="62"/>
      <c r="S478" s="63"/>
      <c r="Y478"/>
      <c r="Z478" s="10" t="e">
        <f>IF(Tabela2[[#This Row],[Dni do wygaśnięcia]]&gt;0,1,0)</f>
        <v>#VALUE!</v>
      </c>
    </row>
    <row r="479" spans="1:26" s="7" customFormat="1" x14ac:dyDescent="0.25">
      <c r="A479" s="77"/>
      <c r="B479" s="87"/>
      <c r="C479" s="67"/>
      <c r="D479" s="86"/>
      <c r="E479" s="67"/>
      <c r="F479" s="67"/>
      <c r="G479" s="67"/>
      <c r="H479" s="67"/>
      <c r="I479" s="67"/>
      <c r="J479" s="87"/>
      <c r="K479" s="85"/>
      <c r="L479" s="65"/>
      <c r="M479" s="61"/>
      <c r="N479" s="62"/>
      <c r="O479" s="62"/>
      <c r="P479" s="62"/>
      <c r="Q479" s="62"/>
      <c r="R479" s="62"/>
      <c r="S479" s="63"/>
      <c r="Y479"/>
      <c r="Z479" s="10" t="e">
        <f>IF(Tabela2[[#This Row],[Dni do wygaśnięcia]]&gt;0,1,0)</f>
        <v>#VALUE!</v>
      </c>
    </row>
    <row r="480" spans="1:26" s="7" customFormat="1" x14ac:dyDescent="0.25">
      <c r="A480" s="77"/>
      <c r="B480" s="87"/>
      <c r="C480" s="64"/>
      <c r="D480" s="67"/>
      <c r="E480" s="67"/>
      <c r="F480" s="67"/>
      <c r="G480" s="67"/>
      <c r="H480" s="67"/>
      <c r="I480" s="67"/>
      <c r="J480" s="72"/>
      <c r="K480" s="85"/>
      <c r="L480" s="65"/>
      <c r="M480" s="61"/>
      <c r="N480" s="62"/>
      <c r="O480" s="62"/>
      <c r="P480" s="62"/>
      <c r="Q480" s="62"/>
      <c r="R480" s="62"/>
      <c r="S480" s="63"/>
      <c r="Y480"/>
      <c r="Z480" s="10" t="e">
        <f>IF(Tabela2[[#This Row],[Dni do wygaśnięcia]]&gt;0,1,0)</f>
        <v>#VALUE!</v>
      </c>
    </row>
    <row r="481" spans="1:26" s="7" customFormat="1" x14ac:dyDescent="0.25">
      <c r="A481" s="82"/>
      <c r="B481" s="60"/>
      <c r="C481" s="60"/>
      <c r="D481" s="64"/>
      <c r="E481" s="64"/>
      <c r="F481" s="64"/>
      <c r="G481" s="64"/>
      <c r="H481" s="64"/>
      <c r="I481" s="64"/>
      <c r="J481" s="75"/>
      <c r="K481" s="85"/>
      <c r="L481" s="65"/>
      <c r="M481" s="61"/>
      <c r="N481" s="62"/>
      <c r="O481" s="62"/>
      <c r="P481" s="62"/>
      <c r="Q481" s="62"/>
      <c r="R481" s="62"/>
      <c r="S481" s="63"/>
      <c r="Y481"/>
      <c r="Z481" s="10" t="e">
        <f>IF(Tabela2[[#This Row],[Dni do wygaśnięcia]]&gt;0,1,0)</f>
        <v>#VALUE!</v>
      </c>
    </row>
    <row r="482" spans="1:26" s="7" customFormat="1" x14ac:dyDescent="0.25">
      <c r="A482" s="88"/>
      <c r="B482" s="88"/>
      <c r="C482" s="34"/>
      <c r="D482" s="34"/>
      <c r="E482" s="34"/>
      <c r="F482" s="34"/>
      <c r="G482" s="34"/>
      <c r="H482" s="71"/>
      <c r="I482" s="71"/>
      <c r="J482" s="72"/>
      <c r="K482" s="85"/>
      <c r="L482" s="65"/>
      <c r="M482" s="61"/>
      <c r="N482" s="62"/>
      <c r="O482" s="62"/>
      <c r="P482" s="62"/>
      <c r="Q482" s="62"/>
      <c r="R482" s="62"/>
      <c r="S482" s="63"/>
      <c r="Y482"/>
      <c r="Z482" s="10" t="e">
        <f>IF(Tabela2[[#This Row],[Dni do wygaśnięcia]]&gt;0,1,0)</f>
        <v>#VALUE!</v>
      </c>
    </row>
    <row r="483" spans="1:26" s="7" customFormat="1" x14ac:dyDescent="0.25">
      <c r="A483" s="88"/>
      <c r="B483" s="88"/>
      <c r="C483" s="57"/>
      <c r="D483" s="57"/>
      <c r="E483" s="57"/>
      <c r="F483" s="57"/>
      <c r="G483" s="57"/>
      <c r="H483" s="71"/>
      <c r="I483" s="71"/>
      <c r="J483" s="72"/>
      <c r="K483" s="85"/>
      <c r="L483" s="65"/>
      <c r="M483" s="61"/>
      <c r="N483" s="62"/>
      <c r="O483" s="62"/>
      <c r="P483" s="62"/>
      <c r="Q483" s="62"/>
      <c r="R483" s="62"/>
      <c r="S483" s="63"/>
      <c r="Y483"/>
      <c r="Z483" s="10" t="e">
        <f>IF(Tabela2[[#This Row],[Dni do wygaśnięcia]]&gt;0,1,0)</f>
        <v>#VALUE!</v>
      </c>
    </row>
    <row r="484" spans="1:26" s="7" customFormat="1" x14ac:dyDescent="0.25">
      <c r="A484" s="88"/>
      <c r="B484" s="88"/>
      <c r="C484" s="56"/>
      <c r="D484" s="56"/>
      <c r="E484" s="56"/>
      <c r="F484" s="56"/>
      <c r="G484" s="56"/>
      <c r="H484" s="71"/>
      <c r="I484" s="71"/>
      <c r="J484" s="72"/>
      <c r="K484" s="85"/>
      <c r="L484" s="65"/>
      <c r="M484" s="61"/>
      <c r="N484" s="62"/>
      <c r="O484" s="62"/>
      <c r="P484" s="62"/>
      <c r="Q484" s="62"/>
      <c r="R484" s="62"/>
      <c r="S484" s="63"/>
      <c r="Y484"/>
      <c r="Z484" s="10" t="e">
        <f>IF(Tabela2[[#This Row],[Dni do wygaśnięcia]]&gt;0,1,0)</f>
        <v>#VALUE!</v>
      </c>
    </row>
    <row r="485" spans="1:26" s="7" customFormat="1" x14ac:dyDescent="0.25">
      <c r="A485" s="88"/>
      <c r="B485" s="88"/>
      <c r="C485" s="57"/>
      <c r="D485" s="57"/>
      <c r="E485" s="57"/>
      <c r="F485" s="57"/>
      <c r="G485" s="89"/>
      <c r="H485" s="71"/>
      <c r="I485" s="71"/>
      <c r="J485" s="72"/>
      <c r="K485" s="85"/>
      <c r="L485" s="65"/>
      <c r="M485" s="61"/>
      <c r="N485" s="62"/>
      <c r="O485" s="62"/>
      <c r="P485" s="62"/>
      <c r="Q485" s="62"/>
      <c r="R485" s="62"/>
      <c r="S485" s="63"/>
      <c r="Y485"/>
      <c r="Z485" s="10" t="e">
        <f>IF(Tabela2[[#This Row],[Dni do wygaśnięcia]]&gt;0,1,0)</f>
        <v>#VALUE!</v>
      </c>
    </row>
    <row r="486" spans="1:26" s="7" customFormat="1" x14ac:dyDescent="0.25">
      <c r="A486" s="88"/>
      <c r="B486" s="88"/>
      <c r="C486" s="57"/>
      <c r="D486" s="57"/>
      <c r="E486" s="57"/>
      <c r="F486" s="57"/>
      <c r="G486" s="57"/>
      <c r="H486" s="71"/>
      <c r="I486" s="71"/>
      <c r="J486" s="72"/>
      <c r="K486" s="85"/>
      <c r="L486" s="65"/>
      <c r="M486" s="61"/>
      <c r="N486" s="62"/>
      <c r="O486" s="62"/>
      <c r="P486" s="62"/>
      <c r="Q486" s="62"/>
      <c r="R486" s="62"/>
      <c r="S486" s="63"/>
      <c r="Y486"/>
      <c r="Z486" s="10" t="e">
        <f>IF(Tabela2[[#This Row],[Dni do wygaśnięcia]]&gt;0,1,0)</f>
        <v>#VALUE!</v>
      </c>
    </row>
    <row r="487" spans="1:26" s="7" customFormat="1" x14ac:dyDescent="0.25">
      <c r="A487" s="88"/>
      <c r="B487" s="88"/>
      <c r="C487" s="57"/>
      <c r="D487" s="57"/>
      <c r="E487" s="57"/>
      <c r="F487" s="57"/>
      <c r="G487" s="57"/>
      <c r="H487" s="71"/>
      <c r="I487" s="71"/>
      <c r="J487" s="72"/>
      <c r="K487" s="85"/>
      <c r="L487" s="65"/>
      <c r="M487" s="61"/>
      <c r="N487" s="62"/>
      <c r="O487" s="62"/>
      <c r="P487" s="62"/>
      <c r="Q487" s="62"/>
      <c r="R487" s="62"/>
      <c r="S487" s="63"/>
      <c r="Y487"/>
      <c r="Z487" s="10" t="e">
        <f>IF(Tabela2[[#This Row],[Dni do wygaśnięcia]]&gt;0,1,0)</f>
        <v>#VALUE!</v>
      </c>
    </row>
    <row r="488" spans="1:26" s="7" customFormat="1" x14ac:dyDescent="0.25">
      <c r="A488" s="88"/>
      <c r="B488" s="88"/>
      <c r="C488" s="57"/>
      <c r="D488" s="57"/>
      <c r="E488" s="57"/>
      <c r="F488" s="57"/>
      <c r="G488" s="57"/>
      <c r="H488" s="71"/>
      <c r="I488" s="71"/>
      <c r="J488" s="72"/>
      <c r="K488" s="85"/>
      <c r="L488" s="65"/>
      <c r="M488" s="61"/>
      <c r="N488" s="62"/>
      <c r="O488" s="62"/>
      <c r="P488" s="62"/>
      <c r="Q488" s="62"/>
      <c r="R488" s="62"/>
      <c r="S488" s="63"/>
      <c r="Y488"/>
      <c r="Z488" s="10" t="e">
        <f>IF(Tabela2[[#This Row],[Dni do wygaśnięcia]]&gt;0,1,0)</f>
        <v>#VALUE!</v>
      </c>
    </row>
    <row r="489" spans="1:26" s="7" customFormat="1" x14ac:dyDescent="0.25">
      <c r="A489" s="88"/>
      <c r="B489" s="88"/>
      <c r="C489" s="56"/>
      <c r="D489" s="56"/>
      <c r="E489" s="56"/>
      <c r="F489" s="56"/>
      <c r="G489" s="56"/>
      <c r="H489" s="71"/>
      <c r="I489" s="71"/>
      <c r="J489" s="72"/>
      <c r="K489" s="85"/>
      <c r="L489" s="65"/>
      <c r="M489" s="61"/>
      <c r="N489" s="62"/>
      <c r="O489" s="62"/>
      <c r="P489" s="62"/>
      <c r="Q489" s="62"/>
      <c r="R489" s="62"/>
      <c r="S489" s="63"/>
      <c r="Y489"/>
      <c r="Z489" s="10" t="e">
        <f>IF(Tabela2[[#This Row],[Dni do wygaśnięcia]]&gt;0,1,0)</f>
        <v>#VALUE!</v>
      </c>
    </row>
    <row r="490" spans="1:26" s="7" customFormat="1" x14ac:dyDescent="0.25">
      <c r="A490" s="88"/>
      <c r="B490" s="88"/>
      <c r="C490" s="56"/>
      <c r="D490" s="56"/>
      <c r="E490" s="56"/>
      <c r="F490" s="56"/>
      <c r="G490" s="56"/>
      <c r="H490" s="71"/>
      <c r="I490" s="71"/>
      <c r="J490" s="72"/>
      <c r="K490" s="85"/>
      <c r="L490" s="65"/>
      <c r="M490" s="61"/>
      <c r="N490" s="62"/>
      <c r="O490" s="62"/>
      <c r="P490" s="62"/>
      <c r="Q490" s="62"/>
      <c r="R490" s="62"/>
      <c r="S490" s="63"/>
      <c r="Y490"/>
      <c r="Z490" s="10" t="e">
        <f>IF(Tabela2[[#This Row],[Dni do wygaśnięcia]]&gt;0,1,0)</f>
        <v>#VALUE!</v>
      </c>
    </row>
    <row r="491" spans="1:26" s="7" customFormat="1" x14ac:dyDescent="0.25">
      <c r="A491" s="88"/>
      <c r="B491" s="88"/>
      <c r="C491" s="57"/>
      <c r="D491" s="56"/>
      <c r="E491" s="56"/>
      <c r="F491" s="56"/>
      <c r="G491" s="56"/>
      <c r="H491" s="71"/>
      <c r="I491" s="71"/>
      <c r="J491" s="72"/>
      <c r="K491" s="85"/>
      <c r="L491" s="65"/>
      <c r="M491" s="61"/>
      <c r="N491" s="62"/>
      <c r="O491" s="62"/>
      <c r="P491" s="62"/>
      <c r="Q491" s="62"/>
      <c r="R491" s="62"/>
      <c r="S491" s="63"/>
      <c r="Y491"/>
      <c r="Z491" s="10" t="e">
        <f>IF(Tabela2[[#This Row],[Dni do wygaśnięcia]]&gt;0,1,0)</f>
        <v>#VALUE!</v>
      </c>
    </row>
    <row r="492" spans="1:26" s="7" customFormat="1" x14ac:dyDescent="0.25">
      <c r="A492" s="88"/>
      <c r="B492" s="88"/>
      <c r="C492" s="57"/>
      <c r="D492" s="57"/>
      <c r="E492" s="57"/>
      <c r="F492" s="57"/>
      <c r="G492" s="57"/>
      <c r="H492" s="71"/>
      <c r="I492" s="71"/>
      <c r="J492" s="72"/>
      <c r="K492" s="85"/>
      <c r="L492" s="65"/>
      <c r="M492" s="61"/>
      <c r="N492" s="62"/>
      <c r="O492" s="62"/>
      <c r="P492" s="62"/>
      <c r="Q492" s="62"/>
      <c r="R492" s="62"/>
      <c r="S492" s="63"/>
      <c r="Y492"/>
      <c r="Z492" s="10" t="e">
        <f>IF(Tabela2[[#This Row],[Dni do wygaśnięcia]]&gt;0,1,0)</f>
        <v>#VALUE!</v>
      </c>
    </row>
    <row r="493" spans="1:26" s="7" customFormat="1" x14ac:dyDescent="0.25">
      <c r="A493" s="88"/>
      <c r="B493" s="88"/>
      <c r="C493" s="57"/>
      <c r="D493" s="57"/>
      <c r="E493" s="57"/>
      <c r="F493" s="57"/>
      <c r="G493" s="57"/>
      <c r="H493" s="71"/>
      <c r="I493" s="71"/>
      <c r="J493" s="72"/>
      <c r="K493" s="85"/>
      <c r="L493" s="65"/>
      <c r="M493" s="61"/>
      <c r="N493" s="62"/>
      <c r="O493" s="62"/>
      <c r="P493" s="62"/>
      <c r="Q493" s="62"/>
      <c r="R493" s="62"/>
      <c r="S493" s="63"/>
      <c r="Y493"/>
      <c r="Z493" s="10" t="e">
        <f>IF(Tabela2[[#This Row],[Dni do wygaśnięcia]]&gt;0,1,0)</f>
        <v>#VALUE!</v>
      </c>
    </row>
    <row r="494" spans="1:26" x14ac:dyDescent="0.25">
      <c r="A494" s="28"/>
      <c r="B494" s="28"/>
      <c r="C494" s="25"/>
      <c r="D494" s="25"/>
      <c r="H494" s="27"/>
      <c r="I494" s="27"/>
      <c r="J494" s="18"/>
      <c r="K494" s="19"/>
      <c r="L494" s="41"/>
      <c r="M494" s="11"/>
      <c r="N494" s="21"/>
      <c r="O494" s="21"/>
      <c r="P494" s="21"/>
      <c r="Q494" s="21"/>
      <c r="R494" s="21"/>
      <c r="Z494" s="10" t="e">
        <f>IF(Tabela2[[#This Row],[Dni do wygaśnięcia]]&gt;0,1,0)</f>
        <v>#VALUE!</v>
      </c>
    </row>
    <row r="495" spans="1:26" x14ac:dyDescent="0.25">
      <c r="A495" s="28"/>
      <c r="B495" s="28"/>
      <c r="C495" s="25"/>
      <c r="D495" s="25"/>
      <c r="H495" s="27"/>
      <c r="I495" s="27"/>
      <c r="J495" s="18"/>
      <c r="K495" s="19"/>
      <c r="L495" s="41"/>
      <c r="M495" s="11"/>
      <c r="N495" s="21"/>
      <c r="O495" s="21"/>
      <c r="P495" s="21"/>
      <c r="Q495" s="21"/>
      <c r="R495" s="21"/>
    </row>
    <row r="496" spans="1:26" x14ac:dyDescent="0.25">
      <c r="A496" s="28"/>
      <c r="B496" s="28"/>
      <c r="C496" s="26"/>
      <c r="D496" s="26"/>
      <c r="E496" s="26"/>
      <c r="F496" s="26"/>
      <c r="G496" s="26"/>
      <c r="H496" s="27"/>
      <c r="I496" s="27"/>
      <c r="J496" s="18"/>
      <c r="K496" s="19"/>
      <c r="L496" s="41"/>
      <c r="M496" s="11"/>
      <c r="N496" s="21"/>
      <c r="O496" s="21"/>
      <c r="P496" s="21"/>
      <c r="Q496" s="21"/>
      <c r="R496" s="21"/>
    </row>
    <row r="497" spans="1:18" x14ac:dyDescent="0.25">
      <c r="A497" s="28"/>
      <c r="B497" s="28"/>
      <c r="C497" s="38"/>
      <c r="D497" s="38"/>
      <c r="E497" s="38"/>
      <c r="F497" s="38"/>
      <c r="G497" s="38"/>
      <c r="H497" s="27"/>
      <c r="I497" s="27"/>
      <c r="J497" s="18"/>
      <c r="K497" s="19"/>
      <c r="L497" s="41"/>
      <c r="M497" s="11"/>
      <c r="N497" s="21"/>
      <c r="O497" s="21"/>
      <c r="P497" s="21"/>
      <c r="Q497" s="21"/>
      <c r="R497" s="21"/>
    </row>
    <row r="498" spans="1:18" x14ac:dyDescent="0.25">
      <c r="A498" s="28"/>
      <c r="B498" s="28"/>
      <c r="C498" s="26"/>
      <c r="D498" s="26"/>
      <c r="E498" s="26"/>
      <c r="F498" s="26"/>
      <c r="G498" s="26"/>
      <c r="H498" s="27"/>
      <c r="I498" s="27"/>
      <c r="J498" s="18"/>
      <c r="K498" s="19"/>
      <c r="L498" s="41"/>
      <c r="M498" s="11"/>
      <c r="N498" s="21"/>
      <c r="O498" s="21"/>
      <c r="P498" s="21"/>
      <c r="Q498" s="21"/>
      <c r="R498" s="21"/>
    </row>
    <row r="499" spans="1:18" x14ac:dyDescent="0.25">
      <c r="A499" s="28"/>
      <c r="B499" s="28"/>
      <c r="C499" s="26"/>
      <c r="D499" s="26"/>
      <c r="E499" s="26"/>
      <c r="F499" s="26"/>
      <c r="G499" s="26"/>
      <c r="H499" s="27"/>
      <c r="I499" s="27"/>
      <c r="J499" s="18"/>
      <c r="K499" s="19"/>
      <c r="L499" s="41"/>
      <c r="M499" s="11"/>
      <c r="N499" s="21"/>
      <c r="O499" s="21"/>
      <c r="P499" s="21"/>
      <c r="Q499" s="21"/>
      <c r="R499" s="21"/>
    </row>
    <row r="500" spans="1:18" x14ac:dyDescent="0.25">
      <c r="A500" s="28"/>
      <c r="B500" s="28"/>
      <c r="C500" s="26"/>
      <c r="D500" s="26"/>
      <c r="E500" s="26"/>
      <c r="F500" s="26"/>
      <c r="G500" s="26"/>
      <c r="H500" s="27"/>
      <c r="I500" s="27"/>
      <c r="J500" s="18"/>
      <c r="K500" s="19"/>
      <c r="L500" s="41"/>
      <c r="M500" s="11"/>
      <c r="N500" s="21"/>
      <c r="O500" s="21"/>
      <c r="P500" s="21"/>
      <c r="Q500" s="21"/>
      <c r="R500" s="21"/>
    </row>
    <row r="501" spans="1:18" x14ac:dyDescent="0.25">
      <c r="A501" s="28"/>
      <c r="B501" s="28"/>
      <c r="C501" s="26"/>
      <c r="D501" s="26"/>
      <c r="E501" s="26"/>
      <c r="F501" s="26"/>
      <c r="G501" s="26"/>
      <c r="H501" s="27"/>
      <c r="I501" s="27"/>
      <c r="J501" s="18"/>
      <c r="K501" s="19"/>
      <c r="L501" s="41"/>
      <c r="M501" s="11"/>
      <c r="N501" s="21"/>
      <c r="O501" s="21"/>
      <c r="P501" s="21"/>
      <c r="Q501" s="21"/>
      <c r="R501" s="21"/>
    </row>
    <row r="502" spans="1:18" x14ac:dyDescent="0.25">
      <c r="A502" s="28"/>
      <c r="B502" s="28"/>
      <c r="C502" s="38"/>
      <c r="D502" s="38"/>
      <c r="E502" s="38"/>
      <c r="F502" s="38"/>
      <c r="G502" s="38"/>
      <c r="H502" s="27"/>
      <c r="I502" s="27"/>
      <c r="J502" s="18"/>
      <c r="K502" s="19"/>
      <c r="L502" s="41"/>
      <c r="M502" s="11"/>
      <c r="N502" s="21"/>
      <c r="O502" s="21"/>
      <c r="P502" s="21"/>
      <c r="Q502" s="21"/>
      <c r="R502" s="21"/>
    </row>
    <row r="503" spans="1:18" x14ac:dyDescent="0.25">
      <c r="A503" s="28"/>
      <c r="B503" s="28"/>
      <c r="C503" s="38"/>
      <c r="D503" s="38"/>
      <c r="E503" s="38"/>
      <c r="F503" s="38"/>
      <c r="G503" s="38"/>
      <c r="H503" s="27"/>
      <c r="I503" s="27"/>
      <c r="J503" s="18"/>
      <c r="K503" s="19"/>
      <c r="L503" s="41"/>
      <c r="M503" s="11"/>
      <c r="N503" s="21"/>
      <c r="O503" s="21"/>
      <c r="P503" s="21"/>
      <c r="Q503" s="21"/>
      <c r="R503" s="21"/>
    </row>
    <row r="504" spans="1:18" x14ac:dyDescent="0.25">
      <c r="A504" s="28"/>
      <c r="B504" s="28"/>
      <c r="C504" s="26"/>
      <c r="D504" s="26"/>
      <c r="E504" s="26"/>
      <c r="F504" s="26"/>
      <c r="G504" s="26"/>
      <c r="H504" s="27"/>
      <c r="I504" s="27"/>
      <c r="J504" s="18"/>
      <c r="K504" s="19"/>
      <c r="L504" s="41"/>
      <c r="M504" s="11"/>
      <c r="N504" s="21"/>
      <c r="O504" s="21"/>
      <c r="P504" s="21"/>
      <c r="Q504" s="21"/>
      <c r="R504" s="21"/>
    </row>
    <row r="505" spans="1:18" x14ac:dyDescent="0.25">
      <c r="A505" s="28"/>
      <c r="B505" s="28"/>
      <c r="C505" s="26"/>
      <c r="D505" s="26"/>
      <c r="E505" s="26"/>
      <c r="F505" s="26"/>
      <c r="G505" s="26"/>
      <c r="H505" s="27"/>
      <c r="I505" s="27"/>
      <c r="J505" s="18"/>
      <c r="K505" s="19"/>
      <c r="L505" s="41"/>
      <c r="M505" s="11"/>
      <c r="N505" s="21"/>
      <c r="O505" s="21"/>
      <c r="P505" s="21"/>
      <c r="Q505" s="21"/>
      <c r="R505" s="21"/>
    </row>
    <row r="506" spans="1:18" x14ac:dyDescent="0.25">
      <c r="A506" s="28"/>
      <c r="B506" s="28"/>
      <c r="C506" s="26"/>
      <c r="D506" s="26"/>
      <c r="E506" s="26"/>
      <c r="F506" s="26"/>
      <c r="G506" s="26"/>
      <c r="H506" s="27"/>
      <c r="I506" s="27"/>
      <c r="J506" s="18"/>
      <c r="K506" s="19"/>
      <c r="L506" s="41"/>
      <c r="M506" s="11"/>
      <c r="N506" s="21"/>
      <c r="O506" s="21"/>
      <c r="P506" s="21"/>
      <c r="Q506" s="21"/>
      <c r="R506" s="21"/>
    </row>
    <row r="507" spans="1:18" x14ac:dyDescent="0.25">
      <c r="A507" s="28"/>
      <c r="B507" s="28"/>
      <c r="C507" s="25"/>
      <c r="D507" s="25"/>
      <c r="H507" s="27"/>
      <c r="I507" s="27"/>
      <c r="J507" s="18"/>
      <c r="K507" s="19"/>
      <c r="L507" s="41"/>
      <c r="M507" s="11"/>
      <c r="N507" s="21"/>
      <c r="O507" s="21"/>
      <c r="P507" s="21"/>
      <c r="Q507" s="21"/>
      <c r="R507" s="21"/>
    </row>
    <row r="508" spans="1:18" x14ac:dyDescent="0.25">
      <c r="A508" s="28"/>
      <c r="B508" s="28"/>
      <c r="C508" s="25"/>
      <c r="D508" s="25"/>
      <c r="H508" s="27"/>
      <c r="I508" s="27"/>
      <c r="J508" s="18"/>
      <c r="K508" s="19"/>
      <c r="L508" s="41"/>
      <c r="M508" s="11"/>
      <c r="N508" s="21"/>
      <c r="O508" s="21"/>
      <c r="P508" s="21"/>
      <c r="Q508" s="21"/>
      <c r="R508" s="21"/>
    </row>
    <row r="509" spans="1:18" x14ac:dyDescent="0.25">
      <c r="A509" s="28"/>
      <c r="B509" s="28"/>
      <c r="C509" s="26"/>
      <c r="D509" s="26"/>
      <c r="E509" s="26"/>
      <c r="F509" s="26"/>
      <c r="G509" s="26"/>
      <c r="H509" s="27"/>
      <c r="I509" s="27"/>
      <c r="J509" s="18"/>
      <c r="K509" s="19"/>
      <c r="L509" s="41"/>
      <c r="M509" s="11"/>
      <c r="N509" s="21"/>
      <c r="O509" s="21"/>
      <c r="P509" s="21"/>
      <c r="Q509" s="21"/>
      <c r="R509" s="21"/>
    </row>
    <row r="510" spans="1:18" x14ac:dyDescent="0.25">
      <c r="A510" s="28"/>
      <c r="B510" s="28"/>
      <c r="C510" s="38"/>
      <c r="D510" s="38"/>
      <c r="E510" s="38"/>
      <c r="F510" s="38"/>
      <c r="G510" s="38"/>
      <c r="H510" s="27"/>
      <c r="I510" s="27"/>
      <c r="J510" s="18"/>
      <c r="K510" s="19"/>
      <c r="L510" s="41"/>
      <c r="M510" s="11"/>
      <c r="N510" s="21"/>
      <c r="O510" s="21"/>
      <c r="P510" s="21"/>
      <c r="Q510" s="21"/>
      <c r="R510" s="21"/>
    </row>
    <row r="511" spans="1:18" x14ac:dyDescent="0.25">
      <c r="A511" s="28"/>
      <c r="B511" s="28"/>
      <c r="C511" s="26"/>
      <c r="D511" s="26"/>
      <c r="E511" s="26"/>
      <c r="F511" s="26"/>
      <c r="G511" s="26"/>
      <c r="H511" s="27"/>
      <c r="I511" s="27"/>
      <c r="J511" s="18"/>
      <c r="K511" s="19"/>
      <c r="L511" s="41"/>
      <c r="M511" s="11"/>
      <c r="N511" s="21"/>
      <c r="O511" s="21"/>
      <c r="P511" s="21"/>
      <c r="Q511" s="21"/>
      <c r="R511" s="21"/>
    </row>
    <row r="512" spans="1:18" x14ac:dyDescent="0.25">
      <c r="A512" s="28"/>
      <c r="B512" s="28"/>
      <c r="C512" s="26"/>
      <c r="D512" s="26"/>
      <c r="E512" s="26"/>
      <c r="F512" s="26"/>
      <c r="G512" s="26"/>
      <c r="H512" s="27"/>
      <c r="I512" s="27"/>
      <c r="J512" s="18"/>
      <c r="K512" s="19"/>
      <c r="L512" s="41"/>
      <c r="M512" s="11"/>
      <c r="N512" s="21"/>
      <c r="O512" s="21"/>
      <c r="P512" s="21"/>
      <c r="Q512" s="21"/>
      <c r="R512" s="21"/>
    </row>
    <row r="513" spans="1:18" x14ac:dyDescent="0.25">
      <c r="A513" s="28"/>
      <c r="B513" s="28"/>
      <c r="C513" s="26"/>
      <c r="D513" s="26"/>
      <c r="E513" s="26"/>
      <c r="F513" s="26"/>
      <c r="G513" s="26"/>
      <c r="H513" s="27"/>
      <c r="I513" s="27"/>
      <c r="J513" s="18"/>
      <c r="K513" s="19"/>
      <c r="L513" s="41"/>
      <c r="M513" s="11"/>
      <c r="N513" s="21"/>
      <c r="O513" s="21"/>
      <c r="P513" s="21"/>
      <c r="Q513" s="21"/>
      <c r="R513" s="21"/>
    </row>
    <row r="514" spans="1:18" x14ac:dyDescent="0.25">
      <c r="A514" s="28"/>
      <c r="B514" s="28"/>
      <c r="C514" s="26"/>
      <c r="D514" s="26"/>
      <c r="E514" s="26"/>
      <c r="F514" s="26"/>
      <c r="G514" s="26"/>
      <c r="H514" s="27"/>
      <c r="I514" s="27"/>
      <c r="J514" s="18"/>
      <c r="K514" s="19"/>
      <c r="L514" s="41"/>
      <c r="M514" s="11"/>
      <c r="N514" s="21"/>
      <c r="O514" s="21"/>
      <c r="P514" s="21"/>
      <c r="Q514" s="21"/>
      <c r="R514" s="21"/>
    </row>
    <row r="515" spans="1:18" x14ac:dyDescent="0.25">
      <c r="A515" s="28"/>
      <c r="B515" s="28"/>
      <c r="C515" s="38"/>
      <c r="D515" s="38"/>
      <c r="E515" s="38"/>
      <c r="F515" s="38"/>
      <c r="G515" s="38"/>
      <c r="H515" s="27"/>
      <c r="I515" s="27"/>
      <c r="J515" s="18"/>
      <c r="K515" s="19"/>
      <c r="L515" s="41"/>
      <c r="M515" s="11"/>
      <c r="N515" s="21"/>
      <c r="O515" s="21"/>
      <c r="P515" s="21"/>
      <c r="Q515" s="21"/>
      <c r="R515" s="21"/>
    </row>
    <row r="516" spans="1:18" x14ac:dyDescent="0.25">
      <c r="A516" s="28"/>
      <c r="B516" s="28"/>
      <c r="C516" s="38"/>
      <c r="D516" s="38"/>
      <c r="E516" s="38"/>
      <c r="F516" s="38"/>
      <c r="G516" s="38"/>
      <c r="H516" s="27"/>
      <c r="I516" s="27"/>
      <c r="J516" s="18"/>
      <c r="K516" s="19"/>
      <c r="L516" s="41"/>
      <c r="M516" s="11"/>
      <c r="N516" s="21"/>
      <c r="O516" s="21"/>
      <c r="P516" s="21"/>
      <c r="Q516" s="21"/>
      <c r="R516" s="21"/>
    </row>
    <row r="517" spans="1:18" x14ac:dyDescent="0.25">
      <c r="A517" s="28"/>
      <c r="B517" s="28"/>
      <c r="C517" s="26"/>
      <c r="D517" s="26"/>
      <c r="E517" s="26"/>
      <c r="F517" s="26"/>
      <c r="G517" s="26"/>
      <c r="H517" s="27"/>
      <c r="I517" s="27"/>
      <c r="J517" s="18"/>
      <c r="K517" s="19"/>
      <c r="L517" s="41"/>
      <c r="M517" s="11"/>
      <c r="N517" s="21"/>
      <c r="O517" s="21"/>
      <c r="P517" s="21"/>
      <c r="Q517" s="21"/>
      <c r="R517" s="21"/>
    </row>
    <row r="518" spans="1:18" x14ac:dyDescent="0.25">
      <c r="A518" s="28"/>
      <c r="B518" s="28"/>
      <c r="C518" s="26"/>
      <c r="D518" s="26"/>
      <c r="E518" s="26"/>
      <c r="F518" s="26"/>
      <c r="G518" s="26"/>
      <c r="H518" s="27"/>
      <c r="I518" s="27"/>
      <c r="J518" s="18"/>
      <c r="K518" s="19"/>
      <c r="L518" s="41"/>
      <c r="M518" s="11"/>
      <c r="N518" s="21"/>
      <c r="O518" s="21"/>
      <c r="P518" s="21"/>
      <c r="Q518" s="21"/>
      <c r="R518" s="21"/>
    </row>
    <row r="519" spans="1:18" x14ac:dyDescent="0.25">
      <c r="A519" s="28"/>
      <c r="B519" s="28"/>
      <c r="C519" s="26"/>
      <c r="D519" s="26"/>
      <c r="E519" s="26"/>
      <c r="F519" s="26"/>
      <c r="G519" s="26"/>
      <c r="H519" s="27"/>
      <c r="I519" s="27"/>
      <c r="J519" s="18"/>
      <c r="K519" s="19"/>
      <c r="L519" s="41"/>
      <c r="M519" s="11"/>
      <c r="N519" s="21"/>
      <c r="O519" s="21"/>
      <c r="P519" s="21"/>
      <c r="Q519" s="21"/>
      <c r="R519" s="21"/>
    </row>
    <row r="520" spans="1:18" x14ac:dyDescent="0.25">
      <c r="A520" s="28"/>
      <c r="B520" s="28"/>
      <c r="C520" s="25"/>
      <c r="D520" s="25"/>
      <c r="H520" s="27"/>
      <c r="I520" s="27"/>
      <c r="J520" s="18"/>
      <c r="K520" s="19"/>
      <c r="L520" s="41"/>
      <c r="M520" s="11"/>
      <c r="N520" s="21"/>
      <c r="O520" s="21"/>
      <c r="P520" s="21"/>
      <c r="Q520" s="21"/>
      <c r="R520" s="21"/>
    </row>
    <row r="521" spans="1:18" x14ac:dyDescent="0.25">
      <c r="A521" s="28"/>
      <c r="B521" s="28"/>
      <c r="C521" s="25"/>
      <c r="D521" s="25"/>
      <c r="H521" s="27"/>
      <c r="I521" s="27"/>
      <c r="J521" s="18"/>
      <c r="K521" s="19"/>
      <c r="L521" s="41"/>
      <c r="M521" s="11"/>
      <c r="N521" s="21"/>
      <c r="O521" s="21"/>
      <c r="P521" s="21"/>
      <c r="Q521" s="21"/>
      <c r="R521" s="21"/>
    </row>
    <row r="522" spans="1:18" x14ac:dyDescent="0.25">
      <c r="A522" s="28"/>
      <c r="B522" s="28"/>
      <c r="C522" s="26"/>
      <c r="D522" s="26"/>
      <c r="E522" s="26"/>
      <c r="F522" s="26"/>
      <c r="G522" s="26"/>
      <c r="H522" s="27"/>
      <c r="I522" s="27"/>
      <c r="J522" s="18"/>
      <c r="K522" s="19"/>
      <c r="L522" s="41"/>
      <c r="M522" s="11"/>
      <c r="N522" s="21"/>
      <c r="O522" s="21"/>
      <c r="P522" s="21"/>
      <c r="Q522" s="21"/>
      <c r="R522" s="21"/>
    </row>
    <row r="523" spans="1:18" x14ac:dyDescent="0.25">
      <c r="A523" s="28"/>
      <c r="B523" s="28"/>
      <c r="C523" s="38"/>
      <c r="D523" s="38"/>
      <c r="E523" s="38"/>
      <c r="F523" s="38"/>
      <c r="G523" s="38"/>
      <c r="H523" s="27"/>
      <c r="I523" s="27"/>
      <c r="J523" s="18"/>
      <c r="K523" s="19"/>
      <c r="L523" s="41"/>
      <c r="M523" s="11"/>
      <c r="N523" s="21"/>
      <c r="O523" s="21"/>
      <c r="P523" s="21"/>
      <c r="Q523" s="21"/>
      <c r="R523" s="21"/>
    </row>
    <row r="524" spans="1:18" x14ac:dyDescent="0.25">
      <c r="A524" s="28"/>
      <c r="B524" s="28"/>
      <c r="C524" s="26"/>
      <c r="D524" s="26"/>
      <c r="E524" s="26"/>
      <c r="F524" s="26"/>
      <c r="G524" s="26"/>
      <c r="H524" s="27"/>
      <c r="I524" s="27"/>
      <c r="J524" s="18"/>
      <c r="K524" s="19"/>
      <c r="L524" s="41"/>
      <c r="M524" s="11"/>
      <c r="N524" s="21"/>
      <c r="O524" s="21"/>
      <c r="P524" s="21"/>
      <c r="Q524" s="21"/>
      <c r="R524" s="21"/>
    </row>
    <row r="525" spans="1:18" x14ac:dyDescent="0.25">
      <c r="A525" s="28"/>
      <c r="B525" s="28"/>
      <c r="C525" s="26"/>
      <c r="D525" s="26"/>
      <c r="E525" s="26"/>
      <c r="F525" s="26"/>
      <c r="G525" s="26"/>
      <c r="H525" s="27"/>
      <c r="I525" s="27"/>
      <c r="J525" s="18"/>
      <c r="K525" s="19"/>
      <c r="L525" s="41"/>
      <c r="M525" s="11"/>
      <c r="N525" s="21"/>
      <c r="O525" s="21"/>
      <c r="P525" s="21"/>
      <c r="Q525" s="21"/>
      <c r="R525" s="21"/>
    </row>
    <row r="526" spans="1:18" x14ac:dyDescent="0.25">
      <c r="A526" s="28"/>
      <c r="B526" s="28"/>
      <c r="C526" s="26"/>
      <c r="D526" s="26"/>
      <c r="E526" s="26"/>
      <c r="F526" s="26"/>
      <c r="G526" s="26"/>
      <c r="H526" s="27"/>
      <c r="I526" s="27"/>
      <c r="J526" s="18"/>
      <c r="K526" s="19"/>
      <c r="L526" s="41"/>
      <c r="M526" s="11"/>
      <c r="N526" s="21"/>
      <c r="O526" s="21"/>
      <c r="P526" s="21"/>
      <c r="Q526" s="21"/>
      <c r="R526" s="21"/>
    </row>
    <row r="527" spans="1:18" x14ac:dyDescent="0.25">
      <c r="A527" s="28"/>
      <c r="B527" s="28"/>
      <c r="C527" s="26"/>
      <c r="D527" s="26"/>
      <c r="E527" s="26"/>
      <c r="F527" s="26"/>
      <c r="G527" s="26"/>
      <c r="H527" s="27"/>
      <c r="I527" s="27"/>
      <c r="J527" s="18"/>
      <c r="K527" s="19"/>
      <c r="L527" s="41"/>
      <c r="M527" s="11"/>
      <c r="N527" s="21"/>
      <c r="O527" s="21"/>
      <c r="P527" s="21"/>
      <c r="Q527" s="21"/>
      <c r="R527" s="21"/>
    </row>
    <row r="528" spans="1:18" x14ac:dyDescent="0.25">
      <c r="A528" s="28"/>
      <c r="B528" s="28"/>
      <c r="C528" s="38"/>
      <c r="D528" s="38"/>
      <c r="E528" s="38"/>
      <c r="F528" s="38"/>
      <c r="G528" s="38"/>
      <c r="H528" s="27"/>
      <c r="I528" s="27"/>
      <c r="J528" s="18"/>
      <c r="K528" s="19"/>
      <c r="L528" s="41"/>
      <c r="M528" s="11"/>
      <c r="N528" s="21"/>
      <c r="O528" s="21"/>
      <c r="P528" s="21"/>
      <c r="Q528" s="21"/>
      <c r="R528" s="21"/>
    </row>
    <row r="529" spans="1:18" x14ac:dyDescent="0.25">
      <c r="A529" s="28"/>
      <c r="B529" s="28"/>
      <c r="C529" s="38"/>
      <c r="D529" s="38"/>
      <c r="E529" s="38"/>
      <c r="F529" s="38"/>
      <c r="G529" s="38"/>
      <c r="H529" s="27"/>
      <c r="I529" s="27"/>
      <c r="J529" s="18"/>
      <c r="K529" s="19"/>
      <c r="L529" s="41"/>
      <c r="M529" s="11"/>
      <c r="N529" s="21"/>
      <c r="O529" s="21"/>
      <c r="P529" s="21"/>
      <c r="Q529" s="21"/>
      <c r="R529" s="21"/>
    </row>
    <row r="530" spans="1:18" x14ac:dyDescent="0.25">
      <c r="A530" s="28"/>
      <c r="B530" s="28"/>
      <c r="C530" s="26"/>
      <c r="D530" s="26"/>
      <c r="E530" s="26"/>
      <c r="F530" s="26"/>
      <c r="G530" s="26"/>
      <c r="H530" s="27"/>
      <c r="I530" s="27"/>
      <c r="J530" s="18"/>
      <c r="K530" s="19"/>
      <c r="L530" s="41"/>
      <c r="M530" s="11"/>
      <c r="N530" s="21"/>
      <c r="O530" s="21"/>
      <c r="P530" s="21"/>
      <c r="Q530" s="21"/>
      <c r="R530" s="21"/>
    </row>
    <row r="531" spans="1:18" x14ac:dyDescent="0.25">
      <c r="A531" s="28"/>
      <c r="B531" s="28"/>
      <c r="C531" s="28"/>
      <c r="D531" s="30"/>
      <c r="E531" s="27"/>
      <c r="F531" s="27"/>
      <c r="G531" s="27"/>
      <c r="H531" s="27"/>
      <c r="I531" s="27"/>
      <c r="J531" s="18"/>
      <c r="K531" s="19"/>
      <c r="L531" s="41"/>
      <c r="M531" s="11"/>
      <c r="N531" s="21"/>
      <c r="O531" s="21"/>
      <c r="P531" s="21"/>
      <c r="Q531" s="21"/>
      <c r="R531" s="21"/>
    </row>
    <row r="532" spans="1:18" x14ac:dyDescent="0.25">
      <c r="A532" s="28"/>
      <c r="B532" s="28"/>
      <c r="C532" s="28"/>
      <c r="D532" s="30"/>
      <c r="E532" s="27"/>
      <c r="F532" s="27"/>
      <c r="G532" s="27"/>
      <c r="H532" s="27"/>
      <c r="I532" s="27"/>
      <c r="J532" s="18"/>
      <c r="K532" s="19"/>
      <c r="L532" s="41"/>
      <c r="M532" s="11"/>
      <c r="N532" s="21"/>
      <c r="O532" s="21"/>
      <c r="P532" s="21"/>
      <c r="Q532" s="21"/>
      <c r="R532" s="21"/>
    </row>
    <row r="533" spans="1:18" x14ac:dyDescent="0.25">
      <c r="A533" s="28"/>
      <c r="B533" s="28"/>
      <c r="C533" s="28"/>
      <c r="D533" s="30"/>
      <c r="E533" s="27"/>
      <c r="F533" s="27"/>
      <c r="G533" s="27"/>
      <c r="H533" s="27"/>
      <c r="I533" s="27"/>
      <c r="J533" s="18"/>
      <c r="K533" s="19"/>
      <c r="L533" s="41"/>
      <c r="M533" s="11"/>
      <c r="N533" s="21"/>
      <c r="O533" s="21"/>
      <c r="P533" s="21"/>
      <c r="Q533" s="21"/>
      <c r="R533" s="21"/>
    </row>
    <row r="534" spans="1:18" x14ac:dyDescent="0.25">
      <c r="A534" s="28"/>
      <c r="B534" s="28"/>
      <c r="C534" s="28"/>
      <c r="D534" s="30"/>
      <c r="E534" s="27"/>
      <c r="F534" s="27"/>
      <c r="G534" s="27"/>
      <c r="H534" s="27"/>
      <c r="I534" s="27"/>
      <c r="J534" s="18"/>
      <c r="K534" s="19"/>
      <c r="L534" s="41">
        <v>44297</v>
      </c>
      <c r="M534" s="11"/>
      <c r="N534" s="21"/>
      <c r="O534" s="21"/>
      <c r="P534" s="21"/>
      <c r="Q534" s="21"/>
      <c r="R534" s="21"/>
    </row>
    <row r="535" spans="1:18" x14ac:dyDescent="0.25">
      <c r="A535" s="28"/>
      <c r="B535" s="28"/>
      <c r="C535" s="28"/>
      <c r="D535" s="30"/>
      <c r="E535" s="27"/>
      <c r="F535" s="27"/>
      <c r="G535" s="27"/>
      <c r="H535" s="27"/>
      <c r="I535" s="27"/>
      <c r="J535" s="18"/>
      <c r="K535" s="19"/>
      <c r="L535" s="41">
        <v>44298</v>
      </c>
      <c r="M535" s="11"/>
      <c r="N535" s="21"/>
      <c r="O535" s="21"/>
      <c r="P535" s="21"/>
      <c r="Q535" s="21"/>
      <c r="R535" s="21"/>
    </row>
    <row r="536" spans="1:18" x14ac:dyDescent="0.25">
      <c r="A536" s="28"/>
      <c r="B536" s="28"/>
      <c r="C536" s="28"/>
      <c r="D536" s="30"/>
      <c r="E536" s="27"/>
      <c r="F536" s="27"/>
      <c r="G536" s="27"/>
      <c r="H536" s="27"/>
      <c r="I536" s="27"/>
      <c r="J536" s="18"/>
      <c r="K536" s="19"/>
      <c r="L536" s="41">
        <v>44299</v>
      </c>
      <c r="M536" s="11"/>
      <c r="N536" s="21"/>
      <c r="O536" s="21"/>
      <c r="P536" s="21"/>
      <c r="Q536" s="21"/>
      <c r="R536" s="21"/>
    </row>
    <row r="537" spans="1:18" x14ac:dyDescent="0.25">
      <c r="A537" s="28"/>
      <c r="B537" s="28"/>
      <c r="C537" s="28"/>
      <c r="D537" s="30"/>
      <c r="E537" s="27"/>
      <c r="F537" s="27"/>
      <c r="G537" s="27"/>
      <c r="H537" s="27"/>
      <c r="I537" s="27"/>
      <c r="J537" s="18"/>
      <c r="K537" s="19"/>
      <c r="L537" s="41">
        <v>44300</v>
      </c>
      <c r="M537" s="11"/>
      <c r="N537" s="21"/>
      <c r="O537" s="21"/>
      <c r="P537" s="21"/>
      <c r="Q537" s="21"/>
      <c r="R537" s="21"/>
    </row>
    <row r="538" spans="1:18" x14ac:dyDescent="0.25">
      <c r="A538" s="28"/>
      <c r="B538" s="28"/>
      <c r="C538" s="28"/>
      <c r="D538" s="30"/>
      <c r="E538" s="27"/>
      <c r="F538" s="27"/>
      <c r="G538" s="27"/>
      <c r="H538" s="27"/>
      <c r="I538" s="27"/>
      <c r="J538" s="18"/>
      <c r="K538" s="19"/>
      <c r="L538" s="41">
        <v>44301</v>
      </c>
      <c r="M538" s="11"/>
      <c r="N538" s="21"/>
      <c r="O538" s="21"/>
      <c r="P538" s="21"/>
      <c r="Q538" s="21"/>
      <c r="R538" s="21"/>
    </row>
    <row r="539" spans="1:18" x14ac:dyDescent="0.25">
      <c r="A539" s="28"/>
      <c r="B539" s="28"/>
      <c r="C539" s="28"/>
      <c r="D539" s="30"/>
      <c r="E539" s="27"/>
      <c r="F539" s="27"/>
      <c r="G539" s="27"/>
      <c r="H539" s="27"/>
      <c r="I539" s="27"/>
      <c r="J539" s="18"/>
      <c r="K539" s="19"/>
      <c r="L539" s="41">
        <v>44302</v>
      </c>
      <c r="M539" s="11"/>
      <c r="N539" s="21"/>
      <c r="O539" s="21"/>
      <c r="P539" s="21"/>
      <c r="Q539" s="21"/>
      <c r="R539" s="21"/>
    </row>
    <row r="540" spans="1:18" x14ac:dyDescent="0.25">
      <c r="A540" s="28"/>
      <c r="B540" s="28"/>
      <c r="C540" s="28"/>
      <c r="D540" s="30"/>
      <c r="E540" s="27"/>
      <c r="F540" s="27"/>
      <c r="G540" s="27"/>
      <c r="H540" s="27"/>
      <c r="I540" s="27"/>
      <c r="J540" s="18"/>
      <c r="K540" s="19"/>
      <c r="L540" s="41">
        <v>44303</v>
      </c>
      <c r="M540" s="11"/>
      <c r="N540" s="21"/>
      <c r="O540" s="21"/>
      <c r="P540" s="21"/>
      <c r="Q540" s="21"/>
      <c r="R540" s="21"/>
    </row>
    <row r="541" spans="1:18" x14ac:dyDescent="0.25">
      <c r="A541" s="28"/>
      <c r="B541" s="28"/>
      <c r="C541" s="28"/>
      <c r="D541" s="30"/>
      <c r="E541" s="27"/>
      <c r="F541" s="27"/>
      <c r="G541" s="27"/>
      <c r="H541" s="27"/>
      <c r="I541" s="27"/>
      <c r="J541" s="18"/>
      <c r="K541" s="19"/>
      <c r="L541" s="20"/>
      <c r="M541" s="11"/>
      <c r="N541" s="21"/>
      <c r="O541" s="21"/>
      <c r="P541" s="21"/>
      <c r="Q541" s="21"/>
      <c r="R541" s="21"/>
    </row>
    <row r="542" spans="1:18" x14ac:dyDescent="0.25">
      <c r="A542" s="28"/>
      <c r="B542" s="28"/>
      <c r="C542" s="28"/>
      <c r="D542" s="30"/>
      <c r="E542" s="27"/>
      <c r="F542" s="27"/>
      <c r="G542" s="27"/>
      <c r="H542" s="27"/>
      <c r="I542" s="27"/>
      <c r="J542" s="18"/>
      <c r="K542" s="19"/>
      <c r="L542" s="20"/>
      <c r="M542" s="11"/>
      <c r="N542" s="21"/>
      <c r="O542" s="21"/>
      <c r="P542" s="21"/>
      <c r="Q542" s="21"/>
      <c r="R542" s="21"/>
    </row>
    <row r="543" spans="1:18" x14ac:dyDescent="0.25">
      <c r="A543" s="28"/>
      <c r="B543" s="28"/>
      <c r="C543" s="28"/>
      <c r="D543" s="30"/>
      <c r="E543" s="27"/>
      <c r="F543" s="27"/>
      <c r="G543" s="27"/>
      <c r="H543" s="27"/>
      <c r="I543" s="27"/>
      <c r="J543" s="18"/>
      <c r="K543" s="19"/>
      <c r="L543" s="20"/>
      <c r="M543" s="11"/>
      <c r="N543" s="21"/>
      <c r="O543" s="21"/>
      <c r="P543" s="21"/>
      <c r="Q543" s="21"/>
      <c r="R543" s="21"/>
    </row>
    <row r="544" spans="1:18" x14ac:dyDescent="0.25">
      <c r="A544" s="28"/>
      <c r="B544" s="28"/>
      <c r="C544" s="28"/>
      <c r="D544" s="30"/>
      <c r="E544" s="27"/>
      <c r="F544" s="27"/>
      <c r="G544" s="27"/>
      <c r="H544" s="27"/>
      <c r="I544" s="27"/>
      <c r="J544" s="18"/>
      <c r="K544" s="19"/>
      <c r="L544" s="20"/>
      <c r="M544" s="11"/>
      <c r="N544" s="21"/>
      <c r="O544" s="21"/>
      <c r="P544" s="21"/>
      <c r="Q544" s="21"/>
      <c r="R544" s="21"/>
    </row>
    <row r="545" spans="1:18" x14ac:dyDescent="0.25">
      <c r="A545" s="28"/>
      <c r="B545" s="28"/>
      <c r="C545" s="28"/>
      <c r="D545" s="30"/>
      <c r="E545" s="27"/>
      <c r="F545" s="27"/>
      <c r="G545" s="27"/>
      <c r="H545" s="27"/>
      <c r="I545" s="27"/>
      <c r="J545" s="18"/>
      <c r="K545" s="19"/>
      <c r="L545" s="20"/>
      <c r="M545" s="11"/>
      <c r="N545" s="21"/>
      <c r="O545" s="21"/>
      <c r="P545" s="21"/>
      <c r="Q545" s="21"/>
      <c r="R545" s="21"/>
    </row>
    <row r="546" spans="1:18" x14ac:dyDescent="0.25">
      <c r="A546" s="28"/>
      <c r="B546" s="28"/>
      <c r="C546" s="28"/>
      <c r="D546" s="30"/>
      <c r="E546" s="27"/>
      <c r="F546" s="27"/>
      <c r="G546" s="27"/>
      <c r="H546" s="27"/>
      <c r="I546" s="27"/>
      <c r="J546" s="18"/>
      <c r="K546" s="19"/>
      <c r="L546" s="20"/>
      <c r="M546" s="11"/>
      <c r="N546" s="21"/>
      <c r="O546" s="21"/>
      <c r="P546" s="21"/>
      <c r="Q546" s="21"/>
      <c r="R546" s="21"/>
    </row>
    <row r="547" spans="1:18" x14ac:dyDescent="0.25">
      <c r="A547" s="28"/>
      <c r="B547" s="28"/>
      <c r="C547" s="28"/>
      <c r="D547" s="30"/>
      <c r="E547" s="27"/>
      <c r="F547" s="27"/>
      <c r="G547" s="27"/>
      <c r="H547" s="27"/>
      <c r="I547" s="27"/>
      <c r="J547" s="18"/>
      <c r="K547" s="19"/>
      <c r="L547" s="20"/>
      <c r="M547" s="11"/>
      <c r="N547" s="21"/>
      <c r="O547" s="21"/>
      <c r="P547" s="21"/>
      <c r="Q547" s="21"/>
      <c r="R547" s="21"/>
    </row>
    <row r="548" spans="1:18" x14ac:dyDescent="0.25">
      <c r="A548" s="28"/>
      <c r="B548" s="28"/>
      <c r="C548" s="28"/>
      <c r="D548" s="30"/>
      <c r="E548" s="27"/>
      <c r="F548" s="27"/>
      <c r="G548" s="27"/>
      <c r="H548" s="27"/>
      <c r="I548" s="27"/>
      <c r="J548" s="18"/>
      <c r="K548" s="19"/>
      <c r="L548" s="20"/>
      <c r="M548" s="11"/>
      <c r="N548" s="21"/>
      <c r="O548" s="21"/>
      <c r="P548" s="21"/>
      <c r="Q548" s="21"/>
      <c r="R548" s="21"/>
    </row>
    <row r="549" spans="1:18" x14ac:dyDescent="0.25">
      <c r="A549" s="28"/>
      <c r="B549" s="28"/>
      <c r="C549" s="28"/>
      <c r="D549" s="30"/>
      <c r="E549" s="27"/>
      <c r="F549" s="27"/>
      <c r="G549" s="27"/>
      <c r="H549" s="27"/>
      <c r="I549" s="27"/>
      <c r="J549" s="18"/>
      <c r="K549" s="19"/>
      <c r="L549" s="20"/>
      <c r="M549" s="11"/>
      <c r="N549" s="21"/>
      <c r="O549" s="21"/>
      <c r="P549" s="21"/>
      <c r="Q549" s="21"/>
      <c r="R549" s="21"/>
    </row>
    <row r="550" spans="1:18" x14ac:dyDescent="0.25">
      <c r="A550" s="28"/>
      <c r="B550" s="28"/>
      <c r="C550" s="28"/>
      <c r="D550" s="30"/>
      <c r="E550" s="27"/>
      <c r="F550" s="27"/>
      <c r="G550" s="27"/>
      <c r="H550" s="27"/>
      <c r="I550" s="27"/>
      <c r="J550" s="18"/>
      <c r="K550" s="19"/>
      <c r="L550" s="20"/>
      <c r="M550" s="11"/>
      <c r="N550" s="21"/>
      <c r="O550" s="21"/>
      <c r="P550" s="21"/>
      <c r="Q550" s="21"/>
      <c r="R550" s="21"/>
    </row>
    <row r="551" spans="1:18" x14ac:dyDescent="0.25">
      <c r="A551" s="28"/>
      <c r="B551" s="28"/>
      <c r="C551" s="28"/>
      <c r="D551" s="30"/>
      <c r="E551" s="27"/>
      <c r="F551" s="27"/>
      <c r="G551" s="27"/>
      <c r="H551" s="27"/>
      <c r="I551" s="27"/>
      <c r="J551" s="18"/>
      <c r="K551" s="19"/>
      <c r="L551" s="20"/>
      <c r="M551" s="11"/>
      <c r="N551" s="21"/>
      <c r="O551" s="21"/>
      <c r="P551" s="21"/>
      <c r="Q551" s="21"/>
      <c r="R551" s="21"/>
    </row>
    <row r="552" spans="1:18" x14ac:dyDescent="0.25">
      <c r="A552" s="28"/>
      <c r="B552" s="28"/>
      <c r="C552" s="28"/>
      <c r="D552" s="30"/>
      <c r="E552" s="27"/>
      <c r="F552" s="27"/>
      <c r="G552" s="27"/>
      <c r="H552" s="27"/>
      <c r="I552" s="27"/>
      <c r="J552" s="18"/>
      <c r="K552" s="19"/>
      <c r="L552" s="20"/>
      <c r="M552" s="11"/>
      <c r="N552" s="21"/>
      <c r="O552" s="21"/>
      <c r="P552" s="21"/>
      <c r="Q552" s="21"/>
      <c r="R552" s="21"/>
    </row>
    <row r="553" spans="1:18" x14ac:dyDescent="0.25">
      <c r="A553" s="28"/>
      <c r="B553" s="28"/>
      <c r="C553" s="28"/>
      <c r="D553" s="30"/>
      <c r="E553" s="27"/>
      <c r="F553" s="27"/>
      <c r="G553" s="27"/>
      <c r="H553" s="27"/>
      <c r="I553" s="27"/>
      <c r="J553" s="18"/>
      <c r="K553" s="19"/>
      <c r="L553" s="20"/>
      <c r="M553" s="11"/>
      <c r="N553" s="21"/>
      <c r="O553" s="21"/>
      <c r="P553" s="21"/>
      <c r="Q553" s="21"/>
      <c r="R553" s="21"/>
    </row>
    <row r="554" spans="1:18" x14ac:dyDescent="0.25">
      <c r="A554" s="28"/>
      <c r="B554" s="28"/>
      <c r="C554" s="28"/>
      <c r="D554" s="30"/>
      <c r="E554" s="27"/>
      <c r="F554" s="27"/>
      <c r="G554" s="27"/>
      <c r="H554" s="27"/>
      <c r="I554" s="27"/>
      <c r="J554" s="18"/>
      <c r="K554" s="19"/>
      <c r="L554" s="20"/>
      <c r="M554" s="11"/>
      <c r="N554" s="21"/>
      <c r="O554" s="21"/>
      <c r="P554" s="21"/>
      <c r="Q554" s="21"/>
      <c r="R554" s="21"/>
    </row>
    <row r="555" spans="1:18" x14ac:dyDescent="0.25">
      <c r="A555" s="28"/>
      <c r="B555" s="28"/>
      <c r="C555" s="28"/>
      <c r="D555" s="30"/>
      <c r="E555" s="27"/>
      <c r="F555" s="27"/>
      <c r="G555" s="27"/>
      <c r="H555" s="27"/>
      <c r="I555" s="27"/>
      <c r="J555" s="18"/>
      <c r="K555" s="19"/>
      <c r="L555" s="20"/>
      <c r="M555" s="11"/>
      <c r="N555" s="21"/>
      <c r="O555" s="21"/>
      <c r="P555" s="21"/>
      <c r="Q555" s="21"/>
      <c r="R555" s="21"/>
    </row>
    <row r="556" spans="1:18" x14ac:dyDescent="0.25">
      <c r="A556" s="28"/>
      <c r="B556" s="28"/>
      <c r="C556" s="28"/>
      <c r="D556" s="30"/>
      <c r="E556" s="27"/>
      <c r="F556" s="27"/>
      <c r="G556" s="27"/>
      <c r="H556" s="27"/>
      <c r="I556" s="27"/>
      <c r="J556" s="18"/>
      <c r="K556" s="19"/>
      <c r="L556" s="20"/>
      <c r="M556" s="11"/>
      <c r="N556" s="21"/>
      <c r="O556" s="21"/>
      <c r="P556" s="21"/>
      <c r="Q556" s="21"/>
      <c r="R556" s="21"/>
    </row>
    <row r="557" spans="1:18" x14ac:dyDescent="0.25">
      <c r="A557" s="28"/>
      <c r="B557" s="28"/>
      <c r="C557" s="28"/>
      <c r="D557" s="30"/>
      <c r="E557" s="27"/>
      <c r="F557" s="27"/>
      <c r="G557" s="27"/>
      <c r="H557" s="27"/>
      <c r="I557" s="27"/>
      <c r="J557" s="18"/>
      <c r="K557" s="19"/>
      <c r="L557" s="20"/>
      <c r="M557" s="11"/>
      <c r="N557" s="21"/>
      <c r="O557" s="21"/>
      <c r="P557" s="21"/>
      <c r="Q557" s="21"/>
      <c r="R557" s="21"/>
    </row>
    <row r="558" spans="1:18" x14ac:dyDescent="0.25">
      <c r="A558" s="28"/>
      <c r="B558" s="28"/>
      <c r="C558" s="28"/>
      <c r="D558" s="30"/>
      <c r="E558" s="27"/>
      <c r="F558" s="27"/>
      <c r="G558" s="27"/>
      <c r="H558" s="27"/>
      <c r="I558" s="27"/>
      <c r="J558" s="18"/>
      <c r="K558" s="19"/>
      <c r="L558" s="20"/>
      <c r="M558" s="11"/>
      <c r="N558" s="21"/>
      <c r="O558" s="21"/>
      <c r="P558" s="21"/>
      <c r="Q558" s="21"/>
      <c r="R558" s="21"/>
    </row>
    <row r="559" spans="1:18" x14ac:dyDescent="0.25">
      <c r="A559" s="28"/>
      <c r="B559" s="28"/>
      <c r="C559" s="28"/>
      <c r="D559" s="30"/>
      <c r="E559" s="27"/>
      <c r="F559" s="27"/>
      <c r="G559" s="27"/>
      <c r="H559" s="27"/>
      <c r="I559" s="27"/>
      <c r="J559" s="18"/>
      <c r="K559" s="19"/>
      <c r="L559" s="20"/>
      <c r="M559" s="11"/>
      <c r="N559" s="21"/>
      <c r="O559" s="21"/>
      <c r="P559" s="21"/>
      <c r="Q559" s="21"/>
      <c r="R559" s="21"/>
    </row>
    <row r="560" spans="1:18" x14ac:dyDescent="0.25">
      <c r="A560" s="28"/>
      <c r="B560" s="28"/>
      <c r="C560" s="28"/>
      <c r="D560" s="30"/>
      <c r="E560" s="27"/>
      <c r="F560" s="27"/>
      <c r="G560" s="27"/>
      <c r="H560" s="27"/>
      <c r="I560" s="27"/>
      <c r="J560" s="18"/>
      <c r="K560" s="19"/>
      <c r="L560" s="20"/>
      <c r="M560" s="11"/>
      <c r="N560" s="21"/>
      <c r="O560" s="21"/>
      <c r="P560" s="21"/>
      <c r="Q560" s="21"/>
      <c r="R560" s="21"/>
    </row>
    <row r="561" spans="1:18" x14ac:dyDescent="0.25">
      <c r="A561" s="28"/>
      <c r="B561" s="28"/>
      <c r="C561" s="28"/>
      <c r="D561" s="30"/>
      <c r="E561" s="27"/>
      <c r="F561" s="27"/>
      <c r="G561" s="27"/>
      <c r="H561" s="27"/>
      <c r="I561" s="27"/>
      <c r="J561" s="18"/>
      <c r="K561" s="19"/>
      <c r="L561" s="20"/>
      <c r="M561" s="11"/>
      <c r="N561" s="21"/>
      <c r="O561" s="21"/>
      <c r="P561" s="21"/>
      <c r="Q561" s="21"/>
      <c r="R561" s="21"/>
    </row>
    <row r="562" spans="1:18" x14ac:dyDescent="0.25">
      <c r="A562" s="28"/>
      <c r="B562" s="28"/>
      <c r="C562" s="28"/>
      <c r="D562" s="30"/>
      <c r="E562" s="27"/>
      <c r="F562" s="27"/>
      <c r="G562" s="27"/>
      <c r="H562" s="27"/>
      <c r="I562" s="27"/>
      <c r="J562" s="18"/>
      <c r="K562" s="19"/>
      <c r="L562" s="20"/>
      <c r="M562" s="11"/>
      <c r="N562" s="21"/>
      <c r="O562" s="21"/>
      <c r="P562" s="21"/>
      <c r="Q562" s="21"/>
      <c r="R562" s="21"/>
    </row>
    <row r="563" spans="1:18" x14ac:dyDescent="0.25">
      <c r="A563" s="28"/>
      <c r="B563" s="28"/>
      <c r="C563" s="28"/>
      <c r="D563" s="30"/>
      <c r="E563" s="27"/>
      <c r="F563" s="27"/>
      <c r="G563" s="27"/>
      <c r="H563" s="27"/>
      <c r="I563" s="27"/>
      <c r="J563" s="18"/>
      <c r="K563" s="19"/>
      <c r="L563" s="20"/>
      <c r="M563" s="11"/>
      <c r="N563" s="21"/>
      <c r="O563" s="21"/>
      <c r="P563" s="21"/>
      <c r="Q563" s="21"/>
      <c r="R563" s="21"/>
    </row>
    <row r="564" spans="1:18" x14ac:dyDescent="0.25">
      <c r="A564" s="28"/>
      <c r="B564" s="28"/>
      <c r="C564" s="28"/>
      <c r="D564" s="30"/>
      <c r="E564" s="27"/>
      <c r="F564" s="27"/>
      <c r="G564" s="27"/>
      <c r="H564" s="27"/>
      <c r="I564" s="27"/>
      <c r="J564" s="18"/>
      <c r="K564" s="19"/>
      <c r="L564" s="20"/>
      <c r="M564" s="11"/>
      <c r="N564" s="21"/>
      <c r="O564" s="21"/>
      <c r="P564" s="21"/>
      <c r="Q564" s="21"/>
      <c r="R564" s="21"/>
    </row>
    <row r="565" spans="1:18" x14ac:dyDescent="0.25">
      <c r="A565" s="28"/>
      <c r="B565" s="28"/>
      <c r="C565" s="28"/>
      <c r="D565" s="30"/>
      <c r="E565" s="27"/>
      <c r="F565" s="27"/>
      <c r="G565" s="27"/>
      <c r="H565" s="27"/>
      <c r="I565" s="27"/>
      <c r="J565" s="18"/>
      <c r="K565" s="19"/>
      <c r="L565" s="20"/>
      <c r="M565" s="11"/>
      <c r="N565" s="21"/>
      <c r="O565" s="21"/>
      <c r="P565" s="21"/>
      <c r="Q565" s="21"/>
      <c r="R565" s="21"/>
    </row>
    <row r="566" spans="1:18" x14ac:dyDescent="0.25">
      <c r="A566" s="28"/>
      <c r="B566" s="28"/>
      <c r="C566" s="28"/>
      <c r="D566" s="30"/>
      <c r="E566" s="27"/>
      <c r="F566" s="27"/>
      <c r="G566" s="27"/>
      <c r="H566" s="27"/>
      <c r="I566" s="27"/>
      <c r="J566" s="18"/>
      <c r="K566" s="19"/>
      <c r="L566" s="20"/>
      <c r="M566" s="11"/>
      <c r="N566" s="21"/>
      <c r="O566" s="21"/>
      <c r="P566" s="21"/>
      <c r="Q566" s="21"/>
      <c r="R566" s="21"/>
    </row>
    <row r="567" spans="1:18" x14ac:dyDescent="0.25">
      <c r="A567" s="28"/>
      <c r="B567" s="28"/>
      <c r="C567" s="28"/>
      <c r="D567" s="30"/>
      <c r="E567" s="27"/>
      <c r="F567" s="27"/>
      <c r="G567" s="27"/>
      <c r="H567" s="27"/>
      <c r="I567" s="27"/>
      <c r="J567" s="18"/>
      <c r="K567" s="19"/>
      <c r="L567" s="20"/>
      <c r="M567" s="11"/>
      <c r="N567" s="21"/>
      <c r="O567" s="21"/>
      <c r="P567" s="21"/>
      <c r="Q567" s="21"/>
      <c r="R567" s="21"/>
    </row>
    <row r="568" spans="1:18" x14ac:dyDescent="0.25">
      <c r="A568" s="28"/>
      <c r="B568" s="28"/>
      <c r="C568" s="28"/>
      <c r="D568" s="30"/>
      <c r="E568" s="27"/>
      <c r="F568" s="27"/>
      <c r="G568" s="27"/>
      <c r="H568" s="27"/>
      <c r="I568" s="27"/>
      <c r="J568" s="18"/>
      <c r="K568" s="19"/>
      <c r="L568" s="20"/>
      <c r="M568" s="11"/>
      <c r="N568" s="21"/>
      <c r="O568" s="21"/>
      <c r="P568" s="21"/>
      <c r="Q568" s="21"/>
      <c r="R568" s="21"/>
    </row>
    <row r="569" spans="1:18" x14ac:dyDescent="0.25">
      <c r="A569" s="28"/>
      <c r="B569" s="28"/>
      <c r="C569" s="28"/>
      <c r="D569" s="30"/>
      <c r="E569" s="27"/>
      <c r="F569" s="27"/>
      <c r="G569" s="27"/>
      <c r="H569" s="27"/>
      <c r="I569" s="27"/>
      <c r="J569" s="18"/>
      <c r="K569" s="19"/>
      <c r="L569" s="20"/>
      <c r="M569" s="11"/>
      <c r="N569" s="21"/>
      <c r="O569" s="21"/>
      <c r="P569" s="21"/>
      <c r="Q569" s="21"/>
      <c r="R569" s="21"/>
    </row>
    <row r="570" spans="1:18" x14ac:dyDescent="0.25">
      <c r="A570" s="28"/>
      <c r="B570" s="28"/>
      <c r="C570" s="28"/>
      <c r="D570" s="30"/>
      <c r="E570" s="27"/>
      <c r="F570" s="27"/>
      <c r="G570" s="27"/>
      <c r="H570" s="27"/>
      <c r="I570" s="27"/>
      <c r="J570" s="18"/>
      <c r="K570" s="19"/>
      <c r="L570" s="20"/>
      <c r="M570" s="11"/>
      <c r="N570" s="21"/>
      <c r="O570" s="21"/>
      <c r="P570" s="21"/>
      <c r="Q570" s="21"/>
      <c r="R570" s="21"/>
    </row>
    <row r="571" spans="1:18" x14ac:dyDescent="0.25">
      <c r="A571" s="28"/>
      <c r="B571" s="28"/>
      <c r="C571" s="28"/>
      <c r="D571" s="30"/>
      <c r="E571" s="27"/>
      <c r="F571" s="27"/>
      <c r="G571" s="27"/>
      <c r="H571" s="27"/>
      <c r="I571" s="27"/>
      <c r="J571" s="18"/>
      <c r="K571" s="19"/>
      <c r="L571" s="20"/>
      <c r="M571" s="11"/>
      <c r="N571" s="21"/>
      <c r="O571" s="21"/>
      <c r="P571" s="21"/>
      <c r="Q571" s="21"/>
      <c r="R571" s="21"/>
    </row>
    <row r="572" spans="1:18" x14ac:dyDescent="0.25">
      <c r="A572" s="28"/>
      <c r="B572" s="28"/>
      <c r="C572" s="28"/>
      <c r="D572" s="30"/>
      <c r="E572" s="27"/>
      <c r="F572" s="27"/>
      <c r="G572" s="27"/>
      <c r="H572" s="27"/>
      <c r="I572" s="27"/>
      <c r="J572" s="18"/>
      <c r="K572" s="19"/>
      <c r="L572" s="20"/>
      <c r="M572" s="11"/>
      <c r="N572" s="21"/>
      <c r="O572" s="21"/>
      <c r="P572" s="21"/>
      <c r="Q572" s="21"/>
      <c r="R572" s="21"/>
    </row>
    <row r="573" spans="1:18" x14ac:dyDescent="0.25">
      <c r="A573" s="28"/>
      <c r="B573" s="28"/>
      <c r="C573" s="28"/>
      <c r="D573" s="30"/>
      <c r="E573" s="27"/>
      <c r="F573" s="27"/>
      <c r="G573" s="27"/>
      <c r="H573" s="27"/>
      <c r="I573" s="27"/>
      <c r="J573" s="18"/>
      <c r="K573" s="19"/>
      <c r="L573" s="20"/>
      <c r="M573" s="11"/>
      <c r="N573" s="21"/>
      <c r="O573" s="21"/>
      <c r="P573" s="21"/>
      <c r="Q573" s="21"/>
      <c r="R573" s="21"/>
    </row>
    <row r="574" spans="1:18" x14ac:dyDescent="0.25">
      <c r="A574" s="28"/>
      <c r="B574" s="28"/>
      <c r="C574" s="28"/>
      <c r="D574" s="30"/>
      <c r="E574" s="27"/>
      <c r="F574" s="27"/>
      <c r="G574" s="27"/>
      <c r="H574" s="27"/>
      <c r="I574" s="27"/>
      <c r="J574" s="18"/>
      <c r="K574" s="19"/>
      <c r="L574" s="20"/>
      <c r="M574" s="11"/>
      <c r="N574" s="21"/>
      <c r="O574" s="21"/>
      <c r="P574" s="21"/>
      <c r="Q574" s="21"/>
      <c r="R574" s="21"/>
    </row>
    <row r="575" spans="1:18" x14ac:dyDescent="0.25">
      <c r="A575" s="28"/>
      <c r="B575" s="28"/>
      <c r="C575" s="28"/>
      <c r="D575" s="30"/>
      <c r="E575" s="27"/>
      <c r="F575" s="27"/>
      <c r="G575" s="27"/>
      <c r="H575" s="27"/>
      <c r="I575" s="27"/>
      <c r="J575" s="18"/>
      <c r="K575" s="19"/>
      <c r="L575" s="20"/>
      <c r="M575" s="11"/>
      <c r="N575" s="21"/>
      <c r="O575" s="21"/>
      <c r="P575" s="21"/>
      <c r="Q575" s="21"/>
      <c r="R575" s="21"/>
    </row>
    <row r="576" spans="1:18" x14ac:dyDescent="0.25">
      <c r="A576" s="28"/>
      <c r="B576" s="28"/>
      <c r="C576" s="28"/>
      <c r="D576" s="30"/>
      <c r="E576" s="27"/>
      <c r="F576" s="27"/>
      <c r="G576" s="27"/>
      <c r="H576" s="27"/>
      <c r="I576" s="27"/>
      <c r="J576" s="18"/>
      <c r="K576" s="19"/>
      <c r="L576" s="20"/>
      <c r="M576" s="11"/>
      <c r="N576" s="21"/>
      <c r="O576" s="21"/>
      <c r="P576" s="21"/>
      <c r="Q576" s="21"/>
      <c r="R576" s="21"/>
    </row>
    <row r="577" spans="1:18" x14ac:dyDescent="0.25">
      <c r="A577" s="28"/>
      <c r="B577" s="28"/>
      <c r="C577" s="28"/>
      <c r="D577" s="30"/>
      <c r="E577" s="27"/>
      <c r="F577" s="27"/>
      <c r="G577" s="27"/>
      <c r="H577" s="27"/>
      <c r="I577" s="27"/>
      <c r="J577" s="18"/>
      <c r="K577" s="19"/>
      <c r="L577" s="20"/>
      <c r="M577" s="11"/>
      <c r="N577" s="21"/>
      <c r="O577" s="21"/>
      <c r="P577" s="21"/>
      <c r="Q577" s="21"/>
      <c r="R577" s="21"/>
    </row>
    <row r="578" spans="1:18" x14ac:dyDescent="0.25">
      <c r="A578" s="28"/>
      <c r="B578" s="28"/>
      <c r="C578" s="28"/>
      <c r="D578" s="30"/>
      <c r="E578" s="27"/>
      <c r="F578" s="27"/>
      <c r="G578" s="27"/>
      <c r="H578" s="27"/>
      <c r="I578" s="27"/>
      <c r="J578" s="18"/>
      <c r="K578" s="19"/>
      <c r="L578" s="20"/>
      <c r="M578" s="11"/>
      <c r="N578" s="21"/>
      <c r="O578" s="21"/>
      <c r="P578" s="21"/>
      <c r="Q578" s="21"/>
      <c r="R578" s="21"/>
    </row>
    <row r="579" spans="1:18" x14ac:dyDescent="0.25">
      <c r="A579" s="28"/>
      <c r="B579" s="28"/>
      <c r="C579" s="28"/>
      <c r="D579" s="30"/>
      <c r="E579" s="27"/>
      <c r="F579" s="27"/>
      <c r="G579" s="27"/>
      <c r="H579" s="27"/>
      <c r="I579" s="27"/>
      <c r="J579" s="18"/>
      <c r="K579" s="19"/>
      <c r="L579" s="20"/>
      <c r="M579" s="11"/>
      <c r="N579" s="21"/>
      <c r="O579" s="21"/>
      <c r="P579" s="21"/>
      <c r="Q579" s="21"/>
      <c r="R579" s="21"/>
    </row>
    <row r="580" spans="1:18" x14ac:dyDescent="0.25">
      <c r="A580" s="28"/>
      <c r="B580" s="28"/>
      <c r="C580" s="28"/>
      <c r="D580" s="30"/>
      <c r="E580" s="27"/>
      <c r="F580" s="27"/>
      <c r="G580" s="27"/>
      <c r="H580" s="27"/>
      <c r="I580" s="27"/>
      <c r="J580" s="18"/>
      <c r="K580" s="19"/>
      <c r="L580" s="20"/>
      <c r="M580" s="11"/>
      <c r="N580" s="21"/>
      <c r="O580" s="21"/>
      <c r="P580" s="21"/>
      <c r="Q580" s="21"/>
      <c r="R580" s="21"/>
    </row>
    <row r="581" spans="1:18" x14ac:dyDescent="0.25">
      <c r="A581" s="28"/>
      <c r="B581" s="28"/>
      <c r="C581" s="28"/>
      <c r="D581" s="30"/>
      <c r="E581" s="27"/>
      <c r="F581" s="27"/>
      <c r="G581" s="27"/>
      <c r="H581" s="27"/>
      <c r="I581" s="27"/>
      <c r="J581" s="18"/>
      <c r="K581" s="19"/>
      <c r="L581" s="20"/>
      <c r="M581" s="11"/>
      <c r="N581" s="21"/>
      <c r="O581" s="21"/>
      <c r="P581" s="21"/>
      <c r="Q581" s="21"/>
      <c r="R581" s="21"/>
    </row>
    <row r="582" spans="1:18" x14ac:dyDescent="0.25">
      <c r="A582" s="28"/>
      <c r="B582" s="28"/>
      <c r="C582" s="28"/>
      <c r="D582" s="30"/>
      <c r="E582" s="27"/>
      <c r="F582" s="27"/>
      <c r="G582" s="27"/>
      <c r="H582" s="27"/>
      <c r="I582" s="27"/>
      <c r="J582" s="18"/>
      <c r="K582" s="19"/>
      <c r="L582" s="20"/>
      <c r="M582" s="11"/>
      <c r="N582" s="21"/>
      <c r="O582" s="21"/>
      <c r="P582" s="21"/>
      <c r="Q582" s="21"/>
      <c r="R582" s="21"/>
    </row>
    <row r="583" spans="1:18" x14ac:dyDescent="0.25">
      <c r="A583" s="28"/>
      <c r="B583" s="28"/>
      <c r="C583" s="28"/>
      <c r="D583" s="30"/>
      <c r="E583" s="27"/>
      <c r="F583" s="27"/>
      <c r="G583" s="27"/>
      <c r="H583" s="27"/>
      <c r="I583" s="27"/>
      <c r="J583" s="18"/>
      <c r="K583" s="19"/>
      <c r="L583" s="20"/>
      <c r="M583" s="11"/>
      <c r="N583" s="21"/>
      <c r="O583" s="21"/>
      <c r="P583" s="21"/>
      <c r="Q583" s="21"/>
      <c r="R583" s="21"/>
    </row>
    <row r="584" spans="1:18" x14ac:dyDescent="0.25">
      <c r="A584" s="28"/>
      <c r="B584" s="28"/>
      <c r="C584" s="28"/>
      <c r="D584" s="30"/>
      <c r="E584" s="27"/>
      <c r="F584" s="27"/>
      <c r="G584" s="27"/>
      <c r="H584" s="27"/>
      <c r="I584" s="27"/>
      <c r="J584" s="18"/>
      <c r="K584" s="19"/>
      <c r="L584" s="20"/>
      <c r="M584" s="11"/>
      <c r="N584" s="21"/>
      <c r="O584" s="21"/>
      <c r="P584" s="21"/>
      <c r="Q584" s="21"/>
      <c r="R584" s="21"/>
    </row>
    <row r="585" spans="1:18" x14ac:dyDescent="0.25">
      <c r="A585" s="28"/>
      <c r="B585" s="28"/>
      <c r="C585" s="28"/>
      <c r="D585" s="30"/>
      <c r="E585" s="27"/>
      <c r="F585" s="27"/>
      <c r="G585" s="27"/>
      <c r="H585" s="27"/>
      <c r="I585" s="27"/>
      <c r="J585" s="18"/>
      <c r="K585" s="19"/>
      <c r="L585" s="20"/>
      <c r="M585" s="11"/>
      <c r="N585" s="21"/>
      <c r="O585" s="21"/>
      <c r="P585" s="21"/>
      <c r="Q585" s="21"/>
      <c r="R585" s="21"/>
    </row>
    <row r="586" spans="1:18" x14ac:dyDescent="0.25">
      <c r="A586" s="28"/>
      <c r="B586" s="28"/>
      <c r="C586" s="28"/>
      <c r="D586" s="30"/>
      <c r="E586" s="27"/>
      <c r="F586" s="27"/>
      <c r="G586" s="27"/>
      <c r="H586" s="27"/>
      <c r="I586" s="27"/>
      <c r="J586" s="18"/>
      <c r="K586" s="19"/>
      <c r="L586" s="20"/>
      <c r="M586" s="11"/>
      <c r="N586" s="21"/>
      <c r="O586" s="21"/>
      <c r="P586" s="21"/>
      <c r="Q586" s="21"/>
      <c r="R586" s="21"/>
    </row>
    <row r="587" spans="1:18" x14ac:dyDescent="0.25">
      <c r="A587" s="28"/>
      <c r="B587" s="28"/>
      <c r="C587" s="28"/>
      <c r="D587" s="30"/>
      <c r="E587" s="27"/>
      <c r="F587" s="27"/>
      <c r="G587" s="27"/>
      <c r="H587" s="27"/>
      <c r="I587" s="27"/>
      <c r="J587" s="18"/>
      <c r="K587" s="19"/>
      <c r="L587" s="20"/>
      <c r="M587" s="11"/>
      <c r="N587" s="21"/>
      <c r="O587" s="21"/>
      <c r="P587" s="21"/>
      <c r="Q587" s="21"/>
      <c r="R587" s="21"/>
    </row>
    <row r="588" spans="1:18" x14ac:dyDescent="0.25">
      <c r="A588" s="28"/>
      <c r="B588" s="28"/>
      <c r="C588" s="28"/>
      <c r="D588" s="30"/>
      <c r="E588" s="27"/>
      <c r="F588" s="27"/>
      <c r="G588" s="27"/>
      <c r="H588" s="27"/>
      <c r="I588" s="27"/>
      <c r="J588" s="18"/>
      <c r="K588" s="19"/>
      <c r="L588" s="20"/>
      <c r="M588" s="11"/>
      <c r="N588" s="21"/>
      <c r="O588" s="21"/>
      <c r="P588" s="21"/>
      <c r="Q588" s="21"/>
      <c r="R588" s="21"/>
    </row>
    <row r="589" spans="1:18" x14ac:dyDescent="0.25">
      <c r="A589" s="28"/>
      <c r="B589" s="28"/>
      <c r="C589" s="28"/>
      <c r="D589" s="30"/>
      <c r="E589" s="27"/>
      <c r="F589" s="27"/>
      <c r="G589" s="27"/>
      <c r="H589" s="27"/>
      <c r="I589" s="27"/>
      <c r="J589" s="18"/>
      <c r="K589" s="19"/>
      <c r="L589" s="20"/>
      <c r="M589" s="11"/>
      <c r="N589" s="21"/>
      <c r="O589" s="21"/>
      <c r="P589" s="21"/>
      <c r="Q589" s="21"/>
      <c r="R589" s="21"/>
    </row>
    <row r="590" spans="1:18" x14ac:dyDescent="0.25">
      <c r="A590" s="28"/>
      <c r="B590" s="28"/>
      <c r="C590" s="28"/>
      <c r="D590" s="30"/>
      <c r="E590" s="27"/>
      <c r="F590" s="27"/>
      <c r="G590" s="27"/>
      <c r="H590" s="27"/>
      <c r="I590" s="27"/>
      <c r="J590" s="18"/>
      <c r="K590" s="19"/>
      <c r="L590" s="20"/>
      <c r="M590" s="11"/>
      <c r="N590" s="21"/>
      <c r="O590" s="21"/>
      <c r="P590" s="21"/>
      <c r="Q590" s="21"/>
      <c r="R590" s="21"/>
    </row>
    <row r="591" spans="1:18" x14ac:dyDescent="0.25">
      <c r="A591" s="28"/>
      <c r="B591" s="28"/>
      <c r="C591" s="28"/>
      <c r="D591" s="30"/>
      <c r="E591" s="27"/>
      <c r="F591" s="27"/>
      <c r="G591" s="27"/>
      <c r="H591" s="27"/>
      <c r="I591" s="27"/>
      <c r="J591" s="18"/>
      <c r="K591" s="19"/>
      <c r="L591" s="20"/>
      <c r="M591" s="11"/>
      <c r="N591" s="21"/>
      <c r="O591" s="21"/>
      <c r="P591" s="21"/>
      <c r="Q591" s="21"/>
      <c r="R591" s="21"/>
    </row>
    <row r="592" spans="1:18" x14ac:dyDescent="0.25">
      <c r="A592" s="28"/>
      <c r="B592" s="28"/>
      <c r="C592" s="28"/>
      <c r="D592" s="30"/>
      <c r="E592" s="27"/>
      <c r="F592" s="27"/>
      <c r="G592" s="27"/>
      <c r="H592" s="27"/>
      <c r="I592" s="27"/>
      <c r="J592" s="18"/>
      <c r="K592" s="19"/>
      <c r="L592" s="20"/>
      <c r="M592" s="11"/>
      <c r="N592" s="21"/>
      <c r="O592" s="21"/>
      <c r="P592" s="21"/>
      <c r="Q592" s="21"/>
      <c r="R592" s="21"/>
    </row>
    <row r="593" spans="1:18" x14ac:dyDescent="0.25">
      <c r="A593" s="28"/>
      <c r="B593" s="28"/>
      <c r="C593" s="28"/>
      <c r="D593" s="30"/>
      <c r="E593" s="27"/>
      <c r="F593" s="27"/>
      <c r="G593" s="27"/>
      <c r="H593" s="27"/>
      <c r="I593" s="27"/>
      <c r="J593" s="18"/>
      <c r="K593" s="19"/>
      <c r="L593" s="20"/>
      <c r="M593" s="11"/>
      <c r="N593" s="21"/>
      <c r="O593" s="21"/>
      <c r="P593" s="21"/>
      <c r="Q593" s="21"/>
      <c r="R593" s="21"/>
    </row>
    <row r="594" spans="1:18" x14ac:dyDescent="0.25">
      <c r="A594" s="28"/>
      <c r="B594" s="28"/>
      <c r="C594" s="28"/>
      <c r="D594" s="30"/>
      <c r="E594" s="27"/>
      <c r="F594" s="27"/>
      <c r="G594" s="27"/>
      <c r="H594" s="27"/>
      <c r="I594" s="27"/>
      <c r="J594" s="18"/>
      <c r="K594" s="19"/>
      <c r="L594" s="20"/>
      <c r="M594" s="11"/>
      <c r="N594" s="21"/>
      <c r="O594" s="21"/>
      <c r="P594" s="21"/>
      <c r="Q594" s="21"/>
      <c r="R594" s="21"/>
    </row>
    <row r="595" spans="1:18" x14ac:dyDescent="0.25">
      <c r="A595" s="28"/>
      <c r="B595" s="28"/>
      <c r="C595" s="28"/>
      <c r="D595" s="30"/>
      <c r="E595" s="27"/>
      <c r="F595" s="27"/>
      <c r="G595" s="27"/>
      <c r="H595" s="27"/>
      <c r="I595" s="27"/>
      <c r="J595" s="18"/>
      <c r="K595" s="19"/>
      <c r="L595" s="20"/>
      <c r="M595" s="11"/>
      <c r="N595" s="21"/>
      <c r="O595" s="21"/>
      <c r="P595" s="21"/>
      <c r="Q595" s="21"/>
      <c r="R595" s="21"/>
    </row>
    <row r="596" spans="1:18" x14ac:dyDescent="0.25">
      <c r="A596" s="28"/>
      <c r="B596" s="28"/>
      <c r="C596" s="28"/>
      <c r="D596" s="30"/>
      <c r="E596" s="27"/>
      <c r="F596" s="27"/>
      <c r="G596" s="27"/>
      <c r="H596" s="27"/>
      <c r="I596" s="27"/>
      <c r="J596" s="18"/>
      <c r="K596" s="19"/>
      <c r="L596" s="20"/>
      <c r="M596" s="11"/>
      <c r="N596" s="21"/>
      <c r="O596" s="21"/>
      <c r="P596" s="21"/>
      <c r="Q596" s="21"/>
      <c r="R596" s="21"/>
    </row>
    <row r="597" spans="1:18" x14ac:dyDescent="0.25">
      <c r="A597" s="28"/>
      <c r="B597" s="28"/>
      <c r="C597" s="28"/>
      <c r="D597" s="30"/>
      <c r="E597" s="27"/>
      <c r="F597" s="27"/>
      <c r="G597" s="27"/>
      <c r="H597" s="27"/>
      <c r="I597" s="27"/>
      <c r="J597" s="18"/>
      <c r="K597" s="19"/>
      <c r="L597" s="20"/>
      <c r="M597" s="11"/>
      <c r="N597" s="21"/>
      <c r="O597" s="21"/>
      <c r="P597" s="21"/>
      <c r="Q597" s="21"/>
      <c r="R597" s="21"/>
    </row>
    <row r="598" spans="1:18" x14ac:dyDescent="0.25">
      <c r="A598" s="28"/>
      <c r="B598" s="28"/>
      <c r="C598" s="28"/>
      <c r="D598" s="30"/>
      <c r="E598" s="27"/>
      <c r="F598" s="27"/>
      <c r="G598" s="27"/>
      <c r="H598" s="27"/>
      <c r="I598" s="27"/>
      <c r="J598" s="18"/>
      <c r="K598" s="19"/>
      <c r="L598" s="20"/>
      <c r="M598" s="11"/>
      <c r="N598" s="21"/>
      <c r="O598" s="21"/>
      <c r="P598" s="21"/>
      <c r="Q598" s="21"/>
      <c r="R598" s="21"/>
    </row>
    <row r="599" spans="1:18" x14ac:dyDescent="0.25">
      <c r="A599" s="28"/>
      <c r="B599" s="28"/>
      <c r="C599" s="28"/>
      <c r="D599" s="30"/>
      <c r="E599" s="27"/>
      <c r="F599" s="27"/>
      <c r="G599" s="27"/>
      <c r="H599" s="27"/>
      <c r="I599" s="27"/>
      <c r="J599" s="18"/>
      <c r="K599" s="19"/>
      <c r="L599" s="20"/>
      <c r="M599" s="11"/>
      <c r="N599" s="21"/>
      <c r="O599" s="21"/>
      <c r="P599" s="21"/>
      <c r="Q599" s="21"/>
      <c r="R599" s="21"/>
    </row>
    <row r="600" spans="1:18" x14ac:dyDescent="0.25">
      <c r="A600" s="28"/>
      <c r="B600" s="28"/>
      <c r="C600" s="28"/>
      <c r="D600" s="30"/>
      <c r="E600" s="27"/>
      <c r="F600" s="27"/>
      <c r="G600" s="27"/>
      <c r="H600" s="27"/>
      <c r="I600" s="27"/>
      <c r="J600" s="18"/>
      <c r="K600" s="19"/>
      <c r="L600" s="20"/>
      <c r="M600" s="11"/>
      <c r="N600" s="21"/>
      <c r="O600" s="21"/>
      <c r="P600" s="21"/>
      <c r="Q600" s="21"/>
      <c r="R600" s="21"/>
    </row>
    <row r="601" spans="1:18" x14ac:dyDescent="0.25">
      <c r="A601" s="28"/>
      <c r="B601" s="28"/>
      <c r="C601" s="28"/>
      <c r="D601" s="30"/>
      <c r="E601" s="27"/>
      <c r="F601" s="27"/>
      <c r="G601" s="27"/>
      <c r="H601" s="27"/>
      <c r="I601" s="27"/>
      <c r="J601" s="18"/>
      <c r="K601" s="19"/>
      <c r="L601" s="20"/>
      <c r="M601" s="11"/>
      <c r="N601" s="21"/>
      <c r="O601" s="21"/>
      <c r="P601" s="21"/>
      <c r="Q601" s="21"/>
      <c r="R601" s="21"/>
    </row>
    <row r="602" spans="1:18" x14ac:dyDescent="0.25">
      <c r="A602" s="28"/>
      <c r="B602" s="28"/>
      <c r="C602" s="28"/>
      <c r="D602" s="30"/>
      <c r="E602" s="27"/>
      <c r="F602" s="27"/>
      <c r="G602" s="27"/>
      <c r="H602" s="27"/>
      <c r="I602" s="27"/>
      <c r="J602" s="18"/>
      <c r="K602" s="19"/>
      <c r="L602" s="20"/>
      <c r="M602" s="11"/>
      <c r="N602" s="21"/>
      <c r="O602" s="21"/>
      <c r="P602" s="21"/>
      <c r="Q602" s="21"/>
      <c r="R602" s="21"/>
    </row>
    <row r="603" spans="1:18" x14ac:dyDescent="0.25">
      <c r="A603" s="28"/>
      <c r="B603" s="28"/>
      <c r="C603" s="28"/>
      <c r="D603" s="30"/>
      <c r="E603" s="27"/>
      <c r="F603" s="27"/>
      <c r="G603" s="27"/>
      <c r="H603" s="27"/>
      <c r="I603" s="27"/>
      <c r="J603" s="18"/>
      <c r="K603" s="19"/>
      <c r="L603" s="20"/>
      <c r="M603" s="11"/>
      <c r="N603" s="21"/>
      <c r="O603" s="21"/>
      <c r="P603" s="21"/>
      <c r="Q603" s="21"/>
      <c r="R603" s="21"/>
    </row>
    <row r="604" spans="1:18" x14ac:dyDescent="0.25">
      <c r="A604" s="28"/>
      <c r="B604" s="28"/>
      <c r="C604" s="28"/>
      <c r="D604" s="30"/>
      <c r="E604" s="27"/>
      <c r="F604" s="27"/>
      <c r="G604" s="27"/>
      <c r="H604" s="27"/>
      <c r="I604" s="27"/>
      <c r="J604" s="18"/>
      <c r="K604" s="19"/>
      <c r="L604" s="20"/>
      <c r="M604" s="11"/>
      <c r="N604" s="21"/>
      <c r="O604" s="21"/>
      <c r="P604" s="21"/>
      <c r="Q604" s="21"/>
      <c r="R604" s="21"/>
    </row>
    <row r="605" spans="1:18" x14ac:dyDescent="0.25">
      <c r="A605" s="28"/>
      <c r="B605" s="28"/>
      <c r="C605" s="28"/>
      <c r="D605" s="30"/>
      <c r="E605" s="27"/>
      <c r="F605" s="27"/>
      <c r="G605" s="27"/>
      <c r="H605" s="27"/>
      <c r="I605" s="27"/>
      <c r="J605" s="18"/>
      <c r="K605" s="19"/>
      <c r="L605" s="20"/>
      <c r="M605" s="11"/>
      <c r="N605" s="21"/>
      <c r="O605" s="21"/>
      <c r="P605" s="21"/>
      <c r="Q605" s="21"/>
      <c r="R605" s="21"/>
    </row>
    <row r="606" spans="1:18" x14ac:dyDescent="0.25">
      <c r="A606" s="28"/>
      <c r="B606" s="28"/>
      <c r="C606" s="28"/>
      <c r="D606" s="30"/>
      <c r="E606" s="27"/>
      <c r="F606" s="27"/>
      <c r="G606" s="27"/>
      <c r="H606" s="27"/>
      <c r="I606" s="27"/>
      <c r="J606" s="18"/>
      <c r="K606" s="19"/>
      <c r="L606" s="20"/>
      <c r="M606" s="11"/>
      <c r="N606" s="21"/>
      <c r="O606" s="21"/>
      <c r="P606" s="21"/>
      <c r="Q606" s="21"/>
      <c r="R606" s="21"/>
    </row>
    <row r="607" spans="1:18" x14ac:dyDescent="0.25">
      <c r="A607" s="28"/>
      <c r="B607" s="28"/>
      <c r="C607" s="28"/>
      <c r="D607" s="30"/>
      <c r="E607" s="27"/>
      <c r="F607" s="27"/>
      <c r="G607" s="27"/>
      <c r="H607" s="27"/>
      <c r="I607" s="27"/>
      <c r="J607" s="18"/>
      <c r="K607" s="19"/>
      <c r="L607" s="20"/>
      <c r="M607" s="11"/>
      <c r="N607" s="21"/>
      <c r="O607" s="21"/>
      <c r="P607" s="21"/>
      <c r="Q607" s="21"/>
      <c r="R607" s="21"/>
    </row>
    <row r="608" spans="1:18" x14ac:dyDescent="0.25">
      <c r="A608" s="28"/>
      <c r="B608" s="28"/>
      <c r="C608" s="28"/>
      <c r="D608" s="30"/>
      <c r="E608" s="27"/>
      <c r="F608" s="27"/>
      <c r="G608" s="27"/>
      <c r="H608" s="27"/>
      <c r="I608" s="27"/>
      <c r="J608" s="18"/>
      <c r="K608" s="19"/>
      <c r="L608" s="20"/>
      <c r="M608" s="11"/>
      <c r="N608" s="21"/>
      <c r="O608" s="21"/>
      <c r="P608" s="21"/>
      <c r="Q608" s="21"/>
      <c r="R608" s="21"/>
    </row>
    <row r="609" spans="1:18" x14ac:dyDescent="0.25">
      <c r="A609" s="28"/>
      <c r="B609" s="28"/>
      <c r="C609" s="28"/>
      <c r="D609" s="30"/>
      <c r="E609" s="27"/>
      <c r="F609" s="27"/>
      <c r="G609" s="27"/>
      <c r="H609" s="27"/>
      <c r="I609" s="27"/>
      <c r="J609" s="18"/>
      <c r="K609" s="19"/>
      <c r="L609" s="20"/>
      <c r="M609" s="11"/>
      <c r="N609" s="21"/>
      <c r="O609" s="21"/>
      <c r="P609" s="21"/>
      <c r="Q609" s="21"/>
      <c r="R609" s="21"/>
    </row>
    <row r="610" spans="1:18" x14ac:dyDescent="0.25">
      <c r="A610" s="28"/>
      <c r="B610" s="28"/>
      <c r="C610" s="28"/>
      <c r="D610" s="30"/>
      <c r="E610" s="27"/>
      <c r="F610" s="27"/>
      <c r="G610" s="27"/>
      <c r="H610" s="27"/>
      <c r="I610" s="27"/>
      <c r="J610" s="18"/>
      <c r="K610" s="19"/>
      <c r="L610" s="20"/>
      <c r="M610" s="11"/>
      <c r="N610" s="21"/>
      <c r="O610" s="21"/>
      <c r="P610" s="21"/>
      <c r="Q610" s="21"/>
      <c r="R610" s="21"/>
    </row>
    <row r="611" spans="1:18" x14ac:dyDescent="0.25">
      <c r="A611" s="28"/>
      <c r="B611" s="28"/>
      <c r="C611" s="28"/>
      <c r="D611" s="30"/>
      <c r="E611" s="27"/>
      <c r="F611" s="27"/>
      <c r="G611" s="27"/>
      <c r="H611" s="27"/>
      <c r="I611" s="27"/>
      <c r="J611" s="18"/>
      <c r="K611" s="19"/>
      <c r="L611" s="20"/>
      <c r="M611" s="11"/>
      <c r="N611" s="21"/>
      <c r="O611" s="21"/>
      <c r="P611" s="21"/>
      <c r="Q611" s="21"/>
      <c r="R611" s="21"/>
    </row>
    <row r="612" spans="1:18" x14ac:dyDescent="0.25">
      <c r="A612" s="28"/>
      <c r="B612" s="28"/>
      <c r="C612" s="28"/>
      <c r="D612" s="30"/>
      <c r="E612" s="27"/>
      <c r="F612" s="27"/>
      <c r="G612" s="27"/>
      <c r="H612" s="27"/>
      <c r="I612" s="27"/>
      <c r="J612" s="18"/>
      <c r="K612" s="19"/>
      <c r="L612" s="20"/>
      <c r="M612" s="11"/>
      <c r="N612" s="21"/>
      <c r="O612" s="21"/>
      <c r="P612" s="21"/>
      <c r="Q612" s="21"/>
      <c r="R612" s="21"/>
    </row>
    <row r="613" spans="1:18" x14ac:dyDescent="0.25">
      <c r="A613" s="28"/>
      <c r="B613" s="28"/>
      <c r="C613" s="28"/>
      <c r="D613" s="30"/>
      <c r="E613" s="27"/>
      <c r="F613" s="27"/>
      <c r="G613" s="27"/>
      <c r="H613" s="27"/>
      <c r="I613" s="27"/>
      <c r="J613" s="18"/>
      <c r="K613" s="19"/>
      <c r="L613" s="20"/>
      <c r="M613" s="11"/>
      <c r="N613" s="21"/>
      <c r="O613" s="21"/>
      <c r="P613" s="21"/>
      <c r="Q613" s="21"/>
      <c r="R613" s="21"/>
    </row>
    <row r="614" spans="1:18" x14ac:dyDescent="0.25">
      <c r="A614" s="28"/>
      <c r="B614" s="28"/>
      <c r="C614" s="28"/>
      <c r="D614" s="30"/>
      <c r="E614" s="27"/>
      <c r="F614" s="27"/>
      <c r="G614" s="27"/>
      <c r="H614" s="27"/>
      <c r="I614" s="27"/>
      <c r="J614" s="18"/>
      <c r="K614" s="19"/>
      <c r="L614" s="20"/>
      <c r="M614" s="11"/>
      <c r="N614" s="21"/>
      <c r="O614" s="21"/>
      <c r="P614" s="21"/>
      <c r="Q614" s="21"/>
      <c r="R614" s="21"/>
    </row>
    <row r="615" spans="1:18" x14ac:dyDescent="0.25">
      <c r="A615" s="28"/>
      <c r="B615" s="28"/>
      <c r="C615" s="28"/>
      <c r="D615" s="30"/>
      <c r="E615" s="27"/>
      <c r="F615" s="27"/>
      <c r="G615" s="27"/>
      <c r="H615" s="27"/>
      <c r="I615" s="27"/>
      <c r="J615" s="18"/>
      <c r="K615" s="19"/>
      <c r="L615" s="20"/>
      <c r="M615" s="11"/>
      <c r="N615" s="21"/>
      <c r="O615" s="21"/>
      <c r="P615" s="21"/>
      <c r="Q615" s="21"/>
      <c r="R615" s="21"/>
    </row>
    <row r="616" spans="1:18" x14ac:dyDescent="0.25">
      <c r="A616" s="28"/>
      <c r="B616" s="28"/>
      <c r="C616" s="28"/>
      <c r="D616" s="30"/>
      <c r="E616" s="27"/>
      <c r="F616" s="27"/>
      <c r="G616" s="27"/>
      <c r="H616" s="27"/>
      <c r="I616" s="27"/>
      <c r="J616" s="18"/>
      <c r="K616" s="19"/>
      <c r="L616" s="20"/>
      <c r="M616" s="11"/>
      <c r="N616" s="21"/>
      <c r="O616" s="21"/>
      <c r="P616" s="21"/>
      <c r="Q616" s="21"/>
      <c r="R616" s="21"/>
    </row>
    <row r="617" spans="1:18" x14ac:dyDescent="0.25">
      <c r="A617" s="28"/>
      <c r="B617" s="28"/>
      <c r="C617" s="28"/>
      <c r="D617" s="30"/>
      <c r="E617" s="27"/>
      <c r="F617" s="27"/>
      <c r="G617" s="27"/>
      <c r="H617" s="27"/>
      <c r="I617" s="27"/>
      <c r="J617" s="18"/>
      <c r="K617" s="19"/>
      <c r="L617" s="20"/>
      <c r="M617" s="11"/>
      <c r="N617" s="21"/>
      <c r="O617" s="21"/>
      <c r="P617" s="21"/>
      <c r="Q617" s="21"/>
      <c r="R617" s="21"/>
    </row>
    <row r="618" spans="1:18" x14ac:dyDescent="0.25">
      <c r="A618" s="28"/>
      <c r="B618" s="28"/>
      <c r="C618" s="28"/>
      <c r="D618" s="30"/>
      <c r="E618" s="27"/>
      <c r="F618" s="27"/>
      <c r="G618" s="27"/>
      <c r="H618" s="27"/>
      <c r="I618" s="27"/>
      <c r="J618" s="18"/>
      <c r="K618" s="19"/>
      <c r="L618" s="20"/>
      <c r="M618" s="11"/>
      <c r="N618" s="21"/>
      <c r="O618" s="21"/>
      <c r="P618" s="21"/>
      <c r="Q618" s="21"/>
      <c r="R618" s="21"/>
    </row>
    <row r="619" spans="1:18" x14ac:dyDescent="0.25">
      <c r="A619" s="28"/>
      <c r="B619" s="28"/>
      <c r="C619" s="28"/>
      <c r="D619" s="30"/>
      <c r="E619" s="27"/>
      <c r="F619" s="27"/>
      <c r="G619" s="27"/>
      <c r="H619" s="27"/>
      <c r="I619" s="27"/>
      <c r="J619" s="18"/>
      <c r="K619" s="19"/>
      <c r="L619" s="20"/>
      <c r="M619" s="11"/>
      <c r="N619" s="21"/>
      <c r="O619" s="21"/>
      <c r="P619" s="21"/>
      <c r="Q619" s="21"/>
      <c r="R619" s="21"/>
    </row>
    <row r="620" spans="1:18" x14ac:dyDescent="0.25">
      <c r="A620" s="28"/>
      <c r="B620" s="28"/>
      <c r="C620" s="28"/>
      <c r="D620" s="30"/>
      <c r="E620" s="27"/>
      <c r="F620" s="27"/>
      <c r="G620" s="27"/>
      <c r="H620" s="27"/>
      <c r="I620" s="27"/>
      <c r="J620" s="18"/>
      <c r="K620" s="19"/>
      <c r="L620" s="20"/>
      <c r="M620" s="11"/>
      <c r="N620" s="21"/>
      <c r="O620" s="21"/>
      <c r="P620" s="21"/>
      <c r="Q620" s="21"/>
      <c r="R620" s="21"/>
    </row>
    <row r="621" spans="1:18" x14ac:dyDescent="0.25">
      <c r="A621" s="28"/>
      <c r="B621" s="28"/>
      <c r="C621" s="28"/>
      <c r="D621" s="30"/>
      <c r="E621" s="27"/>
      <c r="F621" s="27"/>
      <c r="G621" s="27"/>
      <c r="H621" s="27"/>
      <c r="I621" s="27"/>
      <c r="J621" s="18"/>
      <c r="K621" s="19"/>
      <c r="L621" s="20"/>
      <c r="M621" s="11"/>
      <c r="N621" s="21"/>
      <c r="O621" s="21"/>
      <c r="P621" s="21"/>
      <c r="Q621" s="21"/>
      <c r="R621" s="21"/>
    </row>
    <row r="622" spans="1:18" x14ac:dyDescent="0.25">
      <c r="A622" s="28"/>
      <c r="B622" s="28"/>
      <c r="C622" s="28"/>
      <c r="D622" s="30"/>
      <c r="E622" s="27"/>
      <c r="F622" s="27"/>
      <c r="G622" s="27"/>
      <c r="H622" s="27"/>
      <c r="I622" s="27"/>
      <c r="J622" s="18"/>
      <c r="K622" s="19"/>
      <c r="L622" s="20"/>
      <c r="M622" s="11"/>
      <c r="N622" s="21"/>
      <c r="O622" s="21"/>
      <c r="P622" s="21"/>
      <c r="Q622" s="21"/>
      <c r="R622" s="21"/>
    </row>
    <row r="623" spans="1:18" x14ac:dyDescent="0.25">
      <c r="A623" s="28"/>
      <c r="B623" s="28"/>
      <c r="C623" s="28"/>
      <c r="D623" s="30"/>
      <c r="E623" s="27"/>
      <c r="F623" s="27"/>
      <c r="G623" s="27"/>
      <c r="H623" s="27"/>
      <c r="I623" s="27"/>
      <c r="J623" s="18"/>
      <c r="K623" s="19"/>
      <c r="L623" s="20"/>
      <c r="M623" s="11"/>
      <c r="N623" s="21"/>
      <c r="O623" s="21"/>
      <c r="P623" s="21"/>
      <c r="Q623" s="21"/>
      <c r="R623" s="21"/>
    </row>
    <row r="624" spans="1:18" x14ac:dyDescent="0.25">
      <c r="A624" s="28"/>
      <c r="B624" s="28"/>
      <c r="C624" s="28"/>
      <c r="D624" s="30"/>
      <c r="E624" s="27"/>
      <c r="F624" s="27"/>
      <c r="G624" s="27"/>
      <c r="H624" s="27"/>
      <c r="I624" s="27"/>
      <c r="J624" s="18"/>
      <c r="K624" s="19"/>
      <c r="L624" s="20"/>
      <c r="M624" s="11"/>
      <c r="N624" s="21"/>
      <c r="O624" s="21"/>
      <c r="P624" s="21"/>
      <c r="Q624" s="21"/>
      <c r="R624" s="21"/>
    </row>
    <row r="625" spans="1:18" x14ac:dyDescent="0.25">
      <c r="A625" s="28"/>
      <c r="B625" s="28"/>
      <c r="C625" s="28"/>
      <c r="D625" s="30"/>
      <c r="E625" s="27"/>
      <c r="F625" s="27"/>
      <c r="G625" s="27"/>
      <c r="H625" s="27"/>
      <c r="I625" s="27"/>
      <c r="J625" s="18"/>
      <c r="K625" s="19"/>
      <c r="L625" s="20"/>
      <c r="M625" s="11"/>
      <c r="N625" s="21"/>
      <c r="O625" s="21"/>
      <c r="P625" s="21"/>
      <c r="Q625" s="21"/>
      <c r="R625" s="21"/>
    </row>
    <row r="626" spans="1:18" x14ac:dyDescent="0.25">
      <c r="A626" s="28"/>
      <c r="B626" s="28"/>
      <c r="C626" s="28"/>
      <c r="D626" s="30"/>
      <c r="E626" s="27"/>
      <c r="F626" s="27"/>
      <c r="G626" s="27"/>
      <c r="H626" s="27"/>
      <c r="I626" s="27"/>
      <c r="J626" s="18"/>
      <c r="K626" s="19"/>
      <c r="L626" s="20"/>
      <c r="M626" s="11"/>
      <c r="N626" s="21"/>
      <c r="O626" s="21"/>
      <c r="P626" s="21"/>
      <c r="Q626" s="21"/>
      <c r="R626" s="21"/>
    </row>
    <row r="627" spans="1:18" x14ac:dyDescent="0.25">
      <c r="A627" s="28"/>
      <c r="B627" s="28"/>
      <c r="C627" s="28"/>
      <c r="D627" s="30"/>
      <c r="E627" s="27"/>
      <c r="F627" s="27"/>
      <c r="G627" s="27"/>
      <c r="H627" s="27"/>
      <c r="I627" s="27"/>
      <c r="J627" s="18"/>
      <c r="K627" s="19"/>
      <c r="L627" s="20"/>
      <c r="M627" s="11"/>
      <c r="N627" s="21"/>
      <c r="O627" s="21"/>
      <c r="P627" s="21"/>
      <c r="Q627" s="21"/>
      <c r="R627" s="21"/>
    </row>
    <row r="628" spans="1:18" x14ac:dyDescent="0.25">
      <c r="A628" s="28"/>
      <c r="B628" s="28"/>
      <c r="C628" s="28"/>
      <c r="D628" s="30"/>
      <c r="E628" s="27"/>
      <c r="F628" s="27"/>
      <c r="G628" s="27"/>
      <c r="H628" s="27"/>
      <c r="I628" s="27"/>
      <c r="J628" s="18"/>
      <c r="K628" s="19"/>
      <c r="L628" s="20"/>
      <c r="M628" s="11"/>
      <c r="N628" s="21"/>
      <c r="O628" s="21"/>
      <c r="P628" s="21"/>
      <c r="Q628" s="21"/>
      <c r="R628" s="21"/>
    </row>
    <row r="629" spans="1:18" x14ac:dyDescent="0.25">
      <c r="A629" s="28"/>
      <c r="B629" s="28"/>
      <c r="C629" s="28"/>
      <c r="D629" s="30"/>
      <c r="E629" s="27"/>
      <c r="F629" s="27"/>
      <c r="G629" s="27"/>
      <c r="H629" s="27"/>
      <c r="I629" s="27"/>
      <c r="J629" s="18"/>
      <c r="K629" s="19"/>
      <c r="L629" s="20"/>
      <c r="M629" s="11"/>
      <c r="N629" s="21"/>
      <c r="O629" s="21"/>
      <c r="P629" s="21"/>
      <c r="Q629" s="21"/>
      <c r="R629" s="21"/>
    </row>
    <row r="630" spans="1:18" x14ac:dyDescent="0.25">
      <c r="A630" s="28"/>
      <c r="B630" s="28"/>
      <c r="C630" s="28"/>
      <c r="D630" s="30"/>
      <c r="E630" s="27"/>
      <c r="F630" s="27"/>
      <c r="G630" s="27"/>
      <c r="H630" s="27"/>
      <c r="I630" s="27"/>
      <c r="J630" s="18"/>
      <c r="K630" s="19"/>
      <c r="L630" s="20"/>
      <c r="M630" s="11"/>
      <c r="N630" s="21"/>
      <c r="O630" s="21"/>
      <c r="P630" s="21"/>
      <c r="Q630" s="21"/>
      <c r="R630" s="21"/>
    </row>
    <row r="631" spans="1:18" x14ac:dyDescent="0.25">
      <c r="A631" s="28"/>
      <c r="B631" s="28"/>
      <c r="C631" s="28"/>
      <c r="D631" s="30"/>
      <c r="E631" s="27"/>
      <c r="F631" s="27"/>
      <c r="G631" s="27"/>
      <c r="H631" s="27"/>
      <c r="I631" s="27"/>
      <c r="J631" s="18"/>
      <c r="K631" s="19"/>
      <c r="L631" s="20"/>
      <c r="M631" s="11"/>
      <c r="N631" s="21"/>
      <c r="O631" s="21"/>
      <c r="P631" s="21"/>
      <c r="Q631" s="21"/>
      <c r="R631" s="21"/>
    </row>
    <row r="632" spans="1:18" x14ac:dyDescent="0.25">
      <c r="A632" s="29"/>
      <c r="B632" s="29"/>
      <c r="C632" s="29"/>
      <c r="D632" s="30"/>
      <c r="E632" s="27"/>
      <c r="F632" s="27"/>
      <c r="G632" s="27"/>
      <c r="H632" s="27"/>
      <c r="I632" s="27"/>
      <c r="J632" s="18"/>
      <c r="K632" s="22"/>
      <c r="L632" s="23"/>
      <c r="M632" s="11"/>
      <c r="N632" s="21"/>
      <c r="O632" s="21"/>
      <c r="P632" s="21"/>
      <c r="Q632" s="21"/>
      <c r="R632" s="21"/>
    </row>
  </sheetData>
  <mergeCells count="1">
    <mergeCell ref="A1:L2"/>
  </mergeCells>
  <phoneticPr fontId="10" type="noConversion"/>
  <hyperlinks>
    <hyperlink ref="K11" r:id="rId1" xr:uid="{00000000-0004-0000-0200-000000000000}"/>
    <hyperlink ref="K22" r:id="rId2" xr:uid="{00000000-0004-0000-0200-000001000000}"/>
    <hyperlink ref="K10" r:id="rId3" xr:uid="{00000000-0004-0000-0200-000002000000}"/>
    <hyperlink ref="K13" r:id="rId4" xr:uid="{00000000-0004-0000-0200-000003000000}"/>
    <hyperlink ref="K17" r:id="rId5" xr:uid="{00000000-0004-0000-0200-000004000000}"/>
    <hyperlink ref="K18" r:id="rId6" xr:uid="{00000000-0004-0000-0200-000005000000}"/>
    <hyperlink ref="K19" r:id="rId7" xr:uid="{00000000-0004-0000-0200-000006000000}"/>
    <hyperlink ref="K15" r:id="rId8" xr:uid="{00000000-0004-0000-0200-000007000000}"/>
    <hyperlink ref="K16" r:id="rId9" xr:uid="{00000000-0004-0000-0200-000008000000}"/>
    <hyperlink ref="K14" r:id="rId10" xr:uid="{00000000-0004-0000-0200-000009000000}"/>
    <hyperlink ref="K20" r:id="rId11" xr:uid="{00000000-0004-0000-0200-00000A000000}"/>
    <hyperlink ref="K9" r:id="rId12" xr:uid="{00000000-0004-0000-0200-00000B000000}"/>
    <hyperlink ref="K181" r:id="rId13" xr:uid="{00000000-0004-0000-0200-00000C000000}"/>
    <hyperlink ref="K180" r:id="rId14" xr:uid="{00000000-0004-0000-0200-00000D000000}"/>
    <hyperlink ref="K179" r:id="rId15" xr:uid="{00000000-0004-0000-0200-00000E000000}"/>
    <hyperlink ref="K178" r:id="rId16" xr:uid="{00000000-0004-0000-0200-00000F000000}"/>
    <hyperlink ref="K176" r:id="rId17" xr:uid="{00000000-0004-0000-0200-000010000000}"/>
    <hyperlink ref="K32" r:id="rId18" xr:uid="{00000000-0004-0000-0200-000011000000}"/>
    <hyperlink ref="K31" r:id="rId19" xr:uid="{00000000-0004-0000-0200-000012000000}"/>
    <hyperlink ref="K29" r:id="rId20" xr:uid="{00000000-0004-0000-0200-000013000000}"/>
    <hyperlink ref="K30" r:id="rId21" xr:uid="{00000000-0004-0000-0200-000014000000}"/>
    <hyperlink ref="K75" r:id="rId22" xr:uid="{00000000-0004-0000-0200-000015000000}"/>
    <hyperlink ref="K74" r:id="rId23" xr:uid="{00000000-0004-0000-0200-000016000000}"/>
    <hyperlink ref="K36" r:id="rId24" xr:uid="{00000000-0004-0000-0200-000017000000}"/>
    <hyperlink ref="K35" r:id="rId25" xr:uid="{00000000-0004-0000-0200-000018000000}"/>
    <hyperlink ref="K33" r:id="rId26" xr:uid="{00000000-0004-0000-0200-000019000000}"/>
    <hyperlink ref="K34" r:id="rId27" xr:uid="{00000000-0004-0000-0200-00001A000000}"/>
    <hyperlink ref="K37" r:id="rId28" xr:uid="{00000000-0004-0000-0200-00001B000000}"/>
    <hyperlink ref="K138" r:id="rId29" xr:uid="{00000000-0004-0000-0200-00001C000000}"/>
    <hyperlink ref="K137" r:id="rId30" xr:uid="{00000000-0004-0000-0200-00001D000000}"/>
    <hyperlink ref="K136" r:id="rId31" xr:uid="{00000000-0004-0000-0200-00001E000000}"/>
    <hyperlink ref="K135" r:id="rId32" xr:uid="{00000000-0004-0000-0200-00001F000000}"/>
    <hyperlink ref="K134" r:id="rId33" xr:uid="{00000000-0004-0000-0200-000020000000}"/>
    <hyperlink ref="K133" r:id="rId34" xr:uid="{00000000-0004-0000-0200-000021000000}"/>
    <hyperlink ref="K132" r:id="rId35" xr:uid="{00000000-0004-0000-0200-000022000000}"/>
    <hyperlink ref="K130" r:id="rId36" xr:uid="{00000000-0004-0000-0200-000023000000}"/>
    <hyperlink ref="K129" r:id="rId37" xr:uid="{00000000-0004-0000-0200-000024000000}"/>
    <hyperlink ref="K366" r:id="rId38" xr:uid="{00000000-0004-0000-0200-000025000000}"/>
    <hyperlink ref="K365" r:id="rId39" xr:uid="{00000000-0004-0000-0200-000026000000}"/>
    <hyperlink ref="K364" r:id="rId40" xr:uid="{00000000-0004-0000-0200-000027000000}"/>
    <hyperlink ref="K370" r:id="rId41" xr:uid="{00000000-0004-0000-0200-000028000000}"/>
    <hyperlink ref="K369" r:id="rId42" xr:uid="{00000000-0004-0000-0200-000029000000}"/>
    <hyperlink ref="K363" r:id="rId43" xr:uid="{00000000-0004-0000-0200-00002A000000}"/>
    <hyperlink ref="K368" r:id="rId44" xr:uid="{00000000-0004-0000-0200-00002B000000}"/>
    <hyperlink ref="K361" r:id="rId45" xr:uid="{00000000-0004-0000-0200-00002C000000}"/>
    <hyperlink ref="K362" r:id="rId46" xr:uid="{00000000-0004-0000-0200-00002D000000}"/>
    <hyperlink ref="K360" r:id="rId47" xr:uid="{00000000-0004-0000-0200-00002E000000}"/>
    <hyperlink ref="K359" r:id="rId48" xr:uid="{00000000-0004-0000-0200-00002F000000}"/>
    <hyperlink ref="K367" r:id="rId49" xr:uid="{00000000-0004-0000-0200-000030000000}"/>
    <hyperlink ref="K388" r:id="rId50" xr:uid="{00000000-0004-0000-0200-000031000000}"/>
    <hyperlink ref="K392" r:id="rId51" xr:uid="{00000000-0004-0000-0200-000032000000}"/>
    <hyperlink ref="K386" r:id="rId52" xr:uid="{00000000-0004-0000-0200-000033000000}"/>
    <hyperlink ref="K391" r:id="rId53" xr:uid="{00000000-0004-0000-0200-000034000000}"/>
    <hyperlink ref="K384" r:id="rId54" xr:uid="{00000000-0004-0000-0200-000035000000}"/>
    <hyperlink ref="K390" r:id="rId55" xr:uid="{00000000-0004-0000-0200-000036000000}"/>
    <hyperlink ref="K383" r:id="rId56" xr:uid="{00000000-0004-0000-0200-000037000000}"/>
    <hyperlink ref="K380" r:id="rId57" xr:uid="{00000000-0004-0000-0200-000038000000}"/>
    <hyperlink ref="K53" r:id="rId58" xr:uid="{00000000-0004-0000-0200-000039000000}"/>
    <hyperlink ref="K52" r:id="rId59" xr:uid="{00000000-0004-0000-0200-00003A000000}"/>
    <hyperlink ref="K51" r:id="rId60" xr:uid="{00000000-0004-0000-0200-00003B000000}"/>
    <hyperlink ref="K59" r:id="rId61" xr:uid="{00000000-0004-0000-0200-00003C000000}"/>
    <hyperlink ref="K58" r:id="rId62" xr:uid="{00000000-0004-0000-0200-00003D000000}"/>
    <hyperlink ref="K48" r:id="rId63" xr:uid="{00000000-0004-0000-0200-00003E000000}"/>
    <hyperlink ref="K57" r:id="rId64" xr:uid="{00000000-0004-0000-0200-00003F000000}"/>
    <hyperlink ref="K46" r:id="rId65" xr:uid="{00000000-0004-0000-0200-000040000000}"/>
    <hyperlink ref="K45" r:id="rId66" xr:uid="{00000000-0004-0000-0200-000041000000}"/>
    <hyperlink ref="K60" r:id="rId67" xr:uid="{00000000-0004-0000-0200-000042000000}"/>
    <hyperlink ref="K43" r:id="rId68" xr:uid="{00000000-0004-0000-0200-000043000000}"/>
    <hyperlink ref="K56" r:id="rId69" xr:uid="{00000000-0004-0000-0200-000044000000}"/>
    <hyperlink ref="K310" r:id="rId70" xr:uid="{00000000-0004-0000-0200-000045000000}"/>
    <hyperlink ref="K309" r:id="rId71" xr:uid="{00000000-0004-0000-0200-000046000000}"/>
    <hyperlink ref="K308" r:id="rId72" xr:uid="{00000000-0004-0000-0200-000047000000}"/>
    <hyperlink ref="K305" r:id="rId73" xr:uid="{00000000-0004-0000-0200-000048000000}"/>
    <hyperlink ref="K314" r:id="rId74" xr:uid="{00000000-0004-0000-0200-000049000000}"/>
    <hyperlink ref="K313" r:id="rId75" xr:uid="{00000000-0004-0000-0200-00004A000000}"/>
    <hyperlink ref="K303" r:id="rId76" xr:uid="{00000000-0004-0000-0200-00004B000000}"/>
    <hyperlink ref="K302" r:id="rId77" xr:uid="{00000000-0004-0000-0200-00004C000000}"/>
    <hyperlink ref="K316" r:id="rId78" xr:uid="{00000000-0004-0000-0200-00004D000000}"/>
    <hyperlink ref="K300" r:id="rId79" xr:uid="{00000000-0004-0000-0200-00004E000000}"/>
    <hyperlink ref="K311" r:id="rId80" xr:uid="{00000000-0004-0000-0200-00004F000000}"/>
    <hyperlink ref="K167" r:id="rId81" xr:uid="{00000000-0004-0000-0200-000050000000}"/>
    <hyperlink ref="K171" r:id="rId82" xr:uid="{00000000-0004-0000-0200-000051000000}"/>
    <hyperlink ref="K165" r:id="rId83" xr:uid="{00000000-0004-0000-0200-000052000000}"/>
    <hyperlink ref="K164" r:id="rId84" xr:uid="{00000000-0004-0000-0200-000053000000}"/>
    <hyperlink ref="K170" r:id="rId85" xr:uid="{00000000-0004-0000-0200-000054000000}"/>
    <hyperlink ref="K161" r:id="rId86" xr:uid="{00000000-0004-0000-0200-000055000000}"/>
    <hyperlink ref="K295" r:id="rId87" xr:uid="{00000000-0004-0000-0200-000056000000}"/>
    <hyperlink ref="K294" r:id="rId88" xr:uid="{00000000-0004-0000-0200-000057000000}"/>
    <hyperlink ref="K293" r:id="rId89" xr:uid="{00000000-0004-0000-0200-000058000000}"/>
    <hyperlink ref="K292" r:id="rId90" xr:uid="{00000000-0004-0000-0200-000059000000}"/>
    <hyperlink ref="K291" r:id="rId91" xr:uid="{00000000-0004-0000-0200-00005A000000}"/>
    <hyperlink ref="K290" r:id="rId92" xr:uid="{00000000-0004-0000-0200-00005B000000}"/>
    <hyperlink ref="K70" r:id="rId93" xr:uid="{00000000-0004-0000-0200-00005C000000}"/>
    <hyperlink ref="K71" r:id="rId94" xr:uid="{00000000-0004-0000-0200-00005D000000}"/>
    <hyperlink ref="K182" r:id="rId95" xr:uid="{00000000-0004-0000-0200-00005E000000}"/>
    <hyperlink ref="K73" r:id="rId96" xr:uid="{00000000-0004-0000-0200-00005F000000}"/>
    <hyperlink ref="K72" r:id="rId97" xr:uid="{00000000-0004-0000-0200-000060000000}"/>
    <hyperlink ref="K76" r:id="rId98" xr:uid="{00000000-0004-0000-0200-000061000000}"/>
    <hyperlink ref="K183" r:id="rId99" xr:uid="{00000000-0004-0000-0200-000062000000}"/>
    <hyperlink ref="K77" r:id="rId100" xr:uid="{00000000-0004-0000-0200-000063000000}"/>
    <hyperlink ref="K168" r:id="rId101" xr:uid="{00000000-0004-0000-0200-000064000000}"/>
    <hyperlink ref="K54" r:id="rId102" xr:uid="{00000000-0004-0000-0200-000065000000}"/>
    <hyperlink ref="K55" r:id="rId103" xr:uid="{00000000-0004-0000-0200-000066000000}"/>
    <hyperlink ref="K184" r:id="rId104" xr:uid="{00000000-0004-0000-0200-000067000000}"/>
    <hyperlink ref="K282" r:id="rId105" xr:uid="{00000000-0004-0000-0200-000068000000}"/>
    <hyperlink ref="K21" r:id="rId106" xr:uid="{00000000-0004-0000-0200-000069000000}"/>
    <hyperlink ref="K283" r:id="rId107" xr:uid="{00000000-0004-0000-0200-00006A000000}"/>
    <hyperlink ref="K169" r:id="rId108" xr:uid="{00000000-0004-0000-0200-00006B000000}"/>
    <hyperlink ref="K139" r:id="rId109" display="S-824/DPL/2020" xr:uid="{00000000-0004-0000-0200-00006C000000}"/>
    <hyperlink ref="K296" r:id="rId110" xr:uid="{00000000-0004-0000-0200-00006D000000}"/>
    <hyperlink ref="K389" r:id="rId111" xr:uid="{00000000-0004-0000-0200-00006E000000}"/>
    <hyperlink ref="K284" r:id="rId112" display="S-845/DLL/21" xr:uid="{00000000-0004-0000-0200-00006F000000}"/>
    <hyperlink ref="K317" r:id="rId113" xr:uid="{00000000-0004-0000-0200-000070000000}"/>
    <hyperlink ref="K185" r:id="rId114" xr:uid="{00000000-0004-0000-0200-000071000000}"/>
    <hyperlink ref="K140" r:id="rId115" xr:uid="{00000000-0004-0000-0200-000072000000}"/>
    <hyperlink ref="K38" r:id="rId116" xr:uid="{00000000-0004-0000-0200-000073000000}"/>
    <hyperlink ref="K186" r:id="rId117" xr:uid="{00000000-0004-0000-0200-000074000000}"/>
    <hyperlink ref="K141" r:id="rId118" xr:uid="{00000000-0004-0000-0200-000075000000}"/>
    <hyperlink ref="K39" r:id="rId119" display="S-857/DPL/24" xr:uid="{00000000-0004-0000-0200-000076000000}"/>
    <hyperlink ref="K393" r:id="rId120" xr:uid="{00000000-0004-0000-0200-000077000000}"/>
    <hyperlink ref="K285" r:id="rId121" xr:uid="{00000000-0004-0000-0200-000078000000}"/>
    <hyperlink ref="K394" r:id="rId122" xr:uid="{00000000-0004-0000-0200-000079000000}"/>
    <hyperlink ref="K371" r:id="rId123" xr:uid="{00000000-0004-0000-0200-00007A000000}"/>
    <hyperlink ref="K172" r:id="rId124" xr:uid="{00000000-0004-0000-0200-00007B000000}"/>
    <hyperlink ref="K142" r:id="rId125" xr:uid="{00000000-0004-0000-0200-00007C000000}"/>
    <hyperlink ref="K187" r:id="rId126" xr:uid="{00000000-0004-0000-0200-00007D000000}"/>
    <hyperlink ref="K286" r:id="rId127" xr:uid="{00000000-0004-0000-0200-00007E000000}"/>
    <hyperlink ref="K318" r:id="rId128" xr:uid="{00000000-0004-0000-0200-00008A000000}"/>
    <hyperlink ref="K372" r:id="rId129" xr:uid="{00000000-0004-0000-0200-00008B000000}"/>
    <hyperlink ref="K143" r:id="rId130" xr:uid="{00000000-0004-0000-0200-00008C000000}"/>
    <hyperlink ref="K287" r:id="rId131" xr:uid="{00000000-0004-0000-0200-00008D000000}"/>
    <hyperlink ref="K319" r:id="rId132" xr:uid="{00000000-0004-0000-0200-00008E000000}"/>
    <hyperlink ref="K373" r:id="rId133" xr:uid="{00000000-0004-0000-0200-00008F000000}"/>
    <hyperlink ref="K395" r:id="rId134" xr:uid="{00000000-0004-0000-0200-000090000000}"/>
    <hyperlink ref="K173" r:id="rId135" xr:uid="{00000000-0004-0000-0200-000091000000}"/>
    <hyperlink ref="K23" r:id="rId136" xr:uid="{00000000-0004-0000-0200-000092000000}"/>
    <hyperlink ref="K320" r:id="rId137" xr:uid="{00000000-0004-0000-0200-000093000000}"/>
    <hyperlink ref="K374" r:id="rId138" xr:uid="{00000000-0004-0000-0200-000094000000}"/>
    <hyperlink ref="K61" r:id="rId139" xr:uid="{00000000-0004-0000-0200-000095000000}"/>
    <hyperlink ref="K24" r:id="rId140" xr:uid="{00000000-0004-0000-0200-000096000000}"/>
    <hyperlink ref="K321" r:id="rId141" xr:uid="{00000000-0004-0000-0200-000097000000}"/>
    <hyperlink ref="K322" r:id="rId142" xr:uid="{00000000-0004-0000-0200-000098000000}"/>
    <hyperlink ref="K375" r:id="rId143" xr:uid="{00000000-0004-0000-0200-000099000000}"/>
    <hyperlink ref="K62" r:id="rId144" xr:uid="{00000000-0004-0000-0200-00009A000000}"/>
    <hyperlink ref="K323" r:id="rId145" xr:uid="{00000000-0004-0000-0200-00009B000000}"/>
    <hyperlink ref="K376" r:id="rId146" xr:uid="{00000000-0004-0000-0200-00009C000000}"/>
    <hyperlink ref="K63" r:id="rId147" xr:uid="{00000000-0004-0000-0200-00009D000000}"/>
    <hyperlink ref="K40" r:id="rId148" display="S-900/DPL/21" xr:uid="{00000000-0004-0000-0200-00009E000000}"/>
    <hyperlink ref="K64" r:id="rId149" xr:uid="{00000000-0004-0000-0200-00009F000000}"/>
    <hyperlink ref="K188" r:id="rId150" xr:uid="{00000000-0004-0000-0200-0000A0000000}"/>
    <hyperlink ref="K65" r:id="rId151" xr:uid="{00000000-0004-0000-0200-0000A1000000}"/>
    <hyperlink ref="K396" r:id="rId152" xr:uid="{00000000-0004-0000-0200-0000A2000000}"/>
    <hyperlink ref="K288" r:id="rId153" xr:uid="{00000000-0004-0000-0200-0000A3000000}"/>
    <hyperlink ref="K324" r:id="rId154" xr:uid="{00000000-0004-0000-0200-0000A4000000}"/>
    <hyperlink ref="K325" r:id="rId155" xr:uid="{00000000-0004-0000-0200-0000A5000000}"/>
    <hyperlink ref="K25" r:id="rId156" xr:uid="{00000000-0004-0000-0200-0000A6000000}"/>
    <hyperlink ref="K26" r:id="rId157" xr:uid="{00000000-0004-0000-0200-0000A7000000}"/>
    <hyperlink ref="K289" r:id="rId158" xr:uid="{00000000-0004-0000-0200-0000A8000000}"/>
    <hyperlink ref="K108" r:id="rId159" xr:uid="{00000000-0004-0000-0200-0000A9000000}"/>
    <hyperlink ref="K275" r:id="rId160" xr:uid="{00000000-0004-0000-0200-0000AA000000}"/>
    <hyperlink ref="K144" r:id="rId161" xr:uid="{00000000-0004-0000-0200-0000AB000000}"/>
    <hyperlink ref="K27" r:id="rId162" xr:uid="{00000000-0004-0000-0200-0000AC000000}"/>
    <hyperlink ref="K354" r:id="rId163" xr:uid="{00000000-0004-0000-0200-0000AD000000}"/>
    <hyperlink ref="K397" r:id="rId164" xr:uid="{00000000-0004-0000-0200-0000AE000000}"/>
    <hyperlink ref="K109" r:id="rId165" xr:uid="{00000000-0004-0000-0200-0000AF000000}"/>
    <hyperlink ref="K230" r:id="rId166" xr:uid="{00000000-0004-0000-0200-0000B0000000}"/>
    <hyperlink ref="K315" r:id="rId167" xr:uid="{00000000-0004-0000-0200-0000B1000000}"/>
    <hyperlink ref="K377" r:id="rId168" xr:uid="{00000000-0004-0000-0200-0000B2000000}"/>
    <hyperlink ref="K398" r:id="rId169" xr:uid="{00000000-0004-0000-0200-0000B3000000}"/>
    <hyperlink ref="K78" r:id="rId170" xr:uid="{00000000-0004-0000-0200-0000B4000000}"/>
    <hyperlink ref="K79" r:id="rId171" xr:uid="{00000000-0004-0000-0200-0000B5000000}"/>
    <hyperlink ref="K80" r:id="rId172" xr:uid="{00000000-0004-0000-0200-0000B6000000}"/>
    <hyperlink ref="K81" r:id="rId173" xr:uid="{00000000-0004-0000-0200-0000B7000000}"/>
    <hyperlink ref="K399" r:id="rId174" xr:uid="{00000000-0004-0000-0200-0000B8000000}"/>
    <hyperlink ref="K189" r:id="rId175" xr:uid="{00000000-0004-0000-0200-0000B9000000}"/>
    <hyperlink ref="K174" r:id="rId176" xr:uid="{00000000-0004-0000-0200-0000BA000000}"/>
    <hyperlink ref="K145" r:id="rId177" xr:uid="{00000000-0004-0000-0200-0000BB000000}"/>
    <hyperlink ref="K326" r:id="rId178" xr:uid="{00000000-0004-0000-0200-0000BC000000}"/>
    <hyperlink ref="K378" r:id="rId179" xr:uid="{00000000-0004-0000-0200-0000BD000000}"/>
    <hyperlink ref="K175" r:id="rId180" xr:uid="{00000000-0004-0000-0200-0000BE000000}"/>
    <hyperlink ref="K190" r:id="rId181" xr:uid="{00000000-0004-0000-0200-0000BF000000}"/>
    <hyperlink ref="K66" r:id="rId182" xr:uid="{00000000-0004-0000-0200-0000C0000000}"/>
    <hyperlink ref="K67" r:id="rId183" xr:uid="{00000000-0004-0000-0200-0000C1000000}"/>
    <hyperlink ref="K263" r:id="rId184" display="S-865/DC/21" xr:uid="{B64B6B17-8460-4BB3-918E-37A788B959F8}"/>
    <hyperlink ref="K219" r:id="rId185" display="S-865/DC/21" xr:uid="{3F43CBC4-6D66-46A1-9BD0-981810A61661}"/>
    <hyperlink ref="K265" r:id="rId186" display="S-865/DC/21" xr:uid="{ADC7BB5A-E2E4-48E0-916F-00A0FF106F4F}"/>
    <hyperlink ref="K267" r:id="rId187" display="S-865/DC/21" xr:uid="{E32C21A4-F569-4F95-8EB1-210DC75B1BDA}"/>
    <hyperlink ref="K222" r:id="rId188" display="S-865/DC/21" xr:uid="{0E7F0300-9E0A-40E8-9687-16237712CF07}"/>
    <hyperlink ref="K269" r:id="rId189" display="S-865/DC/21" xr:uid="{6919308A-0C4E-4506-9B47-3C603FA79B0D}"/>
    <hyperlink ref="K224" r:id="rId190" display="S-865/DC/21" xr:uid="{780E8D76-E2D1-4778-AA38-C0ED63482B34}"/>
    <hyperlink ref="K273" r:id="rId191" display="S-865/DC/21" xr:uid="{26818021-DCAA-4400-AC97-1DD81A67CD56}"/>
    <hyperlink ref="K238" r:id="rId192" display="S-865/DC/21" xr:uid="{80D8B5C8-59F2-4F68-89D0-3EC7AD3E6B6A}"/>
    <hyperlink ref="K227" r:id="rId193" display="S-865/DC/21" xr:uid="{D3ED567A-C526-4C27-BAEB-65E2A1B65E6D}"/>
    <hyperlink ref="K379" r:id="rId194" display="S-935/DPL/21" xr:uid="{BD8CDD33-6E13-4CE0-B2A2-0D28924135D8}"/>
    <hyperlink ref="K28" r:id="rId195" display="S-833/DPL/21" xr:uid="{E58C9826-2FC7-4A0F-8012-73F8198876DE}"/>
    <hyperlink ref="K327" r:id="rId196" display="S-896/DPL/21" xr:uid="{3BFAB5EE-F498-44C9-9D07-CE722CD4187D}"/>
    <hyperlink ref="K69" r:id="rId197" display="S-938/DPL/21" xr:uid="{F08ABA41-6F17-41FC-9F9C-33A7F70C465F}"/>
    <hyperlink ref="K113" r:id="rId198" display="S-912/DPL/21" xr:uid="{97213B6E-ABAC-4BE5-9F7F-B79E2839DBAE}"/>
    <hyperlink ref="K272" r:id="rId199" xr:uid="{2CF77484-77C7-4E0A-8386-DA1B70CDC06F}"/>
    <hyperlink ref="K124" r:id="rId200" xr:uid="{FAEABE05-71A8-4E93-B7BF-94ED8AD569EC}"/>
    <hyperlink ref="K125" r:id="rId201" display="S-912/DPL/21" xr:uid="{74B25E78-13EE-49EE-9940-67C2EEFF48BC}"/>
    <hyperlink ref="K382" r:id="rId202" display="S-728/DC/18" xr:uid="{CDCE3581-B42A-4399-9C39-71B22B52AFFF}"/>
    <hyperlink ref="K131" r:id="rId203" display="S-729/DC/18" xr:uid="{ABF96D3B-9B21-4F30-9FAB-26BB01ECA222}"/>
    <hyperlink ref="K177" r:id="rId204" display="S-729/DC/18" xr:uid="{EFB60C03-7EC7-4FB2-9D95-EE7D7D5BBDAA}"/>
    <hyperlink ref="K299" r:id="rId205" display="S-723/DC/18" xr:uid="{7E6E1AFC-64B9-45D9-ABC9-B4B834BAE315}"/>
    <hyperlink ref="K163" r:id="rId206" display="S-725/DC/18" xr:uid="{927C59E3-C949-4624-9F46-614C9F60F427}"/>
    <hyperlink ref="K42" r:id="rId207" display="S-722/DC/18" xr:uid="{041FC99B-50FB-4F08-BA47-87734234790F}"/>
  </hyperlinks>
  <pageMargins left="0.70866141732283472" right="0.70866141732283472" top="0.74803149606299213" bottom="0.74803149606299213" header="0.31496062992125984" footer="0.31496062992125984"/>
  <pageSetup paperSize="9" scale="14" orientation="landscape" r:id="rId208"/>
  <tableParts count="1">
    <tablePart r:id="rId20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57CC-2712-4DF6-AF46-59E8C9BFC5E6}">
  <dimension ref="A1:Y1"/>
  <sheetViews>
    <sheetView workbookViewId="0">
      <selection sqref="A1:XFD1"/>
    </sheetView>
  </sheetViews>
  <sheetFormatPr defaultRowHeight="15" x14ac:dyDescent="0.25"/>
  <sheetData>
    <row r="1" spans="1:25" s="48" customFormat="1" ht="60" x14ac:dyDescent="0.25">
      <c r="A1" s="45" t="s">
        <v>513</v>
      </c>
      <c r="B1" s="45" t="s">
        <v>514</v>
      </c>
      <c r="C1" s="45" t="s">
        <v>534</v>
      </c>
      <c r="D1" s="45">
        <v>135</v>
      </c>
      <c r="E1" s="45" t="s">
        <v>51</v>
      </c>
      <c r="F1" s="45" t="s">
        <v>29</v>
      </c>
      <c r="G1" s="45" t="s">
        <v>30</v>
      </c>
      <c r="H1" s="45" t="s">
        <v>64</v>
      </c>
      <c r="I1" s="45" t="s">
        <v>33</v>
      </c>
      <c r="J1" s="45"/>
      <c r="K1" s="45" t="s">
        <v>535</v>
      </c>
      <c r="L1" s="122">
        <v>44935</v>
      </c>
      <c r="M1" s="45" t="e">
        <f ca="1">Tabela2[[#This Row],[Validy of approval until]]-TODAY()</f>
        <v>#VALUE!</v>
      </c>
      <c r="N1" s="47" t="e">
        <f>Tabela2[[#This Row],[Validy of approval until]]-910</f>
        <v>#VALUE!</v>
      </c>
      <c r="O1" s="47" t="e">
        <f>Tabela2[[#This Row],[Validy of approval until]]-730</f>
        <v>#VALUE!</v>
      </c>
      <c r="P1" s="47" t="e">
        <f>Tabela2[[#This Row],[Validy of approval until]]-548</f>
        <v>#VALUE!</v>
      </c>
      <c r="Q1" s="47" t="e">
        <f>Tabela2[[#This Row],[Validy of approval until]]-365</f>
        <v>#VALUE!</v>
      </c>
      <c r="R1" s="47" t="e">
        <f>Tabela2[[#This Row],[Validy of approval until]]-182</f>
        <v>#VALUE!</v>
      </c>
      <c r="S1" s="45" t="e">
        <f t="shared" ref="S1" ca="1" si="0">IF(today&lt;O1,O1-TODAY(),IF(today&lt;P1,P1-today,IF(today&lt;Q1,Q1-today,IF(today&lt;R1,R1-today,0))))</f>
        <v>#VALUE!</v>
      </c>
      <c r="T1" s="45"/>
      <c r="U1" s="45"/>
      <c r="V1" s="10" t="e">
        <f>IF(Tabela2[[#This Row],[Dni do wygaśnięcia]]&gt;0,"aktualne","nie aktalne")</f>
        <v>#VALUE!</v>
      </c>
      <c r="Y1" s="9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6C9A-218B-4ABC-BE56-F1EE7A2EF781}">
  <dimension ref="A5:W5"/>
  <sheetViews>
    <sheetView workbookViewId="0">
      <selection activeCell="D31" sqref="D31"/>
    </sheetView>
  </sheetViews>
  <sheetFormatPr defaultRowHeight="15" x14ac:dyDescent="0.25"/>
  <cols>
    <col min="1" max="1" width="24.42578125" customWidth="1"/>
    <col min="3" max="3" width="18.5703125" customWidth="1"/>
    <col min="4" max="4" width="41.85546875" customWidth="1"/>
    <col min="5" max="5" width="10.140625" customWidth="1"/>
    <col min="13" max="13" width="22.7109375" customWidth="1"/>
    <col min="14" max="14" width="34.85546875" customWidth="1"/>
    <col min="15" max="15" width="41.5703125" customWidth="1"/>
  </cols>
  <sheetData>
    <row r="5" spans="1:23" x14ac:dyDescent="0.25">
      <c r="A5" s="52" t="s">
        <v>513</v>
      </c>
      <c r="B5" s="49" t="s">
        <v>514</v>
      </c>
      <c r="C5" s="51" t="s">
        <v>565</v>
      </c>
      <c r="D5" t="str">
        <f>_xlfn.CONCAT(E5," ",F5,O5)</f>
        <v>136 P</v>
      </c>
      <c r="E5" s="53">
        <v>136</v>
      </c>
      <c r="F5" s="54" t="s">
        <v>666</v>
      </c>
      <c r="G5" s="54" t="s">
        <v>29</v>
      </c>
      <c r="H5" s="54" t="s">
        <v>28</v>
      </c>
      <c r="I5" s="54" t="s">
        <v>667</v>
      </c>
      <c r="J5" s="54" t="s">
        <v>668</v>
      </c>
      <c r="K5" s="54" t="s">
        <v>32</v>
      </c>
      <c r="L5" s="42" t="s">
        <v>33</v>
      </c>
      <c r="M5" s="55">
        <v>45724</v>
      </c>
      <c r="O5" s="50"/>
      <c r="P5" s="26"/>
      <c r="Q5" s="26"/>
      <c r="R5" s="26"/>
      <c r="S5" s="26"/>
      <c r="T5" s="26"/>
      <c r="U5" s="26"/>
      <c r="V5" s="26"/>
      <c r="W5"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c 7 5 a 4 5 5 2 - b 5 2 4 - 4 1 0 c - b 0 2 e - 1 d e f 6 b f a 7 c c c "   x m l n s = " h t t p : / / s c h e m a s . m i c r o s o f t . c o m / D a t a M a s h u p " > A A A A A M Y J A A B Q S w M E F A A C A A g A x 1 w v U B e C d D 2 n A A A A + A A A A B I A H A B D b 2 5 m a W c v U G F j a 2 F n Z S 5 4 b W w g o h g A K K A U A A A A A A A A A A A A A A A A A A A A A A A A A A A A h Y + 9 D o I w G E V f h X S n L R h + Q j 7 K 4 A o J i Y l x J a V C I x R C i + X d H H w k X 0 E S R d 0 c 7 8 k Z z n 3 c 7 p A t f e d c x a T l o F L k Y Y o c o f h Q S 9 W k a D Z n N 0 Y Z g 7 L i l 6 o R z i o r n S y 6 T l F r z J g Q Y q 3 F d o e H q S E + p R 4 5 F f m B t 6 K v 0 E e W / 2 V X K m 0 q x Q V i c H z F M B 9 H I Q 7 C K M Z B 7 A H Z M B R S f R V / L c Y U y A + E / d y Z e R J s 7 N w y B 7 J N I O 8 X 7 A l Q S w M E F A A C A A g A x 1 w v 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c L 1 B 8 o c i v v Q Y A A A c V A A A T A B w A R m 9 y b X V s Y X M v U 2 V j d G l v b j E u b S C i G A A o o B Q A A A A A A A A A A A A A A A A A A A A A A A A A A A D t W N 1 u 1 E Y U v k f i H Y 6 2 N 4 m 0 b P E S o E C p h B K q I i o a k V A k f l T N 2 p P d i e 0 Z a 8 a O s R E 3 q K j P U P E Y X F X K H e x 7 9 T v + W 2 e z D i B V v a g a K f H u m Z l z v v O d H 5 + J k 3 6 q j K a D + u n d u X z p 8 i W 3 E F Y G d M + G m S s 9 u k u R T C 9 f I v w s / 7 I f P w T L t w b C + 6 9 8 G U 2 e G h v O j A m 3 f l S R n O w a n U q d u q 3 R 7 u 0 X T 5 y 0 7 k U S H Q s n r 7 7 Y k y 5 M T f L i 6 d 7 k V e T i 0 f a Y d B Z F Y 0 p t J r f H t f 7 G 5 G 8 H C y l T 2 O j s v X 7 + I J X x 3 V G z Y T R + q H R w d 1 T t G 7 1 8 8 3 x P p O J l o + S b 0 S M x X 7 7 9 + C E P F R l K T J A X y 1 N X G l 3 E + F Y q E y s 5 g v Z D M Q P m f W t i k 8 q f p A i A d + s M h D E 9 b 5 b v R d G B L y J h 3 V 0 G / H K 7 M / Y M 2 j S 4 M 5 Q W y U r t o R X a H R k b 7 5 o o i / V h k U i 3 9 W X Q x q 9 f j + p T c J Q e 6 P T G z o T P v x n T 6 9 H P y q W C s s S K X C u 5 / J 1 c I n L h l w X t y S j S 0 t K u i R O j O Q x 0 k E y o J D M x E / q W n s q I P S S R J N a c i I g i q C J z d P F B I I B f k l L 5 K q 0 A 1 M i u t X K h i 5 5 4 Z 2 D 7 9 c 3 b b 2 w W 3 9 w s / m 6 z + N Z m s X d 1 Q O 4 N y K c D 8 m s D P n l D z n r X h x Y G / P U G H P Y G P P Y G X J 4 O u D w d c H k 6 4 P L 0 T H T f r H L 9 i c u 0 + v R n i t R V 0 u a u l J T j A 5 6 r x D 8 I V b K 1 X h b j n e 2 v q U 5 v s D w v x P D V 5 e r 9 E / X q X V y w R O e y 4 b H Q c 9 n V 4 R 2 6 5 / s T + J M u 5 G 3 a f 3 T l / i O a f n f z i n e n + X L r x t U b V 6 b t N 2 9 n l R a r / J I 2 V U f K F 6 m k R x u K 9 l c R q a D g Y u + q P 9 O p i t q N A Q 5 W G / e 0 o s B Q X s z F 8 j 3 z 7 C t x 3 i e P q U i U O 3 d 8 O r R w b W h h Z 2 j h + t B C A 7 F e z c 6 D e 5 K L u T r H w C / 7 D w 7 O C 6 G B g l K J 5 V u h l a A k U m F G V y h v P p V a H A f Z 8 a d 3 5 E A F I d k K l 4 Y K G S e W p 1 p 2 b Z j P t n 1 4 Q k 9 6 U j y a v V E 2 g 1 4 R p h l i U Q r / W L E L o Z X L 9 x G 6 L j l Y 0 Y J C E x l L f o n U R p a R w p l U h A r p Z s s i E Q F Q N Z Z Y N 8 V m e Q o 4 R Y j N u f j 0 B 7 Y J H 2 d K A c 1 O M W 1 a z k 0 f 6 Y S e N e 6 F x r J D A g w u T w u s W j R + 6 I 6 0 C s l Y U d J D Y 2 x Q a J H y z m 5 x 0 p d 3 U j J c k A J s + T V d u i U 0 k J G c Z 8 e y A i d b / C Y e M 9 G d W z M r 8 L f 3 Z t M N q d A t / A W V k f Q l + 1 w a Y I Y 2 w 5 P B 8 p T J Y 1 M m k n R w + M s + V U h c b a 8 s E B L N s S M H V y X q F T t z J Q I R K 1 G x s Q + M M A S z Q Y l + R 8 c S r 0 V 2 H k q x H a 6 8 8 z M o b U N n 8 m 4 X 9 M t y x Z 5 Y 0 Q e 9 T 7 t s y T Y m B G 0 Z 5 B d 4 w O c q 6 j L u 4 h 5 v b + I m E B F 0 g o r E p L A 8 w w Y T Z K F f H G u W 1 r w g j Z A O w j F M c F W H Y C g p L 0 C A 1 J p D F 7 o c q 6 1 y q y 0 L 5 C 0 q w G Y a z i G I n I F N p c g 6 8 g w c V o C J I 4 F z Y d U d Q c W o L s R R Q 3 s s k K l I U a w o z d 1 X s D P o j e A X W V v 3 X g a D W R P g a t J N L O Y 1 n F L Y 8 t M 7 D p v K 6 p o 0 y / c + A r Z p Q J r Q v / u D i d e 3 K q n m a z R e O s K E T J l T e o 4 O g 1 5 f C 3 y M z E J p j G V R V E l P u F V 3 b d r x 0 b y e 3 C b I t H o V V Z c l 3 B B 7 + z C z 0 0 L N F x F + U 4 z v S h O m + D E / 8 w W H w s c c X l m o 1 e G 7 1 g Z 0 S s v E U 4 5 J n g C V n 2 5 h M A A e t h g R w s x B 5 a y o h k j 2 4 L 6 e K y 2 h R e i g E / r c F V T V F Q C 2 l e 6 u p D Q T r A d W K r 1 V X 4 A X r v W w M l 5 B r s D y 6 2 r m p P Z b V v K 1 E R b s W H Y F A J O M Z 9 k j q t + j 0 I + t d T t g h E E V i x k s 8 a K V K I 8 q K C C g f m 1 y k O o G A e Q / N k 7 7 C + m H F V 6 f U z J G q B a V O i a k 4 r / i h F W u 8 z I h j C A E T 9 b D u R U L G 3 b h 2 e 7 7 y n p a f / H 1 K L O Q 2 L r I 6 2 s a N A d 1 p J k 6 N n + E e a d L J h j t 7 L S W z 5 j j m N O M + 6 I 5 U U E t F n U s Z u C P 1 T O B C 3 E i G 8 r q 9 M U 2 t t E W L w L N 5 d z L k I W o m U 2 F C x l 7 U 8 z V 4 Y o w 3 C l i p D n C Z B P j K n Z h S D j H d 5 B G f S y 0 m M s Y F 5 C W j c o F l R b 9 I v i v z t Z n J k 0 z 0 4 r f b B t v r H v y 7 E S 8 N t I O z L r T r 5 t 1 N y E 4 O + d u c u 5 z t 8 U 1 + f / X x S + 7 L q 4 v 3 B x a 2 H A z W M v q t Y V V W q 8 v e E M L Q 0 G e n v X 8 i 6 6 N 3 s X 3 R p j y N q m p x 4 l i d f g x S u J E 1 j g u v i T y b a 2 X T r 0 U 6 q V N L 1 X 6 6 d F P i X 4 a 9 E P f j 3 Y / w P 2 Y 9 s P Y j 1 w / W P 3 4 9 E P S j 8 K K + B 7 Z + 5 g M 0 Z N T y w O g 2 X A / x 5 v D T x + b / C x P L a V j k j x s b z 1 v d L + k 7 3 + o / l O 3 P d B X r n 2 2 r w w g W n W T r g C q O 9 7 G x G n g e c M h X w M 1 X r W q N 9 u X L y l 9 g c 4 7 f w N Q S w E C L Q A U A A I A C A D H X C 9 Q F 4 J 0 P a c A A A D 4 A A A A E g A A A A A A A A A A A A A A A A A A A A A A Q 2 9 u Z m l n L 1 B h Y 2 t h Z 2 U u e G 1 s U E s B A i 0 A F A A C A A g A x 1 w v U A / K 6 a u k A A A A 6 Q A A A B M A A A A A A A A A A A A A A A A A 8 w A A A F t D b 2 5 0 Z W 5 0 X 1 R 5 c G V z X S 5 4 b W x Q S w E C L Q A U A A I A C A D H X C 9 Q f K H I r 7 0 G A A A H F Q A A E w A A A A A A A A A A A A A A A A D k A Q A A R m 9 y b X V s Y X M v U 2 V j d G l v b j E u b V B L B Q Y A A A A A A w A D A M I A A A D u 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E Q A A A A A A A A M 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m t 1 c 3 o 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d p Z 2 F j a m E 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Q X J r d X N 6 M S 9 a b W l l b m l v b m 8 g d H l w M i 5 7 Q 2 9 s d W 1 u M i w x f S Z x d W 9 0 O y w m c X V v d D t T Z W N 0 a W 9 u M S 9 B c m t 1 c 3 o x L 1 p t a W V u a W 9 u b y B 0 e X A y L n t D b 2 x 1 b W 4 z L D J 9 J n F 1 b 3 Q 7 L C Z x d W 9 0 O 1 N l Y 3 R p b 2 4 x L 0 F y a 3 V z e j E v W m 1 p Z W 5 p b 2 5 v I H R 5 c D I u e 0 N v b H V t b j Q s M 3 0 m c X V v d D s s J n F 1 b 3 Q 7 U 2 V j d G l v b j E v Q X J r d X N 6 M S 9 a b W l l b m l v b m 8 g d H l w M y 5 7 Q 2 9 s d W 1 u N S w 0 f S Z x d W 9 0 O 1 0 s J n F 1 b 3 Q 7 Q 2 9 s d W 1 u Q 2 9 1 b n Q m c X V v d D s 6 N C w m c X V v d D t L Z X l D b 2 x 1 b W 5 O Y W 1 l c y Z x d W 9 0 O z p b X S w m c X V v d D t D b 2 x 1 b W 5 J Z G V u d G l 0 a W V z J n F 1 b 3 Q 7 O l s m c X V v d D t T Z W N 0 a W 9 u M S 9 B c m t 1 c 3 o x L 1 p t a W V u a W 9 u b y B 0 e X A y L n t D b 2 x 1 b W 4 y L D F 9 J n F 1 b 3 Q 7 L C Z x d W 9 0 O 1 N l Y 3 R p b 2 4 x L 0 F y a 3 V z e j E v W m 1 p Z W 5 p b 2 5 v I H R 5 c D I u e 0 N v b H V t b j M s M n 0 m c X V v d D s s J n F 1 b 3 Q 7 U 2 V j d G l v b j E v Q X J r d X N 6 M S 9 a b W l l b m l v b m 8 g d H l w M i 5 7 Q 2 9 s d W 1 u N C w z f S Z x d W 9 0 O y w m c X V v d D t T Z W N 0 a W 9 u M S 9 B c m t 1 c 3 o x L 1 p t a W V u a W 9 u b y B 0 e X A z L n t D b 2 x 1 b W 4 1 L D R 9 J n F 1 b 3 Q 7 X S w m c X V v d D t S Z W x h d G l v b n N o a X B J b m Z v J n F 1 b 3 Q 7 O l t d f S I g L z 4 8 R W 5 0 c n k g V H l w Z T 0 i R m l s b F N 0 Y X R 1 c y I g V m F s d W U 9 I n N D b 2 1 w b G V 0 Z S I g L z 4 8 R W 5 0 c n k g V H l w Z T 0 i R m l s b E N v b H V t b k 5 h b W V z I i B W Y W x 1 Z T 0 i c 1 s m c X V v d D t D b 2 x 1 b W 4 y J n F 1 b 3 Q 7 L C Z x d W 9 0 O 0 N v b H V t b j M m c X V v d D s s J n F 1 b 3 Q 7 Q 2 9 s d W 1 u N C Z x d W 9 0 O y w m c X V v d D t D b 2 x 1 b W 4 1 J n F 1 b 3 Q 7 X S I g L z 4 8 R W 5 0 c n k g V H l w Z T 0 i R m l s b E N v b H V t b l R 5 c G V z I i B W Y W x 1 Z T 0 i c 0 J n W U d D U T 0 9 I i A v P j x F b n R y e S B U e X B l P S J G a W x s T G F z d F V w Z G F 0 Z W Q i I F Z h b H V l P S J k M j A y M C 0 w M S 0 x N V Q x M D o y M z o 1 O C 4 5 M j Q 5 N T c 2 W i I g L z 4 8 R W 5 0 c n k g V H l w Z T 0 i R m l s b E V y c m 9 y Q 2 9 1 b n Q i I F Z h b H V l P S J s M C I g L z 4 8 R W 5 0 c n k g V H l w Z T 0 i R m l s b E V y c m 9 y Q 2 9 k Z S I g V m F s d W U 9 I n N V b m t u b 3 d u I i A v P j x F b n R y e S B U e X B l P S J G a W x s Q 2 9 1 b n Q i I F Z h b H V l P S J s M T M 2 I i A v P j x F b n R y e S B U e X B l P S J B Z G R l Z F R v R G F 0 Y U 1 v Z G V s I i B W Y W x 1 Z T 0 i b D A i I C 8 + P E V u d H J 5 I F R 5 c G U 9 I l F 1 Z X J 5 S U Q i I F Z h b H V l P S J z N m Q y N 2 I y M j k t M W M 2 O C 0 0 O D E y L T h i O D Q t M D I 5 Z G Y 2 Y m Y 3 M W Y 1 I i A v P j w v U 3 R h Y m x l R W 5 0 c m l l c z 4 8 L 0 l 0 Z W 0 + P E l 0 Z W 0 + P E l 0 Z W 1 M b 2 N h d G l v b j 4 8 S X R l b V R 5 c G U + R m 9 y b X V s Y T w v S X R l b V R 5 c G U + P E l 0 Z W 1 Q Y X R o P l N l Y 3 R p b 2 4 x L 0 F y a 3 V z e j E v J U M 1 J U I 5 c i V D M y V C M 2 Q l Q z U l O D J v P C 9 J d G V t U G F 0 a D 4 8 L 0 l 0 Z W 1 M b 2 N h d G l v b j 4 8 U 3 R h Y m x l R W 5 0 c m l l c y A v P j w v S X R l b T 4 8 S X R l b T 4 8 S X R l b U x v Y 2 F 0 a W 9 u P j x J d G V t V H l w Z T 5 G b 3 J t d W x h P C 9 J d G V t V H l w Z T 4 8 S X R l b V B h d G g + U 2 V j d G l v b j E v Q X J r d X N 6 M S 9 B c m t 1 c 3 o x X 1 N o Z W V 0 P C 9 J d G V t U G F 0 a D 4 8 L 0 l 0 Z W 1 M b 2 N h d G l v b j 4 8 U 3 R h Y m x l R W 5 0 c m l l c y A v P j w v S X R l b T 4 8 S X R l b T 4 8 S X R l b U x v Y 2 F 0 a W 9 u P j x J d G V t V H l w Z T 5 G b 3 J t d W x h P C 9 J d G V t V H l w Z T 4 8 S X R l b V B h d G g + U 2 V j d G l v b j E v Q X J r d X N 6 M S 9 O Y W c l Q z U l O D I l Q z M l Q j N 3 a 2 k l M j B v J T I w c G 9 k d 3 k l Q z U l Q k N z e m 9 u e W 0 l M j B w b 3 p p b 2 1 p Z T w v S X R l b V B h d G g + P C 9 J d G V t T G 9 j Y X R p b 2 4 + P F N 0 Y W J s Z U V u d H J p Z X M g L z 4 8 L 0 l 0 Z W 0 + P E l 0 Z W 0 + P E l 0 Z W 1 M b 2 N h d G l v b j 4 8 S X R l b V R 5 c G U + R m 9 y b X V s Y T w v S X R l b V R 5 c G U + P E l 0 Z W 1 Q Y X R o P l N l Y 3 R p b 2 4 x L 0 F y a 3 V z e j E v W m 1 p Z W 5 p b 2 5 v J T I w d H l w P C 9 J d G V t U G F 0 a D 4 8 L 0 l 0 Z W 1 M b 2 N h d G l v b j 4 8 U 3 R h Y m x l R W 5 0 c m l l c y A v P j w v S X R l b T 4 8 S X R l b T 4 8 S X R l b U x v Y 2 F 0 a W 9 u P j x J d G V t V H l w Z T 5 G b 3 J t d W x h P C 9 J d G V t V H l w Z T 4 8 S X R l b V B h d G g + U 2 V j d G l v b j E v Q X J r d X N 6 M S 9 V c 3 V u a S V D N C U 5 O X R v J T I w c G l l c n d z e m U l M j B 3 a W V y c 3 p l P C 9 J d G V t U G F 0 a D 4 8 L 0 l 0 Z W 1 M b 2 N h d G l v b j 4 8 U 3 R h Y m x l R W 5 0 c m l l c y A v P j w v S X R l b T 4 8 S X R l b T 4 8 S X R l b U x v Y 2 F 0 a W 9 u P j x J d G V t V H l w Z T 5 G b 3 J t d W x h P C 9 J d G V t V H l w Z T 4 8 S X R l b V B h d G g + U 2 V j d G l v b j E v Q X J r d X N 6 M S 9 O Y W c l Q z U l O D I l Q z M l Q j N 3 a 2 k l M j B v J T I w c G 9 k d 3 k l Q z U l Q k N z e m 9 u e W 0 l M j B w b 3 p p b 2 1 p Z T E 8 L 0 l 0 Z W 1 Q Y X R o P j w v S X R l b U x v Y 2 F 0 a W 9 u P j x T d G F i b G V F b n R y a W V z I C 8 + P C 9 J d G V t P j x J d G V t P j x J d G V t T G 9 j Y X R p b 2 4 + P E l 0 Z W 1 U e X B l P k Z v c m 1 1 b G E 8 L 0 l 0 Z W 1 U e X B l P j x J d G V t U G F 0 a D 5 T Z W N 0 a W 9 u M S 9 B c m t 1 c 3 o x L 1 p t a W V u a W 9 u b y U y M H R 5 c D E 8 L 0 l 0 Z W 1 Q Y X R o P j w v S X R l b U x v Y 2 F 0 a W 9 u P j x T d G F i b G V F b n R y a W V z I C 8 + P C 9 J d G V t P j x J d G V t P j x J d G V t T G 9 j Y X R p b 2 4 + P E l 0 Z W 1 U e X B l P k Z v c m 1 1 b G E 8 L 0 l 0 Z W 1 U e X B l P j x J d G V t U G F 0 a D 5 T Z W N 0 a W 9 u M S 9 B c m t 1 c 3 o x L 0 5 h Z y V D N S U 4 M i V D M y V C M 3 d r a S U y M G 8 l M j B v Y m 5 p J U M 1 J U J D b 2 5 5 b S U y M H B v e m l v b W l l P C 9 J d G V t U G F 0 a D 4 8 L 0 l 0 Z W 1 M b 2 N h d G l v b j 4 8 U 3 R h Y m x l R W 5 0 c m l l c y A v P j w v S X R l b T 4 8 S X R l b T 4 8 S X R l b U x v Y 2 F 0 a W 9 u P j x J d G V t V H l w Z T 5 G b 3 J t d W x h P C 9 J d G V t V H l w Z T 4 8 S X R l b V B h d G g + U 2 V j d G l v b j E v Q X J r d X N 6 M S 9 a b W l l b m l v b m 8 l M j B 0 e X A y P C 9 J d G V t U G F 0 a D 4 8 L 0 l 0 Z W 1 M b 2 N h d G l v b j 4 8 U 3 R h Y m x l R W 5 0 c m l l c y A v P j w v S X R l b T 4 8 S X R l b T 4 8 S X R l b U x v Y 2 F 0 a W 9 u P j x J d G V t V H l w Z T 5 G b 3 J t d W x h P C 9 J d G V t V H l w Z T 4 8 S X R l b V B h d G g + U 2 V j d G l v b j E v Q X J r d X N 6 M S 9 V c 3 V u a S V D N C U 5 O X R v J T I w c G l l c n d z e m U l M j B 3 a W V y c 3 p l M T w v S X R l b V B h d G g + P C 9 J d G V t T G 9 j Y X R p b 2 4 + P F N 0 Y W J s Z U V u d H J p Z X M g L z 4 8 L 0 l 0 Z W 0 + P E l 0 Z W 0 + P E l 0 Z W 1 M b 2 N h d G l v b j 4 8 S X R l b V R 5 c G U + R m 9 y b X V s Y T w v S X R l b V R 5 c G U + P E l 0 Z W 1 Q Y X R o P l N l Y 3 R p b 2 4 x L 0 F y a 3 V z e j E v V X N 1 b m k l Q z Q l O T l 0 b y U y M G t v b H V t b n k 8 L 0 l 0 Z W 1 Q Y X R o P j w v S X R l b U x v Y 2 F 0 a W 9 u P j x T d G F i b G V F b n R y a W V z I C 8 + P C 9 J d G V t P j x J d G V t P j x J d G V t T G 9 j Y X R p b 2 4 + P E l 0 Z W 1 U e X B l P k Z v c m 1 1 b G E 8 L 0 l 0 Z W 1 U e X B l P j x J d G V t U G F 0 a D 5 T Z W N 0 a W 9 u M S 9 B c m t 1 c 3 o x L 1 B y e m V m a W x 0 c m 9 3 Y W 5 v J T I w d 2 l l c n N 6 Z T w v S X R l b V B h d G g + P C 9 J d G V t T G 9 j Y X R p b 2 4 + P F N 0 Y W J s Z U V u d H J p Z X M g L z 4 8 L 0 l 0 Z W 0 + P E l 0 Z W 0 + P E l 0 Z W 1 M b 2 N h d G l v b j 4 8 S X R l b V R 5 c G U + R m 9 y b X V s Y T w v S X R l b V R 5 c G U + P E l 0 Z W 1 Q Y X R o P l N l Y 3 R p b 2 4 x L 0 F y a 3 V z e j E v W m 1 p Z W 5 p b 2 5 v J T I w d H l w M z w v S X R l b V B h d G g + P C 9 J d G V t T G 9 j Y X R p b 2 4 + P F N 0 Y W J s Z U V u d H J p Z X M g L z 4 8 L 0 l 0 Z W 0 + P E l 0 Z W 0 + P E l 0 Z W 1 M b 2 N h d G l v b j 4 8 S X R l b V R 5 c G U + R m 9 y b X V s Y T w v S X R l b V R 5 c G U + P E l 0 Z W 1 Q Y X R o P l N l Y 3 R p b 2 4 x L 0 F y a 3 V z e j E v V X N 1 b m k l Q z Q l O T l 0 b y U y M G t v b H V t b n k x P C 9 J d G V t U G F 0 a D 4 8 L 0 l 0 Z W 1 M b 2 N h d G l v b j 4 8 U 3 R h Y m x l R W 5 0 c m l l c y A v P j w v S X R l b T 4 8 L 0 l 0 Z W 1 z P j w v T G 9 j Y W x Q Y W N r Y W d l T W V 0 Y W R h d G F G a W x l P h Y A A A B Q S w U G A A A A A A A A A A A A A A A A A A A A A A A A 2 g A A A A E A A A D Q j J 3 f A R X R E Y x 6 A M B P w p f r A Q A A A H Q c I F D A S j N A u J S z w y v L s 7 o A A A A A A g A A A A A A A 2 Y A A M A A A A A Q A A A A z 8 z m y N P F N 6 Y b l H d q f Z f f y A A A A A A E g A A A o A A A A B A A A A C x u w z L k 6 J C g v z 4 P G B x q d + o U A A A A B a K U v n H n h e B 8 k w P e j P 4 y J 5 m E L y R U B 9 y 7 s k q 6 m k r L t k B 2 S 0 C q o 2 I H T y W x V L r 4 0 F M / M N Y 2 / y V i p r 4 N l E i p 9 W P q A m W K O c r 2 I T R 5 3 f / r 9 b Q Z r 1 t F A A A A H y 8 j Z O + i y l / T T X M f r R n 8 5 y 0 + A D + < / 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1BFBDD711CE2D4AB5BB4B3D8F53E611" ma:contentTypeVersion="6" ma:contentTypeDescription="Create a new document." ma:contentTypeScope="" ma:versionID="8026ba14fdd87793479fc630730e8768">
  <xsd:schema xmlns:xsd="http://www.w3.org/2001/XMLSchema" xmlns:xs="http://www.w3.org/2001/XMLSchema" xmlns:p="http://schemas.microsoft.com/office/2006/metadata/properties" xmlns:ns2="da27011b-f3f0-4329-b23a-b3b7bcc8a83e" targetNamespace="http://schemas.microsoft.com/office/2006/metadata/properties" ma:root="true" ma:fieldsID="d2ffea7428735e3ab8e87f366b0f4fbb" ns2:_="">
    <xsd:import namespace="da27011b-f3f0-4329-b23a-b3b7bcc8a83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7011b-f3f0-4329-b23a-b3b7bcc8a8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69795D-B399-4437-A8FB-204FFACC52F8}">
  <ds:schemaRefs>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da27011b-f3f0-4329-b23a-b3b7bcc8a83e"/>
    <ds:schemaRef ds:uri="http://purl.org/dc/terms/"/>
  </ds:schemaRefs>
</ds:datastoreItem>
</file>

<file path=customXml/itemProps2.xml><?xml version="1.0" encoding="utf-8"?>
<ds:datastoreItem xmlns:ds="http://schemas.openxmlformats.org/officeDocument/2006/customXml" ds:itemID="{D2609CD8-272A-405B-8C86-EB852B6DB3A6}">
  <ds:schemaRefs>
    <ds:schemaRef ds:uri="http://schemas.microsoft.com/DataMashup"/>
  </ds:schemaRefs>
</ds:datastoreItem>
</file>

<file path=customXml/itemProps3.xml><?xml version="1.0" encoding="utf-8"?>
<ds:datastoreItem xmlns:ds="http://schemas.openxmlformats.org/officeDocument/2006/customXml" ds:itemID="{3B8D3870-922D-4C70-BEED-7AA18DD3E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7011b-f3f0-4329-b23a-b3b7bcc8a8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A010B6D-0269-40BA-A003-0D2E89E5B7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Arkusze</vt:lpstr>
      </vt:variant>
      <vt:variant>
        <vt:i4>5</vt:i4>
      </vt:variant>
      <vt:variant>
        <vt:lpstr>Nazwane zakresy</vt:lpstr>
      </vt:variant>
      <vt:variant>
        <vt:i4>2</vt:i4>
      </vt:variant>
    </vt:vector>
  </HeadingPairs>
  <TitlesOfParts>
    <vt:vector size="7" baseType="lpstr">
      <vt:lpstr>Legenda</vt:lpstr>
      <vt:lpstr>Opis dziłania pliku</vt:lpstr>
      <vt:lpstr>Spis</vt:lpstr>
      <vt:lpstr>Arkusz2</vt:lpstr>
      <vt:lpstr>Arkusz1</vt:lpstr>
      <vt:lpstr>Spis!Obszar_wydruku</vt:lpstr>
      <vt:lpstr>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Jacek Selega</dc:creator>
  <cp:keywords/>
  <dc:description/>
  <cp:lastModifiedBy>Tomasz Janicki</cp:lastModifiedBy>
  <cp:revision/>
  <cp:lastPrinted>2023-02-09T12:20:54Z</cp:lastPrinted>
  <dcterms:created xsi:type="dcterms:W3CDTF">2020-01-15T10:02:36Z</dcterms:created>
  <dcterms:modified xsi:type="dcterms:W3CDTF">2023-03-03T12:00:38Z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0x01010011BFBDD711CE2D4AB5BB4B3D8F53E611</vt:lpwstr>
  </property>
</Properties>
</file>