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1"/>
  </bookViews>
  <sheets>
    <sheet name="Data" sheetId="1" r:id="rId1"/>
    <sheet name="CostMatrix" sheetId="2" r:id="rId2"/>
    <sheet name="Arkusz3" sheetId="3" r:id="rId3"/>
  </sheets>
  <definedNames>
    <definedName name="solver_adj" localSheetId="1" hidden="1">CostMatrix!$B$2:$B$4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1000</definedName>
    <definedName name="solver_lhs1" localSheetId="1" hidden="1">CostMatrix!$C$5</definedName>
    <definedName name="solver_lhs2" localSheetId="1" hidden="1">CostMatrix!$D$5</definedName>
    <definedName name="solver_lhs3" localSheetId="1" hidden="1">CostMatrix!$E$5</definedName>
    <definedName name="solver_lhs4" localSheetId="1" hidden="1">CostMatrix!$F$5</definedName>
    <definedName name="solver_lin" localSheetId="1" hidden="1">2</definedName>
    <definedName name="solver_neg" localSheetId="1" hidden="1">2</definedName>
    <definedName name="solver_num" localSheetId="1" hidden="1">4</definedName>
    <definedName name="solver_nwt" localSheetId="1" hidden="1">1</definedName>
    <definedName name="solver_opt" localSheetId="1" hidden="1">CostMatrix!$G$5</definedName>
    <definedName name="solver_pre" localSheetId="1" hidden="1">0.0001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1000</definedName>
    <definedName name="solver_rhs2" localSheetId="1" hidden="1">1000</definedName>
    <definedName name="solver_rhs3" localSheetId="1" hidden="1">1000</definedName>
    <definedName name="solver_rhs4" localSheetId="1" hidden="1">1000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B5" i="2"/>
  <c r="G3"/>
  <c r="G4"/>
  <c r="G2"/>
  <c r="F4"/>
  <c r="F3"/>
  <c r="E4"/>
  <c r="E3"/>
  <c r="D4"/>
  <c r="D3"/>
  <c r="C3"/>
  <c r="C4"/>
  <c r="F2"/>
  <c r="E2"/>
  <c r="D2"/>
  <c r="C2"/>
  <c r="D5" l="1"/>
  <c r="D8" s="1"/>
  <c r="F5"/>
  <c r="F8" s="1"/>
  <c r="E5"/>
  <c r="E8" s="1"/>
  <c r="C5"/>
  <c r="C8" s="1"/>
  <c r="G5"/>
</calcChain>
</file>

<file path=xl/sharedStrings.xml><?xml version="1.0" encoding="utf-8"?>
<sst xmlns="http://schemas.openxmlformats.org/spreadsheetml/2006/main" count="73" uniqueCount="43">
  <si>
    <t>Units</t>
  </si>
  <si>
    <t>Mounted Elves</t>
  </si>
  <si>
    <t>Name</t>
  </si>
  <si>
    <t>Tier</t>
  </si>
  <si>
    <t>Type</t>
  </si>
  <si>
    <t>Attack</t>
  </si>
  <si>
    <t>Life</t>
  </si>
  <si>
    <t>Speed</t>
  </si>
  <si>
    <t>Load</t>
  </si>
  <si>
    <t>Upkeep</t>
  </si>
  <si>
    <t>Might</t>
  </si>
  <si>
    <t>Strong</t>
  </si>
  <si>
    <t>Weak</t>
  </si>
  <si>
    <t>Population</t>
  </si>
  <si>
    <t>Food</t>
  </si>
  <si>
    <t>Wood</t>
  </si>
  <si>
    <t>Stone</t>
  </si>
  <si>
    <t>Ore</t>
  </si>
  <si>
    <t>Ranged</t>
  </si>
  <si>
    <t>Foot</t>
  </si>
  <si>
    <t>Elven Militia</t>
  </si>
  <si>
    <t>Mounted</t>
  </si>
  <si>
    <t>Elven Archers</t>
  </si>
  <si>
    <t>Race</t>
  </si>
  <si>
    <t>Elves</t>
  </si>
  <si>
    <t>Dwarves</t>
  </si>
  <si>
    <t>DM</t>
  </si>
  <si>
    <t>DF</t>
  </si>
  <si>
    <t>DR</t>
  </si>
  <si>
    <t>Amount</t>
  </si>
  <si>
    <t>Gain</t>
  </si>
  <si>
    <t>Total</t>
  </si>
  <si>
    <t>Ci \ Cj</t>
  </si>
  <si>
    <t>Xi \ Xj</t>
  </si>
  <si>
    <t>x1</t>
  </si>
  <si>
    <t>x2</t>
  </si>
  <si>
    <t>x3</t>
  </si>
  <si>
    <t>x4</t>
  </si>
  <si>
    <t>x5</t>
  </si>
  <si>
    <t>x6</t>
  </si>
  <si>
    <t>x7</t>
  </si>
  <si>
    <t>Bi</t>
  </si>
  <si>
    <t>Bi / Aik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</si>
</sst>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sz val="11"/>
      <color rgb="FF3F3F76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b/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2" fillId="3" borderId="0" xfId="2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/>
    <xf numFmtId="0" fontId="0" fillId="5" borderId="4" xfId="0" applyFont="1" applyFill="1" applyBorder="1"/>
    <xf numFmtId="0" fontId="0" fillId="6" borderId="5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6" borderId="4" xfId="0" applyFont="1" applyFill="1" applyBorder="1"/>
    <xf numFmtId="0" fontId="3" fillId="4" borderId="7" xfId="0" applyFont="1" applyFill="1" applyBorder="1"/>
    <xf numFmtId="0" fontId="3" fillId="4" borderId="0" xfId="0" applyFont="1" applyFill="1" applyBorder="1"/>
    <xf numFmtId="2" fontId="1" fillId="2" borderId="1" xfId="1" applyNumberFormat="1"/>
  </cellXfs>
  <cellStyles count="3">
    <cellStyle name="Akcent 2" xfId="2" builtinId="33"/>
    <cellStyle name="Dane wejściowe" xfId="1" builtinId="20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Q8" totalsRowShown="0">
  <autoFilter ref="A2:Q8">
    <filterColumn colId="16"/>
  </autoFilter>
  <tableColumns count="17">
    <tableColumn id="1" name="Name"/>
    <tableColumn id="2" name="Tier"/>
    <tableColumn id="3" name="Type"/>
    <tableColumn id="4" name="Attack"/>
    <tableColumn id="5" name="Life"/>
    <tableColumn id="6" name="Speed"/>
    <tableColumn id="7" name="Load"/>
    <tableColumn id="8" name="Upkeep"/>
    <tableColumn id="9" name="Might"/>
    <tableColumn id="10" name="Strong"/>
    <tableColumn id="11" name="Weak"/>
    <tableColumn id="12" name="Population"/>
    <tableColumn id="13" name="Food"/>
    <tableColumn id="14" name="Wood"/>
    <tableColumn id="15" name="Stone"/>
    <tableColumn id="16" name="Ore"/>
    <tableColumn id="17" name="Ra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"/>
  <sheetViews>
    <sheetView workbookViewId="0">
      <selection activeCell="P3" sqref="P3"/>
    </sheetView>
  </sheetViews>
  <sheetFormatPr defaultRowHeight="15"/>
  <cols>
    <col min="1" max="1" width="14.28515625" bestFit="1" customWidth="1"/>
    <col min="2" max="2" width="6.7109375" bestFit="1" customWidth="1"/>
    <col min="3" max="3" width="9.140625" bestFit="1" customWidth="1"/>
    <col min="4" max="4" width="8.85546875" bestFit="1" customWidth="1"/>
    <col min="5" max="5" width="6.5703125" bestFit="1" customWidth="1"/>
    <col min="6" max="6" width="8.85546875" bestFit="1" customWidth="1"/>
    <col min="7" max="7" width="7.42578125" bestFit="1" customWidth="1"/>
    <col min="8" max="8" width="10.28515625" bestFit="1" customWidth="1"/>
    <col min="9" max="9" width="8.5703125" bestFit="1" customWidth="1"/>
    <col min="10" max="11" width="9.140625" bestFit="1" customWidth="1"/>
    <col min="12" max="12" width="13" bestFit="1" customWidth="1"/>
    <col min="13" max="13" width="7.7109375" bestFit="1" customWidth="1"/>
    <col min="14" max="14" width="8.7109375" bestFit="1" customWidth="1"/>
    <col min="15" max="15" width="8.42578125" bestFit="1" customWidth="1"/>
    <col min="16" max="16" width="6.5703125" bestFit="1" customWidth="1"/>
    <col min="17" max="17" width="8.5703125" bestFit="1" customWidth="1"/>
  </cols>
  <sheetData>
    <row r="1" spans="1:1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23</v>
      </c>
    </row>
    <row r="3" spans="1:17">
      <c r="A3" t="s">
        <v>1</v>
      </c>
      <c r="B3">
        <v>1</v>
      </c>
      <c r="C3" t="s">
        <v>21</v>
      </c>
      <c r="D3">
        <v>1</v>
      </c>
      <c r="E3">
        <v>1</v>
      </c>
      <c r="F3">
        <v>400</v>
      </c>
      <c r="G3">
        <v>50</v>
      </c>
      <c r="H3">
        <v>4</v>
      </c>
      <c r="I3">
        <v>4</v>
      </c>
      <c r="J3" t="s">
        <v>18</v>
      </c>
      <c r="K3" t="s">
        <v>19</v>
      </c>
      <c r="L3">
        <v>2</v>
      </c>
      <c r="M3">
        <v>150</v>
      </c>
      <c r="N3">
        <v>110</v>
      </c>
      <c r="O3">
        <v>50</v>
      </c>
      <c r="P3">
        <v>200</v>
      </c>
      <c r="Q3" t="s">
        <v>24</v>
      </c>
    </row>
    <row r="4" spans="1:17">
      <c r="A4" t="s">
        <v>20</v>
      </c>
      <c r="B4">
        <v>1</v>
      </c>
      <c r="C4" t="s">
        <v>19</v>
      </c>
      <c r="D4">
        <v>1</v>
      </c>
      <c r="E4">
        <v>1</v>
      </c>
      <c r="F4">
        <v>400</v>
      </c>
      <c r="G4">
        <v>50</v>
      </c>
      <c r="H4">
        <v>4</v>
      </c>
      <c r="I4">
        <v>4</v>
      </c>
      <c r="J4" t="s">
        <v>21</v>
      </c>
      <c r="K4" t="s">
        <v>18</v>
      </c>
      <c r="L4">
        <v>2</v>
      </c>
      <c r="M4">
        <v>150</v>
      </c>
      <c r="N4">
        <v>220</v>
      </c>
      <c r="O4">
        <v>100</v>
      </c>
      <c r="P4">
        <v>50</v>
      </c>
      <c r="Q4" t="s">
        <v>24</v>
      </c>
    </row>
    <row r="5" spans="1:17">
      <c r="A5" s="1" t="s">
        <v>22</v>
      </c>
      <c r="B5" s="1">
        <v>1</v>
      </c>
      <c r="C5" s="1" t="s">
        <v>18</v>
      </c>
      <c r="D5" s="1">
        <v>1</v>
      </c>
      <c r="E5" s="1">
        <v>1</v>
      </c>
      <c r="F5">
        <v>400</v>
      </c>
      <c r="G5">
        <v>50</v>
      </c>
      <c r="H5">
        <v>4</v>
      </c>
      <c r="I5">
        <v>4</v>
      </c>
      <c r="J5" s="1" t="s">
        <v>19</v>
      </c>
      <c r="K5" s="1" t="s">
        <v>21</v>
      </c>
      <c r="L5" s="1">
        <v>2</v>
      </c>
      <c r="M5" s="1">
        <v>150</v>
      </c>
      <c r="N5" s="1">
        <v>55</v>
      </c>
      <c r="O5" s="1">
        <v>200</v>
      </c>
      <c r="P5" s="1">
        <v>100</v>
      </c>
      <c r="Q5" t="s">
        <v>24</v>
      </c>
    </row>
    <row r="6" spans="1:17">
      <c r="A6" s="1" t="s">
        <v>26</v>
      </c>
      <c r="B6">
        <v>1</v>
      </c>
      <c r="C6" t="s">
        <v>21</v>
      </c>
      <c r="D6">
        <v>1</v>
      </c>
      <c r="E6">
        <v>1</v>
      </c>
      <c r="F6">
        <v>400</v>
      </c>
      <c r="G6">
        <v>50</v>
      </c>
      <c r="H6">
        <v>4</v>
      </c>
      <c r="I6">
        <v>4</v>
      </c>
      <c r="J6" t="s">
        <v>18</v>
      </c>
      <c r="K6" t="s">
        <v>19</v>
      </c>
      <c r="L6">
        <v>2</v>
      </c>
      <c r="M6">
        <v>150</v>
      </c>
      <c r="N6">
        <v>110</v>
      </c>
      <c r="O6">
        <v>50</v>
      </c>
      <c r="P6">
        <v>200</v>
      </c>
      <c r="Q6" s="1" t="s">
        <v>25</v>
      </c>
    </row>
    <row r="7" spans="1:17">
      <c r="A7" s="1" t="s">
        <v>27</v>
      </c>
      <c r="B7">
        <v>1</v>
      </c>
      <c r="C7" t="s">
        <v>19</v>
      </c>
      <c r="D7">
        <v>1</v>
      </c>
      <c r="E7">
        <v>1</v>
      </c>
      <c r="F7">
        <v>400</v>
      </c>
      <c r="G7">
        <v>50</v>
      </c>
      <c r="H7">
        <v>4</v>
      </c>
      <c r="I7">
        <v>4</v>
      </c>
      <c r="J7" t="s">
        <v>21</v>
      </c>
      <c r="K7" t="s">
        <v>18</v>
      </c>
      <c r="L7">
        <v>2</v>
      </c>
      <c r="M7">
        <v>150</v>
      </c>
      <c r="N7">
        <v>220</v>
      </c>
      <c r="O7">
        <v>100</v>
      </c>
      <c r="P7">
        <v>50</v>
      </c>
      <c r="Q7" s="1" t="s">
        <v>25</v>
      </c>
    </row>
    <row r="8" spans="1:17">
      <c r="A8" s="1" t="s">
        <v>28</v>
      </c>
      <c r="B8" s="1">
        <v>1</v>
      </c>
      <c r="C8" s="1" t="s">
        <v>18</v>
      </c>
      <c r="D8" s="1">
        <v>1</v>
      </c>
      <c r="E8" s="1">
        <v>1</v>
      </c>
      <c r="F8">
        <v>400</v>
      </c>
      <c r="G8">
        <v>50</v>
      </c>
      <c r="H8">
        <v>4</v>
      </c>
      <c r="I8">
        <v>4</v>
      </c>
      <c r="J8" s="1" t="s">
        <v>19</v>
      </c>
      <c r="K8" s="1" t="s">
        <v>21</v>
      </c>
      <c r="L8" s="1">
        <v>2</v>
      </c>
      <c r="M8" s="1">
        <v>150</v>
      </c>
      <c r="N8" s="1">
        <v>55</v>
      </c>
      <c r="O8" s="1">
        <v>200</v>
      </c>
      <c r="P8" s="1">
        <v>100</v>
      </c>
      <c r="Q8" s="1" t="s">
        <v>25</v>
      </c>
    </row>
  </sheetData>
  <mergeCells count="1">
    <mergeCell ref="A1:P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8"/>
  <sheetViews>
    <sheetView tabSelected="1" workbookViewId="0">
      <selection activeCell="H11" sqref="H11"/>
    </sheetView>
  </sheetViews>
  <sheetFormatPr defaultRowHeight="15"/>
  <cols>
    <col min="1" max="1" width="14.28515625" bestFit="1" customWidth="1"/>
    <col min="2" max="2" width="8.140625" bestFit="1" customWidth="1"/>
    <col min="3" max="3" width="7" bestFit="1" customWidth="1"/>
    <col min="4" max="4" width="6.42578125" bestFit="1" customWidth="1"/>
    <col min="5" max="5" width="6.140625" bestFit="1" customWidth="1"/>
    <col min="6" max="6" width="6" bestFit="1" customWidth="1"/>
    <col min="7" max="7" width="5.140625" bestFit="1" customWidth="1"/>
    <col min="9" max="10" width="6.140625" bestFit="1" customWidth="1"/>
    <col min="11" max="13" width="7.28515625" bestFit="1" customWidth="1"/>
    <col min="14" max="17" width="5" bestFit="1" customWidth="1"/>
    <col min="18" max="18" width="10.7109375" bestFit="1" customWidth="1"/>
    <col min="19" max="19" width="8.42578125" bestFit="1" customWidth="1"/>
  </cols>
  <sheetData>
    <row r="1" spans="1:19" ht="15.75" thickBot="1">
      <c r="B1" s="3" t="s">
        <v>29</v>
      </c>
      <c r="C1" s="3" t="s">
        <v>14</v>
      </c>
      <c r="D1" s="4" t="s">
        <v>15</v>
      </c>
      <c r="E1" s="4" t="s">
        <v>16</v>
      </c>
      <c r="F1" s="4" t="s">
        <v>17</v>
      </c>
      <c r="G1" s="10" t="s">
        <v>30</v>
      </c>
      <c r="I1" s="11" t="s">
        <v>32</v>
      </c>
      <c r="J1" s="11"/>
      <c r="K1" s="12">
        <v>4</v>
      </c>
      <c r="L1" s="12">
        <v>4</v>
      </c>
      <c r="M1" s="12">
        <v>4</v>
      </c>
      <c r="N1" s="12">
        <v>0</v>
      </c>
      <c r="O1" s="12">
        <v>0</v>
      </c>
      <c r="P1" s="12">
        <v>0</v>
      </c>
      <c r="Q1" s="12">
        <v>0</v>
      </c>
      <c r="R1" s="11" t="s">
        <v>41</v>
      </c>
      <c r="S1" s="11" t="s">
        <v>42</v>
      </c>
    </row>
    <row r="2" spans="1:19" ht="15.75" thickTop="1">
      <c r="A2" s="5" t="s">
        <v>1</v>
      </c>
      <c r="B2" s="5">
        <v>0</v>
      </c>
      <c r="C2" s="8">
        <f>B2*150</f>
        <v>0</v>
      </c>
      <c r="D2" s="5">
        <f>B2*110</f>
        <v>0</v>
      </c>
      <c r="E2" s="5">
        <f>CostMatrix!B2*50</f>
        <v>0</v>
      </c>
      <c r="F2" s="5">
        <f>B2*200</f>
        <v>0</v>
      </c>
      <c r="G2" s="5">
        <f>B2*4</f>
        <v>0</v>
      </c>
      <c r="I2" s="11"/>
      <c r="J2" s="11" t="s">
        <v>33</v>
      </c>
      <c r="K2" s="11" t="s">
        <v>34</v>
      </c>
      <c r="L2" s="11" t="s">
        <v>35</v>
      </c>
      <c r="M2" s="11" t="s">
        <v>36</v>
      </c>
      <c r="N2" s="11" t="s">
        <v>37</v>
      </c>
      <c r="O2" s="11" t="s">
        <v>38</v>
      </c>
      <c r="P2" s="11" t="s">
        <v>39</v>
      </c>
      <c r="Q2" s="11" t="s">
        <v>40</v>
      </c>
      <c r="R2" s="11"/>
      <c r="S2" s="11"/>
    </row>
    <row r="3" spans="1:19">
      <c r="A3" s="6" t="s">
        <v>20</v>
      </c>
      <c r="B3" s="6">
        <v>61</v>
      </c>
      <c r="C3" s="8">
        <f t="shared" ref="C3:C4" si="0">B3*150</f>
        <v>9150</v>
      </c>
      <c r="D3" s="9">
        <f>B3*220</f>
        <v>13420</v>
      </c>
      <c r="E3" s="9">
        <f>B3*100</f>
        <v>6100</v>
      </c>
      <c r="F3" s="9">
        <f>B3*50</f>
        <v>3050</v>
      </c>
      <c r="G3" s="9">
        <f t="shared" ref="G3:G4" si="1">B3*4</f>
        <v>244</v>
      </c>
      <c r="I3" s="12">
        <v>0</v>
      </c>
      <c r="J3" s="11" t="s">
        <v>37</v>
      </c>
      <c r="K3" s="12">
        <v>150</v>
      </c>
      <c r="L3" s="12">
        <v>150</v>
      </c>
      <c r="M3" s="12">
        <v>150</v>
      </c>
      <c r="N3" s="12">
        <v>1</v>
      </c>
      <c r="O3" s="12">
        <v>0</v>
      </c>
      <c r="P3" s="12">
        <v>0</v>
      </c>
      <c r="Q3" s="12">
        <v>0</v>
      </c>
      <c r="R3" s="12">
        <v>300000</v>
      </c>
      <c r="S3" s="12">
        <v>2000</v>
      </c>
    </row>
    <row r="4" spans="1:19">
      <c r="A4" s="7" t="s">
        <v>22</v>
      </c>
      <c r="B4" s="7">
        <v>119</v>
      </c>
      <c r="C4" s="8">
        <f t="shared" si="0"/>
        <v>17850</v>
      </c>
      <c r="D4" s="7">
        <f>B4*55</f>
        <v>6545</v>
      </c>
      <c r="E4" s="7">
        <f>B4*200</f>
        <v>23800</v>
      </c>
      <c r="F4" s="7">
        <f>B4*100</f>
        <v>11900</v>
      </c>
      <c r="G4" s="7">
        <f t="shared" si="1"/>
        <v>476</v>
      </c>
      <c r="I4" s="12">
        <v>0</v>
      </c>
      <c r="J4" s="11" t="s">
        <v>38</v>
      </c>
      <c r="K4" s="12">
        <v>110</v>
      </c>
      <c r="L4" s="12">
        <v>220</v>
      </c>
      <c r="M4" s="12">
        <v>55</v>
      </c>
      <c r="N4" s="12">
        <v>0</v>
      </c>
      <c r="O4" s="12">
        <v>1</v>
      </c>
      <c r="P4" s="12">
        <v>0</v>
      </c>
      <c r="Q4" s="12">
        <v>0</v>
      </c>
      <c r="R4" s="12">
        <v>20000</v>
      </c>
      <c r="S4" s="12">
        <v>181.82</v>
      </c>
    </row>
    <row r="5" spans="1:19">
      <c r="A5" s="7" t="s">
        <v>31</v>
      </c>
      <c r="B5" s="7">
        <f>B2+B3+B4</f>
        <v>180</v>
      </c>
      <c r="C5" s="8">
        <f>C2+C3+C4</f>
        <v>27000</v>
      </c>
      <c r="D5" s="7">
        <f t="shared" ref="D5:F5" si="2">D2+D3+D4</f>
        <v>19965</v>
      </c>
      <c r="E5" s="7">
        <f t="shared" si="2"/>
        <v>29900</v>
      </c>
      <c r="F5" s="7">
        <f t="shared" si="2"/>
        <v>14950</v>
      </c>
      <c r="G5" s="7">
        <f>G2+G3+G4</f>
        <v>720</v>
      </c>
      <c r="I5" s="12">
        <v>0</v>
      </c>
      <c r="J5" s="11" t="s">
        <v>39</v>
      </c>
      <c r="K5" s="12">
        <v>50</v>
      </c>
      <c r="L5" s="12">
        <v>100</v>
      </c>
      <c r="M5" s="12">
        <v>200</v>
      </c>
      <c r="N5" s="12">
        <v>0</v>
      </c>
      <c r="O5" s="12">
        <v>0</v>
      </c>
      <c r="P5" s="12">
        <v>1</v>
      </c>
      <c r="Q5" s="12">
        <v>0</v>
      </c>
      <c r="R5" s="12">
        <v>30000</v>
      </c>
      <c r="S5" s="12">
        <v>600</v>
      </c>
    </row>
    <row r="6" spans="1:19">
      <c r="I6" s="12">
        <v>0</v>
      </c>
      <c r="J6" s="11" t="s">
        <v>40</v>
      </c>
      <c r="K6" s="12">
        <v>200</v>
      </c>
      <c r="L6" s="12">
        <v>50</v>
      </c>
      <c r="M6" s="12">
        <v>100</v>
      </c>
      <c r="N6" s="12">
        <v>0</v>
      </c>
      <c r="O6" s="12">
        <v>0</v>
      </c>
      <c r="P6" s="12">
        <v>0</v>
      </c>
      <c r="Q6" s="12">
        <v>1</v>
      </c>
      <c r="R6" s="12">
        <v>15000</v>
      </c>
      <c r="S6" s="12">
        <v>75</v>
      </c>
    </row>
    <row r="7" spans="1:19">
      <c r="C7">
        <v>300000</v>
      </c>
      <c r="D7">
        <v>20000</v>
      </c>
      <c r="E7">
        <v>30000</v>
      </c>
      <c r="F7">
        <v>15000</v>
      </c>
    </row>
    <row r="8" spans="1:19">
      <c r="C8">
        <f>C7-C5</f>
        <v>273000</v>
      </c>
      <c r="D8">
        <f t="shared" ref="D8:F8" si="3">D7-D5</f>
        <v>35</v>
      </c>
      <c r="E8">
        <f t="shared" si="3"/>
        <v>100</v>
      </c>
      <c r="F8">
        <f t="shared" si="3"/>
        <v>50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</vt:lpstr>
      <vt:lpstr>CostMatrix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2014-04-19T08:14:11Z</dcterms:modified>
</cp:coreProperties>
</file>