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patir\Documents\Studia\MGR sem.2\Integrated Energy Resource Planning\Model_01\ELAND_01\"/>
    </mc:Choice>
  </mc:AlternateContent>
  <xr:revisionPtr revIDLastSave="0" documentId="13_ncr:1_{D134725A-8A76-4C1A-AF06-6BCE1F02EABB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8" l="1"/>
  <c r="D10" i="8"/>
  <c r="C10" i="8"/>
  <c r="C9" i="8"/>
  <c r="F10" i="8"/>
  <c r="F9" i="8"/>
  <c r="O10" i="8"/>
  <c r="P10" i="8" s="1"/>
  <c r="O9" i="8"/>
  <c r="O11" i="8" s="1"/>
  <c r="C9" i="9"/>
  <c r="P9" i="8" l="1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H6" authorId="0" shapeId="0" xr:uid="{883F3F3E-52AC-4182-99FF-FF97F19B73F8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 xr:uid="{AA7AB276-025A-44A9-9D78-5D089C2FB04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 xr:uid="{AC852C4D-62E1-46B7-93E3-1A53D5349DED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 xr:uid="{FF9B4920-14A3-4070-A1B2-78FA5C2510AD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I6" authorId="0" shapeId="0" xr:uid="{54990CEA-F4F0-45D9-9B03-80195AEAE8E9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 xr:uid="{69DE8243-941B-4A16-98FE-3695051F9DBF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 xr:uid="{A681C4EF-DB98-4ADB-A493-4D0D67EDAB8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D6" authorId="0" shapeId="0" xr:uid="{DC8F15DD-018B-4855-85AF-04500F13F7B0}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D6" authorId="0" shapeId="0" xr:uid="{6E49767A-F5CB-4932-B130-15226B45B1B0}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<sst xmlns="http://schemas.openxmlformats.org/spreadsheetml/2006/main" count="228" uniqueCount="170">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</sst>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18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3" borderId="0" xfId="0" applyFill="1"/>
    <xf numFmtId="0" fontId="0" fillId="6" borderId="0" xfId="0" applyFill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40" xfId="0" applyFill="1" applyBorder="1" applyAlignment="1">
      <alignment horizontal="center"/>
    </xf>
  </cellXfs>
  <cellStyles count="4">
    <cellStyle name="Normal 10" xfId="1" xr:uid="{8AA69BA5-D233-441B-9028-16280C6B1AA6}"/>
    <cellStyle name="Normal 39 2 2" xfId="3" xr:uid="{3239FB62-2CA0-4815-BEFB-A7203B672581}"/>
    <cellStyle name="Normal 4" xfId="2" xr:uid="{137A5599-82BA-4049-805F-5468140AB07A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17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21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17804-2E85-47EE-BA5B-568C5E98E06A}">
  <dimension ref="B2:M17"/>
  <sheetViews>
    <sheetView workbookViewId="0"/>
  </sheetViews>
  <sheetFormatPr defaultRowHeight="14.4" x14ac:dyDescent="0.3"/>
  <cols>
    <col min="2" max="2" width="19.109375" customWidth="1"/>
    <col min="3" max="3" width="15.44140625" customWidth="1"/>
    <col min="6" max="6" width="4.77734375" bestFit="1" customWidth="1"/>
    <col min="7" max="7" width="9.33203125" bestFit="1" customWidth="1"/>
    <col min="8" max="8" width="1.6640625" bestFit="1" customWidth="1"/>
    <col min="9" max="9" width="5.21875" bestFit="1" customWidth="1"/>
    <col min="10" max="10" width="9" bestFit="1" customWidth="1"/>
    <col min="11" max="11" width="1.6640625" bestFit="1" customWidth="1"/>
    <col min="12" max="12" width="8.6640625" bestFit="1" customWidth="1"/>
    <col min="13" max="13" width="7.33203125" bestFit="1" customWidth="1"/>
  </cols>
  <sheetData>
    <row r="2" spans="2:13" x14ac:dyDescent="0.3">
      <c r="B2" s="9" t="s">
        <v>94</v>
      </c>
      <c r="F2" s="105" t="s">
        <v>93</v>
      </c>
      <c r="G2" s="105"/>
      <c r="H2" s="105"/>
      <c r="I2" s="105"/>
      <c r="J2" s="105"/>
      <c r="K2" s="105"/>
      <c r="L2" s="105"/>
      <c r="M2" s="105"/>
    </row>
    <row r="3" spans="2:13" x14ac:dyDescent="0.3">
      <c r="F3" s="9"/>
    </row>
    <row r="4" spans="2:13" x14ac:dyDescent="0.3">
      <c r="B4" t="s">
        <v>72</v>
      </c>
      <c r="C4" t="s">
        <v>73</v>
      </c>
    </row>
    <row r="5" spans="2:13" x14ac:dyDescent="0.3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3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3">
      <c r="B8" t="s">
        <v>84</v>
      </c>
      <c r="C8" t="s">
        <v>85</v>
      </c>
    </row>
    <row r="9" spans="2:13" x14ac:dyDescent="0.3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3">
      <c r="B11" t="s">
        <v>87</v>
      </c>
      <c r="C11" t="s">
        <v>88</v>
      </c>
    </row>
    <row r="12" spans="2:13" x14ac:dyDescent="0.3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3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3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3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4610B-F5EC-4107-A8FB-0F277B7332F9}">
  <dimension ref="B2"/>
  <sheetViews>
    <sheetView workbookViewId="0">
      <selection activeCell="E40" sqref="E40"/>
    </sheetView>
  </sheetViews>
  <sheetFormatPr defaultRowHeight="14.4" x14ac:dyDescent="0.3"/>
  <sheetData>
    <row r="2" spans="2:2" x14ac:dyDescent="0.3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73C4-1CB8-4502-8C15-49A7C0384D59}">
  <dimension ref="O20"/>
  <sheetViews>
    <sheetView tabSelected="1" topLeftCell="A4" workbookViewId="0">
      <selection activeCell="O24" sqref="O24"/>
    </sheetView>
  </sheetViews>
  <sheetFormatPr defaultRowHeight="14.4" x14ac:dyDescent="0.3"/>
  <sheetData>
    <row r="20" spans="15:15" x14ac:dyDescent="0.3">
      <c r="O20">
        <v>123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0"/>
  <sheetViews>
    <sheetView workbookViewId="0">
      <selection activeCell="F22" sqref="F22"/>
    </sheetView>
  </sheetViews>
  <sheetFormatPr defaultRowHeight="14.4" x14ac:dyDescent="0.3"/>
  <cols>
    <col min="1" max="1" width="2.77734375" customWidth="1"/>
    <col min="2" max="2" width="3.33203125" customWidth="1"/>
    <col min="3" max="3" width="14.21875" customWidth="1"/>
    <col min="4" max="4" width="14" customWidth="1"/>
    <col min="5" max="5" width="13.21875" customWidth="1"/>
    <col min="6" max="6" width="20.21875" customWidth="1"/>
    <col min="7" max="7" width="5.88671875" customWidth="1"/>
    <col min="8" max="8" width="9.88671875" customWidth="1"/>
    <col min="9" max="9" width="10.33203125" customWidth="1"/>
    <col min="10" max="10" width="9.44140625" customWidth="1"/>
    <col min="11" max="11" width="10.5546875" customWidth="1"/>
    <col min="12" max="12" width="3.33203125" customWidth="1"/>
  </cols>
  <sheetData>
    <row r="2" spans="2:12" ht="17.399999999999999" x14ac:dyDescent="0.3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" thickBot="1" x14ac:dyDescent="0.35"/>
    <row r="4" spans="2:12" ht="18" customHeight="1" thickBot="1" x14ac:dyDescent="0.35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5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" thickBot="1" x14ac:dyDescent="0.35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40.200000000000003" thickBot="1" x14ac:dyDescent="0.35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3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3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thickBot="1" x14ac:dyDescent="0.35">
      <c r="B10" s="29"/>
      <c r="C10" s="61" t="s">
        <v>15</v>
      </c>
      <c r="D10" s="62"/>
      <c r="E10" s="63" t="s">
        <v>17</v>
      </c>
      <c r="F10" s="63" t="s">
        <v>56</v>
      </c>
      <c r="G10" s="63" t="s">
        <v>58</v>
      </c>
      <c r="H10" s="63"/>
      <c r="I10" s="63" t="s">
        <v>20</v>
      </c>
      <c r="J10" s="63"/>
      <c r="K10" s="64" t="s">
        <v>18</v>
      </c>
      <c r="L10" s="34"/>
    </row>
    <row r="11" spans="2:12" ht="18" customHeight="1" thickBot="1" x14ac:dyDescent="0.35"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32"/>
    </row>
    <row r="14" spans="2:12" ht="18" thickBot="1" x14ac:dyDescent="0.35">
      <c r="C14" s="106" t="s">
        <v>136</v>
      </c>
      <c r="D14" s="106"/>
      <c r="E14" s="106"/>
    </row>
    <row r="15" spans="2:12" x14ac:dyDescent="0.3">
      <c r="C15" s="103" t="s">
        <v>142</v>
      </c>
      <c r="D15" s="107" t="s">
        <v>143</v>
      </c>
      <c r="E15" s="108"/>
    </row>
    <row r="16" spans="2:12" x14ac:dyDescent="0.3">
      <c r="C16" s="100" t="s">
        <v>15</v>
      </c>
      <c r="D16" s="111" t="s">
        <v>141</v>
      </c>
      <c r="E16" s="111"/>
    </row>
    <row r="17" spans="3:5" x14ac:dyDescent="0.3">
      <c r="C17" s="101" t="s">
        <v>139</v>
      </c>
      <c r="D17" s="110" t="s">
        <v>144</v>
      </c>
      <c r="E17" s="110"/>
    </row>
    <row r="18" spans="3:5" x14ac:dyDescent="0.3">
      <c r="C18" s="100" t="s">
        <v>140</v>
      </c>
      <c r="D18" s="111" t="s">
        <v>145</v>
      </c>
      <c r="E18" s="111"/>
    </row>
    <row r="19" spans="3:5" x14ac:dyDescent="0.3">
      <c r="C19" s="101" t="s">
        <v>146</v>
      </c>
      <c r="D19" s="110" t="s">
        <v>148</v>
      </c>
      <c r="E19" s="110"/>
    </row>
    <row r="20" spans="3:5" ht="15" thickBot="1" x14ac:dyDescent="0.35">
      <c r="C20" s="102" t="s">
        <v>147</v>
      </c>
      <c r="D20" s="109" t="s">
        <v>149</v>
      </c>
      <c r="E20" s="109"/>
    </row>
  </sheetData>
  <mergeCells count="7">
    <mergeCell ref="C14:E14"/>
    <mergeCell ref="D15:E15"/>
    <mergeCell ref="D20:E20"/>
    <mergeCell ref="D19:E19"/>
    <mergeCell ref="D18:E18"/>
    <mergeCell ref="D17:E17"/>
    <mergeCell ref="D16:E16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37998-97B2-47BE-BFC8-510092DE769F}">
  <dimension ref="B2:L27"/>
  <sheetViews>
    <sheetView zoomScaleNormal="100" workbookViewId="0">
      <selection activeCell="C17" sqref="C17:E17"/>
    </sheetView>
  </sheetViews>
  <sheetFormatPr defaultRowHeight="14.4" x14ac:dyDescent="0.3"/>
  <cols>
    <col min="1" max="1" width="2.77734375" customWidth="1"/>
    <col min="2" max="2" width="3.33203125" customWidth="1"/>
    <col min="4" max="4" width="10" customWidth="1"/>
    <col min="5" max="5" width="16.21875" bestFit="1" customWidth="1"/>
    <col min="6" max="6" width="22.6640625" bestFit="1" customWidth="1"/>
    <col min="10" max="10" width="10.88671875" customWidth="1"/>
    <col min="12" max="12" width="3.33203125" customWidth="1"/>
  </cols>
  <sheetData>
    <row r="2" spans="2:12" ht="17.399999999999999" x14ac:dyDescent="0.3">
      <c r="C2" s="1" t="s">
        <v>39</v>
      </c>
      <c r="D2" s="2"/>
      <c r="E2" s="2"/>
    </row>
    <row r="3" spans="2:12" ht="15" thickBot="1" x14ac:dyDescent="0.35"/>
    <row r="4" spans="2:12" ht="18" customHeight="1" thickBot="1" x14ac:dyDescent="0.35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5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" thickBot="1" x14ac:dyDescent="0.35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9.6" x14ac:dyDescent="0.3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3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3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3">
      <c r="B10" s="29"/>
      <c r="C10" s="49" t="s">
        <v>40</v>
      </c>
      <c r="D10" s="23"/>
      <c r="E10" s="23" t="s">
        <v>42</v>
      </c>
      <c r="F10" s="23" t="s">
        <v>54</v>
      </c>
      <c r="G10" s="23" t="s">
        <v>58</v>
      </c>
      <c r="H10" s="23" t="s">
        <v>64</v>
      </c>
      <c r="I10" s="23" t="s">
        <v>19</v>
      </c>
      <c r="J10" s="23"/>
      <c r="K10" s="50"/>
      <c r="L10" s="34"/>
    </row>
    <row r="11" spans="2:12" ht="18.75" customHeight="1" x14ac:dyDescent="0.3">
      <c r="B11" s="29"/>
      <c r="C11" s="45" t="s">
        <v>68</v>
      </c>
      <c r="D11" s="26"/>
      <c r="E11" s="26"/>
      <c r="F11" s="26"/>
      <c r="G11" s="26"/>
      <c r="H11" s="26"/>
      <c r="I11" s="26"/>
      <c r="J11" s="26"/>
      <c r="K11" s="46"/>
      <c r="L11" s="34"/>
    </row>
    <row r="12" spans="2:12" ht="18.75" customHeight="1" x14ac:dyDescent="0.3">
      <c r="B12" s="29"/>
      <c r="C12" s="47" t="s">
        <v>41</v>
      </c>
      <c r="D12" s="21"/>
      <c r="E12" s="21" t="s">
        <v>65</v>
      </c>
      <c r="F12" s="21" t="s">
        <v>69</v>
      </c>
      <c r="G12" s="21" t="s">
        <v>58</v>
      </c>
      <c r="H12" s="21" t="s">
        <v>71</v>
      </c>
      <c r="I12" s="21" t="s">
        <v>20</v>
      </c>
      <c r="J12" s="21"/>
      <c r="K12" s="48"/>
      <c r="L12" s="34"/>
    </row>
    <row r="13" spans="2:12" ht="18.75" customHeight="1" thickBot="1" x14ac:dyDescent="0.35">
      <c r="B13" s="29"/>
      <c r="C13" s="51" t="s">
        <v>41</v>
      </c>
      <c r="D13" s="52"/>
      <c r="E13" s="52" t="s">
        <v>66</v>
      </c>
      <c r="F13" s="52" t="s">
        <v>70</v>
      </c>
      <c r="G13" s="52" t="s">
        <v>58</v>
      </c>
      <c r="H13" s="52" t="s">
        <v>71</v>
      </c>
      <c r="I13" s="52" t="s">
        <v>20</v>
      </c>
      <c r="J13" s="52"/>
      <c r="K13" s="53"/>
      <c r="L13" s="34"/>
    </row>
    <row r="14" spans="2:12" ht="18" customHeight="1" thickBot="1" x14ac:dyDescent="0.35">
      <c r="B14" s="30"/>
      <c r="C14" s="31"/>
      <c r="D14" s="31"/>
      <c r="E14" s="31"/>
      <c r="F14" s="31"/>
      <c r="G14" s="31"/>
      <c r="H14" s="31"/>
      <c r="I14" s="31"/>
      <c r="J14" s="31"/>
      <c r="K14" s="31"/>
      <c r="L14" s="32"/>
    </row>
    <row r="17" spans="3:5" ht="18" thickBot="1" x14ac:dyDescent="0.35">
      <c r="C17" s="106" t="s">
        <v>168</v>
      </c>
      <c r="D17" s="106"/>
      <c r="E17" s="106"/>
    </row>
    <row r="18" spans="3:5" ht="14.4" customHeight="1" x14ac:dyDescent="0.3">
      <c r="C18" s="24" t="s">
        <v>169</v>
      </c>
      <c r="D18" s="113" t="s">
        <v>143</v>
      </c>
      <c r="E18" s="114"/>
    </row>
    <row r="19" spans="3:5" x14ac:dyDescent="0.3">
      <c r="C19" s="104" t="s">
        <v>150</v>
      </c>
      <c r="D19" s="117" t="s">
        <v>166</v>
      </c>
      <c r="E19" s="117"/>
    </row>
    <row r="20" spans="3:5" x14ac:dyDescent="0.3">
      <c r="C20" s="101" t="s">
        <v>156</v>
      </c>
      <c r="D20" s="115" t="s">
        <v>164</v>
      </c>
      <c r="E20" s="115"/>
    </row>
    <row r="21" spans="3:5" x14ac:dyDescent="0.3">
      <c r="C21" s="100" t="s">
        <v>154</v>
      </c>
      <c r="D21" s="116" t="s">
        <v>162</v>
      </c>
      <c r="E21" s="116"/>
    </row>
    <row r="22" spans="3:5" x14ac:dyDescent="0.3">
      <c r="C22" s="101" t="s">
        <v>153</v>
      </c>
      <c r="D22" s="115" t="s">
        <v>161</v>
      </c>
      <c r="E22" s="115"/>
    </row>
    <row r="23" spans="3:5" x14ac:dyDescent="0.3">
      <c r="C23" s="100" t="s">
        <v>152</v>
      </c>
      <c r="D23" s="116" t="s">
        <v>160</v>
      </c>
      <c r="E23" s="116"/>
    </row>
    <row r="24" spans="3:5" x14ac:dyDescent="0.3">
      <c r="C24" s="101" t="s">
        <v>159</v>
      </c>
      <c r="D24" s="115" t="s">
        <v>167</v>
      </c>
      <c r="E24" s="115"/>
    </row>
    <row r="25" spans="3:5" x14ac:dyDescent="0.3">
      <c r="C25" s="100" t="s">
        <v>155</v>
      </c>
      <c r="D25" s="116" t="s">
        <v>163</v>
      </c>
      <c r="E25" s="116"/>
    </row>
    <row r="26" spans="3:5" x14ac:dyDescent="0.3">
      <c r="C26" s="101" t="s">
        <v>151</v>
      </c>
      <c r="D26" s="115" t="s">
        <v>158</v>
      </c>
      <c r="E26" s="115"/>
    </row>
    <row r="27" spans="3:5" ht="15" thickBot="1" x14ac:dyDescent="0.35">
      <c r="C27" s="102" t="s">
        <v>157</v>
      </c>
      <c r="D27" s="112" t="s">
        <v>165</v>
      </c>
      <c r="E27" s="112"/>
    </row>
  </sheetData>
  <mergeCells count="11">
    <mergeCell ref="D27:E27"/>
    <mergeCell ref="C17:E17"/>
    <mergeCell ref="D18:E18"/>
    <mergeCell ref="D26:E26"/>
    <mergeCell ref="D25:E25"/>
    <mergeCell ref="D24:E24"/>
    <mergeCell ref="D23:E23"/>
    <mergeCell ref="D22:E22"/>
    <mergeCell ref="D21:E21"/>
    <mergeCell ref="D20:E20"/>
    <mergeCell ref="D19:E19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2914-7966-4DC5-AB8B-D64E02D1F6E6}">
  <dimension ref="B2:H11"/>
  <sheetViews>
    <sheetView zoomScaleNormal="100" workbookViewId="0">
      <selection activeCell="F23" sqref="F23"/>
    </sheetView>
  </sheetViews>
  <sheetFormatPr defaultRowHeight="14.4" x14ac:dyDescent="0.3"/>
  <cols>
    <col min="1" max="1" width="2.77734375" customWidth="1"/>
    <col min="2" max="2" width="3.33203125" customWidth="1"/>
    <col min="3" max="3" width="18.77734375" customWidth="1"/>
    <col min="4" max="4" width="17.5546875" customWidth="1"/>
    <col min="5" max="5" width="12.44140625" customWidth="1"/>
    <col min="6" max="6" width="14.33203125" customWidth="1"/>
    <col min="7" max="7" width="10.5546875" customWidth="1"/>
    <col min="8" max="8" width="3.33203125" customWidth="1"/>
  </cols>
  <sheetData>
    <row r="2" spans="2:8" ht="15.6" x14ac:dyDescent="0.3">
      <c r="C2" s="4" t="s">
        <v>47</v>
      </c>
      <c r="D2" s="5"/>
      <c r="E2" s="6"/>
    </row>
    <row r="3" spans="2:8" ht="15" thickBot="1" x14ac:dyDescent="0.35"/>
    <row r="4" spans="2:8" ht="18" customHeight="1" thickBot="1" x14ac:dyDescent="0.35">
      <c r="B4" s="28"/>
      <c r="C4" s="77"/>
      <c r="D4" s="78"/>
      <c r="E4" s="79"/>
      <c r="F4" s="37"/>
      <c r="G4" s="37"/>
      <c r="H4" s="33"/>
    </row>
    <row r="5" spans="2:8" ht="18.75" customHeight="1" thickBot="1" x14ac:dyDescent="0.35">
      <c r="B5" s="29"/>
      <c r="C5" s="54"/>
      <c r="D5" s="55"/>
      <c r="E5" s="65" t="s">
        <v>43</v>
      </c>
      <c r="F5" s="55"/>
      <c r="G5" s="56"/>
      <c r="H5" s="34"/>
    </row>
    <row r="6" spans="2:8" ht="15" thickBot="1" x14ac:dyDescent="0.35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9.6" x14ac:dyDescent="0.3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3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3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thickBot="1" x14ac:dyDescent="0.35">
      <c r="B10" s="29"/>
      <c r="C10" s="74" t="str">
        <f>FI_Process!E10</f>
        <v>MIN_NAT_GAS</v>
      </c>
      <c r="D10" s="75" t="str">
        <f>FI_Process!F10</f>
        <v>Supply Natural Gas</v>
      </c>
      <c r="E10" s="75" t="str">
        <f>FI_Comm!E9</f>
        <v>NAT_GAS</v>
      </c>
      <c r="F10" s="75"/>
      <c r="G10" s="76">
        <v>20</v>
      </c>
      <c r="H10" s="34"/>
    </row>
    <row r="11" spans="2:8" ht="18" customHeight="1" thickBot="1" x14ac:dyDescent="0.35">
      <c r="B11" s="30"/>
      <c r="C11" s="31"/>
      <c r="D11" s="31"/>
      <c r="E11" s="31"/>
      <c r="F11" s="31"/>
      <c r="G11" s="31"/>
      <c r="H11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FE246-6927-4E10-AB96-C02BF4616A2F}">
  <dimension ref="B2:P22"/>
  <sheetViews>
    <sheetView zoomScaleNormal="100" workbookViewId="0">
      <selection activeCell="D6" sqref="D6"/>
    </sheetView>
  </sheetViews>
  <sheetFormatPr defaultRowHeight="14.4" x14ac:dyDescent="0.3"/>
  <cols>
    <col min="1" max="1" width="2.77734375" customWidth="1"/>
    <col min="2" max="2" width="3.33203125" customWidth="1"/>
    <col min="3" max="3" width="17.6640625" customWidth="1"/>
    <col min="4" max="4" width="15.5546875" customWidth="1"/>
    <col min="5" max="5" width="10.109375" bestFit="1" customWidth="1"/>
    <col min="6" max="6" width="11.109375" bestFit="1" customWidth="1"/>
    <col min="7" max="7" width="8.21875" bestFit="1" customWidth="1"/>
    <col min="8" max="8" width="16.6640625" bestFit="1" customWidth="1"/>
    <col min="9" max="9" width="9.21875" customWidth="1"/>
    <col min="10" max="10" width="12.44140625" customWidth="1"/>
    <col min="11" max="11" width="7.6640625" bestFit="1" customWidth="1"/>
    <col min="12" max="12" width="8" bestFit="1" customWidth="1"/>
    <col min="13" max="13" width="3.33203125" customWidth="1"/>
    <col min="15" max="16" width="17.33203125" customWidth="1"/>
    <col min="17" max="17" width="11.109375" customWidth="1"/>
  </cols>
  <sheetData>
    <row r="2" spans="2:16" ht="15.6" x14ac:dyDescent="0.3">
      <c r="C2" s="4" t="s">
        <v>118</v>
      </c>
      <c r="D2" s="5"/>
      <c r="E2" s="5"/>
      <c r="F2" s="6"/>
    </row>
    <row r="3" spans="2:16" ht="15" thickBot="1" x14ac:dyDescent="0.35">
      <c r="F3" s="6"/>
    </row>
    <row r="4" spans="2:16" ht="15" thickBot="1" x14ac:dyDescent="0.35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5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15" thickBot="1" x14ac:dyDescent="0.35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9.6" x14ac:dyDescent="0.3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3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3">
      <c r="B9" s="29"/>
      <c r="C9" s="72" t="str">
        <f>FI_Process!E12</f>
        <v>EX_PP_OIL</v>
      </c>
      <c r="D9" s="11" t="str">
        <f>FI_Process!F12</f>
        <v>Power Plant - Fuel Oil</v>
      </c>
      <c r="E9" s="11" t="str">
        <f>FI_Comm!E8</f>
        <v>FUEL_OIL</v>
      </c>
      <c r="F9" s="11" t="str">
        <f>FI_Comm!E10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35">
      <c r="B10" s="29"/>
      <c r="C10" s="74" t="str">
        <f>FI_Process!E13</f>
        <v>EX_PP_NAT_GAS</v>
      </c>
      <c r="D10" s="75" t="str">
        <f>FI_Process!F13</f>
        <v>Power Plant - Natural Gas</v>
      </c>
      <c r="E10" s="75" t="str">
        <f>FI_Comm!E9</f>
        <v>NAT_GAS</v>
      </c>
      <c r="F10" s="75" t="str">
        <f>FI_Comm!E10</f>
        <v>ELC_HV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98">
        <f>G10*H10*J10</f>
        <v>31.536000000000001</v>
      </c>
      <c r="P10" s="98">
        <f>O10/I10</f>
        <v>52.56</v>
      </c>
    </row>
    <row r="11" spans="2:16" ht="15" thickBot="1" x14ac:dyDescent="0.35"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2"/>
      <c r="O11" s="99">
        <f>SUM(O9:O10)</f>
        <v>132.45120000000003</v>
      </c>
    </row>
    <row r="16" spans="2:16" x14ac:dyDescent="0.3">
      <c r="C16" s="9" t="s">
        <v>129</v>
      </c>
    </row>
    <row r="17" spans="3:3" x14ac:dyDescent="0.3">
      <c r="C17" t="s">
        <v>126</v>
      </c>
    </row>
    <row r="18" spans="3:3" ht="42" customHeight="1" x14ac:dyDescent="0.3"/>
    <row r="19" spans="3:3" x14ac:dyDescent="0.3">
      <c r="C19" t="s">
        <v>127</v>
      </c>
    </row>
    <row r="20" spans="3:3" x14ac:dyDescent="0.3">
      <c r="C20" t="s">
        <v>125</v>
      </c>
    </row>
    <row r="21" spans="3:3" x14ac:dyDescent="0.3">
      <c r="C21" t="s">
        <v>128</v>
      </c>
    </row>
    <row r="22" spans="3:3" ht="42" customHeight="1" x14ac:dyDescent="0.3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E65A-CDBE-4BD0-8253-87A191EAA74A}">
  <dimension ref="B1:F10"/>
  <sheetViews>
    <sheetView workbookViewId="0">
      <selection activeCell="E7" sqref="E7"/>
    </sheetView>
  </sheetViews>
  <sheetFormatPr defaultRowHeight="14.4" x14ac:dyDescent="0.3"/>
  <cols>
    <col min="1" max="1" width="2.77734375" customWidth="1"/>
    <col min="2" max="2" width="3.33203125" customWidth="1"/>
    <col min="3" max="3" width="12.5546875" bestFit="1" customWidth="1"/>
    <col min="4" max="4" width="11.21875" customWidth="1"/>
    <col min="5" max="5" width="10.44140625" customWidth="1"/>
    <col min="6" max="6" width="3.33203125" customWidth="1"/>
  </cols>
  <sheetData>
    <row r="1" spans="2:6" ht="15" customHeight="1" x14ac:dyDescent="0.3"/>
    <row r="2" spans="2:6" ht="15.6" x14ac:dyDescent="0.3">
      <c r="C2" s="4" t="s">
        <v>119</v>
      </c>
      <c r="D2" s="5"/>
      <c r="E2" s="6"/>
    </row>
    <row r="3" spans="2:6" ht="15" thickBot="1" x14ac:dyDescent="0.35"/>
    <row r="4" spans="2:6" ht="18" customHeight="1" thickBot="1" x14ac:dyDescent="0.35">
      <c r="B4" s="28"/>
      <c r="C4" s="77"/>
      <c r="D4" s="78"/>
      <c r="E4" s="79"/>
      <c r="F4" s="33"/>
    </row>
    <row r="5" spans="2:6" ht="18.75" customHeight="1" thickBot="1" x14ac:dyDescent="0.35">
      <c r="B5" s="29"/>
      <c r="C5" s="90" t="s">
        <v>43</v>
      </c>
      <c r="D5" s="55"/>
      <c r="E5" s="91"/>
      <c r="F5" s="84"/>
    </row>
    <row r="6" spans="2:6" ht="15" thickBot="1" x14ac:dyDescent="0.35">
      <c r="B6" s="29"/>
      <c r="C6" s="88" t="s">
        <v>2</v>
      </c>
      <c r="D6" s="89" t="s">
        <v>120</v>
      </c>
      <c r="E6" s="87">
        <v>2025</v>
      </c>
      <c r="F6" s="34"/>
    </row>
    <row r="7" spans="2:6" ht="39.6" x14ac:dyDescent="0.3">
      <c r="B7" s="29"/>
      <c r="C7" s="92" t="s">
        <v>121</v>
      </c>
      <c r="D7" s="93" t="s">
        <v>120</v>
      </c>
      <c r="E7" s="94" t="s">
        <v>122</v>
      </c>
      <c r="F7" s="34"/>
    </row>
    <row r="8" spans="2:6" ht="18.75" customHeight="1" x14ac:dyDescent="0.3">
      <c r="B8" s="29"/>
      <c r="C8" s="95" t="s">
        <v>52</v>
      </c>
      <c r="D8" s="96"/>
      <c r="E8" s="97" t="s">
        <v>132</v>
      </c>
      <c r="F8" s="34"/>
    </row>
    <row r="9" spans="2:6" ht="18.75" customHeight="1" thickBot="1" x14ac:dyDescent="0.35">
      <c r="B9" s="29"/>
      <c r="C9" s="82" t="str">
        <f>FI_Comm!E10</f>
        <v>ELC_HV</v>
      </c>
      <c r="D9" s="13" t="s">
        <v>123</v>
      </c>
      <c r="E9" s="83">
        <v>100</v>
      </c>
      <c r="F9" s="34"/>
    </row>
    <row r="10" spans="2:6" ht="18" customHeight="1" thickBot="1" x14ac:dyDescent="0.35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Patrycja Rzeszut</cp:lastModifiedBy>
  <dcterms:created xsi:type="dcterms:W3CDTF">2015-06-05T18:17:20Z</dcterms:created>
  <dcterms:modified xsi:type="dcterms:W3CDTF">2025-10-28T07:25:39Z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