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-30" yWindow="135" windowWidth="9435" windowHeight="4485" activeTab="5"/>
  </bookViews>
  <sheets>
    <sheet name="LRH results" sheetId="14" r:id="rId1"/>
    <sheet name="Results" sheetId="13" r:id="rId2"/>
    <sheet name="szablon" sheetId="6" state="hidden" r:id="rId3"/>
    <sheet name="Arkusz1" sheetId="11" r:id="rId4"/>
    <sheet name="2 comparison" sheetId="15" r:id="rId5"/>
    <sheet name="main results table" sheetId="16" r:id="rId6"/>
    <sheet name="Results_IM" sheetId="17" r:id="rId7"/>
    <sheet name="IM results table" sheetId="18" r:id="rId8"/>
  </sheets>
  <calcPr calcId="145621"/>
</workbook>
</file>

<file path=xl/calcChain.xml><?xml version="1.0" encoding="utf-8"?>
<calcChain xmlns="http://schemas.openxmlformats.org/spreadsheetml/2006/main">
  <c r="O195" i="17" l="1"/>
  <c r="N185" i="17"/>
  <c r="M185" i="17"/>
  <c r="L185" i="17"/>
  <c r="I185" i="17"/>
  <c r="E185" i="17"/>
  <c r="N184" i="17"/>
  <c r="M184" i="17"/>
  <c r="L184" i="17"/>
  <c r="E184" i="17"/>
  <c r="N183" i="17"/>
  <c r="M183" i="17"/>
  <c r="L183" i="17"/>
  <c r="E183" i="17"/>
  <c r="H183" i="17" s="1"/>
  <c r="N182" i="17"/>
  <c r="M182" i="17"/>
  <c r="L182" i="17"/>
  <c r="E182" i="17"/>
  <c r="N181" i="17"/>
  <c r="M181" i="17"/>
  <c r="L181" i="17"/>
  <c r="E181" i="17"/>
  <c r="I181" i="17" s="1"/>
  <c r="N180" i="17"/>
  <c r="M180" i="17"/>
  <c r="L180" i="17"/>
  <c r="E180" i="17"/>
  <c r="I180" i="17" s="1"/>
  <c r="N179" i="17"/>
  <c r="M179" i="17"/>
  <c r="L179" i="17"/>
  <c r="I179" i="17"/>
  <c r="H179" i="17"/>
  <c r="G179" i="17"/>
  <c r="E179" i="17"/>
  <c r="N178" i="17"/>
  <c r="M178" i="17"/>
  <c r="L178" i="17"/>
  <c r="I178" i="17"/>
  <c r="H178" i="17"/>
  <c r="G178" i="17"/>
  <c r="E178" i="17"/>
  <c r="N177" i="17"/>
  <c r="M177" i="17"/>
  <c r="L177" i="17"/>
  <c r="I177" i="17"/>
  <c r="H177" i="17"/>
  <c r="G177" i="17"/>
  <c r="E177" i="17"/>
  <c r="N176" i="17"/>
  <c r="M176" i="17"/>
  <c r="L176" i="17"/>
  <c r="I176" i="17"/>
  <c r="H176" i="17"/>
  <c r="G176" i="17"/>
  <c r="E176" i="17"/>
  <c r="N175" i="17"/>
  <c r="M175" i="17"/>
  <c r="L175" i="17"/>
  <c r="E175" i="17"/>
  <c r="N174" i="17"/>
  <c r="M174" i="17"/>
  <c r="L174" i="17"/>
  <c r="E174" i="17"/>
  <c r="N173" i="17"/>
  <c r="M173" i="17"/>
  <c r="L173" i="17"/>
  <c r="E173" i="17"/>
  <c r="I173" i="17" s="1"/>
  <c r="N172" i="17"/>
  <c r="M172" i="17"/>
  <c r="L172" i="17"/>
  <c r="E172" i="17"/>
  <c r="N171" i="17"/>
  <c r="M171" i="17"/>
  <c r="L171" i="17"/>
  <c r="E171" i="17"/>
  <c r="I171" i="17" s="1"/>
  <c r="N170" i="17"/>
  <c r="M170" i="17"/>
  <c r="L170" i="17"/>
  <c r="E170" i="17"/>
  <c r="N169" i="17"/>
  <c r="M169" i="17"/>
  <c r="L169" i="17"/>
  <c r="E169" i="17"/>
  <c r="N168" i="17"/>
  <c r="M168" i="17"/>
  <c r="L168" i="17"/>
  <c r="E168" i="17"/>
  <c r="N167" i="17"/>
  <c r="M167" i="17"/>
  <c r="L167" i="17"/>
  <c r="E167" i="17"/>
  <c r="N166" i="17"/>
  <c r="M166" i="17"/>
  <c r="L166" i="17"/>
  <c r="E166" i="17"/>
  <c r="N165" i="17"/>
  <c r="M165" i="17"/>
  <c r="L165" i="17"/>
  <c r="E165" i="17"/>
  <c r="I165" i="17" s="1"/>
  <c r="N164" i="17"/>
  <c r="M164" i="17"/>
  <c r="L164" i="17"/>
  <c r="E164" i="17"/>
  <c r="N163" i="17"/>
  <c r="M163" i="17"/>
  <c r="L163" i="17"/>
  <c r="E163" i="17"/>
  <c r="G163" i="17" s="1"/>
  <c r="N162" i="17"/>
  <c r="M162" i="17"/>
  <c r="L162" i="17"/>
  <c r="E162" i="17"/>
  <c r="N161" i="17"/>
  <c r="M161" i="17"/>
  <c r="L161" i="17"/>
  <c r="E161" i="17"/>
  <c r="N160" i="17"/>
  <c r="M160" i="17"/>
  <c r="L160" i="17"/>
  <c r="E160" i="17"/>
  <c r="N159" i="17"/>
  <c r="M159" i="17"/>
  <c r="L159" i="17"/>
  <c r="I159" i="17"/>
  <c r="H159" i="17"/>
  <c r="G159" i="17"/>
  <c r="E159" i="17"/>
  <c r="N158" i="17"/>
  <c r="M158" i="17"/>
  <c r="L158" i="17"/>
  <c r="I158" i="17"/>
  <c r="H158" i="17"/>
  <c r="G158" i="17"/>
  <c r="E158" i="17"/>
  <c r="N157" i="17"/>
  <c r="M157" i="17"/>
  <c r="L157" i="17"/>
  <c r="I157" i="17"/>
  <c r="H157" i="17"/>
  <c r="G157" i="17"/>
  <c r="E157" i="17"/>
  <c r="N156" i="17"/>
  <c r="M156" i="17"/>
  <c r="L156" i="17"/>
  <c r="I156" i="17"/>
  <c r="H156" i="17"/>
  <c r="G156" i="17"/>
  <c r="E156" i="17"/>
  <c r="N155" i="17"/>
  <c r="M155" i="17"/>
  <c r="L155" i="17"/>
  <c r="E155" i="17"/>
  <c r="N154" i="17"/>
  <c r="M154" i="17"/>
  <c r="L154" i="17"/>
  <c r="E154" i="17"/>
  <c r="N153" i="17"/>
  <c r="M153" i="17"/>
  <c r="L153" i="17"/>
  <c r="E153" i="17"/>
  <c r="N152" i="17"/>
  <c r="M152" i="17"/>
  <c r="L152" i="17"/>
  <c r="E152" i="17"/>
  <c r="N151" i="17"/>
  <c r="M151" i="17"/>
  <c r="L151" i="17"/>
  <c r="E151" i="17"/>
  <c r="N150" i="17"/>
  <c r="M150" i="17"/>
  <c r="L150" i="17"/>
  <c r="I150" i="17"/>
  <c r="H150" i="17"/>
  <c r="E150" i="17"/>
  <c r="G150" i="17" s="1"/>
  <c r="N149" i="17"/>
  <c r="M149" i="17"/>
  <c r="L149" i="17"/>
  <c r="I149" i="17"/>
  <c r="H149" i="17"/>
  <c r="G149" i="17"/>
  <c r="E149" i="17"/>
  <c r="N148" i="17"/>
  <c r="M148" i="17"/>
  <c r="L148" i="17"/>
  <c r="I148" i="17"/>
  <c r="H148" i="17"/>
  <c r="G148" i="17"/>
  <c r="E148" i="17"/>
  <c r="N147" i="17"/>
  <c r="M147" i="17"/>
  <c r="L147" i="17"/>
  <c r="I147" i="17"/>
  <c r="H147" i="17"/>
  <c r="G147" i="17"/>
  <c r="E147" i="17"/>
  <c r="N146" i="17"/>
  <c r="M146" i="17"/>
  <c r="L146" i="17"/>
  <c r="I146" i="17"/>
  <c r="H146" i="17"/>
  <c r="G146" i="17"/>
  <c r="E146" i="17"/>
  <c r="N145" i="17"/>
  <c r="M145" i="17"/>
  <c r="L145" i="17"/>
  <c r="E145" i="17"/>
  <c r="N144" i="17"/>
  <c r="M144" i="17"/>
  <c r="L144" i="17"/>
  <c r="E144" i="17"/>
  <c r="I144" i="17" s="1"/>
  <c r="N143" i="17"/>
  <c r="M143" i="17"/>
  <c r="L143" i="17"/>
  <c r="E143" i="17"/>
  <c r="N142" i="17"/>
  <c r="M142" i="17"/>
  <c r="L142" i="17"/>
  <c r="E142" i="17"/>
  <c r="N141" i="17"/>
  <c r="M141" i="17"/>
  <c r="L141" i="17"/>
  <c r="E141" i="17"/>
  <c r="I141" i="17" s="1"/>
  <c r="N140" i="17"/>
  <c r="M140" i="17"/>
  <c r="L140" i="17"/>
  <c r="E140" i="17"/>
  <c r="N139" i="17"/>
  <c r="M139" i="17"/>
  <c r="L139" i="17"/>
  <c r="I139" i="17"/>
  <c r="H139" i="17"/>
  <c r="G139" i="17"/>
  <c r="E139" i="17"/>
  <c r="N138" i="17"/>
  <c r="M138" i="17"/>
  <c r="L138" i="17"/>
  <c r="I138" i="17"/>
  <c r="H138" i="17"/>
  <c r="G138" i="17"/>
  <c r="E138" i="17"/>
  <c r="N137" i="17"/>
  <c r="M137" i="17"/>
  <c r="L137" i="17"/>
  <c r="I137" i="17"/>
  <c r="H137" i="17"/>
  <c r="G137" i="17"/>
  <c r="E137" i="17"/>
  <c r="N136" i="17"/>
  <c r="M136" i="17"/>
  <c r="L136" i="17"/>
  <c r="I136" i="17"/>
  <c r="H136" i="17"/>
  <c r="G136" i="17"/>
  <c r="E136" i="17"/>
  <c r="N135" i="17"/>
  <c r="M135" i="17"/>
  <c r="L135" i="17"/>
  <c r="E135" i="17"/>
  <c r="N134" i="17"/>
  <c r="M134" i="17"/>
  <c r="L134" i="17"/>
  <c r="E134" i="17"/>
  <c r="N133" i="17"/>
  <c r="M133" i="17"/>
  <c r="L133" i="17"/>
  <c r="E133" i="17"/>
  <c r="I133" i="17" s="1"/>
  <c r="N132" i="17"/>
  <c r="M132" i="17"/>
  <c r="L132" i="17"/>
  <c r="E132" i="17"/>
  <c r="N131" i="17"/>
  <c r="M131" i="17"/>
  <c r="L131" i="17"/>
  <c r="E131" i="17"/>
  <c r="N130" i="17"/>
  <c r="M130" i="17"/>
  <c r="L130" i="17"/>
  <c r="I130" i="17"/>
  <c r="H130" i="17"/>
  <c r="E130" i="17"/>
  <c r="G130" i="17" s="1"/>
  <c r="N129" i="17"/>
  <c r="M129" i="17"/>
  <c r="L129" i="17"/>
  <c r="I129" i="17"/>
  <c r="H129" i="17"/>
  <c r="G129" i="17"/>
  <c r="E129" i="17"/>
  <c r="N128" i="17"/>
  <c r="M128" i="17"/>
  <c r="L128" i="17"/>
  <c r="I128" i="17"/>
  <c r="H128" i="17"/>
  <c r="G128" i="17"/>
  <c r="E128" i="17"/>
  <c r="N127" i="17"/>
  <c r="M127" i="17"/>
  <c r="L127" i="17"/>
  <c r="I127" i="17"/>
  <c r="H127" i="17"/>
  <c r="G127" i="17"/>
  <c r="E127" i="17"/>
  <c r="N126" i="17"/>
  <c r="M126" i="17"/>
  <c r="L126" i="17"/>
  <c r="I126" i="17"/>
  <c r="H126" i="17"/>
  <c r="G126" i="17"/>
  <c r="E126" i="17"/>
  <c r="N125" i="17"/>
  <c r="M125" i="17"/>
  <c r="L125" i="17"/>
  <c r="E125" i="17"/>
  <c r="I125" i="17" s="1"/>
  <c r="N124" i="17"/>
  <c r="M124" i="17"/>
  <c r="L124" i="17"/>
  <c r="E124" i="17"/>
  <c r="G124" i="17" s="1"/>
  <c r="N123" i="17"/>
  <c r="M123" i="17"/>
  <c r="L123" i="17"/>
  <c r="E123" i="17"/>
  <c r="H123" i="17" s="1"/>
  <c r="N122" i="17"/>
  <c r="M122" i="17"/>
  <c r="L122" i="17"/>
  <c r="E122" i="17"/>
  <c r="N121" i="17"/>
  <c r="M121" i="17"/>
  <c r="L121" i="17"/>
  <c r="E121" i="17"/>
  <c r="I121" i="17" s="1"/>
  <c r="N120" i="17"/>
  <c r="M120" i="17"/>
  <c r="L120" i="17"/>
  <c r="E120" i="17"/>
  <c r="I120" i="17" s="1"/>
  <c r="N119" i="17"/>
  <c r="M119" i="17"/>
  <c r="L119" i="17"/>
  <c r="I119" i="17"/>
  <c r="H119" i="17"/>
  <c r="G119" i="17"/>
  <c r="E119" i="17"/>
  <c r="N118" i="17"/>
  <c r="M118" i="17"/>
  <c r="L118" i="17"/>
  <c r="I118" i="17"/>
  <c r="H118" i="17"/>
  <c r="G118" i="17"/>
  <c r="E118" i="17"/>
  <c r="N117" i="17"/>
  <c r="M117" i="17"/>
  <c r="L117" i="17"/>
  <c r="I117" i="17"/>
  <c r="H117" i="17"/>
  <c r="G117" i="17"/>
  <c r="E117" i="17"/>
  <c r="N116" i="17"/>
  <c r="M116" i="17"/>
  <c r="L116" i="17"/>
  <c r="I116" i="17"/>
  <c r="H116" i="17"/>
  <c r="G116" i="17"/>
  <c r="E116" i="17"/>
  <c r="N115" i="17"/>
  <c r="M115" i="17"/>
  <c r="L115" i="17"/>
  <c r="E115" i="17"/>
  <c r="G115" i="17" s="1"/>
  <c r="N114" i="17"/>
  <c r="M114" i="17"/>
  <c r="L114" i="17"/>
  <c r="E114" i="17"/>
  <c r="N113" i="17"/>
  <c r="M113" i="17"/>
  <c r="L113" i="17"/>
  <c r="E113" i="17"/>
  <c r="N112" i="17"/>
  <c r="M112" i="17"/>
  <c r="L112" i="17"/>
  <c r="E112" i="17"/>
  <c r="N111" i="17"/>
  <c r="M111" i="17"/>
  <c r="L111" i="17"/>
  <c r="E111" i="17"/>
  <c r="N110" i="17"/>
  <c r="M110" i="17"/>
  <c r="L110" i="17"/>
  <c r="E110" i="17"/>
  <c r="N109" i="17"/>
  <c r="M109" i="17"/>
  <c r="L109" i="17"/>
  <c r="E109" i="17"/>
  <c r="I109" i="17" s="1"/>
  <c r="N108" i="17"/>
  <c r="M108" i="17"/>
  <c r="L108" i="17"/>
  <c r="E108" i="17"/>
  <c r="G108" i="17" s="1"/>
  <c r="N107" i="17"/>
  <c r="M107" i="17"/>
  <c r="L107" i="17"/>
  <c r="E107" i="17"/>
  <c r="H107" i="17" s="1"/>
  <c r="N106" i="17"/>
  <c r="M106" i="17"/>
  <c r="L106" i="17"/>
  <c r="E106" i="17"/>
  <c r="N105" i="17"/>
  <c r="M105" i="17"/>
  <c r="L105" i="17"/>
  <c r="E105" i="17"/>
  <c r="N104" i="17"/>
  <c r="M104" i="17"/>
  <c r="L104" i="17"/>
  <c r="E104" i="17"/>
  <c r="N103" i="17"/>
  <c r="M103" i="17"/>
  <c r="L103" i="17"/>
  <c r="E103" i="17"/>
  <c r="N102" i="17"/>
  <c r="M102" i="17"/>
  <c r="L102" i="17"/>
  <c r="E102" i="17"/>
  <c r="N101" i="17"/>
  <c r="M101" i="17"/>
  <c r="L101" i="17"/>
  <c r="E101" i="17"/>
  <c r="I101" i="17" s="1"/>
  <c r="N100" i="17"/>
  <c r="M100" i="17"/>
  <c r="L100" i="17"/>
  <c r="E100" i="17"/>
  <c r="N99" i="17"/>
  <c r="M99" i="17"/>
  <c r="L99" i="17"/>
  <c r="I99" i="17"/>
  <c r="H99" i="17"/>
  <c r="E99" i="17"/>
  <c r="N98" i="17"/>
  <c r="M98" i="17"/>
  <c r="L98" i="17"/>
  <c r="E98" i="17"/>
  <c r="I98" i="17" s="1"/>
  <c r="N97" i="17"/>
  <c r="M97" i="17"/>
  <c r="L97" i="17"/>
  <c r="E97" i="17"/>
  <c r="I97" i="17" s="1"/>
  <c r="N96" i="17"/>
  <c r="M96" i="17"/>
  <c r="L96" i="17"/>
  <c r="E96" i="17"/>
  <c r="N95" i="17"/>
  <c r="M95" i="17"/>
  <c r="L95" i="17"/>
  <c r="E95" i="17"/>
  <c r="H95" i="17" s="1"/>
  <c r="N94" i="17"/>
  <c r="M94" i="17"/>
  <c r="L94" i="17"/>
  <c r="E94" i="17"/>
  <c r="N93" i="17"/>
  <c r="M93" i="17"/>
  <c r="L93" i="17"/>
  <c r="E93" i="17"/>
  <c r="I93" i="17" s="1"/>
  <c r="N92" i="17"/>
  <c r="M92" i="17"/>
  <c r="L92" i="17"/>
  <c r="E92" i="17"/>
  <c r="N91" i="17"/>
  <c r="M91" i="17"/>
  <c r="L91" i="17"/>
  <c r="E91" i="17"/>
  <c r="I91" i="17" s="1"/>
  <c r="N90" i="17"/>
  <c r="M90" i="17"/>
  <c r="L90" i="17"/>
  <c r="E90" i="17"/>
  <c r="I90" i="17" s="1"/>
  <c r="N89" i="17"/>
  <c r="M89" i="17"/>
  <c r="L89" i="17"/>
  <c r="I89" i="17"/>
  <c r="H89" i="17"/>
  <c r="G89" i="17"/>
  <c r="E89" i="17"/>
  <c r="N88" i="17"/>
  <c r="M88" i="17"/>
  <c r="L88" i="17"/>
  <c r="I88" i="17"/>
  <c r="H88" i="17"/>
  <c r="G88" i="17"/>
  <c r="E88" i="17"/>
  <c r="N87" i="17"/>
  <c r="M87" i="17"/>
  <c r="L87" i="17"/>
  <c r="I87" i="17"/>
  <c r="H87" i="17"/>
  <c r="G87" i="17"/>
  <c r="E87" i="17"/>
  <c r="N86" i="17"/>
  <c r="M86" i="17"/>
  <c r="L86" i="17"/>
  <c r="I86" i="17"/>
  <c r="H86" i="17"/>
  <c r="G86" i="17"/>
  <c r="E86" i="17"/>
  <c r="N85" i="17"/>
  <c r="M85" i="17"/>
  <c r="L85" i="17"/>
  <c r="E85" i="17"/>
  <c r="I85" i="17" s="1"/>
  <c r="N84" i="17"/>
  <c r="M84" i="17"/>
  <c r="L84" i="17"/>
  <c r="E84" i="17"/>
  <c r="I84" i="17" s="1"/>
  <c r="N83" i="17"/>
  <c r="M83" i="17"/>
  <c r="L83" i="17"/>
  <c r="E83" i="17"/>
  <c r="I83" i="17" s="1"/>
  <c r="N82" i="17"/>
  <c r="M82" i="17"/>
  <c r="L82" i="17"/>
  <c r="E82" i="17"/>
  <c r="I82" i="17" s="1"/>
  <c r="N81" i="17"/>
  <c r="M81" i="17"/>
  <c r="L81" i="17"/>
  <c r="E81" i="17"/>
  <c r="N80" i="17"/>
  <c r="M80" i="17"/>
  <c r="L80" i="17"/>
  <c r="E80" i="17"/>
  <c r="N79" i="17"/>
  <c r="M79" i="17"/>
  <c r="L79" i="17"/>
  <c r="I79" i="17"/>
  <c r="H79" i="17"/>
  <c r="E79" i="17"/>
  <c r="G79" i="17" s="1"/>
  <c r="N78" i="17"/>
  <c r="M78" i="17"/>
  <c r="L78" i="17"/>
  <c r="E78" i="17"/>
  <c r="N77" i="17"/>
  <c r="M77" i="17"/>
  <c r="L77" i="17"/>
  <c r="E77" i="17"/>
  <c r="I77" i="17" s="1"/>
  <c r="N76" i="17"/>
  <c r="M76" i="17"/>
  <c r="L76" i="17"/>
  <c r="E76" i="17"/>
  <c r="N75" i="17"/>
  <c r="M75" i="17"/>
  <c r="L75" i="17"/>
  <c r="E75" i="17"/>
  <c r="N74" i="17"/>
  <c r="M74" i="17"/>
  <c r="L74" i="17"/>
  <c r="E74" i="17"/>
  <c r="N73" i="17"/>
  <c r="M73" i="17"/>
  <c r="L73" i="17"/>
  <c r="E73" i="17"/>
  <c r="N72" i="17"/>
  <c r="M72" i="17"/>
  <c r="L72" i="17"/>
  <c r="I72" i="17"/>
  <c r="H72" i="17"/>
  <c r="G72" i="17"/>
  <c r="E72" i="17"/>
  <c r="N71" i="17"/>
  <c r="M71" i="17"/>
  <c r="L71" i="17"/>
  <c r="E71" i="17"/>
  <c r="N70" i="17"/>
  <c r="M70" i="17"/>
  <c r="L70" i="17"/>
  <c r="I70" i="17"/>
  <c r="H70" i="17"/>
  <c r="E70" i="17"/>
  <c r="G70" i="17" s="1"/>
  <c r="N69" i="17"/>
  <c r="M69" i="17"/>
  <c r="L69" i="17"/>
  <c r="E69" i="17"/>
  <c r="N68" i="17"/>
  <c r="M68" i="17"/>
  <c r="L68" i="17"/>
  <c r="I68" i="17"/>
  <c r="H68" i="17"/>
  <c r="G68" i="17"/>
  <c r="E68" i="17"/>
  <c r="N67" i="17"/>
  <c r="M67" i="17"/>
  <c r="L67" i="17"/>
  <c r="I67" i="17"/>
  <c r="H67" i="17"/>
  <c r="G67" i="17"/>
  <c r="E67" i="17"/>
  <c r="N66" i="17"/>
  <c r="M66" i="17"/>
  <c r="L66" i="17"/>
  <c r="I66" i="17"/>
  <c r="H66" i="17"/>
  <c r="G66" i="17"/>
  <c r="E66" i="17"/>
  <c r="N65" i="17"/>
  <c r="M65" i="17"/>
  <c r="L65" i="17"/>
  <c r="E65" i="17"/>
  <c r="G65" i="17" s="1"/>
  <c r="N64" i="17"/>
  <c r="M64" i="17"/>
  <c r="L64" i="17"/>
  <c r="E64" i="17"/>
  <c r="N63" i="17"/>
  <c r="M63" i="17"/>
  <c r="L63" i="17"/>
  <c r="E63" i="17"/>
  <c r="I63" i="17" s="1"/>
  <c r="N62" i="17"/>
  <c r="M62" i="17"/>
  <c r="L62" i="17"/>
  <c r="E62" i="17"/>
  <c r="I62" i="17" s="1"/>
  <c r="N61" i="17"/>
  <c r="M61" i="17"/>
  <c r="L61" i="17"/>
  <c r="E61" i="17"/>
  <c r="I61" i="17" s="1"/>
  <c r="N60" i="17"/>
  <c r="M60" i="17"/>
  <c r="L60" i="17"/>
  <c r="E60" i="17"/>
  <c r="H60" i="17" s="1"/>
  <c r="N59" i="17"/>
  <c r="M59" i="17"/>
  <c r="L59" i="17"/>
  <c r="E59" i="17"/>
  <c r="N58" i="17"/>
  <c r="M58" i="17"/>
  <c r="L58" i="17"/>
  <c r="E58" i="17"/>
  <c r="N57" i="17"/>
  <c r="M57" i="17"/>
  <c r="L57" i="17"/>
  <c r="I57" i="17"/>
  <c r="H57" i="17"/>
  <c r="E57" i="17"/>
  <c r="G57" i="17" s="1"/>
  <c r="N56" i="17"/>
  <c r="M56" i="17"/>
  <c r="L56" i="17"/>
  <c r="E56" i="17"/>
  <c r="N55" i="17"/>
  <c r="M55" i="17"/>
  <c r="L55" i="17"/>
  <c r="E55" i="17"/>
  <c r="I55" i="17" s="1"/>
  <c r="N54" i="17"/>
  <c r="M54" i="17"/>
  <c r="L54" i="17"/>
  <c r="E54" i="17"/>
  <c r="N53" i="17"/>
  <c r="M53" i="17"/>
  <c r="L53" i="17"/>
  <c r="E53" i="17"/>
  <c r="N52" i="17"/>
  <c r="M52" i="17"/>
  <c r="L52" i="17"/>
  <c r="I52" i="17"/>
  <c r="H52" i="17"/>
  <c r="G52" i="17"/>
  <c r="E52" i="17"/>
  <c r="N51" i="17"/>
  <c r="M51" i="17"/>
  <c r="L51" i="17"/>
  <c r="I51" i="17"/>
  <c r="H51" i="17"/>
  <c r="G51" i="17"/>
  <c r="E51" i="17"/>
  <c r="N50" i="17"/>
  <c r="M50" i="17"/>
  <c r="L50" i="17"/>
  <c r="I50" i="17"/>
  <c r="H50" i="17"/>
  <c r="G50" i="17"/>
  <c r="E50" i="17"/>
  <c r="N49" i="17"/>
  <c r="M49" i="17"/>
  <c r="L49" i="17"/>
  <c r="I49" i="17"/>
  <c r="H49" i="17"/>
  <c r="G49" i="17"/>
  <c r="E49" i="17"/>
  <c r="N48" i="17"/>
  <c r="M48" i="17"/>
  <c r="L48" i="17"/>
  <c r="I48" i="17"/>
  <c r="H48" i="17"/>
  <c r="G48" i="17"/>
  <c r="E48" i="17"/>
  <c r="N47" i="17"/>
  <c r="M47" i="17"/>
  <c r="L47" i="17"/>
  <c r="I47" i="17"/>
  <c r="H47" i="17"/>
  <c r="G47" i="17"/>
  <c r="E47" i="17"/>
  <c r="N46" i="17"/>
  <c r="M46" i="17"/>
  <c r="L46" i="17"/>
  <c r="I46" i="17"/>
  <c r="H46" i="17"/>
  <c r="G46" i="17"/>
  <c r="E46" i="17"/>
  <c r="N45" i="17"/>
  <c r="M45" i="17"/>
  <c r="L45" i="17"/>
  <c r="E45" i="17"/>
  <c r="I45" i="17" s="1"/>
  <c r="N44" i="17"/>
  <c r="M44" i="17"/>
  <c r="L44" i="17"/>
  <c r="I44" i="17"/>
  <c r="H44" i="17"/>
  <c r="G44" i="17"/>
  <c r="E44" i="17"/>
  <c r="N43" i="17"/>
  <c r="M43" i="17"/>
  <c r="L43" i="17"/>
  <c r="E43" i="17"/>
  <c r="I43" i="17" s="1"/>
  <c r="N42" i="17"/>
  <c r="M42" i="17"/>
  <c r="L42" i="17"/>
  <c r="E42" i="17"/>
  <c r="N41" i="17"/>
  <c r="M41" i="17"/>
  <c r="L41" i="17"/>
  <c r="E41" i="17"/>
  <c r="G41" i="17" s="1"/>
  <c r="N40" i="17"/>
  <c r="M40" i="17"/>
  <c r="L40" i="17"/>
  <c r="E40" i="17"/>
  <c r="N39" i="17"/>
  <c r="M39" i="17"/>
  <c r="L39" i="17"/>
  <c r="E39" i="17"/>
  <c r="I39" i="17" s="1"/>
  <c r="N38" i="17"/>
  <c r="M38" i="17"/>
  <c r="L38" i="17"/>
  <c r="E38" i="17"/>
  <c r="N37" i="17"/>
  <c r="M37" i="17"/>
  <c r="L37" i="17"/>
  <c r="E37" i="17"/>
  <c r="I37" i="17" s="1"/>
  <c r="N36" i="17"/>
  <c r="M36" i="17"/>
  <c r="L36" i="17"/>
  <c r="E36" i="17"/>
  <c r="H36" i="17" s="1"/>
  <c r="N35" i="17"/>
  <c r="M35" i="17"/>
  <c r="L35" i="17"/>
  <c r="E35" i="17"/>
  <c r="I35" i="17" s="1"/>
  <c r="N34" i="17"/>
  <c r="M34" i="17"/>
  <c r="L34" i="17"/>
  <c r="E34" i="17"/>
  <c r="N33" i="17"/>
  <c r="M33" i="17"/>
  <c r="L33" i="17"/>
  <c r="E33" i="17"/>
  <c r="G33" i="17" s="1"/>
  <c r="N32" i="17"/>
  <c r="M32" i="17"/>
  <c r="L32" i="17"/>
  <c r="I32" i="17"/>
  <c r="H32" i="17"/>
  <c r="G32" i="17"/>
  <c r="E32" i="17"/>
  <c r="N31" i="17"/>
  <c r="M31" i="17"/>
  <c r="L31" i="17"/>
  <c r="E31" i="17"/>
  <c r="I31" i="17" s="1"/>
  <c r="N30" i="17"/>
  <c r="M30" i="17"/>
  <c r="L30" i="17"/>
  <c r="I30" i="17"/>
  <c r="H30" i="17"/>
  <c r="E30" i="17"/>
  <c r="N29" i="17"/>
  <c r="M29" i="17"/>
  <c r="L29" i="17"/>
  <c r="E29" i="17"/>
  <c r="H29" i="17" s="1"/>
  <c r="N28" i="17"/>
  <c r="M28" i="17"/>
  <c r="L28" i="17"/>
  <c r="I28" i="17"/>
  <c r="H28" i="17"/>
  <c r="G28" i="17"/>
  <c r="E28" i="17"/>
  <c r="N27" i="17"/>
  <c r="M27" i="17"/>
  <c r="L27" i="17"/>
  <c r="I27" i="17"/>
  <c r="H27" i="17"/>
  <c r="G27" i="17"/>
  <c r="E27" i="17"/>
  <c r="N26" i="17"/>
  <c r="M26" i="17"/>
  <c r="L26" i="17"/>
  <c r="I26" i="17"/>
  <c r="H26" i="17"/>
  <c r="G26" i="17"/>
  <c r="E26" i="17"/>
  <c r="N25" i="17"/>
  <c r="M25" i="17"/>
  <c r="L25" i="17"/>
  <c r="E25" i="17"/>
  <c r="G25" i="17" s="1"/>
  <c r="N24" i="17"/>
  <c r="M24" i="17"/>
  <c r="L24" i="17"/>
  <c r="E24" i="17"/>
  <c r="N23" i="17"/>
  <c r="M23" i="17"/>
  <c r="L23" i="17"/>
  <c r="E23" i="17"/>
  <c r="I23" i="17" s="1"/>
  <c r="N22" i="17"/>
  <c r="M22" i="17"/>
  <c r="L22" i="17"/>
  <c r="E22" i="17"/>
  <c r="N21" i="17"/>
  <c r="M21" i="17"/>
  <c r="L21" i="17"/>
  <c r="E21" i="17"/>
  <c r="G21" i="17" s="1"/>
  <c r="N20" i="17"/>
  <c r="M20" i="17"/>
  <c r="L20" i="17"/>
  <c r="E20" i="17"/>
  <c r="H20" i="17" s="1"/>
  <c r="N19" i="17"/>
  <c r="M19" i="17"/>
  <c r="L19" i="17"/>
  <c r="E19" i="17"/>
  <c r="N18" i="17"/>
  <c r="M18" i="17"/>
  <c r="L18" i="17"/>
  <c r="E18" i="17"/>
  <c r="N17" i="17"/>
  <c r="M17" i="17"/>
  <c r="L17" i="17"/>
  <c r="E17" i="17"/>
  <c r="G17" i="17" s="1"/>
  <c r="N16" i="17"/>
  <c r="M16" i="17"/>
  <c r="L16" i="17"/>
  <c r="E16" i="17"/>
  <c r="H16" i="17" s="1"/>
  <c r="N15" i="17"/>
  <c r="M15" i="17"/>
  <c r="L15" i="17"/>
  <c r="E15" i="17"/>
  <c r="I15" i="17" s="1"/>
  <c r="N14" i="17"/>
  <c r="M14" i="17"/>
  <c r="L14" i="17"/>
  <c r="E14" i="17"/>
  <c r="N13" i="17"/>
  <c r="M13" i="17"/>
  <c r="L13" i="17"/>
  <c r="E13" i="17"/>
  <c r="N12" i="17"/>
  <c r="M12" i="17"/>
  <c r="L12" i="17"/>
  <c r="E12" i="17"/>
  <c r="H12" i="17" s="1"/>
  <c r="N11" i="17"/>
  <c r="M11" i="17"/>
  <c r="L11" i="17"/>
  <c r="E11" i="17"/>
  <c r="I11" i="17" s="1"/>
  <c r="N10" i="17"/>
  <c r="M10" i="17"/>
  <c r="L10" i="17"/>
  <c r="E10" i="17"/>
  <c r="N9" i="17"/>
  <c r="M9" i="17"/>
  <c r="L9" i="17"/>
  <c r="E9" i="17"/>
  <c r="G9" i="17" s="1"/>
  <c r="N8" i="17"/>
  <c r="M8" i="17"/>
  <c r="L8" i="17"/>
  <c r="E8" i="17"/>
  <c r="H8" i="17" s="1"/>
  <c r="N7" i="17"/>
  <c r="M7" i="17"/>
  <c r="L7" i="17"/>
  <c r="E7" i="17"/>
  <c r="I7" i="17" s="1"/>
  <c r="N6" i="17"/>
  <c r="M6" i="17"/>
  <c r="L6" i="17"/>
  <c r="E6" i="17"/>
  <c r="G77" i="17" l="1"/>
  <c r="I21" i="17"/>
  <c r="I115" i="17"/>
  <c r="G85" i="17"/>
  <c r="G181" i="17"/>
  <c r="H163" i="17"/>
  <c r="H133" i="17"/>
  <c r="H21" i="17"/>
  <c r="H115" i="17"/>
  <c r="H9" i="17"/>
  <c r="H101" i="17"/>
  <c r="G101" i="17"/>
  <c r="I9" i="17"/>
  <c r="G20" i="17"/>
  <c r="I20" i="17"/>
  <c r="G109" i="17"/>
  <c r="G22" i="17"/>
  <c r="G74" i="17"/>
  <c r="H78" i="17"/>
  <c r="H144" i="17"/>
  <c r="H22" i="17"/>
  <c r="I29" i="17"/>
  <c r="G62" i="17"/>
  <c r="I65" i="17"/>
  <c r="I163" i="17"/>
  <c r="G171" i="17"/>
  <c r="G30" i="17"/>
  <c r="G60" i="17"/>
  <c r="G71" i="17"/>
  <c r="G164" i="17"/>
  <c r="G61" i="17"/>
  <c r="I71" i="17"/>
  <c r="I80" i="17"/>
  <c r="G83" i="17"/>
  <c r="G91" i="17"/>
  <c r="I106" i="17"/>
  <c r="I107" i="17"/>
  <c r="I131" i="17"/>
  <c r="H165" i="17"/>
  <c r="H61" i="17"/>
  <c r="G82" i="17"/>
  <c r="G90" i="17"/>
  <c r="G131" i="17"/>
  <c r="G132" i="17"/>
  <c r="H155" i="17"/>
  <c r="H181" i="17"/>
  <c r="G14" i="17"/>
  <c r="G37" i="17"/>
  <c r="G45" i="17"/>
  <c r="G53" i="17"/>
  <c r="H56" i="17"/>
  <c r="H64" i="17"/>
  <c r="G76" i="17"/>
  <c r="G99" i="17"/>
  <c r="G122" i="17"/>
  <c r="G125" i="17"/>
  <c r="H152" i="17"/>
  <c r="H166" i="17"/>
  <c r="I12" i="17"/>
  <c r="H14" i="17"/>
  <c r="H37" i="17"/>
  <c r="H40" i="17"/>
  <c r="H41" i="17"/>
  <c r="H45" i="17"/>
  <c r="H53" i="17"/>
  <c r="I56" i="17"/>
  <c r="I64" i="17"/>
  <c r="H65" i="17"/>
  <c r="G84" i="17"/>
  <c r="G92" i="17"/>
  <c r="H102" i="17"/>
  <c r="I122" i="17"/>
  <c r="G123" i="17"/>
  <c r="H125" i="17"/>
  <c r="G133" i="17"/>
  <c r="G140" i="17"/>
  <c r="I152" i="17"/>
  <c r="G155" i="17"/>
  <c r="I166" i="17"/>
  <c r="G172" i="17"/>
  <c r="G180" i="17"/>
  <c r="I53" i="17"/>
  <c r="G6" i="17"/>
  <c r="G13" i="17"/>
  <c r="H24" i="17"/>
  <c r="H25" i="17"/>
  <c r="H33" i="17"/>
  <c r="G69" i="17"/>
  <c r="H71" i="17"/>
  <c r="G75" i="17"/>
  <c r="H77" i="17"/>
  <c r="G93" i="17"/>
  <c r="H104" i="17"/>
  <c r="I123" i="17"/>
  <c r="H131" i="17"/>
  <c r="H134" i="17"/>
  <c r="G141" i="17"/>
  <c r="I155" i="17"/>
  <c r="H168" i="17"/>
  <c r="G173" i="17"/>
  <c r="I41" i="17"/>
  <c r="H6" i="17"/>
  <c r="H13" i="17"/>
  <c r="I33" i="17"/>
  <c r="H93" i="17"/>
  <c r="I104" i="17"/>
  <c r="H173" i="17"/>
  <c r="I13" i="17"/>
  <c r="L198" i="17"/>
  <c r="H17" i="17"/>
  <c r="G29" i="17"/>
  <c r="G36" i="17"/>
  <c r="G38" i="17"/>
  <c r="N191" i="17"/>
  <c r="G54" i="17"/>
  <c r="I60" i="17"/>
  <c r="H62" i="17"/>
  <c r="I69" i="17"/>
  <c r="I75" i="17"/>
  <c r="H83" i="17"/>
  <c r="H85" i="17"/>
  <c r="H91" i="17"/>
  <c r="H94" i="17"/>
  <c r="G100" i="17"/>
  <c r="G107" i="17"/>
  <c r="H109" i="17"/>
  <c r="H142" i="17"/>
  <c r="H171" i="17"/>
  <c r="H174" i="17"/>
  <c r="I25" i="17"/>
  <c r="H69" i="17"/>
  <c r="H75" i="17"/>
  <c r="H141" i="17"/>
  <c r="I168" i="17"/>
  <c r="I17" i="17"/>
  <c r="I36" i="17"/>
  <c r="H38" i="17"/>
  <c r="H54" i="17"/>
  <c r="H110" i="17"/>
  <c r="G165" i="17"/>
  <c r="H182" i="17"/>
  <c r="N187" i="17"/>
  <c r="N197" i="17"/>
  <c r="N188" i="17"/>
  <c r="H81" i="17"/>
  <c r="G81" i="17"/>
  <c r="G96" i="17"/>
  <c r="H114" i="17"/>
  <c r="H162" i="17"/>
  <c r="G175" i="17"/>
  <c r="I175" i="17"/>
  <c r="G11" i="17"/>
  <c r="M198" i="17"/>
  <c r="G19" i="17"/>
  <c r="G35" i="17"/>
  <c r="G43" i="17"/>
  <c r="G59" i="17"/>
  <c r="I81" i="17"/>
  <c r="H96" i="17"/>
  <c r="G103" i="17"/>
  <c r="I103" i="17"/>
  <c r="G114" i="17"/>
  <c r="G143" i="17"/>
  <c r="I143" i="17"/>
  <c r="H153" i="17"/>
  <c r="G153" i="17"/>
  <c r="L194" i="17"/>
  <c r="G162" i="17"/>
  <c r="H169" i="17"/>
  <c r="G169" i="17"/>
  <c r="H175" i="17"/>
  <c r="I6" i="17"/>
  <c r="G8" i="17"/>
  <c r="H11" i="17"/>
  <c r="I14" i="17"/>
  <c r="G16" i="17"/>
  <c r="N198" i="17"/>
  <c r="H19" i="17"/>
  <c r="I22" i="17"/>
  <c r="G24" i="17"/>
  <c r="L190" i="17"/>
  <c r="H35" i="17"/>
  <c r="I38" i="17"/>
  <c r="G40" i="17"/>
  <c r="H43" i="17"/>
  <c r="I54" i="17"/>
  <c r="G56" i="17"/>
  <c r="H59" i="17"/>
  <c r="G64" i="17"/>
  <c r="L192" i="17"/>
  <c r="H82" i="17"/>
  <c r="H90" i="17"/>
  <c r="I96" i="17"/>
  <c r="H97" i="17"/>
  <c r="G97" i="17"/>
  <c r="H103" i="17"/>
  <c r="G104" i="17"/>
  <c r="L196" i="17"/>
  <c r="I114" i="17"/>
  <c r="H143" i="17"/>
  <c r="G144" i="17"/>
  <c r="I153" i="17"/>
  <c r="M194" i="17"/>
  <c r="I162" i="17"/>
  <c r="I169" i="17"/>
  <c r="M190" i="17"/>
  <c r="N194" i="17"/>
  <c r="H170" i="17"/>
  <c r="G34" i="17"/>
  <c r="I40" i="17"/>
  <c r="G42" i="17"/>
  <c r="H105" i="17"/>
  <c r="G105" i="17"/>
  <c r="G112" i="17"/>
  <c r="H145" i="17"/>
  <c r="G145" i="17"/>
  <c r="G154" i="17"/>
  <c r="G160" i="17"/>
  <c r="G7" i="17"/>
  <c r="H10" i="17"/>
  <c r="G15" i="17"/>
  <c r="H18" i="17"/>
  <c r="G23" i="17"/>
  <c r="G31" i="17"/>
  <c r="H34" i="17"/>
  <c r="G39" i="17"/>
  <c r="H42" i="17"/>
  <c r="G55" i="17"/>
  <c r="H58" i="17"/>
  <c r="G63" i="17"/>
  <c r="H74" i="17"/>
  <c r="L193" i="17"/>
  <c r="G98" i="17"/>
  <c r="I105" i="17"/>
  <c r="H112" i="17"/>
  <c r="H121" i="17"/>
  <c r="G121" i="17"/>
  <c r="I145" i="17"/>
  <c r="I154" i="17"/>
  <c r="H160" i="17"/>
  <c r="I170" i="17"/>
  <c r="G184" i="17"/>
  <c r="I59" i="17"/>
  <c r="M196" i="17"/>
  <c r="M189" i="17"/>
  <c r="G111" i="17"/>
  <c r="I111" i="17"/>
  <c r="G120" i="17"/>
  <c r="I8" i="17"/>
  <c r="I24" i="17"/>
  <c r="N190" i="17"/>
  <c r="N192" i="17"/>
  <c r="N196" i="17"/>
  <c r="N189" i="17"/>
  <c r="H111" i="17"/>
  <c r="H120" i="17"/>
  <c r="G170" i="17"/>
  <c r="G183" i="17"/>
  <c r="I183" i="17"/>
  <c r="L187" i="17"/>
  <c r="L197" i="17"/>
  <c r="L188" i="17"/>
  <c r="H7" i="17"/>
  <c r="I10" i="17"/>
  <c r="G12" i="17"/>
  <c r="H15" i="17"/>
  <c r="I18" i="17"/>
  <c r="H23" i="17"/>
  <c r="H31" i="17"/>
  <c r="I34" i="17"/>
  <c r="H39" i="17"/>
  <c r="I42" i="17"/>
  <c r="L191" i="17"/>
  <c r="H55" i="17"/>
  <c r="I58" i="17"/>
  <c r="H63" i="17"/>
  <c r="G80" i="17"/>
  <c r="M193" i="17"/>
  <c r="H106" i="17"/>
  <c r="I112" i="17"/>
  <c r="H113" i="17"/>
  <c r="G113" i="17"/>
  <c r="G135" i="17"/>
  <c r="I135" i="17"/>
  <c r="G151" i="17"/>
  <c r="I151" i="17"/>
  <c r="I160" i="17"/>
  <c r="H161" i="17"/>
  <c r="G161" i="17"/>
  <c r="G167" i="17"/>
  <c r="I167" i="17"/>
  <c r="H184" i="17"/>
  <c r="I19" i="17"/>
  <c r="M192" i="17"/>
  <c r="H73" i="17"/>
  <c r="G73" i="17"/>
  <c r="H154" i="17"/>
  <c r="G10" i="17"/>
  <c r="I16" i="17"/>
  <c r="G18" i="17"/>
  <c r="G58" i="17"/>
  <c r="I73" i="17"/>
  <c r="H98" i="17"/>
  <c r="M187" i="17"/>
  <c r="M197" i="17"/>
  <c r="M188" i="17"/>
  <c r="M191" i="17"/>
  <c r="I74" i="17"/>
  <c r="H80" i="17"/>
  <c r="N193" i="17"/>
  <c r="G95" i="17"/>
  <c r="I95" i="17"/>
  <c r="G106" i="17"/>
  <c r="I113" i="17"/>
  <c r="H122" i="17"/>
  <c r="H135" i="17"/>
  <c r="H151" i="17"/>
  <c r="G152" i="17"/>
  <c r="I161" i="17"/>
  <c r="H167" i="17"/>
  <c r="G168" i="17"/>
  <c r="I184" i="17"/>
  <c r="H185" i="17"/>
  <c r="G185" i="17"/>
  <c r="L189" i="17"/>
  <c r="H76" i="17"/>
  <c r="H84" i="17"/>
  <c r="H92" i="17"/>
  <c r="H100" i="17"/>
  <c r="H108" i="17"/>
  <c r="H124" i="17"/>
  <c r="H132" i="17"/>
  <c r="H140" i="17"/>
  <c r="H164" i="17"/>
  <c r="H172" i="17"/>
  <c r="H180" i="17"/>
  <c r="I76" i="17"/>
  <c r="G78" i="17"/>
  <c r="I92" i="17"/>
  <c r="G94" i="17"/>
  <c r="I100" i="17"/>
  <c r="G102" i="17"/>
  <c r="I108" i="17"/>
  <c r="G110" i="17"/>
  <c r="I124" i="17"/>
  <c r="I132" i="17"/>
  <c r="G134" i="17"/>
  <c r="I140" i="17"/>
  <c r="G142" i="17"/>
  <c r="I164" i="17"/>
  <c r="G166" i="17"/>
  <c r="I172" i="17"/>
  <c r="G174" i="17"/>
  <c r="G182" i="17"/>
  <c r="I78" i="17"/>
  <c r="I94" i="17"/>
  <c r="I102" i="17"/>
  <c r="I110" i="17"/>
  <c r="I134" i="17"/>
  <c r="I142" i="17"/>
  <c r="I174" i="17"/>
  <c r="I182" i="17"/>
  <c r="M26" i="13"/>
  <c r="M27" i="13"/>
  <c r="M28" i="13"/>
  <c r="M44" i="13"/>
  <c r="M46" i="13"/>
  <c r="M47" i="13"/>
  <c r="M48" i="13"/>
  <c r="M49" i="13"/>
  <c r="M50" i="13"/>
  <c r="M51" i="13"/>
  <c r="M52" i="13"/>
  <c r="M66" i="13"/>
  <c r="M67" i="13"/>
  <c r="M68" i="13"/>
  <c r="M72" i="13"/>
  <c r="M79" i="13"/>
  <c r="M86" i="13"/>
  <c r="M87" i="13"/>
  <c r="M88" i="13"/>
  <c r="M89" i="13"/>
  <c r="M116" i="13"/>
  <c r="M117" i="13"/>
  <c r="M118" i="13"/>
  <c r="M119" i="13"/>
  <c r="M126" i="13"/>
  <c r="M127" i="13"/>
  <c r="M129" i="13"/>
  <c r="M136" i="13"/>
  <c r="M137" i="13"/>
  <c r="M138" i="13"/>
  <c r="M139" i="13"/>
  <c r="M146" i="13"/>
  <c r="M147" i="13"/>
  <c r="M148" i="13"/>
  <c r="M149" i="13"/>
  <c r="M156" i="13"/>
  <c r="M157" i="13"/>
  <c r="M158" i="13"/>
  <c r="M176" i="13"/>
  <c r="M177" i="13"/>
  <c r="M178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H197" i="17" l="1"/>
  <c r="O187" i="17"/>
  <c r="H194" i="17"/>
  <c r="G192" i="17"/>
  <c r="H193" i="17"/>
  <c r="O198" i="17"/>
  <c r="I194" i="17"/>
  <c r="I190" i="17"/>
  <c r="H192" i="17"/>
  <c r="H190" i="17"/>
  <c r="G191" i="17"/>
  <c r="G193" i="17"/>
  <c r="J192" i="17"/>
  <c r="G190" i="17"/>
  <c r="I191" i="17"/>
  <c r="G187" i="17"/>
  <c r="H187" i="17"/>
  <c r="H198" i="17"/>
  <c r="I192" i="17"/>
  <c r="G194" i="17"/>
  <c r="H188" i="17"/>
  <c r="O193" i="17"/>
  <c r="I193" i="17"/>
  <c r="I189" i="17"/>
  <c r="H191" i="17"/>
  <c r="I187" i="17"/>
  <c r="I197" i="17"/>
  <c r="I188" i="17"/>
  <c r="G188" i="17"/>
  <c r="O189" i="17"/>
  <c r="I198" i="17"/>
  <c r="O188" i="17"/>
  <c r="G197" i="17"/>
  <c r="O197" i="17"/>
  <c r="H196" i="17"/>
  <c r="H189" i="17"/>
  <c r="O194" i="17"/>
  <c r="O192" i="17"/>
  <c r="O191" i="17"/>
  <c r="O190" i="17"/>
  <c r="G198" i="17"/>
  <c r="I196" i="17"/>
  <c r="G196" i="17"/>
  <c r="G189" i="17"/>
  <c r="O196" i="17"/>
  <c r="U196" i="13"/>
  <c r="U190" i="13"/>
  <c r="U198" i="13"/>
  <c r="U188" i="13"/>
  <c r="U192" i="13"/>
  <c r="U189" i="13"/>
  <c r="U193" i="13"/>
  <c r="U191" i="13"/>
  <c r="U187" i="13"/>
  <c r="U197" i="13"/>
  <c r="U194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6" i="13"/>
  <c r="K26" i="13"/>
  <c r="K27" i="13"/>
  <c r="K28" i="13"/>
  <c r="K30" i="13"/>
  <c r="K32" i="13"/>
  <c r="K44" i="13"/>
  <c r="K46" i="13"/>
  <c r="K47" i="13"/>
  <c r="K48" i="13"/>
  <c r="K49" i="13"/>
  <c r="K50" i="13"/>
  <c r="K51" i="13"/>
  <c r="K52" i="13"/>
  <c r="K57" i="13"/>
  <c r="K66" i="13"/>
  <c r="K67" i="13"/>
  <c r="K68" i="13"/>
  <c r="K70" i="13"/>
  <c r="K72" i="13"/>
  <c r="K79" i="13"/>
  <c r="K86" i="13"/>
  <c r="K87" i="13"/>
  <c r="K88" i="13"/>
  <c r="K89" i="13"/>
  <c r="K99" i="13"/>
  <c r="K116" i="13"/>
  <c r="K117" i="13"/>
  <c r="K118" i="13"/>
  <c r="K119" i="13"/>
  <c r="K126" i="13"/>
  <c r="K127" i="13"/>
  <c r="K128" i="13"/>
  <c r="K129" i="13"/>
  <c r="K130" i="13"/>
  <c r="K136" i="13"/>
  <c r="K137" i="13"/>
  <c r="K138" i="13"/>
  <c r="K139" i="13"/>
  <c r="K146" i="13"/>
  <c r="K147" i="13"/>
  <c r="K148" i="13"/>
  <c r="K149" i="13"/>
  <c r="K150" i="13"/>
  <c r="K156" i="13"/>
  <c r="K157" i="13"/>
  <c r="K158" i="13"/>
  <c r="K159" i="13"/>
  <c r="K176" i="13"/>
  <c r="K177" i="13"/>
  <c r="K178" i="13"/>
  <c r="K179" i="13"/>
  <c r="J194" i="17" l="1"/>
  <c r="J191" i="17"/>
  <c r="J198" i="17"/>
  <c r="J187" i="17"/>
  <c r="J190" i="17"/>
  <c r="J193" i="17"/>
  <c r="J188" i="17"/>
  <c r="J197" i="17"/>
  <c r="J189" i="17"/>
  <c r="J196" i="17"/>
  <c r="S191" i="13"/>
  <c r="S192" i="13"/>
  <c r="S190" i="13"/>
  <c r="S189" i="13"/>
  <c r="S193" i="13"/>
  <c r="S198" i="13"/>
  <c r="S197" i="13"/>
  <c r="S194" i="13"/>
  <c r="S187" i="13"/>
  <c r="S196" i="13"/>
  <c r="S188" i="13"/>
  <c r="D184" i="11"/>
  <c r="X195" i="13" l="1"/>
  <c r="R7" i="13"/>
  <c r="T7" i="13"/>
  <c r="V7" i="13"/>
  <c r="W7" i="13"/>
  <c r="R8" i="13"/>
  <c r="T8" i="13"/>
  <c r="V8" i="13"/>
  <c r="W8" i="13"/>
  <c r="R9" i="13"/>
  <c r="T9" i="13"/>
  <c r="V9" i="13"/>
  <c r="W9" i="13"/>
  <c r="R10" i="13"/>
  <c r="T10" i="13"/>
  <c r="V10" i="13"/>
  <c r="W10" i="13"/>
  <c r="R11" i="13"/>
  <c r="T11" i="13"/>
  <c r="V11" i="13"/>
  <c r="W11" i="13"/>
  <c r="R12" i="13"/>
  <c r="T12" i="13"/>
  <c r="V12" i="13"/>
  <c r="W12" i="13"/>
  <c r="R13" i="13"/>
  <c r="T13" i="13"/>
  <c r="V13" i="13"/>
  <c r="W13" i="13"/>
  <c r="R14" i="13"/>
  <c r="T14" i="13"/>
  <c r="V14" i="13"/>
  <c r="W14" i="13"/>
  <c r="R15" i="13"/>
  <c r="T15" i="13"/>
  <c r="V15" i="13"/>
  <c r="W15" i="13"/>
  <c r="R16" i="13"/>
  <c r="T16" i="13"/>
  <c r="V16" i="13"/>
  <c r="W16" i="13"/>
  <c r="R17" i="13"/>
  <c r="T17" i="13"/>
  <c r="V17" i="13"/>
  <c r="W17" i="13"/>
  <c r="R18" i="13"/>
  <c r="T18" i="13"/>
  <c r="V18" i="13"/>
  <c r="W18" i="13"/>
  <c r="R19" i="13"/>
  <c r="T19" i="13"/>
  <c r="V19" i="13"/>
  <c r="W19" i="13"/>
  <c r="R20" i="13"/>
  <c r="T20" i="13"/>
  <c r="V20" i="13"/>
  <c r="W20" i="13"/>
  <c r="R21" i="13"/>
  <c r="T21" i="13"/>
  <c r="V21" i="13"/>
  <c r="W21" i="13"/>
  <c r="R22" i="13"/>
  <c r="T22" i="13"/>
  <c r="V22" i="13"/>
  <c r="W22" i="13"/>
  <c r="R23" i="13"/>
  <c r="T23" i="13"/>
  <c r="V23" i="13"/>
  <c r="W23" i="13"/>
  <c r="R24" i="13"/>
  <c r="T24" i="13"/>
  <c r="V24" i="13"/>
  <c r="W24" i="13"/>
  <c r="R25" i="13"/>
  <c r="T25" i="13"/>
  <c r="V25" i="13"/>
  <c r="W25" i="13"/>
  <c r="R26" i="13"/>
  <c r="T26" i="13"/>
  <c r="V26" i="13"/>
  <c r="W26" i="13"/>
  <c r="R27" i="13"/>
  <c r="T27" i="13"/>
  <c r="V27" i="13"/>
  <c r="W27" i="13"/>
  <c r="R28" i="13"/>
  <c r="T28" i="13"/>
  <c r="V28" i="13"/>
  <c r="W28" i="13"/>
  <c r="R29" i="13"/>
  <c r="T29" i="13"/>
  <c r="V29" i="13"/>
  <c r="W29" i="13"/>
  <c r="R30" i="13"/>
  <c r="T30" i="13"/>
  <c r="V30" i="13"/>
  <c r="W30" i="13"/>
  <c r="R31" i="13"/>
  <c r="T31" i="13"/>
  <c r="V31" i="13"/>
  <c r="W31" i="13"/>
  <c r="R32" i="13"/>
  <c r="T32" i="13"/>
  <c r="V32" i="13"/>
  <c r="W32" i="13"/>
  <c r="R33" i="13"/>
  <c r="T33" i="13"/>
  <c r="V33" i="13"/>
  <c r="W33" i="13"/>
  <c r="R34" i="13"/>
  <c r="T34" i="13"/>
  <c r="V34" i="13"/>
  <c r="W34" i="13"/>
  <c r="R35" i="13"/>
  <c r="T35" i="13"/>
  <c r="V35" i="13"/>
  <c r="W35" i="13"/>
  <c r="R36" i="13"/>
  <c r="T36" i="13"/>
  <c r="V36" i="13"/>
  <c r="W36" i="13"/>
  <c r="R37" i="13"/>
  <c r="T37" i="13"/>
  <c r="V37" i="13"/>
  <c r="W37" i="13"/>
  <c r="R38" i="13"/>
  <c r="T38" i="13"/>
  <c r="V38" i="13"/>
  <c r="W38" i="13"/>
  <c r="R39" i="13"/>
  <c r="T39" i="13"/>
  <c r="V39" i="13"/>
  <c r="W39" i="13"/>
  <c r="R40" i="13"/>
  <c r="T40" i="13"/>
  <c r="V40" i="13"/>
  <c r="W40" i="13"/>
  <c r="R41" i="13"/>
  <c r="T41" i="13"/>
  <c r="V41" i="13"/>
  <c r="W41" i="13"/>
  <c r="R42" i="13"/>
  <c r="T42" i="13"/>
  <c r="V42" i="13"/>
  <c r="W42" i="13"/>
  <c r="R43" i="13"/>
  <c r="T43" i="13"/>
  <c r="V43" i="13"/>
  <c r="W43" i="13"/>
  <c r="R44" i="13"/>
  <c r="T44" i="13"/>
  <c r="V44" i="13"/>
  <c r="W44" i="13"/>
  <c r="R45" i="13"/>
  <c r="T45" i="13"/>
  <c r="V45" i="13"/>
  <c r="W45" i="13"/>
  <c r="R46" i="13"/>
  <c r="T46" i="13"/>
  <c r="V46" i="13"/>
  <c r="W46" i="13"/>
  <c r="R47" i="13"/>
  <c r="T47" i="13"/>
  <c r="V47" i="13"/>
  <c r="W47" i="13"/>
  <c r="R48" i="13"/>
  <c r="T48" i="13"/>
  <c r="V48" i="13"/>
  <c r="W48" i="13"/>
  <c r="R49" i="13"/>
  <c r="T49" i="13"/>
  <c r="V49" i="13"/>
  <c r="W49" i="13"/>
  <c r="R50" i="13"/>
  <c r="T50" i="13"/>
  <c r="V50" i="13"/>
  <c r="W50" i="13"/>
  <c r="R51" i="13"/>
  <c r="T51" i="13"/>
  <c r="V51" i="13"/>
  <c r="W51" i="13"/>
  <c r="R52" i="13"/>
  <c r="T52" i="13"/>
  <c r="V52" i="13"/>
  <c r="W52" i="13"/>
  <c r="R53" i="13"/>
  <c r="T53" i="13"/>
  <c r="V53" i="13"/>
  <c r="W53" i="13"/>
  <c r="R54" i="13"/>
  <c r="T54" i="13"/>
  <c r="V54" i="13"/>
  <c r="W54" i="13"/>
  <c r="R55" i="13"/>
  <c r="T55" i="13"/>
  <c r="V55" i="13"/>
  <c r="W55" i="13"/>
  <c r="R56" i="13"/>
  <c r="T56" i="13"/>
  <c r="V56" i="13"/>
  <c r="W56" i="13"/>
  <c r="R57" i="13"/>
  <c r="T57" i="13"/>
  <c r="V57" i="13"/>
  <c r="W57" i="13"/>
  <c r="R58" i="13"/>
  <c r="T58" i="13"/>
  <c r="V58" i="13"/>
  <c r="W58" i="13"/>
  <c r="R59" i="13"/>
  <c r="T59" i="13"/>
  <c r="V59" i="13"/>
  <c r="W59" i="13"/>
  <c r="R60" i="13"/>
  <c r="T60" i="13"/>
  <c r="V60" i="13"/>
  <c r="W60" i="13"/>
  <c r="R61" i="13"/>
  <c r="T61" i="13"/>
  <c r="V61" i="13"/>
  <c r="W61" i="13"/>
  <c r="R62" i="13"/>
  <c r="T62" i="13"/>
  <c r="V62" i="13"/>
  <c r="W62" i="13"/>
  <c r="R63" i="13"/>
  <c r="T63" i="13"/>
  <c r="V63" i="13"/>
  <c r="W63" i="13"/>
  <c r="R64" i="13"/>
  <c r="T64" i="13"/>
  <c r="V64" i="13"/>
  <c r="W64" i="13"/>
  <c r="R65" i="13"/>
  <c r="T65" i="13"/>
  <c r="V65" i="13"/>
  <c r="W65" i="13"/>
  <c r="R66" i="13"/>
  <c r="T66" i="13"/>
  <c r="V66" i="13"/>
  <c r="W66" i="13"/>
  <c r="R67" i="13"/>
  <c r="T67" i="13"/>
  <c r="V67" i="13"/>
  <c r="W67" i="13"/>
  <c r="R68" i="13"/>
  <c r="T68" i="13"/>
  <c r="V68" i="13"/>
  <c r="W68" i="13"/>
  <c r="R69" i="13"/>
  <c r="T69" i="13"/>
  <c r="V69" i="13"/>
  <c r="W69" i="13"/>
  <c r="R70" i="13"/>
  <c r="T70" i="13"/>
  <c r="V70" i="13"/>
  <c r="W70" i="13"/>
  <c r="R71" i="13"/>
  <c r="T71" i="13"/>
  <c r="V71" i="13"/>
  <c r="W71" i="13"/>
  <c r="R72" i="13"/>
  <c r="T72" i="13"/>
  <c r="V72" i="13"/>
  <c r="W72" i="13"/>
  <c r="R73" i="13"/>
  <c r="T73" i="13"/>
  <c r="V73" i="13"/>
  <c r="W73" i="13"/>
  <c r="R74" i="13"/>
  <c r="T74" i="13"/>
  <c r="V74" i="13"/>
  <c r="W74" i="13"/>
  <c r="R75" i="13"/>
  <c r="T75" i="13"/>
  <c r="V75" i="13"/>
  <c r="W75" i="13"/>
  <c r="R76" i="13"/>
  <c r="T76" i="13"/>
  <c r="V76" i="13"/>
  <c r="W76" i="13"/>
  <c r="R77" i="13"/>
  <c r="T77" i="13"/>
  <c r="V77" i="13"/>
  <c r="W77" i="13"/>
  <c r="R78" i="13"/>
  <c r="T78" i="13"/>
  <c r="V78" i="13"/>
  <c r="W78" i="13"/>
  <c r="R79" i="13"/>
  <c r="T79" i="13"/>
  <c r="V79" i="13"/>
  <c r="W79" i="13"/>
  <c r="R80" i="13"/>
  <c r="T80" i="13"/>
  <c r="V80" i="13"/>
  <c r="W80" i="13"/>
  <c r="R81" i="13"/>
  <c r="T81" i="13"/>
  <c r="V81" i="13"/>
  <c r="W81" i="13"/>
  <c r="R82" i="13"/>
  <c r="T82" i="13"/>
  <c r="V82" i="13"/>
  <c r="W82" i="13"/>
  <c r="R83" i="13"/>
  <c r="T83" i="13"/>
  <c r="V83" i="13"/>
  <c r="W83" i="13"/>
  <c r="R84" i="13"/>
  <c r="T84" i="13"/>
  <c r="V84" i="13"/>
  <c r="W84" i="13"/>
  <c r="R85" i="13"/>
  <c r="T85" i="13"/>
  <c r="V85" i="13"/>
  <c r="W85" i="13"/>
  <c r="R86" i="13"/>
  <c r="T86" i="13"/>
  <c r="V86" i="13"/>
  <c r="W86" i="13"/>
  <c r="R87" i="13"/>
  <c r="T87" i="13"/>
  <c r="V87" i="13"/>
  <c r="W87" i="13"/>
  <c r="R88" i="13"/>
  <c r="T88" i="13"/>
  <c r="V88" i="13"/>
  <c r="W88" i="13"/>
  <c r="R89" i="13"/>
  <c r="T89" i="13"/>
  <c r="V89" i="13"/>
  <c r="W89" i="13"/>
  <c r="R90" i="13"/>
  <c r="T90" i="13"/>
  <c r="V90" i="13"/>
  <c r="W90" i="13"/>
  <c r="R91" i="13"/>
  <c r="T91" i="13"/>
  <c r="V91" i="13"/>
  <c r="W91" i="13"/>
  <c r="R92" i="13"/>
  <c r="T92" i="13"/>
  <c r="V92" i="13"/>
  <c r="W92" i="13"/>
  <c r="R93" i="13"/>
  <c r="T93" i="13"/>
  <c r="V93" i="13"/>
  <c r="W93" i="13"/>
  <c r="R94" i="13"/>
  <c r="T94" i="13"/>
  <c r="V94" i="13"/>
  <c r="W94" i="13"/>
  <c r="R95" i="13"/>
  <c r="T95" i="13"/>
  <c r="V95" i="13"/>
  <c r="W95" i="13"/>
  <c r="R96" i="13"/>
  <c r="T96" i="13"/>
  <c r="V96" i="13"/>
  <c r="W96" i="13"/>
  <c r="R97" i="13"/>
  <c r="T97" i="13"/>
  <c r="V97" i="13"/>
  <c r="W97" i="13"/>
  <c r="R98" i="13"/>
  <c r="T98" i="13"/>
  <c r="V98" i="13"/>
  <c r="W98" i="13"/>
  <c r="R99" i="13"/>
  <c r="T99" i="13"/>
  <c r="V99" i="13"/>
  <c r="W99" i="13"/>
  <c r="R100" i="13"/>
  <c r="T100" i="13"/>
  <c r="V100" i="13"/>
  <c r="W100" i="13"/>
  <c r="R101" i="13"/>
  <c r="T101" i="13"/>
  <c r="V101" i="13"/>
  <c r="W101" i="13"/>
  <c r="R102" i="13"/>
  <c r="T102" i="13"/>
  <c r="V102" i="13"/>
  <c r="W102" i="13"/>
  <c r="R103" i="13"/>
  <c r="T103" i="13"/>
  <c r="V103" i="13"/>
  <c r="W103" i="13"/>
  <c r="R104" i="13"/>
  <c r="T104" i="13"/>
  <c r="V104" i="13"/>
  <c r="W104" i="13"/>
  <c r="R105" i="13"/>
  <c r="T105" i="13"/>
  <c r="V105" i="13"/>
  <c r="W105" i="13"/>
  <c r="R106" i="13"/>
  <c r="T106" i="13"/>
  <c r="V106" i="13"/>
  <c r="W106" i="13"/>
  <c r="R107" i="13"/>
  <c r="T107" i="13"/>
  <c r="V107" i="13"/>
  <c r="W107" i="13"/>
  <c r="R108" i="13"/>
  <c r="T108" i="13"/>
  <c r="V108" i="13"/>
  <c r="W108" i="13"/>
  <c r="R109" i="13"/>
  <c r="T109" i="13"/>
  <c r="V109" i="13"/>
  <c r="W109" i="13"/>
  <c r="R110" i="13"/>
  <c r="T110" i="13"/>
  <c r="V110" i="13"/>
  <c r="W110" i="13"/>
  <c r="R111" i="13"/>
  <c r="T111" i="13"/>
  <c r="V111" i="13"/>
  <c r="W111" i="13"/>
  <c r="R112" i="13"/>
  <c r="T112" i="13"/>
  <c r="V112" i="13"/>
  <c r="W112" i="13"/>
  <c r="R113" i="13"/>
  <c r="T113" i="13"/>
  <c r="V113" i="13"/>
  <c r="W113" i="13"/>
  <c r="R114" i="13"/>
  <c r="T114" i="13"/>
  <c r="V114" i="13"/>
  <c r="W114" i="13"/>
  <c r="R115" i="13"/>
  <c r="T115" i="13"/>
  <c r="V115" i="13"/>
  <c r="W115" i="13"/>
  <c r="R116" i="13"/>
  <c r="T116" i="13"/>
  <c r="V116" i="13"/>
  <c r="W116" i="13"/>
  <c r="R117" i="13"/>
  <c r="T117" i="13"/>
  <c r="V117" i="13"/>
  <c r="W117" i="13"/>
  <c r="R118" i="13"/>
  <c r="T118" i="13"/>
  <c r="V118" i="13"/>
  <c r="W118" i="13"/>
  <c r="R119" i="13"/>
  <c r="T119" i="13"/>
  <c r="V119" i="13"/>
  <c r="W119" i="13"/>
  <c r="R120" i="13"/>
  <c r="T120" i="13"/>
  <c r="V120" i="13"/>
  <c r="W120" i="13"/>
  <c r="R121" i="13"/>
  <c r="T121" i="13"/>
  <c r="V121" i="13"/>
  <c r="W121" i="13"/>
  <c r="R122" i="13"/>
  <c r="T122" i="13"/>
  <c r="V122" i="13"/>
  <c r="W122" i="13"/>
  <c r="R123" i="13"/>
  <c r="T123" i="13"/>
  <c r="V123" i="13"/>
  <c r="W123" i="13"/>
  <c r="R124" i="13"/>
  <c r="T124" i="13"/>
  <c r="V124" i="13"/>
  <c r="W124" i="13"/>
  <c r="R125" i="13"/>
  <c r="T125" i="13"/>
  <c r="V125" i="13"/>
  <c r="W125" i="13"/>
  <c r="R126" i="13"/>
  <c r="T126" i="13"/>
  <c r="V126" i="13"/>
  <c r="W126" i="13"/>
  <c r="R127" i="13"/>
  <c r="T127" i="13"/>
  <c r="V127" i="13"/>
  <c r="W127" i="13"/>
  <c r="R128" i="13"/>
  <c r="T128" i="13"/>
  <c r="V128" i="13"/>
  <c r="W128" i="13"/>
  <c r="R129" i="13"/>
  <c r="T129" i="13"/>
  <c r="V129" i="13"/>
  <c r="W129" i="13"/>
  <c r="R130" i="13"/>
  <c r="T130" i="13"/>
  <c r="V130" i="13"/>
  <c r="W130" i="13"/>
  <c r="R131" i="13"/>
  <c r="T131" i="13"/>
  <c r="V131" i="13"/>
  <c r="W131" i="13"/>
  <c r="R132" i="13"/>
  <c r="T132" i="13"/>
  <c r="V132" i="13"/>
  <c r="W132" i="13"/>
  <c r="R133" i="13"/>
  <c r="T133" i="13"/>
  <c r="V133" i="13"/>
  <c r="W133" i="13"/>
  <c r="R134" i="13"/>
  <c r="T134" i="13"/>
  <c r="V134" i="13"/>
  <c r="W134" i="13"/>
  <c r="R135" i="13"/>
  <c r="T135" i="13"/>
  <c r="V135" i="13"/>
  <c r="W135" i="13"/>
  <c r="R136" i="13"/>
  <c r="T136" i="13"/>
  <c r="V136" i="13"/>
  <c r="W136" i="13"/>
  <c r="R137" i="13"/>
  <c r="T137" i="13"/>
  <c r="V137" i="13"/>
  <c r="W137" i="13"/>
  <c r="R138" i="13"/>
  <c r="T138" i="13"/>
  <c r="V138" i="13"/>
  <c r="W138" i="13"/>
  <c r="R139" i="13"/>
  <c r="T139" i="13"/>
  <c r="V139" i="13"/>
  <c r="W139" i="13"/>
  <c r="R140" i="13"/>
  <c r="T140" i="13"/>
  <c r="V140" i="13"/>
  <c r="W140" i="13"/>
  <c r="R141" i="13"/>
  <c r="T141" i="13"/>
  <c r="V141" i="13"/>
  <c r="W141" i="13"/>
  <c r="R142" i="13"/>
  <c r="T142" i="13"/>
  <c r="V142" i="13"/>
  <c r="W142" i="13"/>
  <c r="R143" i="13"/>
  <c r="T143" i="13"/>
  <c r="V143" i="13"/>
  <c r="W143" i="13"/>
  <c r="R144" i="13"/>
  <c r="T144" i="13"/>
  <c r="V144" i="13"/>
  <c r="W144" i="13"/>
  <c r="R145" i="13"/>
  <c r="T145" i="13"/>
  <c r="V145" i="13"/>
  <c r="W145" i="13"/>
  <c r="R146" i="13"/>
  <c r="T146" i="13"/>
  <c r="V146" i="13"/>
  <c r="W146" i="13"/>
  <c r="R147" i="13"/>
  <c r="T147" i="13"/>
  <c r="V147" i="13"/>
  <c r="W147" i="13"/>
  <c r="R148" i="13"/>
  <c r="T148" i="13"/>
  <c r="V148" i="13"/>
  <c r="W148" i="13"/>
  <c r="R149" i="13"/>
  <c r="T149" i="13"/>
  <c r="V149" i="13"/>
  <c r="W149" i="13"/>
  <c r="R150" i="13"/>
  <c r="T150" i="13"/>
  <c r="V150" i="13"/>
  <c r="W150" i="13"/>
  <c r="R151" i="13"/>
  <c r="T151" i="13"/>
  <c r="V151" i="13"/>
  <c r="W151" i="13"/>
  <c r="R152" i="13"/>
  <c r="T152" i="13"/>
  <c r="V152" i="13"/>
  <c r="W152" i="13"/>
  <c r="R153" i="13"/>
  <c r="T153" i="13"/>
  <c r="V153" i="13"/>
  <c r="W153" i="13"/>
  <c r="R154" i="13"/>
  <c r="T154" i="13"/>
  <c r="V154" i="13"/>
  <c r="W154" i="13"/>
  <c r="R155" i="13"/>
  <c r="T155" i="13"/>
  <c r="V155" i="13"/>
  <c r="W155" i="13"/>
  <c r="R156" i="13"/>
  <c r="T156" i="13"/>
  <c r="V156" i="13"/>
  <c r="W156" i="13"/>
  <c r="R157" i="13"/>
  <c r="T157" i="13"/>
  <c r="V157" i="13"/>
  <c r="W157" i="13"/>
  <c r="R158" i="13"/>
  <c r="T158" i="13"/>
  <c r="V158" i="13"/>
  <c r="W158" i="13"/>
  <c r="R159" i="13"/>
  <c r="T159" i="13"/>
  <c r="V159" i="13"/>
  <c r="W159" i="13"/>
  <c r="R160" i="13"/>
  <c r="T160" i="13"/>
  <c r="V160" i="13"/>
  <c r="W160" i="13"/>
  <c r="R161" i="13"/>
  <c r="T161" i="13"/>
  <c r="V161" i="13"/>
  <c r="W161" i="13"/>
  <c r="R162" i="13"/>
  <c r="T162" i="13"/>
  <c r="V162" i="13"/>
  <c r="W162" i="13"/>
  <c r="R163" i="13"/>
  <c r="T163" i="13"/>
  <c r="V163" i="13"/>
  <c r="W163" i="13"/>
  <c r="R164" i="13"/>
  <c r="T164" i="13"/>
  <c r="V164" i="13"/>
  <c r="W164" i="13"/>
  <c r="R165" i="13"/>
  <c r="T165" i="13"/>
  <c r="V165" i="13"/>
  <c r="W165" i="13"/>
  <c r="R166" i="13"/>
  <c r="T166" i="13"/>
  <c r="V166" i="13"/>
  <c r="W166" i="13"/>
  <c r="R167" i="13"/>
  <c r="T167" i="13"/>
  <c r="V167" i="13"/>
  <c r="W167" i="13"/>
  <c r="R168" i="13"/>
  <c r="T168" i="13"/>
  <c r="V168" i="13"/>
  <c r="W168" i="13"/>
  <c r="R169" i="13"/>
  <c r="T169" i="13"/>
  <c r="V169" i="13"/>
  <c r="W169" i="13"/>
  <c r="R170" i="13"/>
  <c r="T170" i="13"/>
  <c r="V170" i="13"/>
  <c r="W170" i="13"/>
  <c r="R171" i="13"/>
  <c r="T171" i="13"/>
  <c r="V171" i="13"/>
  <c r="W171" i="13"/>
  <c r="R172" i="13"/>
  <c r="T172" i="13"/>
  <c r="V172" i="13"/>
  <c r="W172" i="13"/>
  <c r="R173" i="13"/>
  <c r="T173" i="13"/>
  <c r="V173" i="13"/>
  <c r="W173" i="13"/>
  <c r="R174" i="13"/>
  <c r="T174" i="13"/>
  <c r="V174" i="13"/>
  <c r="W174" i="13"/>
  <c r="R175" i="13"/>
  <c r="T175" i="13"/>
  <c r="V175" i="13"/>
  <c r="W175" i="13"/>
  <c r="R176" i="13"/>
  <c r="T176" i="13"/>
  <c r="V176" i="13"/>
  <c r="W176" i="13"/>
  <c r="R177" i="13"/>
  <c r="T177" i="13"/>
  <c r="V177" i="13"/>
  <c r="W177" i="13"/>
  <c r="R178" i="13"/>
  <c r="T178" i="13"/>
  <c r="V178" i="13"/>
  <c r="W178" i="13"/>
  <c r="R179" i="13"/>
  <c r="T179" i="13"/>
  <c r="V179" i="13"/>
  <c r="W179" i="13"/>
  <c r="R180" i="13"/>
  <c r="T180" i="13"/>
  <c r="V180" i="13"/>
  <c r="W180" i="13"/>
  <c r="R181" i="13"/>
  <c r="T181" i="13"/>
  <c r="V181" i="13"/>
  <c r="W181" i="13"/>
  <c r="R182" i="13"/>
  <c r="T182" i="13"/>
  <c r="V182" i="13"/>
  <c r="W182" i="13"/>
  <c r="R183" i="13"/>
  <c r="T183" i="13"/>
  <c r="V183" i="13"/>
  <c r="W183" i="13"/>
  <c r="R184" i="13"/>
  <c r="T184" i="13"/>
  <c r="V184" i="13"/>
  <c r="W184" i="13"/>
  <c r="R185" i="13"/>
  <c r="T185" i="13"/>
  <c r="V185" i="13"/>
  <c r="W185" i="13"/>
  <c r="W6" i="13"/>
  <c r="V6" i="13"/>
  <c r="T6" i="13"/>
  <c r="R6" i="13"/>
  <c r="N26" i="13"/>
  <c r="O26" i="13"/>
  <c r="N27" i="13"/>
  <c r="O27" i="13"/>
  <c r="N28" i="13"/>
  <c r="O28" i="13"/>
  <c r="N30" i="13"/>
  <c r="N32" i="13"/>
  <c r="O32" i="13"/>
  <c r="N44" i="13"/>
  <c r="O44" i="13"/>
  <c r="N46" i="13"/>
  <c r="O46" i="13"/>
  <c r="N47" i="13"/>
  <c r="O47" i="13"/>
  <c r="N48" i="13"/>
  <c r="O48" i="13"/>
  <c r="N49" i="13"/>
  <c r="O49" i="13"/>
  <c r="N50" i="13"/>
  <c r="O50" i="13"/>
  <c r="N51" i="13"/>
  <c r="O51" i="13"/>
  <c r="N52" i="13"/>
  <c r="O52" i="13"/>
  <c r="N57" i="13"/>
  <c r="O57" i="13"/>
  <c r="N66" i="13"/>
  <c r="O66" i="13"/>
  <c r="N67" i="13"/>
  <c r="O67" i="13"/>
  <c r="N68" i="13"/>
  <c r="O68" i="13"/>
  <c r="N72" i="13"/>
  <c r="O72" i="13"/>
  <c r="N79" i="13"/>
  <c r="O79" i="13"/>
  <c r="N84" i="13"/>
  <c r="N86" i="13"/>
  <c r="O86" i="13"/>
  <c r="N87" i="13"/>
  <c r="O87" i="13"/>
  <c r="N88" i="13"/>
  <c r="O88" i="13"/>
  <c r="N89" i="13"/>
  <c r="O89" i="13"/>
  <c r="N116" i="13"/>
  <c r="O116" i="13"/>
  <c r="N117" i="13"/>
  <c r="O117" i="13"/>
  <c r="N118" i="13"/>
  <c r="O118" i="13"/>
  <c r="N119" i="13"/>
  <c r="O119" i="13"/>
  <c r="N126" i="13"/>
  <c r="O126" i="13"/>
  <c r="N127" i="13"/>
  <c r="O127" i="13"/>
  <c r="N128" i="13"/>
  <c r="O128" i="13"/>
  <c r="N129" i="13"/>
  <c r="O129" i="13"/>
  <c r="N130" i="13"/>
  <c r="O130" i="13"/>
  <c r="N136" i="13"/>
  <c r="O136" i="13"/>
  <c r="N137" i="13"/>
  <c r="O137" i="13"/>
  <c r="N138" i="13"/>
  <c r="O138" i="13"/>
  <c r="N139" i="13"/>
  <c r="O139" i="13"/>
  <c r="N146" i="13"/>
  <c r="O146" i="13"/>
  <c r="N147" i="13"/>
  <c r="O147" i="13"/>
  <c r="N148" i="13"/>
  <c r="O148" i="13"/>
  <c r="N149" i="13"/>
  <c r="O149" i="13"/>
  <c r="N150" i="13"/>
  <c r="O150" i="13"/>
  <c r="N156" i="13"/>
  <c r="O156" i="13"/>
  <c r="N157" i="13"/>
  <c r="O157" i="13"/>
  <c r="N158" i="13"/>
  <c r="O158" i="13"/>
  <c r="N159" i="13"/>
  <c r="N176" i="13"/>
  <c r="O176" i="13"/>
  <c r="N177" i="13"/>
  <c r="O177" i="13"/>
  <c r="N178" i="13"/>
  <c r="V193" i="13" l="1"/>
  <c r="W194" i="13"/>
  <c r="T194" i="13"/>
  <c r="R194" i="13"/>
  <c r="W197" i="13"/>
  <c r="V194" i="13"/>
  <c r="W189" i="13"/>
  <c r="W192" i="13"/>
  <c r="V191" i="13"/>
  <c r="W190" i="13"/>
  <c r="V198" i="13"/>
  <c r="V187" i="13"/>
  <c r="W196" i="13"/>
  <c r="V188" i="13"/>
  <c r="V189" i="13"/>
  <c r="W198" i="13"/>
  <c r="W188" i="13"/>
  <c r="V196" i="13"/>
  <c r="W193" i="13"/>
  <c r="V192" i="13"/>
  <c r="W191" i="13"/>
  <c r="V190" i="13"/>
  <c r="V197" i="13"/>
  <c r="W187" i="13"/>
  <c r="X194" i="13" l="1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M30" i="13" s="1"/>
  <c r="H31" i="13"/>
  <c r="H32" i="13"/>
  <c r="M32" i="13" s="1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M57" i="13" s="1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M70" i="13" s="1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M128" i="13" s="1"/>
  <c r="H129" i="13"/>
  <c r="H130" i="13"/>
  <c r="M130" i="13" s="1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M150" i="13" s="1"/>
  <c r="H151" i="13"/>
  <c r="H152" i="13"/>
  <c r="H153" i="13"/>
  <c r="H154" i="13"/>
  <c r="H155" i="13"/>
  <c r="H156" i="13"/>
  <c r="H157" i="13"/>
  <c r="H158" i="13"/>
  <c r="H159" i="13"/>
  <c r="M159" i="13" s="1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8" i="13"/>
  <c r="H9" i="13"/>
  <c r="H10" i="13"/>
  <c r="H11" i="13"/>
  <c r="H12" i="13"/>
  <c r="H13" i="13"/>
  <c r="H14" i="13"/>
  <c r="H7" i="13"/>
  <c r="H6" i="13"/>
  <c r="K163" i="13" l="1"/>
  <c r="M163" i="13"/>
  <c r="K131" i="13"/>
  <c r="M131" i="13"/>
  <c r="M99" i="13"/>
  <c r="K59" i="13"/>
  <c r="M59" i="13"/>
  <c r="K19" i="13"/>
  <c r="M19" i="13"/>
  <c r="K162" i="13"/>
  <c r="M162" i="13"/>
  <c r="K114" i="13"/>
  <c r="M114" i="13"/>
  <c r="K82" i="13"/>
  <c r="M82" i="13"/>
  <c r="K34" i="13"/>
  <c r="M34" i="13"/>
  <c r="K7" i="13"/>
  <c r="M7" i="13"/>
  <c r="K169" i="13"/>
  <c r="M169" i="13"/>
  <c r="K97" i="13"/>
  <c r="M97" i="13"/>
  <c r="K25" i="13"/>
  <c r="M25" i="13"/>
  <c r="K183" i="13"/>
  <c r="M183" i="13"/>
  <c r="K182" i="13"/>
  <c r="M182" i="13"/>
  <c r="K11" i="13"/>
  <c r="M11" i="13"/>
  <c r="K181" i="13"/>
  <c r="M181" i="13"/>
  <c r="K173" i="13"/>
  <c r="M173" i="13"/>
  <c r="K165" i="13"/>
  <c r="M165" i="13"/>
  <c r="K141" i="13"/>
  <c r="M141" i="13"/>
  <c r="K133" i="13"/>
  <c r="M133" i="13"/>
  <c r="K125" i="13"/>
  <c r="M125" i="13"/>
  <c r="K109" i="13"/>
  <c r="M109" i="13"/>
  <c r="K101" i="13"/>
  <c r="M101" i="13"/>
  <c r="K93" i="13"/>
  <c r="M93" i="13"/>
  <c r="K85" i="13"/>
  <c r="M85" i="13"/>
  <c r="K77" i="13"/>
  <c r="M77" i="13"/>
  <c r="K69" i="13"/>
  <c r="M69" i="13"/>
  <c r="K61" i="13"/>
  <c r="M61" i="13"/>
  <c r="K53" i="13"/>
  <c r="M53" i="13"/>
  <c r="K45" i="13"/>
  <c r="M45" i="13"/>
  <c r="K37" i="13"/>
  <c r="M37" i="13"/>
  <c r="K29" i="13"/>
  <c r="M29" i="13"/>
  <c r="K21" i="13"/>
  <c r="M21" i="13"/>
  <c r="K10" i="13"/>
  <c r="M10" i="13"/>
  <c r="K180" i="13"/>
  <c r="M180" i="13"/>
  <c r="K172" i="13"/>
  <c r="M172" i="13"/>
  <c r="K164" i="13"/>
  <c r="M164" i="13"/>
  <c r="K140" i="13"/>
  <c r="M140" i="13"/>
  <c r="K132" i="13"/>
  <c r="M132" i="13"/>
  <c r="K124" i="13"/>
  <c r="M124" i="13"/>
  <c r="K108" i="13"/>
  <c r="M108" i="13"/>
  <c r="K100" i="13"/>
  <c r="M100" i="13"/>
  <c r="K92" i="13"/>
  <c r="M92" i="13"/>
  <c r="K84" i="13"/>
  <c r="M84" i="13"/>
  <c r="K76" i="13"/>
  <c r="M76" i="13"/>
  <c r="K60" i="13"/>
  <c r="M60" i="13"/>
  <c r="K36" i="13"/>
  <c r="M36" i="13"/>
  <c r="K20" i="13"/>
  <c r="M20" i="13"/>
  <c r="M179" i="13"/>
  <c r="K107" i="13"/>
  <c r="M107" i="13"/>
  <c r="K75" i="13"/>
  <c r="M75" i="13"/>
  <c r="K35" i="13"/>
  <c r="M35" i="13"/>
  <c r="K8" i="13"/>
  <c r="M8" i="13"/>
  <c r="K154" i="13"/>
  <c r="M154" i="13"/>
  <c r="K122" i="13"/>
  <c r="M122" i="13"/>
  <c r="K74" i="13"/>
  <c r="M74" i="13"/>
  <c r="K18" i="13"/>
  <c r="M18" i="13"/>
  <c r="K145" i="13"/>
  <c r="M145" i="13"/>
  <c r="K113" i="13"/>
  <c r="M113" i="13"/>
  <c r="K73" i="13"/>
  <c r="M73" i="13"/>
  <c r="K33" i="13"/>
  <c r="M33" i="13"/>
  <c r="K14" i="13"/>
  <c r="M14" i="13"/>
  <c r="K184" i="13"/>
  <c r="M184" i="13"/>
  <c r="K168" i="13"/>
  <c r="M168" i="13"/>
  <c r="K160" i="13"/>
  <c r="M160" i="13"/>
  <c r="K152" i="13"/>
  <c r="M152" i="13"/>
  <c r="K144" i="13"/>
  <c r="M144" i="13"/>
  <c r="K120" i="13"/>
  <c r="M120" i="13"/>
  <c r="K112" i="13"/>
  <c r="M112" i="13"/>
  <c r="K104" i="13"/>
  <c r="M104" i="13"/>
  <c r="K96" i="13"/>
  <c r="M96" i="13"/>
  <c r="K80" i="13"/>
  <c r="M80" i="13"/>
  <c r="K64" i="13"/>
  <c r="M64" i="13"/>
  <c r="K56" i="13"/>
  <c r="M56" i="13"/>
  <c r="K40" i="13"/>
  <c r="M40" i="13"/>
  <c r="K24" i="13"/>
  <c r="M24" i="13"/>
  <c r="K16" i="13"/>
  <c r="M16" i="13"/>
  <c r="K155" i="13"/>
  <c r="M155" i="13"/>
  <c r="K115" i="13"/>
  <c r="M115" i="13"/>
  <c r="K83" i="13"/>
  <c r="M83" i="13"/>
  <c r="K170" i="13"/>
  <c r="M170" i="13"/>
  <c r="K98" i="13"/>
  <c r="M98" i="13"/>
  <c r="K161" i="13"/>
  <c r="M161" i="13"/>
  <c r="K121" i="13"/>
  <c r="M121" i="13"/>
  <c r="K41" i="13"/>
  <c r="M41" i="13"/>
  <c r="K13" i="13"/>
  <c r="M13" i="13"/>
  <c r="K175" i="13"/>
  <c r="M175" i="13"/>
  <c r="K167" i="13"/>
  <c r="M167" i="13"/>
  <c r="K151" i="13"/>
  <c r="M151" i="13"/>
  <c r="K143" i="13"/>
  <c r="M143" i="13"/>
  <c r="K135" i="13"/>
  <c r="M135" i="13"/>
  <c r="K111" i="13"/>
  <c r="M111" i="13"/>
  <c r="K103" i="13"/>
  <c r="M103" i="13"/>
  <c r="K95" i="13"/>
  <c r="M95" i="13"/>
  <c r="K71" i="13"/>
  <c r="M71" i="13"/>
  <c r="K63" i="13"/>
  <c r="M63" i="13"/>
  <c r="K55" i="13"/>
  <c r="M55" i="13"/>
  <c r="K39" i="13"/>
  <c r="M39" i="13"/>
  <c r="K31" i="13"/>
  <c r="M31" i="13"/>
  <c r="K23" i="13"/>
  <c r="M23" i="13"/>
  <c r="K15" i="13"/>
  <c r="M15" i="13"/>
  <c r="K9" i="13"/>
  <c r="M9" i="13"/>
  <c r="K171" i="13"/>
  <c r="M171" i="13"/>
  <c r="K123" i="13"/>
  <c r="M123" i="13"/>
  <c r="K91" i="13"/>
  <c r="M91" i="13"/>
  <c r="K43" i="13"/>
  <c r="M43" i="13"/>
  <c r="K6" i="13"/>
  <c r="M6" i="13"/>
  <c r="K106" i="13"/>
  <c r="M106" i="13"/>
  <c r="K90" i="13"/>
  <c r="M90" i="13"/>
  <c r="K58" i="13"/>
  <c r="M58" i="13"/>
  <c r="K42" i="13"/>
  <c r="M42" i="13"/>
  <c r="K185" i="13"/>
  <c r="M185" i="13"/>
  <c r="K153" i="13"/>
  <c r="M153" i="13"/>
  <c r="K105" i="13"/>
  <c r="M105" i="13"/>
  <c r="K81" i="13"/>
  <c r="M81" i="13"/>
  <c r="K65" i="13"/>
  <c r="M65" i="13"/>
  <c r="K17" i="13"/>
  <c r="M17" i="13"/>
  <c r="K12" i="13"/>
  <c r="M12" i="13"/>
  <c r="K174" i="13"/>
  <c r="M174" i="13"/>
  <c r="K166" i="13"/>
  <c r="M166" i="13"/>
  <c r="K142" i="13"/>
  <c r="M142" i="13"/>
  <c r="K134" i="13"/>
  <c r="M134" i="13"/>
  <c r="K110" i="13"/>
  <c r="M110" i="13"/>
  <c r="K102" i="13"/>
  <c r="M102" i="13"/>
  <c r="K94" i="13"/>
  <c r="M94" i="13"/>
  <c r="K78" i="13"/>
  <c r="M78" i="13"/>
  <c r="K62" i="13"/>
  <c r="M62" i="13"/>
  <c r="K54" i="13"/>
  <c r="M54" i="13"/>
  <c r="K38" i="13"/>
  <c r="M38" i="13"/>
  <c r="K22" i="13"/>
  <c r="M22" i="13"/>
  <c r="O11" i="13"/>
  <c r="N11" i="13"/>
  <c r="O125" i="13"/>
  <c r="N125" i="13"/>
  <c r="O93" i="13"/>
  <c r="N93" i="13"/>
  <c r="O61" i="13"/>
  <c r="N61" i="13"/>
  <c r="O29" i="13"/>
  <c r="N29" i="13"/>
  <c r="N180" i="13"/>
  <c r="O180" i="13"/>
  <c r="N92" i="13"/>
  <c r="O92" i="13"/>
  <c r="N36" i="13"/>
  <c r="O36" i="13"/>
  <c r="N163" i="13"/>
  <c r="O163" i="13"/>
  <c r="N131" i="13"/>
  <c r="O131" i="13"/>
  <c r="O107" i="13"/>
  <c r="N107" i="13"/>
  <c r="N83" i="13"/>
  <c r="O83" i="13"/>
  <c r="N59" i="13"/>
  <c r="O59" i="13"/>
  <c r="N8" i="13"/>
  <c r="O8" i="13"/>
  <c r="N162" i="13"/>
  <c r="O162" i="13"/>
  <c r="O106" i="13"/>
  <c r="N106" i="13"/>
  <c r="O82" i="13"/>
  <c r="N82" i="13"/>
  <c r="O58" i="13"/>
  <c r="N58" i="13"/>
  <c r="O42" i="13"/>
  <c r="N42" i="13"/>
  <c r="N169" i="13"/>
  <c r="O169" i="13"/>
  <c r="N161" i="13"/>
  <c r="O161" i="13"/>
  <c r="N153" i="13"/>
  <c r="O153" i="13"/>
  <c r="O145" i="13"/>
  <c r="N145" i="13"/>
  <c r="O121" i="13"/>
  <c r="N121" i="13"/>
  <c r="N113" i="13"/>
  <c r="O113" i="13"/>
  <c r="O105" i="13"/>
  <c r="N105" i="13"/>
  <c r="O97" i="13"/>
  <c r="N97" i="13"/>
  <c r="O81" i="13"/>
  <c r="N81" i="13"/>
  <c r="O73" i="13"/>
  <c r="N73" i="13"/>
  <c r="O65" i="13"/>
  <c r="N65" i="13"/>
  <c r="O41" i="13"/>
  <c r="N41" i="13"/>
  <c r="O33" i="13"/>
  <c r="N33" i="13"/>
  <c r="O25" i="13"/>
  <c r="N25" i="13"/>
  <c r="O17" i="13"/>
  <c r="N17" i="13"/>
  <c r="O181" i="13"/>
  <c r="N181" i="13"/>
  <c r="N109" i="13"/>
  <c r="O109" i="13"/>
  <c r="O77" i="13"/>
  <c r="N77" i="13"/>
  <c r="O21" i="13"/>
  <c r="N21" i="13"/>
  <c r="O164" i="13"/>
  <c r="N164" i="13"/>
  <c r="O140" i="13"/>
  <c r="N140" i="13"/>
  <c r="N108" i="13"/>
  <c r="O108" i="13"/>
  <c r="N76" i="13"/>
  <c r="O76" i="13"/>
  <c r="O9" i="13"/>
  <c r="N9" i="13"/>
  <c r="N155" i="13"/>
  <c r="O155" i="13"/>
  <c r="N115" i="13"/>
  <c r="O115" i="13"/>
  <c r="N91" i="13"/>
  <c r="O91" i="13"/>
  <c r="N35" i="13"/>
  <c r="O35" i="13"/>
  <c r="O6" i="13"/>
  <c r="N6" i="13"/>
  <c r="N170" i="13"/>
  <c r="O170" i="13"/>
  <c r="N122" i="13"/>
  <c r="O122" i="13"/>
  <c r="O98" i="13"/>
  <c r="N98" i="13"/>
  <c r="O18" i="13"/>
  <c r="N18" i="13"/>
  <c r="N185" i="13"/>
  <c r="O185" i="13"/>
  <c r="O14" i="13"/>
  <c r="N14" i="13"/>
  <c r="N184" i="13"/>
  <c r="O184" i="13"/>
  <c r="N168" i="13"/>
  <c r="O168" i="13"/>
  <c r="N160" i="13"/>
  <c r="O160" i="13"/>
  <c r="O152" i="13"/>
  <c r="N152" i="13"/>
  <c r="N144" i="13"/>
  <c r="O144" i="13"/>
  <c r="O120" i="13"/>
  <c r="N120" i="13"/>
  <c r="N112" i="13"/>
  <c r="O112" i="13"/>
  <c r="N104" i="13"/>
  <c r="O104" i="13"/>
  <c r="N96" i="13"/>
  <c r="O96" i="13"/>
  <c r="N80" i="13"/>
  <c r="O80" i="13"/>
  <c r="N64" i="13"/>
  <c r="O64" i="13"/>
  <c r="N56" i="13"/>
  <c r="O56" i="13"/>
  <c r="N40" i="13"/>
  <c r="O40" i="13"/>
  <c r="N24" i="13"/>
  <c r="O24" i="13"/>
  <c r="N16" i="13"/>
  <c r="O16" i="13"/>
  <c r="N165" i="13"/>
  <c r="O165" i="13"/>
  <c r="N133" i="13"/>
  <c r="O133" i="13"/>
  <c r="O101" i="13"/>
  <c r="N101" i="13"/>
  <c r="O69" i="13"/>
  <c r="N69" i="13"/>
  <c r="O45" i="13"/>
  <c r="N45" i="13"/>
  <c r="O10" i="13"/>
  <c r="N10" i="13"/>
  <c r="O132" i="13"/>
  <c r="N132" i="13"/>
  <c r="N100" i="13"/>
  <c r="O100" i="13"/>
  <c r="N60" i="13"/>
  <c r="O60" i="13"/>
  <c r="N20" i="13"/>
  <c r="O20" i="13"/>
  <c r="O171" i="13"/>
  <c r="N171" i="13"/>
  <c r="O123" i="13"/>
  <c r="N123" i="13"/>
  <c r="N99" i="13"/>
  <c r="O99" i="13"/>
  <c r="N75" i="13"/>
  <c r="O75" i="13"/>
  <c r="O43" i="13"/>
  <c r="N43" i="13"/>
  <c r="N19" i="13"/>
  <c r="O19" i="13"/>
  <c r="O178" i="13"/>
  <c r="N154" i="13"/>
  <c r="O154" i="13"/>
  <c r="N114" i="13"/>
  <c r="O114" i="13"/>
  <c r="O90" i="13"/>
  <c r="N90" i="13"/>
  <c r="O74" i="13"/>
  <c r="N74" i="13"/>
  <c r="O34" i="13"/>
  <c r="N34" i="13"/>
  <c r="N7" i="13"/>
  <c r="O7" i="13"/>
  <c r="O13" i="13"/>
  <c r="N13" i="13"/>
  <c r="N183" i="13"/>
  <c r="O183" i="13"/>
  <c r="O175" i="13"/>
  <c r="N175" i="13"/>
  <c r="O167" i="13"/>
  <c r="N167" i="13"/>
  <c r="O159" i="13"/>
  <c r="N151" i="13"/>
  <c r="O151" i="13"/>
  <c r="N143" i="13"/>
  <c r="O143" i="13"/>
  <c r="N135" i="13"/>
  <c r="O135" i="13"/>
  <c r="N111" i="13"/>
  <c r="O111" i="13"/>
  <c r="O103" i="13"/>
  <c r="N103" i="13"/>
  <c r="N95" i="13"/>
  <c r="O95" i="13"/>
  <c r="O71" i="13"/>
  <c r="N71" i="13"/>
  <c r="N63" i="13"/>
  <c r="O63" i="13"/>
  <c r="N55" i="13"/>
  <c r="O55" i="13"/>
  <c r="O39" i="13"/>
  <c r="N39" i="13"/>
  <c r="N31" i="13"/>
  <c r="O31" i="13"/>
  <c r="N23" i="13"/>
  <c r="O23" i="13"/>
  <c r="O15" i="13"/>
  <c r="N15" i="13"/>
  <c r="O173" i="13"/>
  <c r="N173" i="13"/>
  <c r="N141" i="13"/>
  <c r="O141" i="13"/>
  <c r="O85" i="13"/>
  <c r="N85" i="13"/>
  <c r="O53" i="13"/>
  <c r="N53" i="13"/>
  <c r="O37" i="13"/>
  <c r="N37" i="13"/>
  <c r="N172" i="13"/>
  <c r="O172" i="13"/>
  <c r="N124" i="13"/>
  <c r="O124" i="13"/>
  <c r="O84" i="13"/>
  <c r="O179" i="13"/>
  <c r="N179" i="13"/>
  <c r="N12" i="13"/>
  <c r="O12" i="13"/>
  <c r="N182" i="13"/>
  <c r="O182" i="13"/>
  <c r="N174" i="13"/>
  <c r="O174" i="13"/>
  <c r="N166" i="13"/>
  <c r="O166" i="13"/>
  <c r="N142" i="13"/>
  <c r="O142" i="13"/>
  <c r="N134" i="13"/>
  <c r="O134" i="13"/>
  <c r="N110" i="13"/>
  <c r="O110" i="13"/>
  <c r="O102" i="13"/>
  <c r="N102" i="13"/>
  <c r="O94" i="13"/>
  <c r="N94" i="13"/>
  <c r="O78" i="13"/>
  <c r="N78" i="13"/>
  <c r="O70" i="13"/>
  <c r="N70" i="13"/>
  <c r="O62" i="13"/>
  <c r="N62" i="13"/>
  <c r="O54" i="13"/>
  <c r="N54" i="13"/>
  <c r="O38" i="13"/>
  <c r="N38" i="13"/>
  <c r="O30" i="13"/>
  <c r="O22" i="13"/>
  <c r="N22" i="13"/>
  <c r="P180" i="15"/>
  <c r="Q179" i="15"/>
  <c r="P172" i="15"/>
  <c r="L170" i="15"/>
  <c r="L168" i="15"/>
  <c r="P164" i="15"/>
  <c r="P163" i="15"/>
  <c r="E162" i="15"/>
  <c r="L160" i="15"/>
  <c r="P156" i="15"/>
  <c r="K155" i="15"/>
  <c r="Q154" i="15"/>
  <c r="L152" i="15"/>
  <c r="P148" i="15"/>
  <c r="L144" i="15"/>
  <c r="P140" i="15"/>
  <c r="E136" i="15"/>
  <c r="P132" i="15"/>
  <c r="P131" i="15"/>
  <c r="L128" i="15"/>
  <c r="P124" i="15"/>
  <c r="Q123" i="15"/>
  <c r="E120" i="15"/>
  <c r="P116" i="15"/>
  <c r="L115" i="15"/>
  <c r="E112" i="15"/>
  <c r="P108" i="15"/>
  <c r="Q107" i="15"/>
  <c r="E104" i="15"/>
  <c r="P100" i="15"/>
  <c r="Q99" i="15"/>
  <c r="E96" i="15"/>
  <c r="P92" i="15"/>
  <c r="Q91" i="15"/>
  <c r="E88" i="15"/>
  <c r="P84" i="15"/>
  <c r="Q83" i="15"/>
  <c r="K80" i="15"/>
  <c r="P76" i="15"/>
  <c r="K72" i="15"/>
  <c r="P68" i="15"/>
  <c r="P60" i="15"/>
  <c r="O59" i="15"/>
  <c r="P52" i="15"/>
  <c r="O51" i="15"/>
  <c r="P44" i="15"/>
  <c r="P36" i="15"/>
  <c r="P35" i="15"/>
  <c r="P30" i="15"/>
  <c r="P28" i="15"/>
  <c r="P22" i="15"/>
  <c r="P20" i="15"/>
  <c r="O19" i="15"/>
  <c r="L16" i="15"/>
  <c r="P14" i="15"/>
  <c r="P12" i="15"/>
  <c r="O8" i="15"/>
  <c r="P6" i="15"/>
  <c r="K4" i="15"/>
  <c r="O5" i="15"/>
  <c r="P5" i="15"/>
  <c r="Q5" i="15"/>
  <c r="O6" i="15"/>
  <c r="Q6" i="15"/>
  <c r="O7" i="15"/>
  <c r="P7" i="15"/>
  <c r="Q7" i="15"/>
  <c r="O9" i="15"/>
  <c r="P9" i="15"/>
  <c r="Q9" i="15"/>
  <c r="O12" i="15"/>
  <c r="O13" i="15"/>
  <c r="P13" i="15"/>
  <c r="Q13" i="15"/>
  <c r="O14" i="15"/>
  <c r="Q14" i="15"/>
  <c r="O15" i="15"/>
  <c r="P15" i="15"/>
  <c r="Q15" i="15"/>
  <c r="P16" i="15"/>
  <c r="Q16" i="15"/>
  <c r="O17" i="15"/>
  <c r="P17" i="15"/>
  <c r="Q17" i="15"/>
  <c r="O20" i="15"/>
  <c r="O21" i="15"/>
  <c r="P21" i="15"/>
  <c r="Q21" i="15"/>
  <c r="O22" i="15"/>
  <c r="Q22" i="15"/>
  <c r="O23" i="15"/>
  <c r="P23" i="15"/>
  <c r="Q23" i="15"/>
  <c r="O24" i="15"/>
  <c r="P24" i="15"/>
  <c r="O25" i="15"/>
  <c r="P25" i="15"/>
  <c r="Q25" i="15"/>
  <c r="P27" i="15"/>
  <c r="O28" i="15"/>
  <c r="O29" i="15"/>
  <c r="P29" i="15"/>
  <c r="Q29" i="15"/>
  <c r="O30" i="15"/>
  <c r="Q30" i="15"/>
  <c r="O31" i="15"/>
  <c r="P31" i="15"/>
  <c r="Q31" i="15"/>
  <c r="P32" i="15"/>
  <c r="O33" i="15"/>
  <c r="P33" i="15"/>
  <c r="Q33" i="15"/>
  <c r="O35" i="15"/>
  <c r="O36" i="15"/>
  <c r="O37" i="15"/>
  <c r="P37" i="15"/>
  <c r="Q37" i="15"/>
  <c r="O38" i="15"/>
  <c r="P38" i="15"/>
  <c r="Q38" i="15"/>
  <c r="O39" i="15"/>
  <c r="P39" i="15"/>
  <c r="Q39" i="15"/>
  <c r="Q40" i="15"/>
  <c r="O41" i="15"/>
  <c r="P41" i="15"/>
  <c r="Q41" i="15"/>
  <c r="O44" i="15"/>
  <c r="O45" i="15"/>
  <c r="P45" i="15"/>
  <c r="Q45" i="15"/>
  <c r="O46" i="15"/>
  <c r="P46" i="15"/>
  <c r="Q46" i="15"/>
  <c r="O47" i="15"/>
  <c r="P47" i="15"/>
  <c r="Q47" i="15"/>
  <c r="O48" i="15"/>
  <c r="P48" i="15"/>
  <c r="O49" i="15"/>
  <c r="P49" i="15"/>
  <c r="Q49" i="15"/>
  <c r="P51" i="15"/>
  <c r="O52" i="15"/>
  <c r="O53" i="15"/>
  <c r="P53" i="15"/>
  <c r="Q53" i="15"/>
  <c r="O54" i="15"/>
  <c r="P54" i="15"/>
  <c r="Q54" i="15"/>
  <c r="O55" i="15"/>
  <c r="P55" i="15"/>
  <c r="Q55" i="15"/>
  <c r="O56" i="15"/>
  <c r="O57" i="15"/>
  <c r="P57" i="15"/>
  <c r="Q57" i="15"/>
  <c r="Q58" i="15"/>
  <c r="O60" i="15"/>
  <c r="O61" i="15"/>
  <c r="P61" i="15"/>
  <c r="Q61" i="15"/>
  <c r="O62" i="15"/>
  <c r="P62" i="15"/>
  <c r="Q62" i="15"/>
  <c r="O63" i="15"/>
  <c r="P63" i="15"/>
  <c r="Q63" i="15"/>
  <c r="P64" i="15"/>
  <c r="Q64" i="15"/>
  <c r="O65" i="15"/>
  <c r="P65" i="15"/>
  <c r="Q65" i="15"/>
  <c r="O68" i="15"/>
  <c r="O69" i="15"/>
  <c r="P69" i="15"/>
  <c r="Q69" i="15"/>
  <c r="O70" i="15"/>
  <c r="P70" i="15"/>
  <c r="Q70" i="15"/>
  <c r="O71" i="15"/>
  <c r="P71" i="15"/>
  <c r="Q71" i="15"/>
  <c r="O72" i="15"/>
  <c r="P72" i="15"/>
  <c r="Q72" i="15"/>
  <c r="O73" i="15"/>
  <c r="P73" i="15"/>
  <c r="Q73" i="15"/>
  <c r="O75" i="15"/>
  <c r="P75" i="15"/>
  <c r="O76" i="15"/>
  <c r="O77" i="15"/>
  <c r="P77" i="15"/>
  <c r="Q77" i="15"/>
  <c r="O78" i="15"/>
  <c r="P78" i="15"/>
  <c r="Q78" i="15"/>
  <c r="O79" i="15"/>
  <c r="P79" i="15"/>
  <c r="Q79" i="15"/>
  <c r="O80" i="15"/>
  <c r="P80" i="15"/>
  <c r="Q80" i="15"/>
  <c r="O81" i="15"/>
  <c r="P81" i="15"/>
  <c r="Q81" i="15"/>
  <c r="O84" i="15"/>
  <c r="O85" i="15"/>
  <c r="P85" i="15"/>
  <c r="Q85" i="15"/>
  <c r="O86" i="15"/>
  <c r="P86" i="15"/>
  <c r="Q86" i="15"/>
  <c r="O87" i="15"/>
  <c r="P87" i="15"/>
  <c r="Q87" i="15"/>
  <c r="O88" i="15"/>
  <c r="P88" i="15"/>
  <c r="Q88" i="15"/>
  <c r="O89" i="15"/>
  <c r="P89" i="15"/>
  <c r="Q89" i="15"/>
  <c r="O92" i="15"/>
  <c r="O93" i="15"/>
  <c r="P93" i="15"/>
  <c r="Q93" i="15"/>
  <c r="O94" i="15"/>
  <c r="P94" i="15"/>
  <c r="Q94" i="15"/>
  <c r="O95" i="15"/>
  <c r="P95" i="15"/>
  <c r="Q95" i="15"/>
  <c r="O96" i="15"/>
  <c r="P96" i="15"/>
  <c r="Q96" i="15"/>
  <c r="O97" i="15"/>
  <c r="P97" i="15"/>
  <c r="Q97" i="15"/>
  <c r="O99" i="15"/>
  <c r="O100" i="15"/>
  <c r="O101" i="15"/>
  <c r="P101" i="15"/>
  <c r="Q101" i="15"/>
  <c r="O102" i="15"/>
  <c r="P102" i="15"/>
  <c r="Q102" i="15"/>
  <c r="O103" i="15"/>
  <c r="P103" i="15"/>
  <c r="Q103" i="15"/>
  <c r="O104" i="15"/>
  <c r="P104" i="15"/>
  <c r="Q104" i="15"/>
  <c r="O105" i="15"/>
  <c r="P105" i="15"/>
  <c r="Q105" i="15"/>
  <c r="O108" i="15"/>
  <c r="O109" i="15"/>
  <c r="P109" i="15"/>
  <c r="Q109" i="15"/>
  <c r="O110" i="15"/>
  <c r="P110" i="15"/>
  <c r="Q110" i="15"/>
  <c r="O111" i="15"/>
  <c r="P111" i="15"/>
  <c r="Q111" i="15"/>
  <c r="O112" i="15"/>
  <c r="P112" i="15"/>
  <c r="Q112" i="15"/>
  <c r="O113" i="15"/>
  <c r="P113" i="15"/>
  <c r="Q113" i="15"/>
  <c r="P115" i="15"/>
  <c r="O116" i="15"/>
  <c r="O117" i="15"/>
  <c r="P117" i="15"/>
  <c r="Q117" i="15"/>
  <c r="O118" i="15"/>
  <c r="P118" i="15"/>
  <c r="Q118" i="15"/>
  <c r="O119" i="15"/>
  <c r="P119" i="15"/>
  <c r="Q119" i="15"/>
  <c r="O120" i="15"/>
  <c r="P120" i="15"/>
  <c r="Q120" i="15"/>
  <c r="O121" i="15"/>
  <c r="P121" i="15"/>
  <c r="Q121" i="15"/>
  <c r="Q122" i="15"/>
  <c r="O124" i="15"/>
  <c r="O125" i="15"/>
  <c r="P125" i="15"/>
  <c r="Q125" i="15"/>
  <c r="O126" i="15"/>
  <c r="P126" i="15"/>
  <c r="Q126" i="15"/>
  <c r="O127" i="15"/>
  <c r="P127" i="15"/>
  <c r="Q127" i="15"/>
  <c r="O128" i="15"/>
  <c r="P128" i="15"/>
  <c r="Q128" i="15"/>
  <c r="O129" i="15"/>
  <c r="P129" i="15"/>
  <c r="Q129" i="15"/>
  <c r="O132" i="15"/>
  <c r="O133" i="15"/>
  <c r="P133" i="15"/>
  <c r="Q133" i="15"/>
  <c r="O134" i="15"/>
  <c r="P134" i="15"/>
  <c r="Q134" i="15"/>
  <c r="O135" i="15"/>
  <c r="P135" i="15"/>
  <c r="Q135" i="15"/>
  <c r="O136" i="15"/>
  <c r="P136" i="15"/>
  <c r="Q136" i="15"/>
  <c r="O137" i="15"/>
  <c r="P137" i="15"/>
  <c r="Q137" i="15"/>
  <c r="O139" i="15"/>
  <c r="P139" i="15"/>
  <c r="O140" i="15"/>
  <c r="O141" i="15"/>
  <c r="P141" i="15"/>
  <c r="Q141" i="15"/>
  <c r="O142" i="15"/>
  <c r="P142" i="15"/>
  <c r="Q142" i="15"/>
  <c r="O143" i="15"/>
  <c r="P143" i="15"/>
  <c r="Q143" i="15"/>
  <c r="O144" i="15"/>
  <c r="P144" i="15"/>
  <c r="Q144" i="15"/>
  <c r="O145" i="15"/>
  <c r="P145" i="15"/>
  <c r="Q145" i="15"/>
  <c r="O148" i="15"/>
  <c r="O149" i="15"/>
  <c r="P149" i="15"/>
  <c r="Q149" i="15"/>
  <c r="O150" i="15"/>
  <c r="P150" i="15"/>
  <c r="Q150" i="15"/>
  <c r="O151" i="15"/>
  <c r="P151" i="15"/>
  <c r="Q151" i="15"/>
  <c r="O152" i="15"/>
  <c r="P152" i="15"/>
  <c r="Q152" i="15"/>
  <c r="O153" i="15"/>
  <c r="P153" i="15"/>
  <c r="Q153" i="15"/>
  <c r="O156" i="15"/>
  <c r="O157" i="15"/>
  <c r="P157" i="15"/>
  <c r="Q157" i="15"/>
  <c r="O158" i="15"/>
  <c r="P158" i="15"/>
  <c r="Q158" i="15"/>
  <c r="O159" i="15"/>
  <c r="P159" i="15"/>
  <c r="Q159" i="15"/>
  <c r="O160" i="15"/>
  <c r="P160" i="15"/>
  <c r="Q160" i="15"/>
  <c r="O161" i="15"/>
  <c r="P161" i="15"/>
  <c r="Q161" i="15"/>
  <c r="O163" i="15"/>
  <c r="O164" i="15"/>
  <c r="O165" i="15"/>
  <c r="P165" i="15"/>
  <c r="Q165" i="15"/>
  <c r="O166" i="15"/>
  <c r="P166" i="15"/>
  <c r="Q166" i="15"/>
  <c r="O167" i="15"/>
  <c r="P167" i="15"/>
  <c r="Q167" i="15"/>
  <c r="O168" i="15"/>
  <c r="P168" i="15"/>
  <c r="Q168" i="15"/>
  <c r="O169" i="15"/>
  <c r="P169" i="15"/>
  <c r="Q169" i="15"/>
  <c r="O172" i="15"/>
  <c r="O173" i="15"/>
  <c r="P173" i="15"/>
  <c r="Q173" i="15"/>
  <c r="O174" i="15"/>
  <c r="P174" i="15"/>
  <c r="Q174" i="15"/>
  <c r="O175" i="15"/>
  <c r="P175" i="15"/>
  <c r="Q175" i="15"/>
  <c r="O176" i="15"/>
  <c r="P176" i="15"/>
  <c r="Q176" i="15"/>
  <c r="O177" i="15"/>
  <c r="P177" i="15"/>
  <c r="Q177" i="15"/>
  <c r="P179" i="15"/>
  <c r="O180" i="15"/>
  <c r="O181" i="15"/>
  <c r="P181" i="15"/>
  <c r="Q181" i="15"/>
  <c r="O182" i="15"/>
  <c r="P182" i="15"/>
  <c r="Q182" i="15"/>
  <c r="O183" i="15"/>
  <c r="P183" i="15"/>
  <c r="Q183" i="15"/>
  <c r="Q4" i="15"/>
  <c r="P4" i="15"/>
  <c r="O4" i="15"/>
  <c r="M192" i="15"/>
  <c r="L183" i="15"/>
  <c r="K183" i="15"/>
  <c r="E183" i="15"/>
  <c r="L182" i="15"/>
  <c r="K182" i="15"/>
  <c r="E182" i="15"/>
  <c r="L181" i="15"/>
  <c r="K181" i="15"/>
  <c r="E181" i="15"/>
  <c r="H181" i="15" s="1"/>
  <c r="L179" i="15"/>
  <c r="K179" i="15"/>
  <c r="L177" i="15"/>
  <c r="K177" i="15"/>
  <c r="E177" i="15"/>
  <c r="L176" i="15"/>
  <c r="K176" i="15"/>
  <c r="G176" i="15"/>
  <c r="E176" i="15"/>
  <c r="H176" i="15" s="1"/>
  <c r="L175" i="15"/>
  <c r="K175" i="15"/>
  <c r="G175" i="15"/>
  <c r="E175" i="15"/>
  <c r="H175" i="15" s="1"/>
  <c r="L174" i="15"/>
  <c r="K174" i="15"/>
  <c r="H174" i="15"/>
  <c r="G174" i="15"/>
  <c r="E174" i="15"/>
  <c r="L173" i="15"/>
  <c r="K173" i="15"/>
  <c r="E173" i="15"/>
  <c r="H173" i="15" s="1"/>
  <c r="L172" i="15"/>
  <c r="E172" i="15"/>
  <c r="L169" i="15"/>
  <c r="K169" i="15"/>
  <c r="E169" i="15"/>
  <c r="E168" i="15"/>
  <c r="L167" i="15"/>
  <c r="K167" i="15"/>
  <c r="E167" i="15"/>
  <c r="L166" i="15"/>
  <c r="K166" i="15"/>
  <c r="E166" i="15"/>
  <c r="G166" i="15" s="1"/>
  <c r="L165" i="15"/>
  <c r="K165" i="15"/>
  <c r="E165" i="15"/>
  <c r="H165" i="15" s="1"/>
  <c r="L164" i="15"/>
  <c r="E164" i="15"/>
  <c r="L161" i="15"/>
  <c r="K161" i="15"/>
  <c r="E161" i="15"/>
  <c r="G161" i="15" s="1"/>
  <c r="E160" i="15"/>
  <c r="L159" i="15"/>
  <c r="K159" i="15"/>
  <c r="E159" i="15"/>
  <c r="L158" i="15"/>
  <c r="K158" i="15"/>
  <c r="E158" i="15"/>
  <c r="G158" i="15" s="1"/>
  <c r="L157" i="15"/>
  <c r="K157" i="15"/>
  <c r="G157" i="15"/>
  <c r="E157" i="15"/>
  <c r="H157" i="15" s="1"/>
  <c r="L156" i="15"/>
  <c r="G156" i="15"/>
  <c r="E156" i="15"/>
  <c r="L155" i="15"/>
  <c r="G155" i="15"/>
  <c r="G154" i="15"/>
  <c r="L153" i="15"/>
  <c r="K153" i="15"/>
  <c r="E153" i="15"/>
  <c r="E152" i="15"/>
  <c r="L151" i="15"/>
  <c r="K151" i="15"/>
  <c r="E151" i="15"/>
  <c r="L150" i="15"/>
  <c r="K150" i="15"/>
  <c r="E150" i="15"/>
  <c r="G150" i="15" s="1"/>
  <c r="L149" i="15"/>
  <c r="K149" i="15"/>
  <c r="E149" i="15"/>
  <c r="H149" i="15" s="1"/>
  <c r="L148" i="15"/>
  <c r="G147" i="15"/>
  <c r="E147" i="15"/>
  <c r="K146" i="15"/>
  <c r="G146" i="15"/>
  <c r="L145" i="15"/>
  <c r="K145" i="15"/>
  <c r="H145" i="15"/>
  <c r="G145" i="15"/>
  <c r="E145" i="15"/>
  <c r="G144" i="15"/>
  <c r="E144" i="15"/>
  <c r="L143" i="15"/>
  <c r="K143" i="15"/>
  <c r="E143" i="15"/>
  <c r="L142" i="15"/>
  <c r="K142" i="15"/>
  <c r="E142" i="15"/>
  <c r="G142" i="15" s="1"/>
  <c r="L141" i="15"/>
  <c r="K141" i="15"/>
  <c r="E141" i="15"/>
  <c r="H141" i="15" s="1"/>
  <c r="K140" i="15"/>
  <c r="L137" i="15"/>
  <c r="K137" i="15"/>
  <c r="G137" i="15"/>
  <c r="E137" i="15"/>
  <c r="H137" i="15" s="1"/>
  <c r="L136" i="15"/>
  <c r="K136" i="15"/>
  <c r="G136" i="15"/>
  <c r="L135" i="15"/>
  <c r="K135" i="15"/>
  <c r="G135" i="15"/>
  <c r="E135" i="15"/>
  <c r="H135" i="15" s="1"/>
  <c r="L134" i="15"/>
  <c r="K134" i="15"/>
  <c r="G134" i="15"/>
  <c r="E134" i="15"/>
  <c r="H134" i="15" s="1"/>
  <c r="L133" i="15"/>
  <c r="K133" i="15"/>
  <c r="E133" i="15"/>
  <c r="H133" i="15" s="1"/>
  <c r="K132" i="15"/>
  <c r="L129" i="15"/>
  <c r="K129" i="15"/>
  <c r="E129" i="15"/>
  <c r="K128" i="15"/>
  <c r="L127" i="15"/>
  <c r="K127" i="15"/>
  <c r="G127" i="15"/>
  <c r="E127" i="15"/>
  <c r="H127" i="15" s="1"/>
  <c r="L126" i="15"/>
  <c r="K126" i="15"/>
  <c r="H126" i="15"/>
  <c r="G126" i="15"/>
  <c r="E126" i="15"/>
  <c r="L125" i="15"/>
  <c r="K125" i="15"/>
  <c r="H125" i="15"/>
  <c r="G125" i="15"/>
  <c r="E125" i="15"/>
  <c r="K124" i="15"/>
  <c r="G124" i="15"/>
  <c r="K123" i="15"/>
  <c r="E123" i="15"/>
  <c r="L121" i="15"/>
  <c r="K121" i="15"/>
  <c r="E121" i="15"/>
  <c r="L120" i="15"/>
  <c r="K120" i="15"/>
  <c r="L119" i="15"/>
  <c r="K119" i="15"/>
  <c r="E119" i="15"/>
  <c r="L118" i="15"/>
  <c r="K118" i="15"/>
  <c r="E118" i="15"/>
  <c r="L117" i="15"/>
  <c r="K117" i="15"/>
  <c r="G117" i="15"/>
  <c r="E117" i="15"/>
  <c r="H117" i="15" s="1"/>
  <c r="K116" i="15"/>
  <c r="G116" i="15"/>
  <c r="G115" i="15"/>
  <c r="E115" i="15"/>
  <c r="L114" i="15"/>
  <c r="G114" i="15"/>
  <c r="L113" i="15"/>
  <c r="K113" i="15"/>
  <c r="E113" i="15"/>
  <c r="L112" i="15"/>
  <c r="K112" i="15"/>
  <c r="L111" i="15"/>
  <c r="K111" i="15"/>
  <c r="E111" i="15"/>
  <c r="H111" i="15" s="1"/>
  <c r="L110" i="15"/>
  <c r="K110" i="15"/>
  <c r="E110" i="15"/>
  <c r="L109" i="15"/>
  <c r="K109" i="15"/>
  <c r="E109" i="15"/>
  <c r="H109" i="15" s="1"/>
  <c r="L105" i="15"/>
  <c r="K105" i="15"/>
  <c r="E105" i="15"/>
  <c r="L104" i="15"/>
  <c r="K104" i="15"/>
  <c r="L103" i="15"/>
  <c r="K103" i="15"/>
  <c r="E103" i="15"/>
  <c r="H103" i="15" s="1"/>
  <c r="L102" i="15"/>
  <c r="K102" i="15"/>
  <c r="E102" i="15"/>
  <c r="L101" i="15"/>
  <c r="K101" i="15"/>
  <c r="E101" i="15"/>
  <c r="H101" i="15" s="1"/>
  <c r="L97" i="15"/>
  <c r="K97" i="15"/>
  <c r="E97" i="15"/>
  <c r="L96" i="15"/>
  <c r="K96" i="15"/>
  <c r="L95" i="15"/>
  <c r="K95" i="15"/>
  <c r="E95" i="15"/>
  <c r="L94" i="15"/>
  <c r="K94" i="15"/>
  <c r="E94" i="15"/>
  <c r="L93" i="15"/>
  <c r="K93" i="15"/>
  <c r="E93" i="15"/>
  <c r="H93" i="15" s="1"/>
  <c r="E91" i="15"/>
  <c r="K90" i="15"/>
  <c r="L89" i="15"/>
  <c r="K89" i="15"/>
  <c r="E89" i="15"/>
  <c r="L88" i="15"/>
  <c r="K88" i="15"/>
  <c r="L87" i="15"/>
  <c r="K87" i="15"/>
  <c r="H87" i="15"/>
  <c r="G87" i="15"/>
  <c r="E87" i="15"/>
  <c r="L86" i="15"/>
  <c r="K86" i="15"/>
  <c r="G86" i="15"/>
  <c r="E86" i="15"/>
  <c r="H86" i="15" s="1"/>
  <c r="L85" i="15"/>
  <c r="K85" i="15"/>
  <c r="H85" i="15"/>
  <c r="G85" i="15"/>
  <c r="E85" i="15"/>
  <c r="K84" i="15"/>
  <c r="G84" i="15"/>
  <c r="L83" i="15"/>
  <c r="K83" i="15"/>
  <c r="L81" i="15"/>
  <c r="K81" i="15"/>
  <c r="E81" i="15"/>
  <c r="H81" i="15" s="1"/>
  <c r="L80" i="15"/>
  <c r="E80" i="15"/>
  <c r="L79" i="15"/>
  <c r="K79" i="15"/>
  <c r="E79" i="15"/>
  <c r="L78" i="15"/>
  <c r="K78" i="15"/>
  <c r="E78" i="15"/>
  <c r="L77" i="15"/>
  <c r="K77" i="15"/>
  <c r="G77" i="15"/>
  <c r="E77" i="15"/>
  <c r="H77" i="15" s="1"/>
  <c r="L76" i="15"/>
  <c r="K76" i="15"/>
  <c r="E76" i="15"/>
  <c r="K75" i="15"/>
  <c r="E74" i="15"/>
  <c r="L73" i="15"/>
  <c r="K73" i="15"/>
  <c r="E73" i="15"/>
  <c r="H73" i="15" s="1"/>
  <c r="L72" i="15"/>
  <c r="L71" i="15"/>
  <c r="K71" i="15"/>
  <c r="E71" i="15"/>
  <c r="L70" i="15"/>
  <c r="K70" i="15"/>
  <c r="H70" i="15"/>
  <c r="G70" i="15"/>
  <c r="E70" i="15"/>
  <c r="L69" i="15"/>
  <c r="K69" i="15"/>
  <c r="E69" i="15"/>
  <c r="L68" i="15"/>
  <c r="E68" i="15"/>
  <c r="H68" i="15" s="1"/>
  <c r="G66" i="15"/>
  <c r="L65" i="15"/>
  <c r="K65" i="15"/>
  <c r="H65" i="15"/>
  <c r="G65" i="15"/>
  <c r="E65" i="15"/>
  <c r="G64" i="15"/>
  <c r="L63" i="15"/>
  <c r="K63" i="15"/>
  <c r="E63" i="15"/>
  <c r="L62" i="15"/>
  <c r="K62" i="15"/>
  <c r="E62" i="15"/>
  <c r="L61" i="15"/>
  <c r="K61" i="15"/>
  <c r="E61" i="15"/>
  <c r="L60" i="15"/>
  <c r="K60" i="15"/>
  <c r="E60" i="15"/>
  <c r="H60" i="15" s="1"/>
  <c r="L57" i="15"/>
  <c r="K57" i="15"/>
  <c r="E57" i="15"/>
  <c r="H57" i="15" s="1"/>
  <c r="L56" i="15"/>
  <c r="L55" i="15"/>
  <c r="K55" i="15"/>
  <c r="H55" i="15"/>
  <c r="E55" i="15"/>
  <c r="G55" i="15" s="1"/>
  <c r="L54" i="15"/>
  <c r="K54" i="15"/>
  <c r="E54" i="15"/>
  <c r="L53" i="15"/>
  <c r="K53" i="15"/>
  <c r="E53" i="15"/>
  <c r="L52" i="15"/>
  <c r="E52" i="15"/>
  <c r="L49" i="15"/>
  <c r="K49" i="15"/>
  <c r="H49" i="15"/>
  <c r="G49" i="15"/>
  <c r="E49" i="15"/>
  <c r="L48" i="15"/>
  <c r="G48" i="15"/>
  <c r="L47" i="15"/>
  <c r="K47" i="15"/>
  <c r="G47" i="15"/>
  <c r="E47" i="15"/>
  <c r="H47" i="15" s="1"/>
  <c r="L46" i="15"/>
  <c r="K46" i="15"/>
  <c r="G46" i="15"/>
  <c r="E46" i="15"/>
  <c r="H46" i="15" s="1"/>
  <c r="L45" i="15"/>
  <c r="K45" i="15"/>
  <c r="H45" i="15"/>
  <c r="G45" i="15"/>
  <c r="E45" i="15"/>
  <c r="G44" i="15"/>
  <c r="E44" i="15"/>
  <c r="H44" i="15" s="1"/>
  <c r="G42" i="15"/>
  <c r="E42" i="15"/>
  <c r="L41" i="15"/>
  <c r="K41" i="15"/>
  <c r="E41" i="15"/>
  <c r="H41" i="15" s="1"/>
  <c r="L39" i="15"/>
  <c r="K39" i="15"/>
  <c r="E39" i="15"/>
  <c r="L38" i="15"/>
  <c r="K38" i="15"/>
  <c r="E38" i="15"/>
  <c r="L37" i="15"/>
  <c r="K37" i="15"/>
  <c r="E37" i="15"/>
  <c r="L36" i="15"/>
  <c r="E36" i="15"/>
  <c r="G36" i="15" s="1"/>
  <c r="L34" i="15"/>
  <c r="L33" i="15"/>
  <c r="K33" i="15"/>
  <c r="E33" i="15"/>
  <c r="E32" i="15"/>
  <c r="L31" i="15"/>
  <c r="K31" i="15"/>
  <c r="E31" i="15"/>
  <c r="L30" i="15"/>
  <c r="K30" i="15"/>
  <c r="G30" i="15"/>
  <c r="E30" i="15"/>
  <c r="H30" i="15" s="1"/>
  <c r="L29" i="15"/>
  <c r="K29" i="15"/>
  <c r="E29" i="15"/>
  <c r="L28" i="15"/>
  <c r="G28" i="15"/>
  <c r="E28" i="15"/>
  <c r="G26" i="15"/>
  <c r="L25" i="15"/>
  <c r="K25" i="15"/>
  <c r="G25" i="15"/>
  <c r="E25" i="15"/>
  <c r="H25" i="15" s="1"/>
  <c r="G24" i="15"/>
  <c r="L23" i="15"/>
  <c r="K23" i="15"/>
  <c r="E23" i="15"/>
  <c r="L22" i="15"/>
  <c r="K22" i="15"/>
  <c r="E22" i="15"/>
  <c r="L21" i="15"/>
  <c r="K21" i="15"/>
  <c r="E21" i="15"/>
  <c r="L20" i="15"/>
  <c r="L17" i="15"/>
  <c r="K17" i="15"/>
  <c r="E17" i="15"/>
  <c r="H17" i="15" s="1"/>
  <c r="L15" i="15"/>
  <c r="K15" i="15"/>
  <c r="E15" i="15"/>
  <c r="L14" i="15"/>
  <c r="K14" i="15"/>
  <c r="E14" i="15"/>
  <c r="L13" i="15"/>
  <c r="K13" i="15"/>
  <c r="E13" i="15"/>
  <c r="L12" i="15"/>
  <c r="K11" i="15"/>
  <c r="L9" i="15"/>
  <c r="K9" i="15"/>
  <c r="E9" i="15"/>
  <c r="L8" i="15"/>
  <c r="K8" i="15"/>
  <c r="L7" i="15"/>
  <c r="K7" i="15"/>
  <c r="E7" i="15"/>
  <c r="L6" i="15"/>
  <c r="K6" i="15"/>
  <c r="E6" i="15"/>
  <c r="G6" i="15" s="1"/>
  <c r="L5" i="15"/>
  <c r="K5" i="15"/>
  <c r="E5" i="15"/>
  <c r="L4" i="15"/>
  <c r="J26" i="13"/>
  <c r="L26" i="13"/>
  <c r="J27" i="13"/>
  <c r="L27" i="13"/>
  <c r="J28" i="13"/>
  <c r="L28" i="13"/>
  <c r="J30" i="13"/>
  <c r="J32" i="13"/>
  <c r="L44" i="13"/>
  <c r="J46" i="13"/>
  <c r="L46" i="13"/>
  <c r="J47" i="13"/>
  <c r="L47" i="13"/>
  <c r="J48" i="13"/>
  <c r="L48" i="13"/>
  <c r="J49" i="13"/>
  <c r="L49" i="13"/>
  <c r="J50" i="13"/>
  <c r="L50" i="13"/>
  <c r="J51" i="13"/>
  <c r="L51" i="13"/>
  <c r="L52" i="13"/>
  <c r="L57" i="13"/>
  <c r="J66" i="13"/>
  <c r="L66" i="13"/>
  <c r="J67" i="13"/>
  <c r="L67" i="13"/>
  <c r="J68" i="13"/>
  <c r="L68" i="13"/>
  <c r="L70" i="13"/>
  <c r="J72" i="13"/>
  <c r="L72" i="13"/>
  <c r="L79" i="13"/>
  <c r="J86" i="13"/>
  <c r="L86" i="13"/>
  <c r="J87" i="13"/>
  <c r="L87" i="13"/>
  <c r="J88" i="13"/>
  <c r="L88" i="13"/>
  <c r="J89" i="13"/>
  <c r="L89" i="13"/>
  <c r="J116" i="13"/>
  <c r="L116" i="13"/>
  <c r="J117" i="13"/>
  <c r="L117" i="13"/>
  <c r="J118" i="13"/>
  <c r="L118" i="13"/>
  <c r="J119" i="13"/>
  <c r="L119" i="13"/>
  <c r="J126" i="13"/>
  <c r="L126" i="13"/>
  <c r="J127" i="13"/>
  <c r="L127" i="13"/>
  <c r="J128" i="13"/>
  <c r="L128" i="13"/>
  <c r="J129" i="13"/>
  <c r="L129" i="13"/>
  <c r="L130" i="13"/>
  <c r="J136" i="13"/>
  <c r="L136" i="13"/>
  <c r="J137" i="13"/>
  <c r="L137" i="13"/>
  <c r="J138" i="13"/>
  <c r="L138" i="13"/>
  <c r="L139" i="13"/>
  <c r="J146" i="13"/>
  <c r="L146" i="13"/>
  <c r="J147" i="13"/>
  <c r="L147" i="13"/>
  <c r="J148" i="13"/>
  <c r="L148" i="13"/>
  <c r="J149" i="13"/>
  <c r="L149" i="13"/>
  <c r="L150" i="13"/>
  <c r="J156" i="13"/>
  <c r="L156" i="13"/>
  <c r="J157" i="13"/>
  <c r="L157" i="13"/>
  <c r="J158" i="13"/>
  <c r="L158" i="13"/>
  <c r="J159" i="13"/>
  <c r="J176" i="13"/>
  <c r="L176" i="13"/>
  <c r="J177" i="13"/>
  <c r="L177" i="13"/>
  <c r="J178" i="13"/>
  <c r="L178" i="13"/>
  <c r="J179" i="13"/>
  <c r="J180" i="13"/>
  <c r="K196" i="13" l="1"/>
  <c r="K194" i="13"/>
  <c r="K190" i="13"/>
  <c r="K193" i="13"/>
  <c r="K191" i="13"/>
  <c r="K198" i="13"/>
  <c r="K189" i="13"/>
  <c r="M194" i="13"/>
  <c r="K188" i="13"/>
  <c r="K192" i="13"/>
  <c r="K197" i="13"/>
  <c r="M198" i="13"/>
  <c r="M196" i="13"/>
  <c r="M189" i="13"/>
  <c r="M187" i="13"/>
  <c r="M197" i="13"/>
  <c r="M188" i="13"/>
  <c r="M192" i="13"/>
  <c r="K187" i="13"/>
  <c r="M190" i="13"/>
  <c r="M193" i="13"/>
  <c r="M191" i="13"/>
  <c r="N192" i="13"/>
  <c r="N187" i="13"/>
  <c r="N191" i="13"/>
  <c r="N198" i="13"/>
  <c r="N193" i="13"/>
  <c r="N196" i="13"/>
  <c r="N189" i="13"/>
  <c r="O191" i="13"/>
  <c r="O188" i="13"/>
  <c r="O192" i="13"/>
  <c r="N197" i="13"/>
  <c r="N188" i="13"/>
  <c r="N194" i="13"/>
  <c r="N190" i="13"/>
  <c r="O187" i="13"/>
  <c r="O197" i="13"/>
  <c r="O194" i="13"/>
  <c r="O190" i="13"/>
  <c r="O196" i="13"/>
  <c r="O189" i="13"/>
  <c r="O193" i="13"/>
  <c r="O198" i="13"/>
  <c r="T196" i="13"/>
  <c r="T192" i="13"/>
  <c r="T190" i="13"/>
  <c r="R190" i="13"/>
  <c r="R189" i="13"/>
  <c r="R196" i="13"/>
  <c r="R192" i="13"/>
  <c r="T198" i="13"/>
  <c r="R197" i="13"/>
  <c r="R198" i="13"/>
  <c r="T197" i="13"/>
  <c r="T187" i="13"/>
  <c r="T188" i="13"/>
  <c r="T193" i="13"/>
  <c r="T191" i="13"/>
  <c r="R193" i="13"/>
  <c r="R191" i="13"/>
  <c r="R188" i="13"/>
  <c r="T189" i="13"/>
  <c r="R187" i="13"/>
  <c r="O10" i="15"/>
  <c r="P10" i="15"/>
  <c r="K10" i="15"/>
  <c r="O18" i="15"/>
  <c r="P18" i="15"/>
  <c r="K18" i="15"/>
  <c r="K26" i="15"/>
  <c r="O26" i="15"/>
  <c r="H26" i="15"/>
  <c r="P26" i="15"/>
  <c r="O34" i="15"/>
  <c r="P34" i="15"/>
  <c r="O42" i="15"/>
  <c r="L42" i="15"/>
  <c r="P42" i="15"/>
  <c r="K42" i="15"/>
  <c r="O50" i="15"/>
  <c r="P50" i="15"/>
  <c r="O58" i="15"/>
  <c r="L58" i="15"/>
  <c r="P58" i="15"/>
  <c r="K58" i="15"/>
  <c r="O66" i="15"/>
  <c r="P66" i="15"/>
  <c r="O74" i="15"/>
  <c r="L74" i="15"/>
  <c r="P74" i="15"/>
  <c r="K74" i="15"/>
  <c r="O82" i="15"/>
  <c r="E82" i="15"/>
  <c r="P82" i="15"/>
  <c r="L82" i="15"/>
  <c r="E90" i="15"/>
  <c r="G90" i="15" s="1"/>
  <c r="O90" i="15"/>
  <c r="P90" i="15"/>
  <c r="L90" i="15"/>
  <c r="E98" i="15"/>
  <c r="G98" i="15" s="1"/>
  <c r="O98" i="15"/>
  <c r="P98" i="15"/>
  <c r="L98" i="15"/>
  <c r="E106" i="15"/>
  <c r="H106" i="15" s="1"/>
  <c r="O106" i="15"/>
  <c r="P106" i="15"/>
  <c r="L106" i="15"/>
  <c r="E114" i="15"/>
  <c r="H114" i="15" s="1"/>
  <c r="O114" i="15"/>
  <c r="P114" i="15"/>
  <c r="E122" i="15"/>
  <c r="H122" i="15" s="1"/>
  <c r="O122" i="15"/>
  <c r="P122" i="15"/>
  <c r="L122" i="15"/>
  <c r="O130" i="15"/>
  <c r="P130" i="15"/>
  <c r="E130" i="15"/>
  <c r="G130" i="15" s="1"/>
  <c r="O138" i="15"/>
  <c r="P138" i="15"/>
  <c r="E138" i="15"/>
  <c r="H138" i="15" s="1"/>
  <c r="O146" i="15"/>
  <c r="P146" i="15"/>
  <c r="E146" i="15"/>
  <c r="H146" i="15" s="1"/>
  <c r="L146" i="15"/>
  <c r="E178" i="15"/>
  <c r="G178" i="15" s="1"/>
  <c r="O178" i="15"/>
  <c r="P178" i="15"/>
  <c r="L178" i="15"/>
  <c r="L26" i="15"/>
  <c r="Q162" i="15"/>
  <c r="L11" i="15"/>
  <c r="Q11" i="15"/>
  <c r="E43" i="15"/>
  <c r="G43" i="15" s="1"/>
  <c r="Q43" i="15"/>
  <c r="L43" i="15"/>
  <c r="E75" i="15"/>
  <c r="G75" i="15" s="1"/>
  <c r="Q75" i="15"/>
  <c r="L75" i="15"/>
  <c r="L139" i="15"/>
  <c r="K139" i="15"/>
  <c r="Q139" i="15"/>
  <c r="L147" i="15"/>
  <c r="K147" i="15"/>
  <c r="Q147" i="15"/>
  <c r="L10" i="15"/>
  <c r="E34" i="15"/>
  <c r="G34" i="15" s="1"/>
  <c r="E50" i="15"/>
  <c r="L66" i="15"/>
  <c r="K82" i="15"/>
  <c r="K107" i="15"/>
  <c r="K170" i="15"/>
  <c r="K178" i="15"/>
  <c r="Q170" i="15"/>
  <c r="O147" i="15"/>
  <c r="P123" i="15"/>
  <c r="Q106" i="15"/>
  <c r="O83" i="15"/>
  <c r="P59" i="15"/>
  <c r="Q42" i="15"/>
  <c r="O11" i="15"/>
  <c r="L24" i="15"/>
  <c r="K24" i="15"/>
  <c r="L32" i="15"/>
  <c r="K32" i="15"/>
  <c r="L40" i="15"/>
  <c r="K40" i="15"/>
  <c r="E48" i="15"/>
  <c r="H48" i="15" s="1"/>
  <c r="K48" i="15"/>
  <c r="K56" i="15"/>
  <c r="E56" i="15"/>
  <c r="H56" i="15" s="1"/>
  <c r="E64" i="15"/>
  <c r="H64" i="15" s="1"/>
  <c r="K64" i="15"/>
  <c r="E8" i="15"/>
  <c r="H8" i="15" s="1"/>
  <c r="E11" i="15"/>
  <c r="G11" i="15" s="1"/>
  <c r="E24" i="15"/>
  <c r="H24" i="15" s="1"/>
  <c r="E26" i="15"/>
  <c r="K34" i="15"/>
  <c r="E83" i="15"/>
  <c r="G83" i="15" s="1"/>
  <c r="L107" i="15"/>
  <c r="K114" i="15"/>
  <c r="K122" i="15"/>
  <c r="E179" i="15"/>
  <c r="H179" i="15" s="1"/>
  <c r="Q146" i="15"/>
  <c r="O123" i="15"/>
  <c r="P99" i="15"/>
  <c r="Q82" i="15"/>
  <c r="Q48" i="15"/>
  <c r="O32" i="15"/>
  <c r="Q24" i="15"/>
  <c r="Q10" i="15"/>
  <c r="O170" i="15"/>
  <c r="P170" i="15"/>
  <c r="K50" i="15"/>
  <c r="Q27" i="15"/>
  <c r="E27" i="15"/>
  <c r="G27" i="15" s="1"/>
  <c r="L67" i="15"/>
  <c r="K67" i="15"/>
  <c r="E67" i="15"/>
  <c r="G67" i="15" s="1"/>
  <c r="Q67" i="15"/>
  <c r="E155" i="15"/>
  <c r="Q155" i="15"/>
  <c r="H155" i="15"/>
  <c r="K27" i="15"/>
  <c r="H42" i="15"/>
  <c r="L50" i="15"/>
  <c r="E66" i="15"/>
  <c r="H66" i="15" s="1"/>
  <c r="K91" i="15"/>
  <c r="L123" i="15"/>
  <c r="O179" i="15"/>
  <c r="Q138" i="15"/>
  <c r="Q74" i="15"/>
  <c r="E16" i="15"/>
  <c r="G16" i="15" s="1"/>
  <c r="E19" i="15"/>
  <c r="G19" i="15" s="1"/>
  <c r="L27" i="15"/>
  <c r="K43" i="15"/>
  <c r="L91" i="15"/>
  <c r="E99" i="15"/>
  <c r="H99" i="15" s="1"/>
  <c r="L130" i="15"/>
  <c r="K138" i="15"/>
  <c r="H147" i="15"/>
  <c r="E154" i="15"/>
  <c r="H154" i="15" s="1"/>
  <c r="Q178" i="15"/>
  <c r="O155" i="15"/>
  <c r="Q114" i="15"/>
  <c r="O91" i="15"/>
  <c r="P67" i="15"/>
  <c r="O64" i="15"/>
  <c r="Q50" i="15"/>
  <c r="P40" i="15"/>
  <c r="Q26" i="15"/>
  <c r="P19" i="15"/>
  <c r="O16" i="15"/>
  <c r="Q8" i="15"/>
  <c r="O162" i="15"/>
  <c r="P162" i="15"/>
  <c r="Q34" i="15"/>
  <c r="L35" i="15"/>
  <c r="K35" i="15"/>
  <c r="E35" i="15"/>
  <c r="G35" i="15" s="1"/>
  <c r="Q35" i="15"/>
  <c r="E59" i="15"/>
  <c r="G59" i="15" s="1"/>
  <c r="Q59" i="15"/>
  <c r="L59" i="15"/>
  <c r="K115" i="15"/>
  <c r="H115" i="15"/>
  <c r="Q115" i="15"/>
  <c r="L131" i="15"/>
  <c r="K131" i="15"/>
  <c r="Q131" i="15"/>
  <c r="L171" i="15"/>
  <c r="K171" i="15"/>
  <c r="E171" i="15"/>
  <c r="G171" i="15" s="1"/>
  <c r="Q171" i="15"/>
  <c r="L18" i="15"/>
  <c r="P155" i="15"/>
  <c r="O115" i="15"/>
  <c r="P91" i="15"/>
  <c r="O27" i="15"/>
  <c r="K16" i="15"/>
  <c r="K19" i="15"/>
  <c r="E40" i="15"/>
  <c r="H40" i="15" s="1"/>
  <c r="E58" i="15"/>
  <c r="G58" i="15" s="1"/>
  <c r="L64" i="15"/>
  <c r="K99" i="15"/>
  <c r="K106" i="15"/>
  <c r="E131" i="15"/>
  <c r="H131" i="15" s="1"/>
  <c r="L138" i="15"/>
  <c r="K162" i="15"/>
  <c r="P171" i="15"/>
  <c r="O131" i="15"/>
  <c r="P107" i="15"/>
  <c r="Q90" i="15"/>
  <c r="O67" i="15"/>
  <c r="Q56" i="15"/>
  <c r="P43" i="15"/>
  <c r="O40" i="15"/>
  <c r="P8" i="15"/>
  <c r="O154" i="15"/>
  <c r="L154" i="15"/>
  <c r="P154" i="15"/>
  <c r="K154" i="15"/>
  <c r="E18" i="15"/>
  <c r="G18" i="15" s="1"/>
  <c r="Q98" i="15"/>
  <c r="L19" i="15"/>
  <c r="Q19" i="15"/>
  <c r="L51" i="15"/>
  <c r="K51" i="15"/>
  <c r="E51" i="15"/>
  <c r="G51" i="15" s="1"/>
  <c r="Q51" i="15"/>
  <c r="L163" i="15"/>
  <c r="K163" i="15"/>
  <c r="E163" i="15"/>
  <c r="H163" i="15" s="1"/>
  <c r="Q163" i="15"/>
  <c r="K98" i="15"/>
  <c r="K130" i="15"/>
  <c r="E10" i="15"/>
  <c r="G10" i="15" s="1"/>
  <c r="K59" i="15"/>
  <c r="K66" i="15"/>
  <c r="L99" i="15"/>
  <c r="E107" i="15"/>
  <c r="H107" i="15" s="1"/>
  <c r="E139" i="15"/>
  <c r="H139" i="15" s="1"/>
  <c r="L162" i="15"/>
  <c r="E170" i="15"/>
  <c r="G170" i="15" s="1"/>
  <c r="O171" i="15"/>
  <c r="P147" i="15"/>
  <c r="Q130" i="15"/>
  <c r="O107" i="15"/>
  <c r="P83" i="15"/>
  <c r="Q66" i="15"/>
  <c r="P56" i="15"/>
  <c r="O43" i="15"/>
  <c r="Q32" i="15"/>
  <c r="Q18" i="15"/>
  <c r="P11" i="15"/>
  <c r="K36" i="15"/>
  <c r="K52" i="15"/>
  <c r="K68" i="15"/>
  <c r="L84" i="15"/>
  <c r="E116" i="15"/>
  <c r="H116" i="15" s="1"/>
  <c r="L124" i="15"/>
  <c r="E128" i="15"/>
  <c r="L132" i="15"/>
  <c r="H136" i="15"/>
  <c r="L140" i="15"/>
  <c r="K148" i="15"/>
  <c r="K164" i="15"/>
  <c r="K172" i="15"/>
  <c r="K44" i="15"/>
  <c r="E84" i="15"/>
  <c r="E92" i="15"/>
  <c r="G92" i="15" s="1"/>
  <c r="E100" i="15"/>
  <c r="G100" i="15" s="1"/>
  <c r="E108" i="15"/>
  <c r="G108" i="15" s="1"/>
  <c r="L116" i="15"/>
  <c r="E124" i="15"/>
  <c r="H144" i="15"/>
  <c r="K152" i="15"/>
  <c r="K160" i="15"/>
  <c r="K168" i="15"/>
  <c r="E180" i="15"/>
  <c r="G180" i="15" s="1"/>
  <c r="E4" i="15"/>
  <c r="G4" i="15" s="1"/>
  <c r="E12" i="15"/>
  <c r="G12" i="15" s="1"/>
  <c r="E20" i="15"/>
  <c r="G20" i="15" s="1"/>
  <c r="H28" i="15"/>
  <c r="L44" i="15"/>
  <c r="E72" i="15"/>
  <c r="G72" i="15" s="1"/>
  <c r="K92" i="15"/>
  <c r="K100" i="15"/>
  <c r="K108" i="15"/>
  <c r="K144" i="15"/>
  <c r="H156" i="15"/>
  <c r="K180" i="15"/>
  <c r="Q180" i="15"/>
  <c r="Q172" i="15"/>
  <c r="Q164" i="15"/>
  <c r="Q156" i="15"/>
  <c r="Q148" i="15"/>
  <c r="Q140" i="15"/>
  <c r="Q132" i="15"/>
  <c r="Q124" i="15"/>
  <c r="Q116" i="15"/>
  <c r="Q108" i="15"/>
  <c r="Q100" i="15"/>
  <c r="Q92" i="15"/>
  <c r="Q84" i="15"/>
  <c r="Q76" i="15"/>
  <c r="Q68" i="15"/>
  <c r="Q60" i="15"/>
  <c r="Q52" i="15"/>
  <c r="Q44" i="15"/>
  <c r="Q36" i="15"/>
  <c r="Q28" i="15"/>
  <c r="Q20" i="15"/>
  <c r="Q12" i="15"/>
  <c r="K12" i="15"/>
  <c r="K20" i="15"/>
  <c r="K28" i="15"/>
  <c r="H84" i="15"/>
  <c r="L92" i="15"/>
  <c r="L100" i="15"/>
  <c r="L108" i="15"/>
  <c r="H124" i="15"/>
  <c r="E132" i="15"/>
  <c r="G132" i="15" s="1"/>
  <c r="E140" i="15"/>
  <c r="H140" i="15" s="1"/>
  <c r="E148" i="15"/>
  <c r="K156" i="15"/>
  <c r="L180" i="15"/>
  <c r="G141" i="15"/>
  <c r="G81" i="15"/>
  <c r="G32" i="15"/>
  <c r="G111" i="15"/>
  <c r="G149" i="15"/>
  <c r="G17" i="15"/>
  <c r="H52" i="15"/>
  <c r="H88" i="15"/>
  <c r="G52" i="15"/>
  <c r="H120" i="15"/>
  <c r="H105" i="15"/>
  <c r="H129" i="15"/>
  <c r="G93" i="15"/>
  <c r="G101" i="15"/>
  <c r="G113" i="15"/>
  <c r="H153" i="15"/>
  <c r="G153" i="15"/>
  <c r="H169" i="15"/>
  <c r="H113" i="15"/>
  <c r="G143" i="15"/>
  <c r="G183" i="15"/>
  <c r="G105" i="15"/>
  <c r="G167" i="15"/>
  <c r="G109" i="15"/>
  <c r="G41" i="15"/>
  <c r="G60" i="15"/>
  <c r="G120" i="15"/>
  <c r="H160" i="15"/>
  <c r="G168" i="15"/>
  <c r="G89" i="15"/>
  <c r="G119" i="15"/>
  <c r="H32" i="15"/>
  <c r="G74" i="15"/>
  <c r="G80" i="15"/>
  <c r="H89" i="15"/>
  <c r="H96" i="15"/>
  <c r="G121" i="15"/>
  <c r="G133" i="15"/>
  <c r="G152" i="15"/>
  <c r="G159" i="15"/>
  <c r="H168" i="15"/>
  <c r="G68" i="15"/>
  <c r="G76" i="15"/>
  <c r="G57" i="15"/>
  <c r="H74" i="15"/>
  <c r="H104" i="15"/>
  <c r="H121" i="15"/>
  <c r="H152" i="15"/>
  <c r="G177" i="15"/>
  <c r="G9" i="15"/>
  <c r="G33" i="15"/>
  <c r="H76" i="15"/>
  <c r="G97" i="15"/>
  <c r="G110" i="15"/>
  <c r="H112" i="15"/>
  <c r="H161" i="15"/>
  <c r="G169" i="15"/>
  <c r="H177" i="15"/>
  <c r="H36" i="15"/>
  <c r="H80" i="15"/>
  <c r="G73" i="15"/>
  <c r="H97" i="15"/>
  <c r="G129" i="15"/>
  <c r="G151" i="15"/>
  <c r="G160" i="15"/>
  <c r="H5" i="15"/>
  <c r="G5" i="15"/>
  <c r="H102" i="15"/>
  <c r="G164" i="15"/>
  <c r="H164" i="15"/>
  <c r="H22" i="15"/>
  <c r="G22" i="15"/>
  <c r="H71" i="15"/>
  <c r="G71" i="15"/>
  <c r="H6" i="15"/>
  <c r="H14" i="15"/>
  <c r="G14" i="15"/>
  <c r="H54" i="15"/>
  <c r="G54" i="15"/>
  <c r="H78" i="15"/>
  <c r="G78" i="15"/>
  <c r="G102" i="15"/>
  <c r="H118" i="15"/>
  <c r="G118" i="15"/>
  <c r="H23" i="15"/>
  <c r="G23" i="15"/>
  <c r="H31" i="15"/>
  <c r="G31" i="15"/>
  <c r="H61" i="15"/>
  <c r="G61" i="15"/>
  <c r="H63" i="15"/>
  <c r="G63" i="15"/>
  <c r="H13" i="15"/>
  <c r="G13" i="15"/>
  <c r="H15" i="15"/>
  <c r="G15" i="15"/>
  <c r="H29" i="15"/>
  <c r="G29" i="15"/>
  <c r="H37" i="15"/>
  <c r="G37" i="15"/>
  <c r="H79" i="15"/>
  <c r="G79" i="15"/>
  <c r="G91" i="15"/>
  <c r="H91" i="15"/>
  <c r="H39" i="15"/>
  <c r="G39" i="15"/>
  <c r="H53" i="15"/>
  <c r="G53" i="15"/>
  <c r="H69" i="15"/>
  <c r="G69" i="15"/>
  <c r="H7" i="15"/>
  <c r="G7" i="15"/>
  <c r="H62" i="15"/>
  <c r="G62" i="15"/>
  <c r="H21" i="15"/>
  <c r="G21" i="15"/>
  <c r="H38" i="15"/>
  <c r="G38" i="15"/>
  <c r="H95" i="15"/>
  <c r="G95" i="15"/>
  <c r="H9" i="15"/>
  <c r="H33" i="15"/>
  <c r="H110" i="15"/>
  <c r="H142" i="15"/>
  <c r="H158" i="15"/>
  <c r="H94" i="15"/>
  <c r="G123" i="15"/>
  <c r="H182" i="15"/>
  <c r="G103" i="15"/>
  <c r="H123" i="15"/>
  <c r="H171" i="15"/>
  <c r="G94" i="15"/>
  <c r="H150" i="15"/>
  <c r="H166" i="15"/>
  <c r="G172" i="15"/>
  <c r="H172" i="15"/>
  <c r="G182" i="15"/>
  <c r="G162" i="15"/>
  <c r="G88" i="15"/>
  <c r="G96" i="15"/>
  <c r="G104" i="15"/>
  <c r="G112" i="15"/>
  <c r="H162" i="15"/>
  <c r="H119" i="15"/>
  <c r="H143" i="15"/>
  <c r="H151" i="15"/>
  <c r="H159" i="15"/>
  <c r="G165" i="15"/>
  <c r="H167" i="15"/>
  <c r="G173" i="15"/>
  <c r="G181" i="15"/>
  <c r="H183" i="15"/>
  <c r="J44" i="13"/>
  <c r="J52" i="13"/>
  <c r="J79" i="13"/>
  <c r="J139" i="13"/>
  <c r="X191" i="13" l="1"/>
  <c r="X189" i="13"/>
  <c r="X190" i="13"/>
  <c r="X188" i="13"/>
  <c r="X196" i="13"/>
  <c r="X197" i="13"/>
  <c r="X192" i="13"/>
  <c r="X198" i="13"/>
  <c r="X187" i="13"/>
  <c r="X193" i="13"/>
  <c r="H90" i="15"/>
  <c r="G106" i="15"/>
  <c r="H128" i="15"/>
  <c r="G128" i="15"/>
  <c r="H148" i="15"/>
  <c r="G148" i="15"/>
  <c r="H50" i="15"/>
  <c r="G50" i="15"/>
  <c r="G139" i="15"/>
  <c r="H35" i="15"/>
  <c r="H100" i="15"/>
  <c r="H19" i="15"/>
  <c r="G122" i="15"/>
  <c r="H11" i="15"/>
  <c r="G140" i="15"/>
  <c r="H170" i="15"/>
  <c r="H18" i="15"/>
  <c r="H16" i="15"/>
  <c r="O194" i="15"/>
  <c r="H82" i="15"/>
  <c r="G82" i="15"/>
  <c r="H180" i="15"/>
  <c r="G40" i="15"/>
  <c r="G8" i="15"/>
  <c r="G194" i="15" s="1"/>
  <c r="J130" i="13"/>
  <c r="L152" i="13"/>
  <c r="J152" i="13"/>
  <c r="J96" i="13"/>
  <c r="L96" i="13"/>
  <c r="J64" i="13"/>
  <c r="L64" i="13"/>
  <c r="J40" i="13"/>
  <c r="L40" i="13"/>
  <c r="J16" i="13"/>
  <c r="L16" i="13"/>
  <c r="L183" i="13"/>
  <c r="J183" i="13"/>
  <c r="L175" i="13"/>
  <c r="J175" i="13"/>
  <c r="J167" i="13"/>
  <c r="L167" i="13"/>
  <c r="L159" i="13"/>
  <c r="L151" i="13"/>
  <c r="J151" i="13"/>
  <c r="L143" i="13"/>
  <c r="J143" i="13"/>
  <c r="L135" i="13"/>
  <c r="J135" i="13"/>
  <c r="L111" i="13"/>
  <c r="J111" i="13"/>
  <c r="J103" i="13"/>
  <c r="L103" i="13"/>
  <c r="J95" i="13"/>
  <c r="L95" i="13"/>
  <c r="J71" i="13"/>
  <c r="L71" i="13"/>
  <c r="L63" i="13"/>
  <c r="J63" i="13"/>
  <c r="J55" i="13"/>
  <c r="L55" i="13"/>
  <c r="J39" i="13"/>
  <c r="L39" i="13"/>
  <c r="J31" i="13"/>
  <c r="L31" i="13"/>
  <c r="J23" i="13"/>
  <c r="L23" i="13"/>
  <c r="L15" i="13"/>
  <c r="J15" i="13"/>
  <c r="J7" i="13"/>
  <c r="L7" i="13"/>
  <c r="J182" i="13"/>
  <c r="L182" i="13"/>
  <c r="J174" i="13"/>
  <c r="L174" i="13"/>
  <c r="J166" i="13"/>
  <c r="L166" i="13"/>
  <c r="J150" i="13"/>
  <c r="J142" i="13"/>
  <c r="L142" i="13"/>
  <c r="J134" i="13"/>
  <c r="L134" i="13"/>
  <c r="J110" i="13"/>
  <c r="L110" i="13"/>
  <c r="L102" i="13"/>
  <c r="J102" i="13"/>
  <c r="L94" i="13"/>
  <c r="J94" i="13"/>
  <c r="L78" i="13"/>
  <c r="J78" i="13"/>
  <c r="J70" i="13"/>
  <c r="L62" i="13"/>
  <c r="J62" i="13"/>
  <c r="L54" i="13"/>
  <c r="J54" i="13"/>
  <c r="L38" i="13"/>
  <c r="J38" i="13"/>
  <c r="L30" i="13"/>
  <c r="L22" i="13"/>
  <c r="J22" i="13"/>
  <c r="L14" i="13"/>
  <c r="J14" i="13"/>
  <c r="J144" i="13"/>
  <c r="L144" i="13"/>
  <c r="J120" i="13"/>
  <c r="L120" i="13"/>
  <c r="L104" i="13"/>
  <c r="J104" i="13"/>
  <c r="J24" i="13"/>
  <c r="L24" i="13"/>
  <c r="J181" i="13"/>
  <c r="L181" i="13"/>
  <c r="J165" i="13"/>
  <c r="L165" i="13"/>
  <c r="J125" i="13"/>
  <c r="L125" i="13"/>
  <c r="J109" i="13"/>
  <c r="L109" i="13"/>
  <c r="J93" i="13"/>
  <c r="L93" i="13"/>
  <c r="J77" i="13"/>
  <c r="L77" i="13"/>
  <c r="J53" i="13"/>
  <c r="L53" i="13"/>
  <c r="J37" i="13"/>
  <c r="L37" i="13"/>
  <c r="J21" i="13"/>
  <c r="L21" i="13"/>
  <c r="J108" i="13"/>
  <c r="L108" i="13"/>
  <c r="J36" i="13"/>
  <c r="L36" i="13"/>
  <c r="L179" i="13"/>
  <c r="J171" i="13"/>
  <c r="L171" i="13"/>
  <c r="J163" i="13"/>
  <c r="L163" i="13"/>
  <c r="J155" i="13"/>
  <c r="L155" i="13"/>
  <c r="J131" i="13"/>
  <c r="L131" i="13"/>
  <c r="J123" i="13"/>
  <c r="L123" i="13"/>
  <c r="J115" i="13"/>
  <c r="L115" i="13"/>
  <c r="L107" i="13"/>
  <c r="J107" i="13"/>
  <c r="L99" i="13"/>
  <c r="J99" i="13"/>
  <c r="L91" i="13"/>
  <c r="J91" i="13"/>
  <c r="L83" i="13"/>
  <c r="J83" i="13"/>
  <c r="L75" i="13"/>
  <c r="J75" i="13"/>
  <c r="L59" i="13"/>
  <c r="J59" i="13"/>
  <c r="L43" i="13"/>
  <c r="J43" i="13"/>
  <c r="L35" i="13"/>
  <c r="J35" i="13"/>
  <c r="L19" i="13"/>
  <c r="J19" i="13"/>
  <c r="L11" i="13"/>
  <c r="J11" i="13"/>
  <c r="J160" i="13"/>
  <c r="L160" i="13"/>
  <c r="J80" i="13"/>
  <c r="L80" i="13"/>
  <c r="J173" i="13"/>
  <c r="L173" i="13"/>
  <c r="J133" i="13"/>
  <c r="L133" i="13"/>
  <c r="J101" i="13"/>
  <c r="L101" i="13"/>
  <c r="J85" i="13"/>
  <c r="L85" i="13"/>
  <c r="J69" i="13"/>
  <c r="L69" i="13"/>
  <c r="J45" i="13"/>
  <c r="L45" i="13"/>
  <c r="J29" i="13"/>
  <c r="L29" i="13"/>
  <c r="J13" i="13"/>
  <c r="L13" i="13"/>
  <c r="L172" i="13"/>
  <c r="J172" i="13"/>
  <c r="J132" i="13"/>
  <c r="L132" i="13"/>
  <c r="J92" i="13"/>
  <c r="L92" i="13"/>
  <c r="J12" i="13"/>
  <c r="L12" i="13"/>
  <c r="J162" i="13"/>
  <c r="L162" i="13"/>
  <c r="J122" i="13"/>
  <c r="L122" i="13"/>
  <c r="J98" i="13"/>
  <c r="L98" i="13"/>
  <c r="J74" i="13"/>
  <c r="L74" i="13"/>
  <c r="J10" i="13"/>
  <c r="L10" i="13"/>
  <c r="J184" i="13"/>
  <c r="L184" i="13"/>
  <c r="J168" i="13"/>
  <c r="L168" i="13"/>
  <c r="J112" i="13"/>
  <c r="L112" i="13"/>
  <c r="J56" i="13"/>
  <c r="L56" i="13"/>
  <c r="L32" i="13"/>
  <c r="J8" i="13"/>
  <c r="L8" i="13"/>
  <c r="J141" i="13"/>
  <c r="L141" i="13"/>
  <c r="J61" i="13"/>
  <c r="L61" i="13"/>
  <c r="L180" i="13"/>
  <c r="L164" i="13"/>
  <c r="J164" i="13"/>
  <c r="J140" i="13"/>
  <c r="L140" i="13"/>
  <c r="L124" i="13"/>
  <c r="J124" i="13"/>
  <c r="J100" i="13"/>
  <c r="L100" i="13"/>
  <c r="J84" i="13"/>
  <c r="L84" i="13"/>
  <c r="J76" i="13"/>
  <c r="L76" i="13"/>
  <c r="J60" i="13"/>
  <c r="L60" i="13"/>
  <c r="J20" i="13"/>
  <c r="L20" i="13"/>
  <c r="L6" i="13"/>
  <c r="J6" i="13"/>
  <c r="L170" i="13"/>
  <c r="J170" i="13"/>
  <c r="L154" i="13"/>
  <c r="J154" i="13"/>
  <c r="J114" i="13"/>
  <c r="L114" i="13"/>
  <c r="L106" i="13"/>
  <c r="J106" i="13"/>
  <c r="J90" i="13"/>
  <c r="L90" i="13"/>
  <c r="J82" i="13"/>
  <c r="L82" i="13"/>
  <c r="J58" i="13"/>
  <c r="L58" i="13"/>
  <c r="J42" i="13"/>
  <c r="L42" i="13"/>
  <c r="J34" i="13"/>
  <c r="L34" i="13"/>
  <c r="J18" i="13"/>
  <c r="L18" i="13"/>
  <c r="J185" i="13"/>
  <c r="L185" i="13"/>
  <c r="J169" i="13"/>
  <c r="L169" i="13"/>
  <c r="J161" i="13"/>
  <c r="L161" i="13"/>
  <c r="L153" i="13"/>
  <c r="J153" i="13"/>
  <c r="J145" i="13"/>
  <c r="L145" i="13"/>
  <c r="J121" i="13"/>
  <c r="L121" i="13"/>
  <c r="L113" i="13"/>
  <c r="J113" i="13"/>
  <c r="J105" i="13"/>
  <c r="L105" i="13"/>
  <c r="L97" i="13"/>
  <c r="J97" i="13"/>
  <c r="L81" i="13"/>
  <c r="J81" i="13"/>
  <c r="L73" i="13"/>
  <c r="J73" i="13"/>
  <c r="L65" i="13"/>
  <c r="J65" i="13"/>
  <c r="J57" i="13"/>
  <c r="L41" i="13"/>
  <c r="J41" i="13"/>
  <c r="L33" i="13"/>
  <c r="J33" i="13"/>
  <c r="L25" i="13"/>
  <c r="J25" i="13"/>
  <c r="L17" i="13"/>
  <c r="J17" i="13"/>
  <c r="L9" i="13"/>
  <c r="J9" i="13"/>
  <c r="H12" i="15"/>
  <c r="H59" i="15"/>
  <c r="G138" i="15"/>
  <c r="G179" i="15"/>
  <c r="H43" i="15"/>
  <c r="L189" i="15"/>
  <c r="L195" i="15"/>
  <c r="L191" i="15"/>
  <c r="H108" i="15"/>
  <c r="H132" i="15"/>
  <c r="O191" i="15"/>
  <c r="L190" i="15"/>
  <c r="P189" i="15"/>
  <c r="P185" i="15"/>
  <c r="G99" i="15"/>
  <c r="Q187" i="15"/>
  <c r="K195" i="15"/>
  <c r="K187" i="15"/>
  <c r="O195" i="15"/>
  <c r="L185" i="15"/>
  <c r="H92" i="15"/>
  <c r="H72" i="15"/>
  <c r="P186" i="15"/>
  <c r="K189" i="15"/>
  <c r="O189" i="15"/>
  <c r="P195" i="15"/>
  <c r="G107" i="15"/>
  <c r="H75" i="15"/>
  <c r="Q195" i="15"/>
  <c r="G163" i="15"/>
  <c r="H67" i="15"/>
  <c r="K185" i="15"/>
  <c r="P190" i="15"/>
  <c r="O188" i="15"/>
  <c r="P188" i="15"/>
  <c r="O187" i="15"/>
  <c r="K191" i="15"/>
  <c r="Q190" i="15"/>
  <c r="P187" i="15"/>
  <c r="Q186" i="15"/>
  <c r="L193" i="15"/>
  <c r="K190" i="15"/>
  <c r="Q193" i="15"/>
  <c r="Q194" i="15"/>
  <c r="P191" i="15"/>
  <c r="H130" i="15"/>
  <c r="H98" i="15"/>
  <c r="L187" i="15"/>
  <c r="K193" i="15"/>
  <c r="H34" i="15"/>
  <c r="Q185" i="15"/>
  <c r="H178" i="15"/>
  <c r="K188" i="15"/>
  <c r="Q191" i="15"/>
  <c r="L186" i="15"/>
  <c r="H10" i="15"/>
  <c r="H4" i="15"/>
  <c r="H20" i="15"/>
  <c r="O193" i="15"/>
  <c r="O190" i="15"/>
  <c r="L188" i="15"/>
  <c r="K186" i="15"/>
  <c r="H83" i="15"/>
  <c r="H51" i="15"/>
  <c r="L194" i="15"/>
  <c r="Q189" i="15"/>
  <c r="O186" i="15"/>
  <c r="P193" i="15"/>
  <c r="Q188" i="15"/>
  <c r="H27" i="15"/>
  <c r="P194" i="15"/>
  <c r="K194" i="15"/>
  <c r="H58" i="15"/>
  <c r="O185" i="15"/>
  <c r="G131" i="15"/>
  <c r="G56" i="15"/>
  <c r="AL104" i="6"/>
  <c r="AL102" i="6"/>
  <c r="AJ103" i="6" s="1"/>
  <c r="AL100" i="6"/>
  <c r="AJ101" i="6" s="1"/>
  <c r="AL98" i="6"/>
  <c r="AJ99" i="6" s="1"/>
  <c r="AL96" i="6"/>
  <c r="AL94" i="6"/>
  <c r="AJ95" i="6" s="1"/>
  <c r="AL86" i="6"/>
  <c r="AJ87" i="6" s="1"/>
  <c r="AL84" i="6"/>
  <c r="AL82" i="6"/>
  <c r="AJ83" i="6" s="1"/>
  <c r="AL80" i="6"/>
  <c r="AJ80" i="6" s="1"/>
  <c r="AL78" i="6"/>
  <c r="AL76" i="6"/>
  <c r="AJ77" i="6" s="1"/>
  <c r="AL68" i="6"/>
  <c r="AJ69" i="6" s="1"/>
  <c r="AL66" i="6"/>
  <c r="AL64" i="6"/>
  <c r="AJ65" i="6" s="1"/>
  <c r="AL62" i="6"/>
  <c r="AJ63" i="6" s="1"/>
  <c r="AL60" i="6"/>
  <c r="AJ61" i="6" s="1"/>
  <c r="AL58" i="6"/>
  <c r="AJ59" i="6" s="1"/>
  <c r="AL50" i="6"/>
  <c r="AJ51" i="6" s="1"/>
  <c r="AL48" i="6"/>
  <c r="AJ49" i="6" s="1"/>
  <c r="AL46" i="6"/>
  <c r="AJ47" i="6" s="1"/>
  <c r="AL44" i="6"/>
  <c r="AJ45" i="6" s="1"/>
  <c r="AL42" i="6"/>
  <c r="AJ43" i="6" s="1"/>
  <c r="AL40" i="6"/>
  <c r="AJ41" i="6" s="1"/>
  <c r="AL32" i="6"/>
  <c r="AJ33" i="6" s="1"/>
  <c r="AL30" i="6"/>
  <c r="AJ31" i="6" s="1"/>
  <c r="AL28" i="6"/>
  <c r="AL26" i="6"/>
  <c r="AJ27" i="6" s="1"/>
  <c r="AL24" i="6"/>
  <c r="AL22" i="6"/>
  <c r="AJ23" i="6" s="1"/>
  <c r="AL14" i="6"/>
  <c r="AL12" i="6"/>
  <c r="AJ13" i="6" s="1"/>
  <c r="AL10" i="6"/>
  <c r="AJ11" i="6" s="1"/>
  <c r="AL8" i="6"/>
  <c r="AJ9" i="6" s="1"/>
  <c r="AL6" i="6"/>
  <c r="AJ7" i="6" s="1"/>
  <c r="AL4" i="6"/>
  <c r="AJ105" i="6"/>
  <c r="AJ104" i="6"/>
  <c r="AJ97" i="6"/>
  <c r="AJ96" i="6"/>
  <c r="AJ86" i="6"/>
  <c r="AJ85" i="6"/>
  <c r="AJ84" i="6"/>
  <c r="AJ79" i="6"/>
  <c r="AJ78" i="6"/>
  <c r="AJ76" i="6"/>
  <c r="AJ89" i="6" s="1"/>
  <c r="AJ68" i="6"/>
  <c r="AJ67" i="6"/>
  <c r="AJ66" i="6"/>
  <c r="AJ64" i="6"/>
  <c r="AJ48" i="6"/>
  <c r="AJ46" i="6"/>
  <c r="AJ44" i="6"/>
  <c r="AJ32" i="6"/>
  <c r="AJ29" i="6"/>
  <c r="AJ28" i="6"/>
  <c r="AJ26" i="6"/>
  <c r="AJ25" i="6"/>
  <c r="AJ24" i="6"/>
  <c r="AJ17" i="6"/>
  <c r="AJ15" i="6"/>
  <c r="AJ14" i="6"/>
  <c r="AJ12" i="6"/>
  <c r="AJ5" i="6"/>
  <c r="AJ4" i="6"/>
  <c r="J194" i="13" l="1"/>
  <c r="L194" i="13"/>
  <c r="G191" i="15"/>
  <c r="G186" i="15"/>
  <c r="G188" i="15"/>
  <c r="M185" i="15"/>
  <c r="G190" i="15"/>
  <c r="G193" i="15"/>
  <c r="M195" i="15"/>
  <c r="M191" i="15"/>
  <c r="H191" i="15"/>
  <c r="I191" i="15" s="1"/>
  <c r="M186" i="15"/>
  <c r="M188" i="15"/>
  <c r="G189" i="15"/>
  <c r="M190" i="15"/>
  <c r="M193" i="15"/>
  <c r="M187" i="15"/>
  <c r="G187" i="15"/>
  <c r="H193" i="15"/>
  <c r="G185" i="15"/>
  <c r="M189" i="15"/>
  <c r="L192" i="13"/>
  <c r="J191" i="13"/>
  <c r="J192" i="13"/>
  <c r="J193" i="13"/>
  <c r="J187" i="13"/>
  <c r="J188" i="13"/>
  <c r="J197" i="13"/>
  <c r="L188" i="13"/>
  <c r="L197" i="13"/>
  <c r="L187" i="13"/>
  <c r="J196" i="13"/>
  <c r="J189" i="13"/>
  <c r="J190" i="13"/>
  <c r="L191" i="13"/>
  <c r="L193" i="13"/>
  <c r="L198" i="13"/>
  <c r="L190" i="13"/>
  <c r="L189" i="13"/>
  <c r="L196" i="13"/>
  <c r="J198" i="13"/>
  <c r="G195" i="15"/>
  <c r="H190" i="15"/>
  <c r="H189" i="15"/>
  <c r="I189" i="15" s="1"/>
  <c r="M194" i="15"/>
  <c r="H187" i="15"/>
  <c r="H186" i="15"/>
  <c r="H194" i="15"/>
  <c r="I194" i="15" s="1"/>
  <c r="H195" i="15"/>
  <c r="H188" i="15"/>
  <c r="H185" i="15"/>
  <c r="AJ98" i="6"/>
  <c r="AJ100" i="6"/>
  <c r="AJ94" i="6"/>
  <c r="AJ107" i="6" s="1"/>
  <c r="AJ102" i="6"/>
  <c r="AJ81" i="6"/>
  <c r="AJ82" i="6"/>
  <c r="AJ58" i="6"/>
  <c r="AJ71" i="6" s="1"/>
  <c r="AJ60" i="6"/>
  <c r="AJ62" i="6"/>
  <c r="AJ40" i="6"/>
  <c r="AJ53" i="6" s="1"/>
  <c r="AJ42" i="6"/>
  <c r="AJ50" i="6"/>
  <c r="AJ22" i="6"/>
  <c r="AJ35" i="6" s="1"/>
  <c r="AJ30" i="6"/>
  <c r="AJ10" i="6"/>
  <c r="AJ8" i="6"/>
  <c r="AJ6" i="6"/>
  <c r="P192" i="13" l="1"/>
  <c r="P193" i="13"/>
  <c r="P198" i="13"/>
  <c r="P189" i="13"/>
  <c r="P197" i="13"/>
  <c r="P196" i="13"/>
  <c r="P187" i="13"/>
  <c r="P191" i="13"/>
  <c r="P194" i="13"/>
  <c r="P188" i="13"/>
  <c r="P190" i="13"/>
  <c r="I188" i="15"/>
  <c r="I186" i="15"/>
  <c r="I195" i="15"/>
  <c r="I193" i="15"/>
  <c r="I190" i="15"/>
  <c r="I187" i="15"/>
  <c r="I185" i="15"/>
  <c r="AH105" i="6"/>
  <c r="AD102" i="6"/>
  <c r="AD101" i="6"/>
  <c r="Z98" i="6"/>
  <c r="Z97" i="6"/>
  <c r="X95" i="6"/>
  <c r="Z86" i="6"/>
  <c r="T85" i="6"/>
  <c r="AH83" i="6"/>
  <c r="AD79" i="6"/>
  <c r="AF76" i="6"/>
  <c r="AF89" i="6" s="1"/>
  <c r="Z69" i="6"/>
  <c r="X67" i="6"/>
  <c r="N65" i="6"/>
  <c r="T63" i="6"/>
  <c r="AH61" i="6"/>
  <c r="R59" i="6"/>
  <c r="AD51" i="6"/>
  <c r="P48" i="6"/>
  <c r="Z47" i="6"/>
  <c r="V45" i="6"/>
  <c r="T43" i="6"/>
  <c r="L41" i="6"/>
  <c r="AF33" i="6"/>
  <c r="P31" i="6"/>
  <c r="AB29" i="6"/>
  <c r="AB26" i="6"/>
  <c r="X25" i="6"/>
  <c r="V23" i="6"/>
  <c r="T15" i="6"/>
  <c r="L12" i="6"/>
  <c r="AF11" i="6"/>
  <c r="AH9" i="6"/>
  <c r="AB7" i="6"/>
  <c r="AB5" i="6"/>
  <c r="X102" i="6" l="1"/>
  <c r="V62" i="6"/>
  <c r="T50" i="6"/>
  <c r="V61" i="6"/>
  <c r="Z84" i="6"/>
  <c r="P63" i="6"/>
  <c r="P84" i="6"/>
  <c r="J85" i="6"/>
  <c r="V85" i="6"/>
  <c r="AF23" i="6"/>
  <c r="F62" i="6"/>
  <c r="X63" i="6"/>
  <c r="N97" i="6"/>
  <c r="T12" i="6"/>
  <c r="H62" i="6"/>
  <c r="P97" i="6"/>
  <c r="X12" i="6"/>
  <c r="R62" i="6"/>
  <c r="V66" i="6"/>
  <c r="H84" i="6"/>
  <c r="V94" i="6"/>
  <c r="V107" i="6" s="1"/>
  <c r="X62" i="6"/>
  <c r="X84" i="6"/>
  <c r="R96" i="6"/>
  <c r="Z22" i="6"/>
  <c r="Z35" i="6" s="1"/>
  <c r="T96" i="6"/>
  <c r="AB22" i="6"/>
  <c r="AB35" i="6" s="1"/>
  <c r="H63" i="6"/>
  <c r="T77" i="6"/>
  <c r="AD96" i="6"/>
  <c r="H22" i="6"/>
  <c r="H35" i="6" s="1"/>
  <c r="P44" i="6"/>
  <c r="P50" i="6"/>
  <c r="T60" i="6"/>
  <c r="AF62" i="6"/>
  <c r="P67" i="6"/>
  <c r="AH84" i="6"/>
  <c r="L96" i="6"/>
  <c r="H97" i="6"/>
  <c r="T100" i="6"/>
  <c r="V51" i="6"/>
  <c r="V15" i="6"/>
  <c r="L44" i="6"/>
  <c r="J50" i="6"/>
  <c r="X22" i="6"/>
  <c r="X35" i="6" s="1"/>
  <c r="T28" i="6"/>
  <c r="AB44" i="6"/>
  <c r="R50" i="6"/>
  <c r="AD68" i="6"/>
  <c r="AF82" i="6"/>
  <c r="P96" i="6"/>
  <c r="L97" i="6"/>
  <c r="N69" i="6"/>
  <c r="P83" i="6"/>
  <c r="AF45" i="6"/>
  <c r="J51" i="6"/>
  <c r="AB69" i="6"/>
  <c r="X96" i="6"/>
  <c r="R97" i="6"/>
  <c r="T103" i="6"/>
  <c r="AB45" i="6"/>
  <c r="AD14" i="6"/>
  <c r="AB23" i="6"/>
  <c r="R51" i="6"/>
  <c r="L94" i="6"/>
  <c r="L107" i="6" s="1"/>
  <c r="AB96" i="6"/>
  <c r="X97" i="6"/>
  <c r="N43" i="6"/>
  <c r="X15" i="6"/>
  <c r="AF22" i="6"/>
  <c r="AF35" i="6" s="1"/>
  <c r="F29" i="6"/>
  <c r="V43" i="6"/>
  <c r="X48" i="6"/>
  <c r="AB50" i="6"/>
  <c r="Z51" i="6"/>
  <c r="R69" i="6"/>
  <c r="P82" i="6"/>
  <c r="P101" i="6"/>
  <c r="J28" i="6"/>
  <c r="J29" i="6"/>
  <c r="H42" i="6"/>
  <c r="AF50" i="6"/>
  <c r="AF51" i="6"/>
  <c r="R101" i="6"/>
  <c r="J22" i="6"/>
  <c r="J35" i="6" s="1"/>
  <c r="H23" i="6"/>
  <c r="N28" i="6"/>
  <c r="R29" i="6"/>
  <c r="T42" i="6"/>
  <c r="F50" i="6"/>
  <c r="AH50" i="6"/>
  <c r="AH51" i="6"/>
  <c r="P62" i="6"/>
  <c r="L63" i="6"/>
  <c r="L68" i="6"/>
  <c r="T76" i="6"/>
  <c r="T89" i="6" s="1"/>
  <c r="AF101" i="6"/>
  <c r="N14" i="6"/>
  <c r="L22" i="6"/>
  <c r="L35" i="6" s="1"/>
  <c r="P23" i="6"/>
  <c r="P28" i="6"/>
  <c r="V29" i="6"/>
  <c r="V42" i="6"/>
  <c r="T68" i="6"/>
  <c r="F100" i="6"/>
  <c r="T14" i="6"/>
  <c r="T22" i="6"/>
  <c r="T35" i="6" s="1"/>
  <c r="X23" i="6"/>
  <c r="R28" i="6"/>
  <c r="AF29" i="6"/>
  <c r="Z42" i="6"/>
  <c r="L50" i="6"/>
  <c r="F51" i="6"/>
  <c r="AH59" i="6"/>
  <c r="T62" i="6"/>
  <c r="R63" i="6"/>
  <c r="X68" i="6"/>
  <c r="P77" i="6"/>
  <c r="F84" i="6"/>
  <c r="L85" i="6"/>
  <c r="L100" i="6"/>
  <c r="Z10" i="6"/>
  <c r="AF28" i="6"/>
  <c r="AF31" i="6"/>
  <c r="J43" i="6"/>
  <c r="T86" i="6"/>
  <c r="V100" i="6"/>
  <c r="AF104" i="6"/>
  <c r="J11" i="6"/>
  <c r="V105" i="6"/>
  <c r="P7" i="6"/>
  <c r="J10" i="6"/>
  <c r="R11" i="6"/>
  <c r="T13" i="6"/>
  <c r="AH14" i="6"/>
  <c r="AF26" i="6"/>
  <c r="AD28" i="6"/>
  <c r="Z29" i="6"/>
  <c r="F42" i="6"/>
  <c r="AD42" i="6"/>
  <c r="AD43" i="6"/>
  <c r="AF44" i="6"/>
  <c r="AB62" i="6"/>
  <c r="V63" i="6"/>
  <c r="H68" i="6"/>
  <c r="AH68" i="6"/>
  <c r="AD69" i="6"/>
  <c r="AD86" i="6"/>
  <c r="L95" i="6"/>
  <c r="AD5" i="6"/>
  <c r="H9" i="6"/>
  <c r="P8" i="6"/>
  <c r="AH43" i="6"/>
  <c r="Z95" i="6"/>
  <c r="H4" i="6"/>
  <c r="H17" i="6" s="1"/>
  <c r="AF8" i="6"/>
  <c r="T10" i="6"/>
  <c r="Z11" i="6"/>
  <c r="H14" i="6"/>
  <c r="H15" i="6"/>
  <c r="P22" i="6"/>
  <c r="P35" i="6" s="1"/>
  <c r="L23" i="6"/>
  <c r="F28" i="6"/>
  <c r="AH28" i="6"/>
  <c r="AH29" i="6"/>
  <c r="N42" i="6"/>
  <c r="F43" i="6"/>
  <c r="H44" i="6"/>
  <c r="H45" i="6"/>
  <c r="AH58" i="6"/>
  <c r="AH71" i="6" s="1"/>
  <c r="L62" i="6"/>
  <c r="AH62" i="6"/>
  <c r="AH63" i="6"/>
  <c r="N68" i="6"/>
  <c r="H69" i="6"/>
  <c r="Z76" i="6"/>
  <c r="Z89" i="6" s="1"/>
  <c r="T87" i="6"/>
  <c r="H96" i="6"/>
  <c r="AF96" i="6"/>
  <c r="AF97" i="6"/>
  <c r="AH100" i="6"/>
  <c r="P104" i="6"/>
  <c r="F10" i="6"/>
  <c r="R10" i="6"/>
  <c r="V11" i="6"/>
  <c r="X13" i="6"/>
  <c r="AF4" i="6"/>
  <c r="AF17" i="6" s="1"/>
  <c r="AH8" i="6"/>
  <c r="V10" i="6"/>
  <c r="AH11" i="6"/>
  <c r="J14" i="6"/>
  <c r="J15" i="6"/>
  <c r="R42" i="6"/>
  <c r="H43" i="6"/>
  <c r="J44" i="6"/>
  <c r="L45" i="6"/>
  <c r="Z64" i="6"/>
  <c r="R68" i="6"/>
  <c r="L69" i="6"/>
  <c r="AD87" i="6"/>
  <c r="AH97" i="6"/>
  <c r="T104" i="6"/>
  <c r="Z6" i="6"/>
  <c r="P9" i="6"/>
  <c r="F11" i="6"/>
  <c r="AB12" i="6"/>
  <c r="V14" i="6"/>
  <c r="AH15" i="6"/>
  <c r="AB40" i="6"/>
  <c r="AB53" i="6" s="1"/>
  <c r="X42" i="6"/>
  <c r="R43" i="6"/>
  <c r="Z44" i="6"/>
  <c r="AB68" i="6"/>
  <c r="X69" i="6"/>
  <c r="J86" i="6"/>
  <c r="AF94" i="6"/>
  <c r="AF107" i="6" s="1"/>
  <c r="P105" i="6"/>
  <c r="N25" i="6"/>
  <c r="J66" i="6"/>
  <c r="AF67" i="6"/>
  <c r="R6" i="6"/>
  <c r="AF7" i="6"/>
  <c r="F24" i="6"/>
  <c r="AB24" i="6"/>
  <c r="R25" i="6"/>
  <c r="Z33" i="6"/>
  <c r="F60" i="6"/>
  <c r="F67" i="6"/>
  <c r="AB78" i="6"/>
  <c r="V79" i="6"/>
  <c r="T82" i="6"/>
  <c r="V83" i="6"/>
  <c r="R84" i="6"/>
  <c r="X85" i="6"/>
  <c r="P5" i="6"/>
  <c r="T6" i="6"/>
  <c r="J7" i="6"/>
  <c r="AH7" i="6"/>
  <c r="AF9" i="6"/>
  <c r="AH10" i="6"/>
  <c r="H12" i="6"/>
  <c r="AB13" i="6"/>
  <c r="X14" i="6"/>
  <c r="N15" i="6"/>
  <c r="J24" i="6"/>
  <c r="AD24" i="6"/>
  <c r="V25" i="6"/>
  <c r="L27" i="6"/>
  <c r="V28" i="6"/>
  <c r="N29" i="6"/>
  <c r="T30" i="6"/>
  <c r="Z32" i="6"/>
  <c r="AH33" i="6"/>
  <c r="J42" i="6"/>
  <c r="AH42" i="6"/>
  <c r="X43" i="6"/>
  <c r="T44" i="6"/>
  <c r="P45" i="6"/>
  <c r="N46" i="6"/>
  <c r="AF46" i="6"/>
  <c r="V47" i="6"/>
  <c r="J49" i="6"/>
  <c r="V50" i="6"/>
  <c r="L51" i="6"/>
  <c r="H58" i="6"/>
  <c r="H71" i="6" s="1"/>
  <c r="J60" i="6"/>
  <c r="J61" i="6"/>
  <c r="AB63" i="6"/>
  <c r="P66" i="6"/>
  <c r="J67" i="6"/>
  <c r="AH69" i="6"/>
  <c r="AF77" i="6"/>
  <c r="AF78" i="6"/>
  <c r="AB79" i="6"/>
  <c r="V82" i="6"/>
  <c r="Z83" i="6"/>
  <c r="T84" i="6"/>
  <c r="F85" i="6"/>
  <c r="AB85" i="6"/>
  <c r="F94" i="6"/>
  <c r="F107" i="6" s="1"/>
  <c r="AB94" i="6"/>
  <c r="AB107" i="6" s="1"/>
  <c r="P95" i="6"/>
  <c r="N96" i="6"/>
  <c r="AH96" i="6"/>
  <c r="AB97" i="6"/>
  <c r="P100" i="6"/>
  <c r="F101" i="6"/>
  <c r="H102" i="6"/>
  <c r="F104" i="6"/>
  <c r="F105" i="6"/>
  <c r="AB25" i="6"/>
  <c r="AB47" i="6"/>
  <c r="P6" i="6"/>
  <c r="AD7" i="6"/>
  <c r="Z24" i="6"/>
  <c r="T32" i="6"/>
  <c r="V33" i="6"/>
  <c r="J46" i="6"/>
  <c r="AB46" i="6"/>
  <c r="N47" i="6"/>
  <c r="V78" i="6"/>
  <c r="R79" i="6"/>
  <c r="F7" i="6"/>
  <c r="V32" i="6"/>
  <c r="L46" i="6"/>
  <c r="AD46" i="6"/>
  <c r="R47" i="6"/>
  <c r="F61" i="6"/>
  <c r="L66" i="6"/>
  <c r="Z94" i="6"/>
  <c r="Z107" i="6" s="1"/>
  <c r="N95" i="6"/>
  <c r="AH101" i="6"/>
  <c r="AD103" i="6"/>
  <c r="T5" i="6"/>
  <c r="V6" i="6"/>
  <c r="N7" i="6"/>
  <c r="H8" i="6"/>
  <c r="F14" i="6"/>
  <c r="Z14" i="6"/>
  <c r="R15" i="6"/>
  <c r="L24" i="6"/>
  <c r="AH24" i="6"/>
  <c r="Z25" i="6"/>
  <c r="P27" i="6"/>
  <c r="Z28" i="6"/>
  <c r="P29" i="6"/>
  <c r="AH32" i="6"/>
  <c r="X40" i="6"/>
  <c r="X53" i="6" s="1"/>
  <c r="Z43" i="6"/>
  <c r="X44" i="6"/>
  <c r="X45" i="6"/>
  <c r="P46" i="6"/>
  <c r="AH46" i="6"/>
  <c r="X47" i="6"/>
  <c r="P49" i="6"/>
  <c r="Z50" i="6"/>
  <c r="P51" i="6"/>
  <c r="R58" i="6"/>
  <c r="R71" i="6" s="1"/>
  <c r="P60" i="6"/>
  <c r="P61" i="6"/>
  <c r="F63" i="6"/>
  <c r="AF63" i="6"/>
  <c r="T66" i="6"/>
  <c r="L67" i="6"/>
  <c r="J76" i="6"/>
  <c r="J89" i="6" s="1"/>
  <c r="F78" i="6"/>
  <c r="AH78" i="6"/>
  <c r="AF79" i="6"/>
  <c r="Z82" i="6"/>
  <c r="AF83" i="6"/>
  <c r="V84" i="6"/>
  <c r="H85" i="6"/>
  <c r="AH85" i="6"/>
  <c r="J94" i="6"/>
  <c r="J107" i="6" s="1"/>
  <c r="AD94" i="6"/>
  <c r="AD107" i="6" s="1"/>
  <c r="V95" i="6"/>
  <c r="AD97" i="6"/>
  <c r="R100" i="6"/>
  <c r="L101" i="6"/>
  <c r="T102" i="6"/>
  <c r="J104" i="6"/>
  <c r="J105" i="6"/>
  <c r="N24" i="6"/>
  <c r="F6" i="6"/>
  <c r="R7" i="6"/>
  <c r="R24" i="6"/>
  <c r="F25" i="6"/>
  <c r="AD25" i="6"/>
  <c r="F32" i="6"/>
  <c r="F33" i="6"/>
  <c r="T46" i="6"/>
  <c r="F47" i="6"/>
  <c r="AD47" i="6"/>
  <c r="V60" i="6"/>
  <c r="V67" i="6"/>
  <c r="F79" i="6"/>
  <c r="N94" i="6"/>
  <c r="N107" i="6" s="1"/>
  <c r="X4" i="6"/>
  <c r="X17" i="6" s="1"/>
  <c r="J6" i="6"/>
  <c r="V7" i="6"/>
  <c r="Z15" i="6"/>
  <c r="T24" i="6"/>
  <c r="J25" i="6"/>
  <c r="AH25" i="6"/>
  <c r="J32" i="6"/>
  <c r="J33" i="6"/>
  <c r="H41" i="6"/>
  <c r="F46" i="6"/>
  <c r="V46" i="6"/>
  <c r="H47" i="6"/>
  <c r="AH47" i="6"/>
  <c r="H59" i="6"/>
  <c r="Z60" i="6"/>
  <c r="AF61" i="6"/>
  <c r="AB66" i="6"/>
  <c r="Z67" i="6"/>
  <c r="R78" i="6"/>
  <c r="L79" i="6"/>
  <c r="F82" i="6"/>
  <c r="F83" i="6"/>
  <c r="J84" i="6"/>
  <c r="AB84" i="6"/>
  <c r="P85" i="6"/>
  <c r="P94" i="6"/>
  <c r="P107" i="6" s="1"/>
  <c r="F95" i="6"/>
  <c r="AD95" i="6"/>
  <c r="AB100" i="6"/>
  <c r="V101" i="6"/>
  <c r="H103" i="6"/>
  <c r="V104" i="6"/>
  <c r="Z105" i="6"/>
  <c r="R46" i="6"/>
  <c r="L78" i="6"/>
  <c r="AH79" i="6"/>
  <c r="AD6" i="6"/>
  <c r="Z61" i="6"/>
  <c r="Z66" i="6"/>
  <c r="P78" i="6"/>
  <c r="AB95" i="6"/>
  <c r="AF6" i="6"/>
  <c r="AB4" i="6"/>
  <c r="AB17" i="6" s="1"/>
  <c r="N6" i="6"/>
  <c r="AH6" i="6"/>
  <c r="Z7" i="6"/>
  <c r="R14" i="6"/>
  <c r="F15" i="6"/>
  <c r="AD15" i="6"/>
  <c r="V24" i="6"/>
  <c r="L25" i="6"/>
  <c r="AD29" i="6"/>
  <c r="R32" i="6"/>
  <c r="R33" i="6"/>
  <c r="H46" i="6"/>
  <c r="X46" i="6"/>
  <c r="L47" i="6"/>
  <c r="AB51" i="6"/>
  <c r="AF60" i="6"/>
  <c r="F66" i="6"/>
  <c r="AF66" i="6"/>
  <c r="AB67" i="6"/>
  <c r="J77" i="6"/>
  <c r="T78" i="6"/>
  <c r="P79" i="6"/>
  <c r="J82" i="6"/>
  <c r="J83" i="6"/>
  <c r="L84" i="6"/>
  <c r="AF84" i="6"/>
  <c r="R85" i="6"/>
  <c r="T94" i="6"/>
  <c r="T107" i="6" s="1"/>
  <c r="J95" i="6"/>
  <c r="AF95" i="6"/>
  <c r="AF100" i="6"/>
  <c r="AB101" i="6"/>
  <c r="N103" i="6"/>
  <c r="Z104" i="6"/>
  <c r="AF105" i="6"/>
  <c r="AF81" i="6"/>
  <c r="P81" i="6"/>
  <c r="AF80" i="6"/>
  <c r="P80" i="6"/>
  <c r="AB81" i="6"/>
  <c r="L81" i="6"/>
  <c r="AB80" i="6"/>
  <c r="L80" i="6"/>
  <c r="Z81" i="6"/>
  <c r="J81" i="6"/>
  <c r="Z80" i="6"/>
  <c r="J80" i="6"/>
  <c r="V81" i="6"/>
  <c r="F81" i="6"/>
  <c r="V80" i="6"/>
  <c r="F80" i="6"/>
  <c r="AH81" i="6"/>
  <c r="R81" i="6"/>
  <c r="AH80" i="6"/>
  <c r="R80" i="6"/>
  <c r="T81" i="6"/>
  <c r="H80" i="6"/>
  <c r="N81" i="6"/>
  <c r="H81" i="6"/>
  <c r="AD80" i="6"/>
  <c r="AD81" i="6"/>
  <c r="T80" i="6"/>
  <c r="X30" i="6"/>
  <c r="X81" i="6"/>
  <c r="AD4" i="6"/>
  <c r="AD17" i="6" s="1"/>
  <c r="AD9" i="6"/>
  <c r="N9" i="6"/>
  <c r="AD8" i="6"/>
  <c r="N8" i="6"/>
  <c r="AB9" i="6"/>
  <c r="AB8" i="6"/>
  <c r="L8" i="6"/>
  <c r="L9" i="6"/>
  <c r="Z9" i="6"/>
  <c r="J9" i="6"/>
  <c r="Z8" i="6"/>
  <c r="J8" i="6"/>
  <c r="V9" i="6"/>
  <c r="F9" i="6"/>
  <c r="V8" i="6"/>
  <c r="F8" i="6"/>
  <c r="Z27" i="6"/>
  <c r="J27" i="6"/>
  <c r="Z26" i="6"/>
  <c r="J26" i="6"/>
  <c r="X27" i="6"/>
  <c r="H27" i="6"/>
  <c r="X26" i="6"/>
  <c r="H26" i="6"/>
  <c r="V27" i="6"/>
  <c r="F27" i="6"/>
  <c r="V26" i="6"/>
  <c r="F26" i="6"/>
  <c r="AH27" i="6"/>
  <c r="R27" i="6"/>
  <c r="AH26" i="6"/>
  <c r="R26" i="6"/>
  <c r="AD27" i="6"/>
  <c r="N27" i="6"/>
  <c r="AD26" i="6"/>
  <c r="N26" i="6"/>
  <c r="AF30" i="6"/>
  <c r="AH41" i="6"/>
  <c r="R41" i="6"/>
  <c r="AH40" i="6"/>
  <c r="AH53" i="6" s="1"/>
  <c r="R40" i="6"/>
  <c r="R53" i="6" s="1"/>
  <c r="AF41" i="6"/>
  <c r="P41" i="6"/>
  <c r="AF40" i="6"/>
  <c r="AF53" i="6" s="1"/>
  <c r="P40" i="6"/>
  <c r="P53" i="6" s="1"/>
  <c r="AD41" i="6"/>
  <c r="N41" i="6"/>
  <c r="AD40" i="6"/>
  <c r="AD53" i="6" s="1"/>
  <c r="N40" i="6"/>
  <c r="N53" i="6" s="1"/>
  <c r="Z41" i="6"/>
  <c r="J41" i="6"/>
  <c r="Z40" i="6"/>
  <c r="Z53" i="6" s="1"/>
  <c r="J40" i="6"/>
  <c r="J53" i="6" s="1"/>
  <c r="V41" i="6"/>
  <c r="F41" i="6"/>
  <c r="V40" i="6"/>
  <c r="V53" i="6" s="1"/>
  <c r="F40" i="6"/>
  <c r="F53" i="6" s="1"/>
  <c r="AB49" i="6"/>
  <c r="L49" i="6"/>
  <c r="AB48" i="6"/>
  <c r="L48" i="6"/>
  <c r="V49" i="6"/>
  <c r="F49" i="6"/>
  <c r="V48" i="6"/>
  <c r="F48" i="6"/>
  <c r="AH49" i="6"/>
  <c r="R49" i="6"/>
  <c r="AH48" i="6"/>
  <c r="R48" i="6"/>
  <c r="Z49" i="6"/>
  <c r="AF48" i="6"/>
  <c r="H48" i="6"/>
  <c r="X49" i="6"/>
  <c r="AD48" i="6"/>
  <c r="T49" i="6"/>
  <c r="Z48" i="6"/>
  <c r="N49" i="6"/>
  <c r="T48" i="6"/>
  <c r="AF49" i="6"/>
  <c r="H49" i="6"/>
  <c r="N48" i="6"/>
  <c r="Z5" i="6"/>
  <c r="J5" i="6"/>
  <c r="Z4" i="6"/>
  <c r="Z17" i="6" s="1"/>
  <c r="J4" i="6"/>
  <c r="J17" i="6" s="1"/>
  <c r="X5" i="6"/>
  <c r="V5" i="6"/>
  <c r="F5" i="6"/>
  <c r="V4" i="6"/>
  <c r="V17" i="6" s="1"/>
  <c r="F4" i="6"/>
  <c r="F17" i="6" s="1"/>
  <c r="AH5" i="6"/>
  <c r="R5" i="6"/>
  <c r="AH4" i="6"/>
  <c r="AH17" i="6" s="1"/>
  <c r="R4" i="6"/>
  <c r="R17" i="6" s="1"/>
  <c r="AH13" i="6"/>
  <c r="R13" i="6"/>
  <c r="AH12" i="6"/>
  <c r="R12" i="6"/>
  <c r="AF13" i="6"/>
  <c r="AF12" i="6"/>
  <c r="P13" i="6"/>
  <c r="P12" i="6"/>
  <c r="AD13" i="6"/>
  <c r="N13" i="6"/>
  <c r="AD12" i="6"/>
  <c r="N12" i="6"/>
  <c r="Z13" i="6"/>
  <c r="J13" i="6"/>
  <c r="Z12" i="6"/>
  <c r="J12" i="6"/>
  <c r="V13" i="6"/>
  <c r="F13" i="6"/>
  <c r="V12" i="6"/>
  <c r="F12" i="6"/>
  <c r="L26" i="6"/>
  <c r="T27" i="6"/>
  <c r="H40" i="6"/>
  <c r="H53" i="6" s="1"/>
  <c r="T41" i="6"/>
  <c r="AD49" i="6"/>
  <c r="AB99" i="6"/>
  <c r="L99" i="6"/>
  <c r="AB98" i="6"/>
  <c r="L98" i="6"/>
  <c r="X99" i="6"/>
  <c r="H99" i="6"/>
  <c r="X98" i="6"/>
  <c r="H98" i="6"/>
  <c r="V99" i="6"/>
  <c r="F99" i="6"/>
  <c r="V98" i="6"/>
  <c r="F98" i="6"/>
  <c r="AH99" i="6"/>
  <c r="R99" i="6"/>
  <c r="AH98" i="6"/>
  <c r="R98" i="6"/>
  <c r="AD99" i="6"/>
  <c r="N99" i="6"/>
  <c r="AD98" i="6"/>
  <c r="N98" i="6"/>
  <c r="AF99" i="6"/>
  <c r="T98" i="6"/>
  <c r="Z99" i="6"/>
  <c r="P98" i="6"/>
  <c r="T99" i="6"/>
  <c r="J98" i="6"/>
  <c r="J99" i="6"/>
  <c r="AF98" i="6"/>
  <c r="AD31" i="6"/>
  <c r="N31" i="6"/>
  <c r="AD30" i="6"/>
  <c r="N30" i="6"/>
  <c r="AB31" i="6"/>
  <c r="L31" i="6"/>
  <c r="AB30" i="6"/>
  <c r="L30" i="6"/>
  <c r="Z31" i="6"/>
  <c r="J31" i="6"/>
  <c r="Z30" i="6"/>
  <c r="J30" i="6"/>
  <c r="V31" i="6"/>
  <c r="F31" i="6"/>
  <c r="V30" i="6"/>
  <c r="F30" i="6"/>
  <c r="AH31" i="6"/>
  <c r="R31" i="6"/>
  <c r="AH30" i="6"/>
  <c r="R30" i="6"/>
  <c r="L4" i="6"/>
  <c r="L17" i="6" s="1"/>
  <c r="AF5" i="6"/>
  <c r="H31" i="6"/>
  <c r="V65" i="6"/>
  <c r="F65" i="6"/>
  <c r="V64" i="6"/>
  <c r="F64" i="6"/>
  <c r="AH65" i="6"/>
  <c r="R65" i="6"/>
  <c r="AH64" i="6"/>
  <c r="R64" i="6"/>
  <c r="AF65" i="6"/>
  <c r="P65" i="6"/>
  <c r="AF64" i="6"/>
  <c r="P64" i="6"/>
  <c r="AB65" i="6"/>
  <c r="L65" i="6"/>
  <c r="AB64" i="6"/>
  <c r="L64" i="6"/>
  <c r="X65" i="6"/>
  <c r="H65" i="6"/>
  <c r="X64" i="6"/>
  <c r="H64" i="6"/>
  <c r="AD65" i="6"/>
  <c r="T64" i="6"/>
  <c r="Z65" i="6"/>
  <c r="N64" i="6"/>
  <c r="T65" i="6"/>
  <c r="J64" i="6"/>
  <c r="J65" i="6"/>
  <c r="AD64" i="6"/>
  <c r="N4" i="6"/>
  <c r="N17" i="6" s="1"/>
  <c r="H5" i="6"/>
  <c r="R8" i="6"/>
  <c r="R9" i="6"/>
  <c r="P4" i="6"/>
  <c r="P17" i="6" s="1"/>
  <c r="L5" i="6"/>
  <c r="T8" i="6"/>
  <c r="T9" i="6"/>
  <c r="H13" i="6"/>
  <c r="P26" i="6"/>
  <c r="AB27" i="6"/>
  <c r="H30" i="6"/>
  <c r="T31" i="6"/>
  <c r="L40" i="6"/>
  <c r="L53" i="6" s="1"/>
  <c r="X41" i="6"/>
  <c r="N80" i="6"/>
  <c r="P99" i="6"/>
  <c r="T4" i="6"/>
  <c r="T17" i="6" s="1"/>
  <c r="N5" i="6"/>
  <c r="X8" i="6"/>
  <c r="X9" i="6"/>
  <c r="L13" i="6"/>
  <c r="T26" i="6"/>
  <c r="AF27" i="6"/>
  <c r="P30" i="6"/>
  <c r="X31" i="6"/>
  <c r="T40" i="6"/>
  <c r="T53" i="6" s="1"/>
  <c r="AB41" i="6"/>
  <c r="J48" i="6"/>
  <c r="X80" i="6"/>
  <c r="T11" i="6"/>
  <c r="J23" i="6"/>
  <c r="Z23" i="6"/>
  <c r="T33" i="6"/>
  <c r="J45" i="6"/>
  <c r="Z45" i="6"/>
  <c r="AF59" i="6"/>
  <c r="P59" i="6"/>
  <c r="AF58" i="6"/>
  <c r="AF71" i="6" s="1"/>
  <c r="P58" i="6"/>
  <c r="P71" i="6" s="1"/>
  <c r="AB59" i="6"/>
  <c r="L59" i="6"/>
  <c r="AB58" i="6"/>
  <c r="AB71" i="6" s="1"/>
  <c r="L58" i="6"/>
  <c r="L71" i="6" s="1"/>
  <c r="Z59" i="6"/>
  <c r="J59" i="6"/>
  <c r="Z58" i="6"/>
  <c r="Z71" i="6" s="1"/>
  <c r="J58" i="6"/>
  <c r="J71" i="6" s="1"/>
  <c r="V59" i="6"/>
  <c r="F59" i="6"/>
  <c r="V58" i="6"/>
  <c r="V71" i="6" s="1"/>
  <c r="F58" i="6"/>
  <c r="F71" i="6" s="1"/>
  <c r="N86" i="6"/>
  <c r="Z87" i="6"/>
  <c r="T7" i="6"/>
  <c r="H10" i="6"/>
  <c r="X10" i="6"/>
  <c r="H11" i="6"/>
  <c r="X11" i="6"/>
  <c r="L14" i="6"/>
  <c r="AB14" i="6"/>
  <c r="L15" i="6"/>
  <c r="AB15" i="6"/>
  <c r="N22" i="6"/>
  <c r="N35" i="6" s="1"/>
  <c r="AD22" i="6"/>
  <c r="AD35" i="6" s="1"/>
  <c r="N23" i="6"/>
  <c r="AD23" i="6"/>
  <c r="P24" i="6"/>
  <c r="AF24" i="6"/>
  <c r="P25" i="6"/>
  <c r="AF25" i="6"/>
  <c r="T29" i="6"/>
  <c r="H32" i="6"/>
  <c r="X32" i="6"/>
  <c r="H33" i="6"/>
  <c r="X33" i="6"/>
  <c r="L42" i="6"/>
  <c r="AB42" i="6"/>
  <c r="L43" i="6"/>
  <c r="AB43" i="6"/>
  <c r="N44" i="6"/>
  <c r="AD44" i="6"/>
  <c r="N45" i="6"/>
  <c r="AD45" i="6"/>
  <c r="N58" i="6"/>
  <c r="N71" i="6" s="1"/>
  <c r="N59" i="6"/>
  <c r="P76" i="6"/>
  <c r="P89" i="6" s="1"/>
  <c r="Z77" i="6"/>
  <c r="N102" i="6"/>
  <c r="X103" i="6"/>
  <c r="H6" i="6"/>
  <c r="X6" i="6"/>
  <c r="H7" i="6"/>
  <c r="X7" i="6"/>
  <c r="L10" i="6"/>
  <c r="AB10" i="6"/>
  <c r="L11" i="6"/>
  <c r="AB11" i="6"/>
  <c r="P14" i="6"/>
  <c r="AF14" i="6"/>
  <c r="P15" i="6"/>
  <c r="AF15" i="6"/>
  <c r="R22" i="6"/>
  <c r="R35" i="6" s="1"/>
  <c r="AH22" i="6"/>
  <c r="AH35" i="6" s="1"/>
  <c r="R23" i="6"/>
  <c r="AH23" i="6"/>
  <c r="T25" i="6"/>
  <c r="H28" i="6"/>
  <c r="X28" i="6"/>
  <c r="H29" i="6"/>
  <c r="X29" i="6"/>
  <c r="L32" i="6"/>
  <c r="AB32" i="6"/>
  <c r="L33" i="6"/>
  <c r="AB33" i="6"/>
  <c r="P42" i="6"/>
  <c r="AF42" i="6"/>
  <c r="P43" i="6"/>
  <c r="AF43" i="6"/>
  <c r="R44" i="6"/>
  <c r="AH44" i="6"/>
  <c r="R45" i="6"/>
  <c r="AH45" i="6"/>
  <c r="T58" i="6"/>
  <c r="T71" i="6" s="1"/>
  <c r="T59" i="6"/>
  <c r="V87" i="6"/>
  <c r="F87" i="6"/>
  <c r="V86" i="6"/>
  <c r="F86" i="6"/>
  <c r="AH87" i="6"/>
  <c r="R87" i="6"/>
  <c r="AH86" i="6"/>
  <c r="R86" i="6"/>
  <c r="AF87" i="6"/>
  <c r="P87" i="6"/>
  <c r="AF86" i="6"/>
  <c r="P86" i="6"/>
  <c r="AB87" i="6"/>
  <c r="L87" i="6"/>
  <c r="AB86" i="6"/>
  <c r="L86" i="6"/>
  <c r="X87" i="6"/>
  <c r="H87" i="6"/>
  <c r="X86" i="6"/>
  <c r="H86" i="6"/>
  <c r="AD10" i="6"/>
  <c r="T23" i="6"/>
  <c r="N32" i="6"/>
  <c r="AD32" i="6"/>
  <c r="N33" i="6"/>
  <c r="AD33" i="6"/>
  <c r="T45" i="6"/>
  <c r="X58" i="6"/>
  <c r="X71" i="6" s="1"/>
  <c r="X59" i="6"/>
  <c r="J87" i="6"/>
  <c r="N10" i="6"/>
  <c r="N11" i="6"/>
  <c r="AD11" i="6"/>
  <c r="L6" i="6"/>
  <c r="AB6" i="6"/>
  <c r="L7" i="6"/>
  <c r="P10" i="6"/>
  <c r="AF10" i="6"/>
  <c r="P11" i="6"/>
  <c r="F22" i="6"/>
  <c r="F35" i="6" s="1"/>
  <c r="V22" i="6"/>
  <c r="V35" i="6" s="1"/>
  <c r="F23" i="6"/>
  <c r="H24" i="6"/>
  <c r="X24" i="6"/>
  <c r="H25" i="6"/>
  <c r="L28" i="6"/>
  <c r="AB28" i="6"/>
  <c r="L29" i="6"/>
  <c r="P32" i="6"/>
  <c r="AF32" i="6"/>
  <c r="P33" i="6"/>
  <c r="F44" i="6"/>
  <c r="V44" i="6"/>
  <c r="F45" i="6"/>
  <c r="AD58" i="6"/>
  <c r="AD71" i="6" s="1"/>
  <c r="AD59" i="6"/>
  <c r="AB77" i="6"/>
  <c r="L77" i="6"/>
  <c r="AB76" i="6"/>
  <c r="AB89" i="6" s="1"/>
  <c r="L76" i="6"/>
  <c r="L89" i="6" s="1"/>
  <c r="X77" i="6"/>
  <c r="H77" i="6"/>
  <c r="X76" i="6"/>
  <c r="X89" i="6" s="1"/>
  <c r="H76" i="6"/>
  <c r="H89" i="6" s="1"/>
  <c r="V77" i="6"/>
  <c r="F77" i="6"/>
  <c r="V76" i="6"/>
  <c r="V89" i="6" s="1"/>
  <c r="F76" i="6"/>
  <c r="F89" i="6" s="1"/>
  <c r="AH77" i="6"/>
  <c r="R77" i="6"/>
  <c r="AH76" i="6"/>
  <c r="AH89" i="6" s="1"/>
  <c r="R76" i="6"/>
  <c r="R89" i="6" s="1"/>
  <c r="AD77" i="6"/>
  <c r="N77" i="6"/>
  <c r="AD76" i="6"/>
  <c r="AD89" i="6" s="1"/>
  <c r="N76" i="6"/>
  <c r="N89" i="6" s="1"/>
  <c r="N87" i="6"/>
  <c r="AF103" i="6"/>
  <c r="P103" i="6"/>
  <c r="AF102" i="6"/>
  <c r="P102" i="6"/>
  <c r="AB103" i="6"/>
  <c r="L103" i="6"/>
  <c r="AB102" i="6"/>
  <c r="L102" i="6"/>
  <c r="Z103" i="6"/>
  <c r="J103" i="6"/>
  <c r="Z102" i="6"/>
  <c r="J102" i="6"/>
  <c r="V103" i="6"/>
  <c r="F103" i="6"/>
  <c r="V102" i="6"/>
  <c r="F102" i="6"/>
  <c r="AH103" i="6"/>
  <c r="R103" i="6"/>
  <c r="AH102" i="6"/>
  <c r="R102" i="6"/>
  <c r="T61" i="6"/>
  <c r="T83" i="6"/>
  <c r="T105" i="6"/>
  <c r="P47" i="6"/>
  <c r="AF47" i="6"/>
  <c r="T51" i="6"/>
  <c r="H60" i="6"/>
  <c r="X60" i="6"/>
  <c r="H61" i="6"/>
  <c r="X61" i="6"/>
  <c r="J62" i="6"/>
  <c r="Z62" i="6"/>
  <c r="J63" i="6"/>
  <c r="Z63" i="6"/>
  <c r="N66" i="6"/>
  <c r="AD66" i="6"/>
  <c r="N67" i="6"/>
  <c r="AD67" i="6"/>
  <c r="P68" i="6"/>
  <c r="AF68" i="6"/>
  <c r="P69" i="6"/>
  <c r="AF69" i="6"/>
  <c r="T79" i="6"/>
  <c r="H82" i="6"/>
  <c r="X82" i="6"/>
  <c r="H83" i="6"/>
  <c r="X83" i="6"/>
  <c r="Z85" i="6"/>
  <c r="T101" i="6"/>
  <c r="H104" i="6"/>
  <c r="X104" i="6"/>
  <c r="H105" i="6"/>
  <c r="X105" i="6"/>
  <c r="T47" i="6"/>
  <c r="H50" i="6"/>
  <c r="X50" i="6"/>
  <c r="H51" i="6"/>
  <c r="X51" i="6"/>
  <c r="L60" i="6"/>
  <c r="AB60" i="6"/>
  <c r="L61" i="6"/>
  <c r="AB61" i="6"/>
  <c r="N62" i="6"/>
  <c r="AD62" i="6"/>
  <c r="N63" i="6"/>
  <c r="AD63" i="6"/>
  <c r="R66" i="6"/>
  <c r="AH66" i="6"/>
  <c r="R67" i="6"/>
  <c r="AH67" i="6"/>
  <c r="T69" i="6"/>
  <c r="H78" i="6"/>
  <c r="X78" i="6"/>
  <c r="H79" i="6"/>
  <c r="X79" i="6"/>
  <c r="L82" i="6"/>
  <c r="AB82" i="6"/>
  <c r="L83" i="6"/>
  <c r="AB83" i="6"/>
  <c r="N84" i="6"/>
  <c r="AD84" i="6"/>
  <c r="N85" i="6"/>
  <c r="AD85" i="6"/>
  <c r="R94" i="6"/>
  <c r="R107" i="6" s="1"/>
  <c r="AH94" i="6"/>
  <c r="AH107" i="6" s="1"/>
  <c r="R95" i="6"/>
  <c r="AH95" i="6"/>
  <c r="T97" i="6"/>
  <c r="H100" i="6"/>
  <c r="X100" i="6"/>
  <c r="H101" i="6"/>
  <c r="X101" i="6"/>
  <c r="L104" i="6"/>
  <c r="AB104" i="6"/>
  <c r="L105" i="6"/>
  <c r="AB105" i="6"/>
  <c r="N60" i="6"/>
  <c r="AD60" i="6"/>
  <c r="N61" i="6"/>
  <c r="AD61" i="6"/>
  <c r="T67" i="6"/>
  <c r="F68" i="6"/>
  <c r="V68" i="6"/>
  <c r="F69" i="6"/>
  <c r="V69" i="6"/>
  <c r="J78" i="6"/>
  <c r="Z78" i="6"/>
  <c r="J79" i="6"/>
  <c r="Z79" i="6"/>
  <c r="N82" i="6"/>
  <c r="AD82" i="6"/>
  <c r="N83" i="6"/>
  <c r="AD83" i="6"/>
  <c r="AF85" i="6"/>
  <c r="T95" i="6"/>
  <c r="F96" i="6"/>
  <c r="V96" i="6"/>
  <c r="F97" i="6"/>
  <c r="V97" i="6"/>
  <c r="J100" i="6"/>
  <c r="Z100" i="6"/>
  <c r="J101" i="6"/>
  <c r="Z101" i="6"/>
  <c r="N104" i="6"/>
  <c r="AD104" i="6"/>
  <c r="N105" i="6"/>
  <c r="AD105" i="6"/>
  <c r="Z46" i="6"/>
  <c r="J47" i="6"/>
  <c r="N50" i="6"/>
  <c r="AD50" i="6"/>
  <c r="N51" i="6"/>
  <c r="R60" i="6"/>
  <c r="AH60" i="6"/>
  <c r="R61" i="6"/>
  <c r="H66" i="6"/>
  <c r="X66" i="6"/>
  <c r="H67" i="6"/>
  <c r="J68" i="6"/>
  <c r="Z68" i="6"/>
  <c r="J69" i="6"/>
  <c r="N78" i="6"/>
  <c r="AD78" i="6"/>
  <c r="N79" i="6"/>
  <c r="R82" i="6"/>
  <c r="AH82" i="6"/>
  <c r="R83" i="6"/>
  <c r="H94" i="6"/>
  <c r="H107" i="6" s="1"/>
  <c r="X94" i="6"/>
  <c r="X107" i="6" s="1"/>
  <c r="H95" i="6"/>
  <c r="J96" i="6"/>
  <c r="Z96" i="6"/>
  <c r="J97" i="6"/>
  <c r="N100" i="6"/>
  <c r="AD100" i="6"/>
  <c r="N101" i="6"/>
  <c r="R104" i="6"/>
  <c r="AH104" i="6"/>
  <c r="R105" i="6"/>
  <c r="AL53" i="6" l="1"/>
  <c r="AL107" i="6"/>
  <c r="AL71" i="6"/>
  <c r="AL17" i="6"/>
  <c r="AL35" i="6"/>
  <c r="AL89" i="6"/>
</calcChain>
</file>

<file path=xl/sharedStrings.xml><?xml version="1.0" encoding="utf-8"?>
<sst xmlns="http://schemas.openxmlformats.org/spreadsheetml/2006/main" count="1410" uniqueCount="345">
  <si>
    <t>Min</t>
  </si>
  <si>
    <t>AVR</t>
  </si>
  <si>
    <t>AVR ALL</t>
  </si>
  <si>
    <t>114d07</t>
  </si>
  <si>
    <t xml:space="preserve">162b05                </t>
  </si>
  <si>
    <t xml:space="preserve">g120080               </t>
  </si>
  <si>
    <t>MuPPetS-FuN Memo</t>
  </si>
  <si>
    <t>MuPPetS-FuN Active</t>
  </si>
  <si>
    <t>MuPPetS-FuN Classic</t>
  </si>
  <si>
    <t>LRH</t>
  </si>
  <si>
    <t xml:space="preserve"> </t>
  </si>
  <si>
    <t>162b05</t>
  </si>
  <si>
    <t>128083</t>
  </si>
  <si>
    <t>g120080</t>
  </si>
  <si>
    <t>MuPPetS-FuN Total Memo</t>
  </si>
  <si>
    <t>MuPPetS-FuN Total Memo refresh</t>
  </si>
  <si>
    <t>MuPPetS-FuN Single</t>
  </si>
  <si>
    <t xml:space="preserve">connections\configs   </t>
  </si>
  <si>
    <t xml:space="preserve">104b00                </t>
  </si>
  <si>
    <t xml:space="preserve">104b01                </t>
  </si>
  <si>
    <t xml:space="preserve">104b02                </t>
  </si>
  <si>
    <t xml:space="preserve">104b03                </t>
  </si>
  <si>
    <t xml:space="preserve">104b04                </t>
  </si>
  <si>
    <t xml:space="preserve">104b05                </t>
  </si>
  <si>
    <t xml:space="preserve">104b06                </t>
  </si>
  <si>
    <t xml:space="preserve">104b07                </t>
  </si>
  <si>
    <t xml:space="preserve">104b08                </t>
  </si>
  <si>
    <t xml:space="preserve">104b09                </t>
  </si>
  <si>
    <t xml:space="preserve">104d00                </t>
  </si>
  <si>
    <t xml:space="preserve">104d01                </t>
  </si>
  <si>
    <t xml:space="preserve">104d02                </t>
  </si>
  <si>
    <t xml:space="preserve">104d03                </t>
  </si>
  <si>
    <t xml:space="preserve">104d04                </t>
  </si>
  <si>
    <t xml:space="preserve">104d05                </t>
  </si>
  <si>
    <t xml:space="preserve">104d06                </t>
  </si>
  <si>
    <t xml:space="preserve">104d07                </t>
  </si>
  <si>
    <t xml:space="preserve">104d08                </t>
  </si>
  <si>
    <t xml:space="preserve">104d09                </t>
  </si>
  <si>
    <t xml:space="preserve">114b00                </t>
  </si>
  <si>
    <t xml:space="preserve">114b01                </t>
  </si>
  <si>
    <t xml:space="preserve">114b02                </t>
  </si>
  <si>
    <t xml:space="preserve">114b03                </t>
  </si>
  <si>
    <t xml:space="preserve">114b04                </t>
  </si>
  <si>
    <t xml:space="preserve">114b05                </t>
  </si>
  <si>
    <t xml:space="preserve">114b06                </t>
  </si>
  <si>
    <t xml:space="preserve">114b07                </t>
  </si>
  <si>
    <t xml:space="preserve">114b08                </t>
  </si>
  <si>
    <t xml:space="preserve">114b09                </t>
  </si>
  <si>
    <t xml:space="preserve">114d00                </t>
  </si>
  <si>
    <t xml:space="preserve">114d01                </t>
  </si>
  <si>
    <t xml:space="preserve">114d02                </t>
  </si>
  <si>
    <t xml:space="preserve">114d03                </t>
  </si>
  <si>
    <t xml:space="preserve">114d04                </t>
  </si>
  <si>
    <t xml:space="preserve">114d05                </t>
  </si>
  <si>
    <t xml:space="preserve">114d06                </t>
  </si>
  <si>
    <t xml:space="preserve">114d07                </t>
  </si>
  <si>
    <t xml:space="preserve">114d08                </t>
  </si>
  <si>
    <t xml:space="preserve">114d09                </t>
  </si>
  <si>
    <t xml:space="preserve">128b00                </t>
  </si>
  <si>
    <t xml:space="preserve">128b01                </t>
  </si>
  <si>
    <t xml:space="preserve">128b02                </t>
  </si>
  <si>
    <t xml:space="preserve">128b03                </t>
  </si>
  <si>
    <t xml:space="preserve">128b04                </t>
  </si>
  <si>
    <t xml:space="preserve">128b05                </t>
  </si>
  <si>
    <t xml:space="preserve">128b06                </t>
  </si>
  <si>
    <t xml:space="preserve">128b07                </t>
  </si>
  <si>
    <t xml:space="preserve">128b08                </t>
  </si>
  <si>
    <t xml:space="preserve">128b09                </t>
  </si>
  <si>
    <t xml:space="preserve">128d00                </t>
  </si>
  <si>
    <t xml:space="preserve">128d01                </t>
  </si>
  <si>
    <t xml:space="preserve">128d02                </t>
  </si>
  <si>
    <t xml:space="preserve">128d03                </t>
  </si>
  <si>
    <t xml:space="preserve">128d04                </t>
  </si>
  <si>
    <t xml:space="preserve">128d05                </t>
  </si>
  <si>
    <t xml:space="preserve">128d06                </t>
  </si>
  <si>
    <t xml:space="preserve">128d07                </t>
  </si>
  <si>
    <t xml:space="preserve">128d08                </t>
  </si>
  <si>
    <t xml:space="preserve">128d09                </t>
  </si>
  <si>
    <t xml:space="preserve">144b00                </t>
  </si>
  <si>
    <t xml:space="preserve">144b01                </t>
  </si>
  <si>
    <t xml:space="preserve">144b02                </t>
  </si>
  <si>
    <t xml:space="preserve">144b03                </t>
  </si>
  <si>
    <t xml:space="preserve">144b04                </t>
  </si>
  <si>
    <t xml:space="preserve">144b05                </t>
  </si>
  <si>
    <t xml:space="preserve">144b06                </t>
  </si>
  <si>
    <t xml:space="preserve">144b07                </t>
  </si>
  <si>
    <t xml:space="preserve">144b08                </t>
  </si>
  <si>
    <t xml:space="preserve">144b09                </t>
  </si>
  <si>
    <t xml:space="preserve">144d00                </t>
  </si>
  <si>
    <t xml:space="preserve">144d01                </t>
  </si>
  <si>
    <t xml:space="preserve">144d02                </t>
  </si>
  <si>
    <t xml:space="preserve">144d03                </t>
  </si>
  <si>
    <t xml:space="preserve">144d04                </t>
  </si>
  <si>
    <t xml:space="preserve">144d05                </t>
  </si>
  <si>
    <t xml:space="preserve">144d06                </t>
  </si>
  <si>
    <t xml:space="preserve">144d07                </t>
  </si>
  <si>
    <t xml:space="preserve">144d08                </t>
  </si>
  <si>
    <t xml:space="preserve">144d09                </t>
  </si>
  <si>
    <t xml:space="preserve">162b00                </t>
  </si>
  <si>
    <t xml:space="preserve">162b01                </t>
  </si>
  <si>
    <t xml:space="preserve">162b02                </t>
  </si>
  <si>
    <t xml:space="preserve">162b03                </t>
  </si>
  <si>
    <t xml:space="preserve">162b04                </t>
  </si>
  <si>
    <t xml:space="preserve">162b06                </t>
  </si>
  <si>
    <t xml:space="preserve">162b07                </t>
  </si>
  <si>
    <t xml:space="preserve">162b08                </t>
  </si>
  <si>
    <t xml:space="preserve">162b09                </t>
  </si>
  <si>
    <t xml:space="preserve">162d00                </t>
  </si>
  <si>
    <t xml:space="preserve">162d01                </t>
  </si>
  <si>
    <t xml:space="preserve">162d02                </t>
  </si>
  <si>
    <t xml:space="preserve">162d03                </t>
  </si>
  <si>
    <t xml:space="preserve">162d04                </t>
  </si>
  <si>
    <t xml:space="preserve">162d05                </t>
  </si>
  <si>
    <t xml:space="preserve">162d06                </t>
  </si>
  <si>
    <t xml:space="preserve">162d07                </t>
  </si>
  <si>
    <t xml:space="preserve">162d08                </t>
  </si>
  <si>
    <t xml:space="preserve">162d09                </t>
  </si>
  <si>
    <t xml:space="preserve">g120074               </t>
  </si>
  <si>
    <t xml:space="preserve">g120075               </t>
  </si>
  <si>
    <t xml:space="preserve">g120076               </t>
  </si>
  <si>
    <t xml:space="preserve">g120077               </t>
  </si>
  <si>
    <t xml:space="preserve">g120078               </t>
  </si>
  <si>
    <t xml:space="preserve">g120079               </t>
  </si>
  <si>
    <t xml:space="preserve">g120081               </t>
  </si>
  <si>
    <t xml:space="preserve">g120082               </t>
  </si>
  <si>
    <t xml:space="preserve">g120083               </t>
  </si>
  <si>
    <t xml:space="preserve">g120b00               </t>
  </si>
  <si>
    <t xml:space="preserve">g120b01               </t>
  </si>
  <si>
    <t xml:space="preserve">g120b02               </t>
  </si>
  <si>
    <t xml:space="preserve">g120b03               </t>
  </si>
  <si>
    <t xml:space="preserve">g120b04               </t>
  </si>
  <si>
    <t xml:space="preserve">g120b05               </t>
  </si>
  <si>
    <t xml:space="preserve">g120b06               </t>
  </si>
  <si>
    <t xml:space="preserve">g120b07               </t>
  </si>
  <si>
    <t xml:space="preserve">g120b08               </t>
  </si>
  <si>
    <t xml:space="preserve">g120b09               </t>
  </si>
  <si>
    <t xml:space="preserve">g120d00               </t>
  </si>
  <si>
    <t xml:space="preserve">g120d01               </t>
  </si>
  <si>
    <t xml:space="preserve">g120d02               </t>
  </si>
  <si>
    <t xml:space="preserve">g120d03               </t>
  </si>
  <si>
    <t xml:space="preserve">g120d04               </t>
  </si>
  <si>
    <t xml:space="preserve">g120d05               </t>
  </si>
  <si>
    <t xml:space="preserve">g120d06               </t>
  </si>
  <si>
    <t xml:space="preserve">g120d07               </t>
  </si>
  <si>
    <t xml:space="preserve">g120d08               </t>
  </si>
  <si>
    <t xml:space="preserve">g120d09               </t>
  </si>
  <si>
    <t>Best</t>
  </si>
  <si>
    <t>RESULS</t>
  </si>
  <si>
    <t>CR</t>
  </si>
  <si>
    <t>ALL</t>
  </si>
  <si>
    <t>No g</t>
  </si>
  <si>
    <t>A no g</t>
  </si>
  <si>
    <t>B no g</t>
  </si>
  <si>
    <t>C no g</t>
  </si>
  <si>
    <t>Ranking</t>
  </si>
  <si>
    <t>Max</t>
  </si>
  <si>
    <t>Draw</t>
  </si>
  <si>
    <t>LL ini</t>
  </si>
  <si>
    <t>g</t>
  </si>
  <si>
    <t>HEFAN 2.2</t>
  </si>
  <si>
    <t>Island Model LLDSI</t>
  </si>
  <si>
    <t xml:space="preserve">  </t>
  </si>
  <si>
    <t>MAX</t>
  </si>
  <si>
    <t xml:space="preserve"> C:\z_mine\research\MEMO muppets\z initem losowym\z_research\IMclass\104b00_res_00.txt </t>
  </si>
  <si>
    <t xml:space="preserve"> C:\z_mine\research\MEMO muppets\z initem losowym\z_research\IMclass\104b01_res_00.txt </t>
  </si>
  <si>
    <t xml:space="preserve"> C:\z_mine\research\MEMO muppets\z initem losowym\z_research\IMclass\104b02_res_00.txt </t>
  </si>
  <si>
    <t xml:space="preserve"> C:\z_mine\research\MEMO muppets\z initem losowym\z_research\IMclass\104b03_res_00.txt </t>
  </si>
  <si>
    <t xml:space="preserve"> C:\z_mine\research\MEMO muppets\z initem losowym\z_research\IMclass\104b04_res_00.txt </t>
  </si>
  <si>
    <t xml:space="preserve"> C:\z_mine\research\MEMO muppets\z initem losowym\z_research\IMclass\104b05_res_00.txt </t>
  </si>
  <si>
    <t xml:space="preserve"> C:\z_mine\research\MEMO muppets\z initem losowym\z_research\IMclass\104b06_res_00.txt </t>
  </si>
  <si>
    <t xml:space="preserve"> C:\z_mine\research\MEMO muppets\z initem losowym\z_research\IMclass\104b07_res_00.txt </t>
  </si>
  <si>
    <t xml:space="preserve"> C:\z_mine\research\MEMO muppets\z initem losowym\z_research\IMclass\104b08_res_00.txt </t>
  </si>
  <si>
    <t xml:space="preserve"> C:\z_mine\research\MEMO muppets\z initem losowym\z_research\IMclass\104b09_res_00.txt </t>
  </si>
  <si>
    <t xml:space="preserve"> C:\z_mine\research\MEMO muppets\z initem losowym\z_research\IMclass\104d00_res_00.txt </t>
  </si>
  <si>
    <t xml:space="preserve"> C:\z_mine\research\MEMO muppets\z initem losowym\z_research\IMclass\104d01_res_00.txt </t>
  </si>
  <si>
    <t xml:space="preserve"> C:\z_mine\research\MEMO muppets\z initem losowym\z_research\IMclass\104d02_res_00.txt </t>
  </si>
  <si>
    <t xml:space="preserve"> C:\z_mine\research\MEMO muppets\z initem losowym\z_research\IMclass\104d03_res_00.txt </t>
  </si>
  <si>
    <t xml:space="preserve"> C:\z_mine\research\MEMO muppets\z initem losowym\z_research\IMclass\104d04_res_00.txt </t>
  </si>
  <si>
    <t xml:space="preserve"> C:\z_mine\research\MEMO muppets\z initem losowym\z_research\IMclass\104d05_res_00.txt </t>
  </si>
  <si>
    <t xml:space="preserve"> C:\z_mine\research\MEMO muppets\z initem losowym\z_research\IMclass\104d06_res_00.txt </t>
  </si>
  <si>
    <t xml:space="preserve"> C:\z_mine\research\MEMO muppets\z initem losowym\z_research\IMclass\104d07_res_00.txt </t>
  </si>
  <si>
    <t xml:space="preserve"> C:\z_mine\research\MEMO muppets\z initem losowym\z_research\IMclass\104d08_res_00.txt </t>
  </si>
  <si>
    <t xml:space="preserve"> C:\z_mine\research\MEMO muppets\z initem losowym\z_research\IMclass\104d09_res_00.txt </t>
  </si>
  <si>
    <t xml:space="preserve"> C:\z_mine\research\MEMO muppets\z initem losowym\z_research\IMclass\114b00_res_00.txt </t>
  </si>
  <si>
    <t xml:space="preserve"> C:\z_mine\research\MEMO muppets\z initem losowym\z_research\IMclass\114b01_res_00.txt </t>
  </si>
  <si>
    <t xml:space="preserve"> C:\z_mine\research\MEMO muppets\z initem losowym\z_research\IMclass\114b02_res_00.txt </t>
  </si>
  <si>
    <t xml:space="preserve"> C:\z_mine\research\MEMO muppets\z initem losowym\z_research\IMclass\114b03_res_00.txt </t>
  </si>
  <si>
    <t xml:space="preserve"> C:\z_mine\research\MEMO muppets\z initem losowym\z_research\IMclass\114b04_res_00.txt </t>
  </si>
  <si>
    <t xml:space="preserve"> C:\z_mine\research\MEMO muppets\z initem losowym\z_research\IMclass\114b05_res_00.txt </t>
  </si>
  <si>
    <t xml:space="preserve"> C:\z_mine\research\MEMO muppets\z initem losowym\z_research\IMclass\114b06_res_00.txt </t>
  </si>
  <si>
    <t xml:space="preserve"> C:\z_mine\research\MEMO muppets\z initem losowym\z_research\IMclass\114b07_res_00.txt </t>
  </si>
  <si>
    <t xml:space="preserve"> C:\z_mine\research\MEMO muppets\z initem losowym\z_research\IMclass\114b08_res_00.txt </t>
  </si>
  <si>
    <t xml:space="preserve"> C:\z_mine\research\MEMO muppets\z initem losowym\z_research\IMclass\114b09_res_00.txt </t>
  </si>
  <si>
    <t xml:space="preserve"> C:\z_mine\research\MEMO muppets\z initem losowym\z_research\IMclass\114d00_res_00.txt </t>
  </si>
  <si>
    <t xml:space="preserve"> C:\z_mine\research\MEMO muppets\z initem losowym\z_research\IMclass\114d01_res_00.txt </t>
  </si>
  <si>
    <t xml:space="preserve"> C:\z_mine\research\MEMO muppets\z initem losowym\z_research\IMclass\114d02_res_00.txt </t>
  </si>
  <si>
    <t xml:space="preserve"> C:\z_mine\research\MEMO muppets\z initem losowym\z_research\IMclass\114d03_res_00.txt </t>
  </si>
  <si>
    <t xml:space="preserve"> C:\z_mine\research\MEMO muppets\z initem losowym\z_research\IMclass\114d04_res_00.txt </t>
  </si>
  <si>
    <t xml:space="preserve"> C:\z_mine\research\MEMO muppets\z initem losowym\z_research\IMclass\114d05_res_00.txt </t>
  </si>
  <si>
    <t xml:space="preserve"> C:\z_mine\research\MEMO muppets\z initem losowym\z_research\IMclass\114d06_res_00.txt </t>
  </si>
  <si>
    <t xml:space="preserve"> C:\z_mine\research\MEMO muppets\z initem losowym\z_research\IMclass\114d07_res_00.txt </t>
  </si>
  <si>
    <t xml:space="preserve"> C:\z_mine\research\MEMO muppets\z initem losowym\z_research\IMclass\114d08_res_00.txt </t>
  </si>
  <si>
    <t xml:space="preserve"> C:\z_mine\research\MEMO muppets\z initem losowym\z_research\IMclass\114d09_res_00.txt </t>
  </si>
  <si>
    <t xml:space="preserve"> C:\z_mine\research\MEMO muppets\z initem losowym\z_research\IMclass\128b00_res_00.txt </t>
  </si>
  <si>
    <t xml:space="preserve"> C:\z_mine\research\MEMO muppets\z initem losowym\z_research\IMclass\128b01_res_00.txt </t>
  </si>
  <si>
    <t xml:space="preserve"> C:\z_mine\research\MEMO muppets\z initem losowym\z_research\IMclass\128b02_res_00.txt </t>
  </si>
  <si>
    <t xml:space="preserve"> C:\z_mine\research\MEMO muppets\z initem losowym\z_research\IMclass\128b03_res_00.txt </t>
  </si>
  <si>
    <t xml:space="preserve"> C:\z_mine\research\MEMO muppets\z initem losowym\z_research\IMclass\128b04_res_00.txt </t>
  </si>
  <si>
    <t xml:space="preserve"> C:\z_mine\research\MEMO muppets\z initem losowym\z_research\IMclass\128b05_res_00.txt </t>
  </si>
  <si>
    <t xml:space="preserve"> C:\z_mine\research\MEMO muppets\z initem losowym\z_research\IMclass\128b06_res_00.txt </t>
  </si>
  <si>
    <t xml:space="preserve"> C:\z_mine\research\MEMO muppets\z initem losowym\z_research\IMclass\128b07_res_00.txt </t>
  </si>
  <si>
    <t xml:space="preserve"> C:\z_mine\research\MEMO muppets\z initem losowym\z_research\IMclass\128b08_res_00.txt </t>
  </si>
  <si>
    <t xml:space="preserve"> C:\z_mine\research\MEMO muppets\z initem losowym\z_research\IMclass\128b09_res_00.txt </t>
  </si>
  <si>
    <t xml:space="preserve"> C:\z_mine\research\MEMO muppets\z initem losowym\z_research\IMclass\128d00_res_00.txt </t>
  </si>
  <si>
    <t xml:space="preserve"> C:\z_mine\research\MEMO muppets\z initem losowym\z_research\IMclass\128d01_res_00.txt </t>
  </si>
  <si>
    <t xml:space="preserve"> C:\z_mine\research\MEMO muppets\z initem losowym\z_research\IMclass\128d02_res_00.txt </t>
  </si>
  <si>
    <t xml:space="preserve"> C:\z_mine\research\MEMO muppets\z initem losowym\z_research\IMclass\128d03_res_00.txt </t>
  </si>
  <si>
    <t xml:space="preserve"> C:\z_mine\research\MEMO muppets\z initem losowym\z_research\IMclass\128d04_res_00.txt </t>
  </si>
  <si>
    <t xml:space="preserve"> C:\z_mine\research\MEMO muppets\z initem losowym\z_research\IMclass\128d05_res_00.txt </t>
  </si>
  <si>
    <t xml:space="preserve"> C:\z_mine\research\MEMO muppets\z initem losowym\z_research\IMclass\128d06_res_00.txt </t>
  </si>
  <si>
    <t xml:space="preserve"> C:\z_mine\research\MEMO muppets\z initem losowym\z_research\IMclass\128d07_res_00.txt </t>
  </si>
  <si>
    <t xml:space="preserve"> C:\z_mine\research\MEMO muppets\z initem losowym\z_research\IMclass\128d08_res_00.txt </t>
  </si>
  <si>
    <t xml:space="preserve"> C:\z_mine\research\MEMO muppets\z initem losowym\z_research\IMclass\128d09_res_00.txt </t>
  </si>
  <si>
    <t xml:space="preserve"> C:\z_mine\research\MEMO muppets\z initem losowym\z_research\IMclass\144b00_res_00.txt </t>
  </si>
  <si>
    <t xml:space="preserve"> C:\z_mine\research\MEMO muppets\z initem losowym\z_research\IMclass\144b01_res_00.txt </t>
  </si>
  <si>
    <t xml:space="preserve"> C:\z_mine\research\MEMO muppets\z initem losowym\z_research\IMclass\144b02_res_00.txt </t>
  </si>
  <si>
    <t xml:space="preserve"> C:\z_mine\research\MEMO muppets\z initem losowym\z_research\IMclass\144b03_res_00.txt </t>
  </si>
  <si>
    <t xml:space="preserve"> C:\z_mine\research\MEMO muppets\z initem losowym\z_research\IMclass\144b04_res_00.txt </t>
  </si>
  <si>
    <t xml:space="preserve"> C:\z_mine\research\MEMO muppets\z initem losowym\z_research\IMclass\144b05_res_00.txt </t>
  </si>
  <si>
    <t xml:space="preserve"> C:\z_mine\research\MEMO muppets\z initem losowym\z_research\IMclass\144b06_res_00.txt </t>
  </si>
  <si>
    <t xml:space="preserve"> C:\z_mine\research\MEMO muppets\z initem losowym\z_research\IMclass\144b07_res_00.txt </t>
  </si>
  <si>
    <t xml:space="preserve"> C:\z_mine\research\MEMO muppets\z initem losowym\z_research\IMclass\144b08_res_00.txt </t>
  </si>
  <si>
    <t xml:space="preserve"> C:\z_mine\research\MEMO muppets\z initem losowym\z_research\IMclass\144b09_res_00.txt </t>
  </si>
  <si>
    <t xml:space="preserve"> C:\z_mine\research\MEMO muppets\z initem losowym\z_research\IMclass\144d00_res_00.txt </t>
  </si>
  <si>
    <t xml:space="preserve"> C:\z_mine\research\MEMO muppets\z initem losowym\z_research\IMclass\144d01_res_00.txt </t>
  </si>
  <si>
    <t xml:space="preserve"> C:\z_mine\research\MEMO muppets\z initem losowym\z_research\IMclass\144d02_res_00.txt </t>
  </si>
  <si>
    <t xml:space="preserve"> C:\z_mine\research\MEMO muppets\z initem losowym\z_research\IMclass\144d03_res_00.txt </t>
  </si>
  <si>
    <t xml:space="preserve"> C:\z_mine\research\MEMO muppets\z initem losowym\z_research\IMclass\144d04_res_00.txt </t>
  </si>
  <si>
    <t xml:space="preserve"> C:\z_mine\research\MEMO muppets\z initem losowym\z_research\IMclass\144d05_res_00.txt </t>
  </si>
  <si>
    <t xml:space="preserve"> C:\z_mine\research\MEMO muppets\z initem losowym\z_research\IMclass\144d06_res_00.txt </t>
  </si>
  <si>
    <t xml:space="preserve"> C:\z_mine\research\MEMO muppets\z initem losowym\z_research\IMclass\144d07_res_00.txt </t>
  </si>
  <si>
    <t xml:space="preserve"> C:\z_mine\research\MEMO muppets\z initem losowym\z_research\IMclass\144d08_res_00.txt </t>
  </si>
  <si>
    <t xml:space="preserve"> C:\z_mine\research\MEMO muppets\z initem losowym\z_research\IMclass\144d09_res_00.txt </t>
  </si>
  <si>
    <t xml:space="preserve"> C:\z_mine\research\MEMO muppets\z initem losowym\z_research\IMclass\162b00_res_00.txt </t>
  </si>
  <si>
    <t xml:space="preserve"> C:\z_mine\research\MEMO muppets\z initem losowym\z_research\IMclass\162b01_res_00.txt </t>
  </si>
  <si>
    <t xml:space="preserve"> C:\z_mine\research\MEMO muppets\z initem losowym\z_research\IMclass\162b02_res_00.txt </t>
  </si>
  <si>
    <t xml:space="preserve"> C:\z_mine\research\MEMO muppets\z initem losowym\z_research\IMclass\162b03_res_00.txt </t>
  </si>
  <si>
    <t xml:space="preserve"> C:\z_mine\research\MEMO muppets\z initem losowym\z_research\IMclass\162b04_res_00.txt </t>
  </si>
  <si>
    <t xml:space="preserve"> C:\z_mine\research\MEMO muppets\z initem losowym\z_research\IMclass\162b05_res_00.txt </t>
  </si>
  <si>
    <t xml:space="preserve"> C:\z_mine\research\MEMO muppets\z initem losowym\z_research\IMclass\162b06_res_00.txt </t>
  </si>
  <si>
    <t xml:space="preserve"> C:\z_mine\research\MEMO muppets\z initem losowym\z_research\IMclass\162b07_res_00.txt </t>
  </si>
  <si>
    <t xml:space="preserve"> C:\z_mine\research\MEMO muppets\z initem losowym\z_research\IMclass\162b08_res_00.txt </t>
  </si>
  <si>
    <t xml:space="preserve"> C:\z_mine\research\MEMO muppets\z initem losowym\z_research\IMclass\162b09_res_00.txt </t>
  </si>
  <si>
    <t xml:space="preserve"> C:\z_mine\research\MEMO muppets\z initem losowym\z_research\IMclass\162d00_res_00.txt </t>
  </si>
  <si>
    <t xml:space="preserve"> C:\z_mine\research\MEMO muppets\z initem losowym\z_research\IMclass\162d01_res_00.txt </t>
  </si>
  <si>
    <t xml:space="preserve"> C:\z_mine\research\MEMO muppets\z initem losowym\z_research\IMclass\162d02_res_00.txt </t>
  </si>
  <si>
    <t xml:space="preserve"> C:\z_mine\research\MEMO muppets\z initem losowym\z_research\IMclass\162d03_res_00.txt </t>
  </si>
  <si>
    <t xml:space="preserve"> C:\z_mine\research\MEMO muppets\z initem losowym\z_research\IMclass\162d04_res_00.txt </t>
  </si>
  <si>
    <t xml:space="preserve"> C:\z_mine\research\MEMO muppets\z initem losowym\z_research\IMclass\162d05_res_00.txt </t>
  </si>
  <si>
    <t xml:space="preserve"> C:\z_mine\research\MEMO muppets\z initem losowym\z_research\IMclass\162d06_res_00.txt </t>
  </si>
  <si>
    <t xml:space="preserve"> C:\z_mine\research\MEMO muppets\z initem losowym\z_research\IMclass\162d07_res_00.txt </t>
  </si>
  <si>
    <t xml:space="preserve"> C:\z_mine\research\MEMO muppets\z initem losowym\z_research\IMclass\162d08_res_00.txt </t>
  </si>
  <si>
    <t xml:space="preserve"> C:\z_mine\research\MEMO muppets\z initem losowym\z_research\IMclass\162d09_res_00.txt </t>
  </si>
  <si>
    <t xml:space="preserve"> C:\z_mine\research\MEMO muppets\z initem losowym\z_research\IMclass\104050_res_00.txt </t>
  </si>
  <si>
    <t xml:space="preserve"> C:\z_mine\research\MEMO muppets\z initem losowym\z_research\IMclass\104051_res_00.txt </t>
  </si>
  <si>
    <t xml:space="preserve"> C:\z_mine\research\MEMO muppets\z initem losowym\z_research\IMclass\104052_res_00.txt </t>
  </si>
  <si>
    <t xml:space="preserve"> C:\z_mine\research\MEMO muppets\z initem losowym\z_research\IMclass\104053_res_00.txt </t>
  </si>
  <si>
    <t xml:space="preserve"> C:\z_mine\research\MEMO muppets\z initem losowym\z_research\IMclass\104054_res_00.txt </t>
  </si>
  <si>
    <t xml:space="preserve"> C:\z_mine\research\MEMO muppets\z initem losowym\z_research\IMclass\104055_res_00.txt </t>
  </si>
  <si>
    <t xml:space="preserve"> C:\z_mine\research\MEMO muppets\z initem losowym\z_research\IMclass\104056_res_00.txt </t>
  </si>
  <si>
    <t xml:space="preserve"> C:\z_mine\research\MEMO muppets\z initem losowym\z_research\IMclass\104057_res_00.txt </t>
  </si>
  <si>
    <t xml:space="preserve"> C:\z_mine\research\MEMO muppets\z initem losowym\z_research\IMclass\104058_res_00.txt </t>
  </si>
  <si>
    <t xml:space="preserve"> C:\z_mine\research\MEMO muppets\z initem losowym\z_research\IMclass\104059_res_00.txt </t>
  </si>
  <si>
    <t xml:space="preserve"> C:\z_mine\research\MEMO muppets\z initem losowym\z_research\IMclass\114052_res_00.txt </t>
  </si>
  <si>
    <t xml:space="preserve"> C:\z_mine\research\MEMO muppets\z initem losowym\z_research\IMclass\114053_res_00.txt </t>
  </si>
  <si>
    <t xml:space="preserve"> C:\z_mine\research\MEMO muppets\z initem losowym\z_research\IMclass\114054_res_00.txt </t>
  </si>
  <si>
    <t xml:space="preserve"> C:\z_mine\research\MEMO muppets\z initem losowym\z_research\IMclass\114055_res_00.txt </t>
  </si>
  <si>
    <t xml:space="preserve"> C:\z_mine\research\MEMO muppets\z initem losowym\z_research\IMclass\114056_res_00.txt </t>
  </si>
  <si>
    <t xml:space="preserve"> C:\z_mine\research\MEMO muppets\z initem losowym\z_research\IMclass\114057_res_00.txt </t>
  </si>
  <si>
    <t xml:space="preserve"> C:\z_mine\research\MEMO muppets\z initem losowym\z_research\IMclass\114058_res_00.txt </t>
  </si>
  <si>
    <t xml:space="preserve"> C:\z_mine\research\MEMO muppets\z initem losowym\z_research\IMclass\114059_res_00.txt </t>
  </si>
  <si>
    <t xml:space="preserve"> C:\z_mine\research\MEMO muppets\z initem losowym\z_research\IMclass\114060_res_00.txt </t>
  </si>
  <si>
    <t xml:space="preserve"> C:\z_mine\research\MEMO muppets\z initem losowym\z_research\IMclass\114061_res_00.txt </t>
  </si>
  <si>
    <t xml:space="preserve"> C:\z_mine\research\MEMO muppets\z initem losowym\z_research\IMclass\128078_res_00.txt </t>
  </si>
  <si>
    <t xml:space="preserve"> C:\z_mine\research\MEMO muppets\z initem losowym\z_research\IMclass\128079_res_00.txt </t>
  </si>
  <si>
    <t xml:space="preserve"> C:\z_mine\research\MEMO muppets\z initem losowym\z_research\IMclass\128080_res_00.txt </t>
  </si>
  <si>
    <t xml:space="preserve"> C:\z_mine\research\MEMO muppets\z initem losowym\z_research\IMclass\128081_res_00.txt </t>
  </si>
  <si>
    <t xml:space="preserve"> C:\z_mine\research\MEMO muppets\z initem losowym\z_research\IMclass\128082_res_00.txt </t>
  </si>
  <si>
    <t xml:space="preserve"> C:\z_mine\research\MEMO muppets\z initem losowym\z_research\IMclass\128083_res_00.txt </t>
  </si>
  <si>
    <t xml:space="preserve"> C:\z_mine\research\MEMO muppets\z initem losowym\z_research\IMclass\128084_res_00.txt </t>
  </si>
  <si>
    <t xml:space="preserve"> C:\z_mine\research\MEMO muppets\z initem losowym\z_research\IMclass\128085_res_00.txt </t>
  </si>
  <si>
    <t xml:space="preserve"> C:\z_mine\research\MEMO muppets\z initem losowym\z_research\IMclass\128086_res_00.txt </t>
  </si>
  <si>
    <t xml:space="preserve"> C:\z_mine\research\MEMO muppets\z initem losowym\z_research\IMclass\128087_res_00.txt </t>
  </si>
  <si>
    <t xml:space="preserve"> C:\z_mine\research\MEMO muppets\z initem losowym\z_research\IMclass\144079_res_00.txt </t>
  </si>
  <si>
    <t xml:space="preserve"> C:\z_mine\research\MEMO muppets\z initem losowym\z_research\IMclass\144080_res_00.txt </t>
  </si>
  <si>
    <t xml:space="preserve"> C:\z_mine\research\MEMO muppets\z initem losowym\z_research\IMclass\144081_res_00.txt </t>
  </si>
  <si>
    <t xml:space="preserve"> C:\z_mine\research\MEMO muppets\z initem losowym\z_research\IMclass\144082_res_00.txt </t>
  </si>
  <si>
    <t xml:space="preserve"> C:\z_mine\research\MEMO muppets\z initem losowym\z_research\IMclass\144083_res_00.txt </t>
  </si>
  <si>
    <t xml:space="preserve"> C:\z_mine\research\MEMO muppets\z initem losowym\z_research\IMclass\144084_res_00.txt </t>
  </si>
  <si>
    <t xml:space="preserve"> C:\z_mine\research\MEMO muppets\z initem losowym\z_research\IMclass\144085_res_00.txt </t>
  </si>
  <si>
    <t xml:space="preserve"> C:\z_mine\research\MEMO muppets\z initem losowym\z_research\IMclass\144086_res_00.txt </t>
  </si>
  <si>
    <t xml:space="preserve"> C:\z_mine\research\MEMO muppets\z initem losowym\z_research\IMclass\144087_res_00.txt </t>
  </si>
  <si>
    <t xml:space="preserve"> C:\z_mine\research\MEMO muppets\z initem losowym\z_research\IMclass\144088_res_00.txt </t>
  </si>
  <si>
    <t xml:space="preserve"> C:\z_mine\research\MEMO muppets\z initem losowym\z_research\IMclass\162093_res_00.txt </t>
  </si>
  <si>
    <t xml:space="preserve"> C:\z_mine\research\MEMO muppets\z initem losowym\z_research\IMclass\162094_res_00.txt </t>
  </si>
  <si>
    <t xml:space="preserve"> C:\z_mine\research\MEMO muppets\z initem losowym\z_research\IMclass\162095_res_00.txt </t>
  </si>
  <si>
    <t xml:space="preserve"> C:\z_mine\research\MEMO muppets\z initem losowym\z_research\IMclass\162096_res_00.txt </t>
  </si>
  <si>
    <t xml:space="preserve"> C:\z_mine\research\MEMO muppets\z initem losowym\z_research\IMclass\162097_res_00.txt </t>
  </si>
  <si>
    <t xml:space="preserve"> C:\z_mine\research\MEMO muppets\z initem losowym\z_research\IMclass\162098_res_00.txt </t>
  </si>
  <si>
    <t xml:space="preserve"> C:\z_mine\research\MEMO muppets\z initem losowym\z_research\IMclass\162099_res_00.txt </t>
  </si>
  <si>
    <t xml:space="preserve"> C:\z_mine\research\MEMO muppets\z initem losowym\z_research\IMclass\162100_res_00.txt </t>
  </si>
  <si>
    <t xml:space="preserve"> C:\z_mine\research\MEMO muppets\z initem losowym\z_research\IMclass\162101_res_00.txt </t>
  </si>
  <si>
    <t xml:space="preserve"> C:\z_mine\research\MEMO muppets\z initem losowym\z_research\IMclass\162102_res_00.txt </t>
  </si>
  <si>
    <t xml:space="preserve"> C:\z_mine\research\MEMO muppets\z initem losowym\z_research\IMclass\g120b00_res_00.txt </t>
  </si>
  <si>
    <t xml:space="preserve"> C:\z_mine\research\MEMO muppets\z initem losowym\z_research\IMclass\g120b01_res_00.txt </t>
  </si>
  <si>
    <t xml:space="preserve"> C:\z_mine\research\MEMO muppets\z initem losowym\z_research\IMclass\g120b02_res_00.txt </t>
  </si>
  <si>
    <t xml:space="preserve"> C:\z_mine\research\MEMO muppets\z initem losowym\z_research\IMclass\g120b03_res_00.txt </t>
  </si>
  <si>
    <t xml:space="preserve"> C:\z_mine\research\MEMO muppets\z initem losowym\z_research\IMclass\g120b04_res_00.txt </t>
  </si>
  <si>
    <t xml:space="preserve"> C:\z_mine\research\MEMO muppets\z initem losowym\z_research\IMclass\g120b05_res_00.txt </t>
  </si>
  <si>
    <t xml:space="preserve"> C:\z_mine\research\MEMO muppets\z initem losowym\z_research\IMclass\g120b06_res_00.txt </t>
  </si>
  <si>
    <t xml:space="preserve"> C:\z_mine\research\MEMO muppets\z initem losowym\z_research\IMclass\g120b07_res_00.txt </t>
  </si>
  <si>
    <t xml:space="preserve"> C:\z_mine\research\MEMO muppets\z initem losowym\z_research\IMclass\g120b08_res_00.txt </t>
  </si>
  <si>
    <t xml:space="preserve"> C:\z_mine\research\MEMO muppets\z initem losowym\z_research\IMclass\g120b09_res_00.txt </t>
  </si>
  <si>
    <t xml:space="preserve"> C:\z_mine\research\MEMO muppets\z initem losowym\z_research\IMclass\g120d00_res_00.txt </t>
  </si>
  <si>
    <t xml:space="preserve"> C:\z_mine\research\MEMO muppets\z initem losowym\z_research\IMclass\g120d01_res_00.txt </t>
  </si>
  <si>
    <t xml:space="preserve"> C:\z_mine\research\MEMO muppets\z initem losowym\z_research\IMclass\g120d02_res_00.txt </t>
  </si>
  <si>
    <t xml:space="preserve"> C:\z_mine\research\MEMO muppets\z initem losowym\z_research\IMclass\g120d03_res_00.txt </t>
  </si>
  <si>
    <t xml:space="preserve"> C:\z_mine\research\MEMO muppets\z initem losowym\z_research\IMclass\g120d04_res_00.txt </t>
  </si>
  <si>
    <t xml:space="preserve"> C:\z_mine\research\MEMO muppets\z initem losowym\z_research\IMclass\g120d05_res_00.txt </t>
  </si>
  <si>
    <t xml:space="preserve"> C:\z_mine\research\MEMO muppets\z initem losowym\z_research\IMclass\g120d06_res_00.txt </t>
  </si>
  <si>
    <t xml:space="preserve"> C:\z_mine\research\MEMO muppets\z initem losowym\z_research\IMclass\g120d07_res_00.txt </t>
  </si>
  <si>
    <t xml:space="preserve"> C:\z_mine\research\MEMO muppets\z initem losowym\z_research\IMclass\g120d08_res_00.txt </t>
  </si>
  <si>
    <t xml:space="preserve"> C:\z_mine\research\MEMO muppets\z initem losowym\z_research\IMclass\g120d09_res_00.txt </t>
  </si>
  <si>
    <t xml:space="preserve"> C:\z_mine\research\MEMO muppets\z initem losowym\z_research\IMclass\g120074_res_00.txt </t>
  </si>
  <si>
    <t xml:space="preserve"> C:\z_mine\research\MEMO muppets\z initem losowym\z_research\IMclass\g120075_res_00.txt </t>
  </si>
  <si>
    <t xml:space="preserve"> C:\z_mine\research\MEMO muppets\z initem losowym\z_research\IMclass\g120076_res_00.txt </t>
  </si>
  <si>
    <t xml:space="preserve"> C:\z_mine\research\MEMO muppets\z initem losowym\z_research\IMclass\g120077_res_00.txt </t>
  </si>
  <si>
    <t xml:space="preserve"> C:\z_mine\research\MEMO muppets\z initem losowym\z_research\IMclass\g120078_res_00.txt </t>
  </si>
  <si>
    <t xml:space="preserve"> C:\z_mine\research\MEMO muppets\z initem losowym\z_research\IMclass\g120079_res_00.txt </t>
  </si>
  <si>
    <t xml:space="preserve"> C:\z_mine\research\MEMO muppets\z initem losowym\z_research\IMclass\g120080_res_00.txt </t>
  </si>
  <si>
    <t xml:space="preserve"> C:\z_mine\research\MEMO muppets\z initem losowym\z_research\IMclass\g120081_res_00.txt </t>
  </si>
  <si>
    <t xml:space="preserve"> C:\z_mine\research\MEMO muppets\z initem losowym\z_research\IMclass\g120082_res_00.txt </t>
  </si>
  <si>
    <t xml:space="preserve"> C:\z_mine\research\MEMO muppets\z initem losowym\z_research\IMclass\g120083_res_00.txt </t>
  </si>
  <si>
    <t xml:space="preserve">Dynamic Island Model </t>
  </si>
  <si>
    <t xml:space="preserve">Island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</si>
</sst>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 CE"/>
      <charset val="238"/>
    </font>
    <font>
      <sz val="10"/>
      <name val="Arial CE"/>
      <charset val="238"/>
    </font>
    <font>
      <b/>
      <sz val="10"/>
      <name val="Arial CE"/>
      <charset val="238"/>
    </font>
    <font>
      <sz val="8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1" fillId="0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Fill="1" applyAlignment="1">
      <alignment wrapText="1"/>
    </xf>
    <xf numFmtId="49" fontId="0" fillId="0" borderId="0" xfId="0" applyNumberFormat="1" applyFill="1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right"/>
    </xf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/>
    <xf numFmtId="2" fontId="0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"/>
  <sheetViews>
    <sheetView topLeftCell="A142" workbookViewId="0">
      <selection activeCell="A153" sqref="A153:B162"/>
    </sheetView>
  </sheetViews>
  <sheetFormatPr defaultRowHeight="12.75" x14ac:dyDescent="0.2"/>
  <sheetData>
    <row r="1" spans="1:2" x14ac:dyDescent="0.2">
      <c r="A1" t="s">
        <v>17</v>
      </c>
      <c r="B1" s="8" t="s">
        <v>9</v>
      </c>
    </row>
    <row r="3" spans="1:2" x14ac:dyDescent="0.2">
      <c r="A3" s="5">
        <v>104050</v>
      </c>
      <c r="B3">
        <v>4200</v>
      </c>
    </row>
    <row r="4" spans="1:2" x14ac:dyDescent="0.2">
      <c r="A4" s="5">
        <v>104051</v>
      </c>
      <c r="B4">
        <v>4986</v>
      </c>
    </row>
    <row r="5" spans="1:2" x14ac:dyDescent="0.2">
      <c r="A5" s="5">
        <v>104052</v>
      </c>
      <c r="B5">
        <v>5868</v>
      </c>
    </row>
    <row r="6" spans="1:2" x14ac:dyDescent="0.2">
      <c r="A6" s="5">
        <v>104053</v>
      </c>
      <c r="B6">
        <v>7000</v>
      </c>
    </row>
    <row r="7" spans="1:2" x14ac:dyDescent="0.2">
      <c r="A7" s="5">
        <v>104054</v>
      </c>
      <c r="B7">
        <v>8232</v>
      </c>
    </row>
    <row r="8" spans="1:2" x14ac:dyDescent="0.2">
      <c r="A8" s="5">
        <v>104055</v>
      </c>
      <c r="B8">
        <v>11080</v>
      </c>
    </row>
    <row r="9" spans="1:2" x14ac:dyDescent="0.2">
      <c r="A9" s="5">
        <v>104056</v>
      </c>
      <c r="B9">
        <v>15872</v>
      </c>
    </row>
    <row r="10" spans="1:2" x14ac:dyDescent="0.2">
      <c r="A10" s="5">
        <v>104057</v>
      </c>
      <c r="B10">
        <v>19434</v>
      </c>
    </row>
    <row r="11" spans="1:2" x14ac:dyDescent="0.2">
      <c r="A11" s="5">
        <v>104058</v>
      </c>
      <c r="B11">
        <v>21620</v>
      </c>
    </row>
    <row r="12" spans="1:2" x14ac:dyDescent="0.2">
      <c r="A12" s="5">
        <v>104059</v>
      </c>
      <c r="B12">
        <v>25768</v>
      </c>
    </row>
    <row r="13" spans="1:2" x14ac:dyDescent="0.2">
      <c r="A13" s="5" t="s">
        <v>18</v>
      </c>
      <c r="B13">
        <v>1779</v>
      </c>
    </row>
    <row r="14" spans="1:2" x14ac:dyDescent="0.2">
      <c r="A14" s="5" t="s">
        <v>19</v>
      </c>
      <c r="B14">
        <v>1703</v>
      </c>
    </row>
    <row r="15" spans="1:2" x14ac:dyDescent="0.2">
      <c r="A15" s="5" t="s">
        <v>20</v>
      </c>
      <c r="B15">
        <v>468</v>
      </c>
    </row>
    <row r="16" spans="1:2" x14ac:dyDescent="0.2">
      <c r="A16" s="5" t="s">
        <v>21</v>
      </c>
      <c r="B16">
        <v>3301</v>
      </c>
    </row>
    <row r="17" spans="1:2" x14ac:dyDescent="0.2">
      <c r="A17" s="5" t="s">
        <v>22</v>
      </c>
      <c r="B17">
        <v>2657</v>
      </c>
    </row>
    <row r="18" spans="1:2" x14ac:dyDescent="0.2">
      <c r="A18" s="5" t="s">
        <v>23</v>
      </c>
      <c r="B18">
        <v>4916</v>
      </c>
    </row>
    <row r="19" spans="1:2" x14ac:dyDescent="0.2">
      <c r="A19" s="5" t="s">
        <v>24</v>
      </c>
      <c r="B19">
        <v>4248</v>
      </c>
    </row>
    <row r="20" spans="1:2" x14ac:dyDescent="0.2">
      <c r="A20" s="5" t="s">
        <v>25</v>
      </c>
      <c r="B20">
        <v>5976</v>
      </c>
    </row>
    <row r="21" spans="1:2" x14ac:dyDescent="0.2">
      <c r="A21" s="5" t="s">
        <v>26</v>
      </c>
      <c r="B21">
        <v>9964</v>
      </c>
    </row>
    <row r="22" spans="1:2" x14ac:dyDescent="0.2">
      <c r="A22" s="5" t="s">
        <v>27</v>
      </c>
      <c r="B22">
        <v>16461</v>
      </c>
    </row>
    <row r="23" spans="1:2" x14ac:dyDescent="0.2">
      <c r="A23" s="5" t="s">
        <v>28</v>
      </c>
      <c r="B23">
        <v>12141</v>
      </c>
    </row>
    <row r="24" spans="1:2" x14ac:dyDescent="0.2">
      <c r="A24" s="5" t="s">
        <v>29</v>
      </c>
      <c r="B24">
        <v>28022</v>
      </c>
    </row>
    <row r="25" spans="1:2" x14ac:dyDescent="0.2">
      <c r="A25" s="5" t="s">
        <v>30</v>
      </c>
      <c r="B25">
        <v>5315</v>
      </c>
    </row>
    <row r="26" spans="1:2" x14ac:dyDescent="0.2">
      <c r="A26" s="5" t="s">
        <v>31</v>
      </c>
      <c r="B26">
        <v>11866</v>
      </c>
    </row>
    <row r="27" spans="1:2" x14ac:dyDescent="0.2">
      <c r="A27" s="5" t="s">
        <v>32</v>
      </c>
      <c r="B27">
        <v>6287</v>
      </c>
    </row>
    <row r="28" spans="1:2" x14ac:dyDescent="0.2">
      <c r="A28" s="5" t="s">
        <v>33</v>
      </c>
      <c r="B28">
        <v>3133</v>
      </c>
    </row>
    <row r="29" spans="1:2" x14ac:dyDescent="0.2">
      <c r="A29" s="5" t="s">
        <v>34</v>
      </c>
      <c r="B29">
        <v>3538</v>
      </c>
    </row>
    <row r="30" spans="1:2" x14ac:dyDescent="0.2">
      <c r="A30" s="5" t="s">
        <v>35</v>
      </c>
      <c r="B30">
        <v>1205</v>
      </c>
    </row>
    <row r="31" spans="1:2" x14ac:dyDescent="0.2">
      <c r="A31" s="5" t="s">
        <v>36</v>
      </c>
      <c r="B31">
        <v>3670</v>
      </c>
    </row>
    <row r="32" spans="1:2" x14ac:dyDescent="0.2">
      <c r="A32" s="5" t="s">
        <v>37</v>
      </c>
      <c r="B32">
        <v>7569</v>
      </c>
    </row>
    <row r="33" spans="1:2" x14ac:dyDescent="0.2">
      <c r="A33" s="5">
        <v>114052</v>
      </c>
      <c r="B33">
        <v>0</v>
      </c>
    </row>
    <row r="34" spans="1:2" x14ac:dyDescent="0.2">
      <c r="A34" s="5">
        <v>114053</v>
      </c>
      <c r="B34">
        <v>0</v>
      </c>
    </row>
    <row r="35" spans="1:2" x14ac:dyDescent="0.2">
      <c r="A35" s="5">
        <v>114054</v>
      </c>
      <c r="B35">
        <v>0</v>
      </c>
    </row>
    <row r="36" spans="1:2" x14ac:dyDescent="0.2">
      <c r="A36" s="5">
        <v>114055</v>
      </c>
      <c r="B36">
        <v>0</v>
      </c>
    </row>
    <row r="37" spans="1:2" x14ac:dyDescent="0.2">
      <c r="A37" s="5">
        <v>114056</v>
      </c>
      <c r="B37">
        <v>4368</v>
      </c>
    </row>
    <row r="38" spans="1:2" x14ac:dyDescent="0.2">
      <c r="A38" s="5">
        <v>114057</v>
      </c>
      <c r="B38">
        <v>6786</v>
      </c>
    </row>
    <row r="39" spans="1:2" x14ac:dyDescent="0.2">
      <c r="A39" s="5">
        <v>114058</v>
      </c>
      <c r="B39">
        <v>10084</v>
      </c>
    </row>
    <row r="40" spans="1:2" x14ac:dyDescent="0.2">
      <c r="A40" s="5">
        <v>114059</v>
      </c>
      <c r="B40">
        <v>12526</v>
      </c>
    </row>
    <row r="41" spans="1:2" x14ac:dyDescent="0.2">
      <c r="A41" s="5">
        <v>114060</v>
      </c>
      <c r="B41">
        <v>16320</v>
      </c>
    </row>
    <row r="42" spans="1:2" x14ac:dyDescent="0.2">
      <c r="A42" s="5">
        <v>114061</v>
      </c>
      <c r="B42">
        <v>19580</v>
      </c>
    </row>
    <row r="43" spans="1:2" x14ac:dyDescent="0.2">
      <c r="A43" s="5" t="s">
        <v>38</v>
      </c>
      <c r="B43">
        <v>0</v>
      </c>
    </row>
    <row r="44" spans="1:2" x14ac:dyDescent="0.2">
      <c r="A44" s="5" t="s">
        <v>39</v>
      </c>
      <c r="B44">
        <v>0</v>
      </c>
    </row>
    <row r="45" spans="1:2" x14ac:dyDescent="0.2">
      <c r="A45" s="5" t="s">
        <v>40</v>
      </c>
      <c r="B45">
        <v>0</v>
      </c>
    </row>
    <row r="46" spans="1:2" x14ac:dyDescent="0.2">
      <c r="A46" s="5" t="s">
        <v>41</v>
      </c>
      <c r="B46">
        <v>4870</v>
      </c>
    </row>
    <row r="47" spans="1:2" x14ac:dyDescent="0.2">
      <c r="A47" s="5" t="s">
        <v>42</v>
      </c>
      <c r="B47">
        <v>0</v>
      </c>
    </row>
    <row r="48" spans="1:2" x14ac:dyDescent="0.2">
      <c r="A48" s="5" t="s">
        <v>43</v>
      </c>
      <c r="B48">
        <v>3267</v>
      </c>
    </row>
    <row r="49" spans="1:2" x14ac:dyDescent="0.2">
      <c r="A49" s="5" t="s">
        <v>44</v>
      </c>
      <c r="B49">
        <v>0</v>
      </c>
    </row>
    <row r="50" spans="1:2" x14ac:dyDescent="0.2">
      <c r="A50" s="5" t="s">
        <v>45</v>
      </c>
      <c r="B50">
        <v>7156</v>
      </c>
    </row>
    <row r="51" spans="1:2" x14ac:dyDescent="0.2">
      <c r="A51" s="5" t="s">
        <v>46</v>
      </c>
      <c r="B51">
        <v>11655</v>
      </c>
    </row>
    <row r="52" spans="1:2" x14ac:dyDescent="0.2">
      <c r="A52" s="5" t="s">
        <v>47</v>
      </c>
      <c r="B52">
        <v>3269</v>
      </c>
    </row>
    <row r="53" spans="1:2" x14ac:dyDescent="0.2">
      <c r="A53" s="5" t="s">
        <v>48</v>
      </c>
      <c r="B53">
        <v>1983</v>
      </c>
    </row>
    <row r="54" spans="1:2" x14ac:dyDescent="0.2">
      <c r="A54" s="5" t="s">
        <v>49</v>
      </c>
      <c r="B54">
        <v>2804</v>
      </c>
    </row>
    <row r="55" spans="1:2" x14ac:dyDescent="0.2">
      <c r="A55" s="5" t="s">
        <v>50</v>
      </c>
      <c r="B55">
        <v>2733</v>
      </c>
    </row>
    <row r="56" spans="1:2" x14ac:dyDescent="0.2">
      <c r="A56" s="5" t="s">
        <v>51</v>
      </c>
      <c r="B56">
        <v>8798</v>
      </c>
    </row>
    <row r="57" spans="1:2" x14ac:dyDescent="0.2">
      <c r="A57" s="5" t="s">
        <v>52</v>
      </c>
      <c r="B57">
        <v>4830</v>
      </c>
    </row>
    <row r="58" spans="1:2" x14ac:dyDescent="0.2">
      <c r="A58" s="5" t="s">
        <v>53</v>
      </c>
      <c r="B58">
        <v>1265</v>
      </c>
    </row>
    <row r="59" spans="1:2" x14ac:dyDescent="0.2">
      <c r="A59" s="5" t="s">
        <v>54</v>
      </c>
      <c r="B59">
        <v>5345</v>
      </c>
    </row>
    <row r="60" spans="1:2" x14ac:dyDescent="0.2">
      <c r="A60" s="5" t="s">
        <v>55</v>
      </c>
      <c r="B60">
        <v>11942</v>
      </c>
    </row>
    <row r="61" spans="1:2" x14ac:dyDescent="0.2">
      <c r="A61" s="5" t="s">
        <v>56</v>
      </c>
      <c r="B61">
        <v>110</v>
      </c>
    </row>
    <row r="62" spans="1:2" x14ac:dyDescent="0.2">
      <c r="A62" s="5" t="s">
        <v>57</v>
      </c>
      <c r="B62">
        <v>14288</v>
      </c>
    </row>
    <row r="63" spans="1:2" x14ac:dyDescent="0.2">
      <c r="A63" s="5">
        <v>128078</v>
      </c>
      <c r="B63">
        <v>0</v>
      </c>
    </row>
    <row r="64" spans="1:2" x14ac:dyDescent="0.2">
      <c r="A64" s="5">
        <v>128079</v>
      </c>
      <c r="B64">
        <v>0</v>
      </c>
    </row>
    <row r="65" spans="1:2" x14ac:dyDescent="0.2">
      <c r="A65" s="5">
        <v>128080</v>
      </c>
      <c r="B65">
        <v>0</v>
      </c>
    </row>
    <row r="66" spans="1:2" x14ac:dyDescent="0.2">
      <c r="A66" s="5">
        <v>128081</v>
      </c>
      <c r="B66">
        <v>0</v>
      </c>
    </row>
    <row r="67" spans="1:2" x14ac:dyDescent="0.2">
      <c r="A67" s="5">
        <v>128082</v>
      </c>
      <c r="B67">
        <v>2538</v>
      </c>
    </row>
    <row r="68" spans="1:2" x14ac:dyDescent="0.2">
      <c r="A68" s="5">
        <v>128083</v>
      </c>
      <c r="B68">
        <v>12656</v>
      </c>
    </row>
    <row r="69" spans="1:2" x14ac:dyDescent="0.2">
      <c r="A69" s="5">
        <v>128084</v>
      </c>
      <c r="B69">
        <v>17016</v>
      </c>
    </row>
    <row r="70" spans="1:2" x14ac:dyDescent="0.2">
      <c r="A70" s="5">
        <v>128085</v>
      </c>
      <c r="B70">
        <v>26380</v>
      </c>
    </row>
    <row r="71" spans="1:2" x14ac:dyDescent="0.2">
      <c r="A71" s="5">
        <v>128086</v>
      </c>
      <c r="B71">
        <v>37376</v>
      </c>
    </row>
    <row r="72" spans="1:2" x14ac:dyDescent="0.2">
      <c r="A72" s="5">
        <v>128087</v>
      </c>
      <c r="B72">
        <v>44697</v>
      </c>
    </row>
    <row r="73" spans="1:2" x14ac:dyDescent="0.2">
      <c r="A73" s="5" t="s">
        <v>58</v>
      </c>
      <c r="B73">
        <v>0</v>
      </c>
    </row>
    <row r="74" spans="1:2" x14ac:dyDescent="0.2">
      <c r="A74" s="5" t="s">
        <v>59</v>
      </c>
      <c r="B74">
        <v>0</v>
      </c>
    </row>
    <row r="75" spans="1:2" x14ac:dyDescent="0.2">
      <c r="A75" s="5" t="s">
        <v>60</v>
      </c>
      <c r="B75">
        <v>0</v>
      </c>
    </row>
    <row r="76" spans="1:2" x14ac:dyDescent="0.2">
      <c r="A76" s="5" t="s">
        <v>61</v>
      </c>
      <c r="B76">
        <v>0</v>
      </c>
    </row>
    <row r="77" spans="1:2" x14ac:dyDescent="0.2">
      <c r="A77" s="5" t="s">
        <v>62</v>
      </c>
      <c r="B77">
        <v>0</v>
      </c>
    </row>
    <row r="78" spans="1:2" x14ac:dyDescent="0.2">
      <c r="A78" s="5" t="s">
        <v>63</v>
      </c>
      <c r="B78">
        <v>0</v>
      </c>
    </row>
    <row r="79" spans="1:2" x14ac:dyDescent="0.2">
      <c r="A79" s="5" t="s">
        <v>64</v>
      </c>
      <c r="B79">
        <v>708</v>
      </c>
    </row>
    <row r="80" spans="1:2" x14ac:dyDescent="0.2">
      <c r="A80" s="5" t="s">
        <v>65</v>
      </c>
      <c r="B80">
        <v>1022</v>
      </c>
    </row>
    <row r="81" spans="1:2" x14ac:dyDescent="0.2">
      <c r="A81" s="5" t="s">
        <v>66</v>
      </c>
      <c r="B81">
        <v>15345</v>
      </c>
    </row>
    <row r="82" spans="1:2" x14ac:dyDescent="0.2">
      <c r="A82" s="5" t="s">
        <v>67</v>
      </c>
      <c r="B82">
        <v>12492</v>
      </c>
    </row>
    <row r="83" spans="1:2" x14ac:dyDescent="0.2">
      <c r="A83" s="5" t="s">
        <v>68</v>
      </c>
      <c r="B83">
        <v>13100</v>
      </c>
    </row>
    <row r="84" spans="1:2" x14ac:dyDescent="0.2">
      <c r="A84" s="5" t="s">
        <v>69</v>
      </c>
      <c r="B84">
        <v>105</v>
      </c>
    </row>
    <row r="85" spans="1:2" x14ac:dyDescent="0.2">
      <c r="A85" s="5" t="s">
        <v>70</v>
      </c>
      <c r="B85">
        <v>6069</v>
      </c>
    </row>
    <row r="86" spans="1:2" x14ac:dyDescent="0.2">
      <c r="A86" s="5" t="s">
        <v>71</v>
      </c>
      <c r="B86">
        <v>3373</v>
      </c>
    </row>
    <row r="87" spans="1:2" x14ac:dyDescent="0.2">
      <c r="A87" s="5" t="s">
        <v>72</v>
      </c>
      <c r="B87">
        <v>3341</v>
      </c>
    </row>
    <row r="88" spans="1:2" x14ac:dyDescent="0.2">
      <c r="A88" s="5" t="s">
        <v>73</v>
      </c>
      <c r="B88">
        <v>5983</v>
      </c>
    </row>
    <row r="89" spans="1:2" x14ac:dyDescent="0.2">
      <c r="A89" s="5" t="s">
        <v>74</v>
      </c>
      <c r="B89">
        <v>2209</v>
      </c>
    </row>
    <row r="90" spans="1:2" x14ac:dyDescent="0.2">
      <c r="A90" s="5" t="s">
        <v>75</v>
      </c>
      <c r="B90">
        <v>6466</v>
      </c>
    </row>
    <row r="91" spans="1:2" x14ac:dyDescent="0.2">
      <c r="A91" s="5" t="s">
        <v>76</v>
      </c>
      <c r="B91">
        <v>2302</v>
      </c>
    </row>
    <row r="92" spans="1:2" x14ac:dyDescent="0.2">
      <c r="A92" s="5" t="s">
        <v>77</v>
      </c>
      <c r="B92">
        <v>12957</v>
      </c>
    </row>
    <row r="93" spans="1:2" x14ac:dyDescent="0.2">
      <c r="A93" s="5">
        <v>144079</v>
      </c>
      <c r="B93">
        <v>0</v>
      </c>
    </row>
    <row r="94" spans="1:2" x14ac:dyDescent="0.2">
      <c r="A94" s="5">
        <v>144080</v>
      </c>
      <c r="B94">
        <v>0</v>
      </c>
    </row>
    <row r="95" spans="1:2" x14ac:dyDescent="0.2">
      <c r="A95" s="5">
        <v>144081</v>
      </c>
      <c r="B95">
        <v>0</v>
      </c>
    </row>
    <row r="96" spans="1:2" x14ac:dyDescent="0.2">
      <c r="A96" s="5">
        <v>144082</v>
      </c>
      <c r="B96">
        <v>1140</v>
      </c>
    </row>
    <row r="97" spans="1:2" x14ac:dyDescent="0.2">
      <c r="A97" s="5">
        <v>144083</v>
      </c>
      <c r="B97">
        <v>5182</v>
      </c>
    </row>
    <row r="98" spans="1:2" x14ac:dyDescent="0.2">
      <c r="A98" s="5">
        <v>144084</v>
      </c>
      <c r="B98">
        <v>8136</v>
      </c>
    </row>
    <row r="99" spans="1:2" x14ac:dyDescent="0.2">
      <c r="A99" s="5">
        <v>144085</v>
      </c>
      <c r="B99">
        <v>13215</v>
      </c>
    </row>
    <row r="100" spans="1:2" x14ac:dyDescent="0.2">
      <c r="A100" s="5">
        <v>144086</v>
      </c>
      <c r="B100">
        <v>18516</v>
      </c>
    </row>
    <row r="101" spans="1:2" x14ac:dyDescent="0.2">
      <c r="A101" s="5">
        <v>144087</v>
      </c>
      <c r="B101">
        <v>21609</v>
      </c>
    </row>
    <row r="102" spans="1:2" x14ac:dyDescent="0.2">
      <c r="A102" s="5">
        <v>144088</v>
      </c>
      <c r="B102">
        <v>35184</v>
      </c>
    </row>
    <row r="103" spans="1:2" x14ac:dyDescent="0.2">
      <c r="A103" s="5" t="s">
        <v>78</v>
      </c>
      <c r="B103">
        <v>0</v>
      </c>
    </row>
    <row r="104" spans="1:2" x14ac:dyDescent="0.2">
      <c r="A104" s="5" t="s">
        <v>79</v>
      </c>
      <c r="B104">
        <v>0</v>
      </c>
    </row>
    <row r="105" spans="1:2" x14ac:dyDescent="0.2">
      <c r="A105" s="5" t="s">
        <v>80</v>
      </c>
      <c r="B105">
        <v>0</v>
      </c>
    </row>
    <row r="106" spans="1:2" x14ac:dyDescent="0.2">
      <c r="A106" s="5" t="s">
        <v>81</v>
      </c>
      <c r="B106">
        <v>2294</v>
      </c>
    </row>
    <row r="107" spans="1:2" x14ac:dyDescent="0.2">
      <c r="A107" s="5" t="s">
        <v>82</v>
      </c>
      <c r="B107">
        <v>640</v>
      </c>
    </row>
    <row r="108" spans="1:2" x14ac:dyDescent="0.2">
      <c r="A108" s="5" t="s">
        <v>83</v>
      </c>
      <c r="B108">
        <v>9943</v>
      </c>
    </row>
    <row r="109" spans="1:2" x14ac:dyDescent="0.2">
      <c r="A109" s="5" t="s">
        <v>84</v>
      </c>
      <c r="B109">
        <v>0</v>
      </c>
    </row>
    <row r="110" spans="1:2" x14ac:dyDescent="0.2">
      <c r="A110" s="5" t="s">
        <v>85</v>
      </c>
      <c r="B110">
        <v>6742</v>
      </c>
    </row>
    <row r="111" spans="1:2" x14ac:dyDescent="0.2">
      <c r="A111" s="5" t="s">
        <v>86</v>
      </c>
      <c r="B111">
        <v>19974</v>
      </c>
    </row>
    <row r="112" spans="1:2" x14ac:dyDescent="0.2">
      <c r="A112" s="5" t="s">
        <v>87</v>
      </c>
      <c r="B112">
        <v>9709</v>
      </c>
    </row>
    <row r="113" spans="1:2" x14ac:dyDescent="0.2">
      <c r="A113" s="5" t="s">
        <v>88</v>
      </c>
      <c r="B113">
        <v>15510</v>
      </c>
    </row>
    <row r="114" spans="1:2" x14ac:dyDescent="0.2">
      <c r="A114" s="5" t="s">
        <v>89</v>
      </c>
      <c r="B114">
        <v>855</v>
      </c>
    </row>
    <row r="115" spans="1:2" x14ac:dyDescent="0.2">
      <c r="A115" s="5" t="s">
        <v>90</v>
      </c>
      <c r="B115">
        <v>681</v>
      </c>
    </row>
    <row r="116" spans="1:2" x14ac:dyDescent="0.2">
      <c r="A116" s="5" t="s">
        <v>91</v>
      </c>
      <c r="B116">
        <v>127</v>
      </c>
    </row>
    <row r="117" spans="1:2" x14ac:dyDescent="0.2">
      <c r="A117" s="5" t="s">
        <v>92</v>
      </c>
      <c r="B117">
        <v>7523</v>
      </c>
    </row>
    <row r="118" spans="1:2" x14ac:dyDescent="0.2">
      <c r="A118" s="5" t="s">
        <v>93</v>
      </c>
      <c r="B118">
        <v>3625</v>
      </c>
    </row>
    <row r="119" spans="1:2" x14ac:dyDescent="0.2">
      <c r="A119" s="5" t="s">
        <v>94</v>
      </c>
      <c r="B119">
        <v>10841</v>
      </c>
    </row>
    <row r="120" spans="1:2" x14ac:dyDescent="0.2">
      <c r="A120" s="5" t="s">
        <v>95</v>
      </c>
      <c r="B120">
        <v>9452</v>
      </c>
    </row>
    <row r="121" spans="1:2" x14ac:dyDescent="0.2">
      <c r="A121" s="5" t="s">
        <v>96</v>
      </c>
      <c r="B121">
        <v>1014</v>
      </c>
    </row>
    <row r="122" spans="1:2" x14ac:dyDescent="0.2">
      <c r="A122" s="5" t="s">
        <v>97</v>
      </c>
      <c r="B122">
        <v>11198</v>
      </c>
    </row>
    <row r="123" spans="1:2" x14ac:dyDescent="0.2">
      <c r="A123" s="5">
        <v>162093</v>
      </c>
      <c r="B123">
        <v>0</v>
      </c>
    </row>
    <row r="124" spans="1:2" x14ac:dyDescent="0.2">
      <c r="A124" s="5">
        <v>162094</v>
      </c>
      <c r="B124">
        <v>0</v>
      </c>
    </row>
    <row r="125" spans="1:2" x14ac:dyDescent="0.2">
      <c r="A125" s="5">
        <v>162095</v>
      </c>
      <c r="B125">
        <v>0</v>
      </c>
    </row>
    <row r="126" spans="1:2" x14ac:dyDescent="0.2">
      <c r="A126" s="5">
        <v>162096</v>
      </c>
      <c r="B126">
        <v>0</v>
      </c>
    </row>
    <row r="127" spans="1:2" x14ac:dyDescent="0.2">
      <c r="A127" s="5">
        <v>162097</v>
      </c>
      <c r="B127">
        <v>366</v>
      </c>
    </row>
    <row r="128" spans="1:2" x14ac:dyDescent="0.2">
      <c r="A128" s="5">
        <v>162098</v>
      </c>
      <c r="B128">
        <v>5588</v>
      </c>
    </row>
    <row r="129" spans="1:2" x14ac:dyDescent="0.2">
      <c r="A129" s="5">
        <v>162099</v>
      </c>
      <c r="B129">
        <v>7599</v>
      </c>
    </row>
    <row r="130" spans="1:2" x14ac:dyDescent="0.2">
      <c r="A130" s="5">
        <v>162100</v>
      </c>
      <c r="B130">
        <v>10600</v>
      </c>
    </row>
    <row r="131" spans="1:2" x14ac:dyDescent="0.2">
      <c r="A131" s="5">
        <v>162101</v>
      </c>
      <c r="B131">
        <v>18005</v>
      </c>
    </row>
    <row r="132" spans="1:2" x14ac:dyDescent="0.2">
      <c r="A132" s="5">
        <v>162102</v>
      </c>
      <c r="B132">
        <v>22920</v>
      </c>
    </row>
    <row r="133" spans="1:2" x14ac:dyDescent="0.2">
      <c r="A133" s="5" t="s">
        <v>98</v>
      </c>
      <c r="B133">
        <v>0</v>
      </c>
    </row>
    <row r="134" spans="1:2" x14ac:dyDescent="0.2">
      <c r="A134" s="5" t="s">
        <v>99</v>
      </c>
      <c r="B134">
        <v>0</v>
      </c>
    </row>
    <row r="135" spans="1:2" x14ac:dyDescent="0.2">
      <c r="A135" s="5" t="s">
        <v>100</v>
      </c>
      <c r="B135">
        <v>0</v>
      </c>
    </row>
    <row r="136" spans="1:2" x14ac:dyDescent="0.2">
      <c r="A136" s="5" t="s">
        <v>101</v>
      </c>
      <c r="B136">
        <v>0</v>
      </c>
    </row>
    <row r="137" spans="1:2" x14ac:dyDescent="0.2">
      <c r="A137" s="5" t="s">
        <v>102</v>
      </c>
      <c r="B137">
        <v>3024</v>
      </c>
    </row>
    <row r="138" spans="1:2" x14ac:dyDescent="0.2">
      <c r="A138" s="5" t="s">
        <v>4</v>
      </c>
      <c r="B138">
        <v>13781</v>
      </c>
    </row>
    <row r="139" spans="1:2" x14ac:dyDescent="0.2">
      <c r="A139" s="5" t="s">
        <v>103</v>
      </c>
      <c r="B139">
        <v>8064</v>
      </c>
    </row>
    <row r="140" spans="1:2" x14ac:dyDescent="0.2">
      <c r="A140" s="5" t="s">
        <v>104</v>
      </c>
      <c r="B140">
        <v>1990</v>
      </c>
    </row>
    <row r="141" spans="1:2" x14ac:dyDescent="0.2">
      <c r="A141" s="5" t="s">
        <v>105</v>
      </c>
      <c r="B141">
        <v>1667</v>
      </c>
    </row>
    <row r="142" spans="1:2" x14ac:dyDescent="0.2">
      <c r="A142" s="5" t="s">
        <v>106</v>
      </c>
      <c r="B142">
        <v>2578</v>
      </c>
    </row>
    <row r="143" spans="1:2" x14ac:dyDescent="0.2">
      <c r="A143" s="5" t="s">
        <v>107</v>
      </c>
      <c r="B143">
        <v>336</v>
      </c>
    </row>
    <row r="144" spans="1:2" x14ac:dyDescent="0.2">
      <c r="A144" s="5" t="s">
        <v>108</v>
      </c>
      <c r="B144">
        <v>56</v>
      </c>
    </row>
    <row r="145" spans="1:2" x14ac:dyDescent="0.2">
      <c r="A145" s="5" t="s">
        <v>109</v>
      </c>
      <c r="B145">
        <v>164</v>
      </c>
    </row>
    <row r="146" spans="1:2" x14ac:dyDescent="0.2">
      <c r="A146" s="5" t="s">
        <v>110</v>
      </c>
      <c r="B146">
        <v>818</v>
      </c>
    </row>
    <row r="147" spans="1:2" x14ac:dyDescent="0.2">
      <c r="A147" s="5" t="s">
        <v>111</v>
      </c>
      <c r="B147">
        <v>2197</v>
      </c>
    </row>
    <row r="148" spans="1:2" x14ac:dyDescent="0.2">
      <c r="A148" s="5" t="s">
        <v>112</v>
      </c>
      <c r="B148">
        <v>11365</v>
      </c>
    </row>
    <row r="149" spans="1:2" x14ac:dyDescent="0.2">
      <c r="A149" s="5" t="s">
        <v>113</v>
      </c>
      <c r="B149">
        <v>16089</v>
      </c>
    </row>
    <row r="150" spans="1:2" x14ac:dyDescent="0.2">
      <c r="A150" s="5" t="s">
        <v>114</v>
      </c>
      <c r="B150">
        <v>9979</v>
      </c>
    </row>
    <row r="151" spans="1:2" x14ac:dyDescent="0.2">
      <c r="A151" s="5" t="s">
        <v>115</v>
      </c>
      <c r="B151">
        <v>9049</v>
      </c>
    </row>
    <row r="152" spans="1:2" x14ac:dyDescent="0.2">
      <c r="A152" s="5" t="s">
        <v>116</v>
      </c>
      <c r="B152">
        <v>3849</v>
      </c>
    </row>
    <row r="153" spans="1:2" x14ac:dyDescent="0.2">
      <c r="A153" s="5" t="s">
        <v>117</v>
      </c>
      <c r="B153">
        <v>0</v>
      </c>
    </row>
    <row r="154" spans="1:2" x14ac:dyDescent="0.2">
      <c r="A154" s="5" t="s">
        <v>118</v>
      </c>
      <c r="B154">
        <v>0</v>
      </c>
    </row>
    <row r="155" spans="1:2" x14ac:dyDescent="0.2">
      <c r="A155" s="5" t="s">
        <v>119</v>
      </c>
      <c r="B155">
        <v>0</v>
      </c>
    </row>
    <row r="156" spans="1:2" x14ac:dyDescent="0.2">
      <c r="A156" s="5" t="s">
        <v>120</v>
      </c>
      <c r="B156">
        <v>0</v>
      </c>
    </row>
    <row r="157" spans="1:2" x14ac:dyDescent="0.2">
      <c r="A157" s="5" t="s">
        <v>121</v>
      </c>
      <c r="B157">
        <v>0</v>
      </c>
    </row>
    <row r="158" spans="1:2" x14ac:dyDescent="0.2">
      <c r="A158" s="5" t="s">
        <v>122</v>
      </c>
      <c r="B158">
        <v>3785</v>
      </c>
    </row>
    <row r="159" spans="1:2" x14ac:dyDescent="0.2">
      <c r="A159" s="5" t="s">
        <v>5</v>
      </c>
      <c r="B159">
        <v>10400</v>
      </c>
    </row>
    <row r="160" spans="1:2" x14ac:dyDescent="0.2">
      <c r="A160" s="5" t="s">
        <v>123</v>
      </c>
      <c r="B160">
        <v>20865</v>
      </c>
    </row>
    <row r="161" spans="1:2" x14ac:dyDescent="0.2">
      <c r="A161" s="5" t="s">
        <v>124</v>
      </c>
      <c r="B161">
        <v>31616</v>
      </c>
    </row>
    <row r="162" spans="1:2" x14ac:dyDescent="0.2">
      <c r="A162" s="5" t="s">
        <v>125</v>
      </c>
      <c r="B162">
        <v>41905</v>
      </c>
    </row>
    <row r="163" spans="1:2" x14ac:dyDescent="0.2">
      <c r="A163" s="5" t="s">
        <v>126</v>
      </c>
      <c r="B163">
        <v>0</v>
      </c>
    </row>
    <row r="164" spans="1:2" x14ac:dyDescent="0.2">
      <c r="A164" s="5" t="s">
        <v>127</v>
      </c>
      <c r="B164">
        <v>0</v>
      </c>
    </row>
    <row r="165" spans="1:2" x14ac:dyDescent="0.2">
      <c r="A165" s="5" t="s">
        <v>128</v>
      </c>
      <c r="B165">
        <v>0</v>
      </c>
    </row>
    <row r="166" spans="1:2" x14ac:dyDescent="0.2">
      <c r="A166" s="5" t="s">
        <v>129</v>
      </c>
      <c r="B166">
        <v>0</v>
      </c>
    </row>
    <row r="167" spans="1:2" x14ac:dyDescent="0.2">
      <c r="A167" s="5" t="s">
        <v>130</v>
      </c>
      <c r="B167">
        <v>2839</v>
      </c>
    </row>
    <row r="168" spans="1:2" x14ac:dyDescent="0.2">
      <c r="A168" s="5" t="s">
        <v>131</v>
      </c>
      <c r="B168">
        <v>1050</v>
      </c>
    </row>
    <row r="169" spans="1:2" x14ac:dyDescent="0.2">
      <c r="A169" s="5" t="s">
        <v>132</v>
      </c>
      <c r="B169">
        <v>22056</v>
      </c>
    </row>
    <row r="170" spans="1:2" x14ac:dyDescent="0.2">
      <c r="A170" s="5" t="s">
        <v>133</v>
      </c>
      <c r="B170">
        <v>31834</v>
      </c>
    </row>
    <row r="171" spans="1:2" x14ac:dyDescent="0.2">
      <c r="A171" s="5" t="s">
        <v>134</v>
      </c>
      <c r="B171">
        <v>48938</v>
      </c>
    </row>
    <row r="172" spans="1:2" x14ac:dyDescent="0.2">
      <c r="A172" s="5" t="s">
        <v>135</v>
      </c>
      <c r="B172">
        <v>42546</v>
      </c>
    </row>
    <row r="173" spans="1:2" x14ac:dyDescent="0.2">
      <c r="A173" s="5" t="s">
        <v>136</v>
      </c>
      <c r="B173">
        <v>24608</v>
      </c>
    </row>
    <row r="174" spans="1:2" x14ac:dyDescent="0.2">
      <c r="A174" s="5" t="s">
        <v>137</v>
      </c>
      <c r="B174">
        <v>26011</v>
      </c>
    </row>
    <row r="175" spans="1:2" x14ac:dyDescent="0.2">
      <c r="A175" s="5" t="s">
        <v>138</v>
      </c>
      <c r="B175">
        <v>2939</v>
      </c>
    </row>
    <row r="176" spans="1:2" x14ac:dyDescent="0.2">
      <c r="A176" s="5" t="s">
        <v>139</v>
      </c>
      <c r="B176">
        <v>20486</v>
      </c>
    </row>
    <row r="177" spans="1:2" x14ac:dyDescent="0.2">
      <c r="A177" s="5" t="s">
        <v>140</v>
      </c>
      <c r="B177">
        <v>7529</v>
      </c>
    </row>
    <row r="178" spans="1:2" x14ac:dyDescent="0.2">
      <c r="A178" s="5" t="s">
        <v>141</v>
      </c>
      <c r="B178">
        <v>15993</v>
      </c>
    </row>
    <row r="179" spans="1:2" x14ac:dyDescent="0.2">
      <c r="A179" s="5" t="s">
        <v>142</v>
      </c>
      <c r="B179">
        <v>7792</v>
      </c>
    </row>
    <row r="180" spans="1:2" x14ac:dyDescent="0.2">
      <c r="A180" s="5" t="s">
        <v>143</v>
      </c>
      <c r="B180">
        <v>5172</v>
      </c>
    </row>
    <row r="181" spans="1:2" x14ac:dyDescent="0.2">
      <c r="A181" s="5" t="s">
        <v>144</v>
      </c>
      <c r="B181">
        <v>4299</v>
      </c>
    </row>
    <row r="182" spans="1:2" x14ac:dyDescent="0.2">
      <c r="A182" s="5" t="s">
        <v>145</v>
      </c>
      <c r="B182">
        <v>10460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99"/>
  <sheetViews>
    <sheetView topLeftCell="A4" workbookViewId="0">
      <selection activeCell="G4" sqref="G1:G1048576"/>
    </sheetView>
  </sheetViews>
  <sheetFormatPr defaultRowHeight="12.75" x14ac:dyDescent="0.2"/>
  <cols>
    <col min="1" max="1" width="13.42578125" customWidth="1"/>
    <col min="4" max="5" width="11.28515625" customWidth="1"/>
    <col min="16" max="17" width="10.42578125" customWidth="1"/>
  </cols>
  <sheetData>
    <row r="3" spans="1:23" x14ac:dyDescent="0.2">
      <c r="B3" s="14" t="s">
        <v>147</v>
      </c>
      <c r="C3" s="14"/>
      <c r="D3" s="14"/>
      <c r="E3" s="14"/>
      <c r="F3" s="14"/>
      <c r="G3" s="14"/>
      <c r="H3" s="14"/>
      <c r="J3" s="14" t="s">
        <v>148</v>
      </c>
      <c r="K3" s="14"/>
      <c r="L3" s="14"/>
      <c r="M3" s="14"/>
      <c r="N3" s="15"/>
      <c r="O3" s="15"/>
      <c r="P3" s="15"/>
      <c r="R3" s="14" t="s">
        <v>154</v>
      </c>
      <c r="S3" s="14"/>
      <c r="T3" s="14"/>
      <c r="U3" s="14"/>
    </row>
    <row r="4" spans="1:23" ht="38.25" x14ac:dyDescent="0.2">
      <c r="A4" t="s">
        <v>17</v>
      </c>
      <c r="B4" s="8" t="s">
        <v>9</v>
      </c>
      <c r="C4" s="8" t="s">
        <v>159</v>
      </c>
      <c r="D4" s="1" t="s">
        <v>160</v>
      </c>
      <c r="E4" s="1" t="s">
        <v>16</v>
      </c>
      <c r="F4" s="1" t="s">
        <v>7</v>
      </c>
      <c r="G4" s="1" t="s">
        <v>8</v>
      </c>
      <c r="H4" s="1" t="s">
        <v>146</v>
      </c>
      <c r="J4" s="8" t="s">
        <v>9</v>
      </c>
      <c r="K4" s="8" t="s">
        <v>159</v>
      </c>
      <c r="L4" s="1" t="s">
        <v>160</v>
      </c>
      <c r="M4" s="1" t="s">
        <v>16</v>
      </c>
      <c r="N4" s="1" t="s">
        <v>7</v>
      </c>
      <c r="O4" s="1" t="s">
        <v>8</v>
      </c>
      <c r="P4" s="1"/>
      <c r="R4" s="8" t="s">
        <v>9</v>
      </c>
      <c r="S4" s="8" t="s">
        <v>159</v>
      </c>
      <c r="T4" s="1" t="s">
        <v>160</v>
      </c>
      <c r="U4" s="1" t="s">
        <v>16</v>
      </c>
      <c r="V4" s="1" t="s">
        <v>7</v>
      </c>
      <c r="W4" s="1" t="s">
        <v>8</v>
      </c>
    </row>
    <row r="6" spans="1:23" x14ac:dyDescent="0.2">
      <c r="A6" s="5" t="s">
        <v>18</v>
      </c>
      <c r="B6">
        <v>1779</v>
      </c>
      <c r="C6">
        <v>1584</v>
      </c>
      <c r="D6">
        <v>1584</v>
      </c>
      <c r="E6">
        <v>1665</v>
      </c>
      <c r="F6" s="9">
        <v>1754</v>
      </c>
      <c r="G6" s="9">
        <v>1680</v>
      </c>
      <c r="H6">
        <f>MIN(B6:G6)</f>
        <v>1584</v>
      </c>
      <c r="J6">
        <f>IF(B6=0,0,(B6-H6)/B6)</f>
        <v>0.10961214165261383</v>
      </c>
      <c r="K6">
        <f>IF(C6=0,0,(C6-H6)/C6)</f>
        <v>0</v>
      </c>
      <c r="L6">
        <f>IF(D6=0,0,(D6-H6)/D6)</f>
        <v>0</v>
      </c>
      <c r="M6">
        <f>IF(E6=0,0,(E6-H6)/E6)</f>
        <v>4.8648648648648651E-2</v>
      </c>
      <c r="N6" s="9">
        <f>IF(F6=0,0,(F6-H6)/F6)</f>
        <v>9.6921322690992018E-2</v>
      </c>
      <c r="O6" s="9">
        <f>IF(G6=0,0,(G6-H6)/G6)</f>
        <v>5.7142857142857141E-2</v>
      </c>
      <c r="R6">
        <f>_xlfn.RANK.EQ(B6,B6:G6)</f>
        <v>1</v>
      </c>
      <c r="S6">
        <f>_xlfn.RANK.EQ(C6,B6:G6)</f>
        <v>5</v>
      </c>
      <c r="T6">
        <f>_xlfn.RANK.EQ(D6,B6:G6)</f>
        <v>5</v>
      </c>
      <c r="U6">
        <f>_xlfn.RANK.EQ(E6,B6:G6)</f>
        <v>4</v>
      </c>
      <c r="V6" s="9">
        <f>_xlfn.RANK.EQ(F6,B6:G6)</f>
        <v>2</v>
      </c>
      <c r="W6" s="9">
        <f>_xlfn.RANK.EQ(G6,B6:G6)</f>
        <v>3</v>
      </c>
    </row>
    <row r="7" spans="1:23" x14ac:dyDescent="0.2">
      <c r="A7" s="5" t="s">
        <v>19</v>
      </c>
      <c r="B7">
        <v>1703</v>
      </c>
      <c r="C7">
        <v>1204</v>
      </c>
      <c r="D7">
        <v>1204</v>
      </c>
      <c r="E7">
        <v>1326</v>
      </c>
      <c r="F7" s="9">
        <v>1204</v>
      </c>
      <c r="G7" s="9">
        <v>1220</v>
      </c>
      <c r="H7">
        <f>MIN(B7:G7)</f>
        <v>1204</v>
      </c>
      <c r="J7">
        <f>IF(B7=0,0,(B7-H7)/B7)</f>
        <v>0.29301233118027009</v>
      </c>
      <c r="K7">
        <f>IF(C7=0,0,(C7-H7)/C7)</f>
        <v>0</v>
      </c>
      <c r="L7">
        <f>IF(D7=0,0,(D7-H7)/D7)</f>
        <v>0</v>
      </c>
      <c r="M7">
        <f>IF(E7=0,0,(E7-H7)/E7)</f>
        <v>9.2006033182503777E-2</v>
      </c>
      <c r="N7" s="9">
        <f>IF(F7=0,0,(F7-H7)/F7)</f>
        <v>0</v>
      </c>
      <c r="O7" s="9">
        <f>IF(G7=0,0,(G7-H7)/G7)</f>
        <v>1.3114754098360656E-2</v>
      </c>
      <c r="R7">
        <f>_xlfn.RANK.EQ(B7,B7:G7)</f>
        <v>1</v>
      </c>
      <c r="S7">
        <f>_xlfn.RANK.EQ(C7,B7:G7)</f>
        <v>4</v>
      </c>
      <c r="T7">
        <f>_xlfn.RANK.EQ(D7,B7:G7)</f>
        <v>4</v>
      </c>
      <c r="U7">
        <f>_xlfn.RANK.EQ(E7,B7:G7)</f>
        <v>2</v>
      </c>
      <c r="V7" s="9">
        <f>_xlfn.RANK.EQ(F7,B7:G7)</f>
        <v>4</v>
      </c>
      <c r="W7" s="9">
        <f>_xlfn.RANK.EQ(G7,B7:G7)</f>
        <v>3</v>
      </c>
    </row>
    <row r="8" spans="1:23" x14ac:dyDescent="0.2">
      <c r="A8" s="5" t="s">
        <v>20</v>
      </c>
      <c r="B8">
        <v>468</v>
      </c>
      <c r="C8">
        <v>458</v>
      </c>
      <c r="D8">
        <v>490</v>
      </c>
      <c r="E8">
        <v>500</v>
      </c>
      <c r="F8" s="9">
        <v>552</v>
      </c>
      <c r="G8" s="9">
        <v>552</v>
      </c>
      <c r="H8">
        <f>MIN(B8:G8)</f>
        <v>458</v>
      </c>
      <c r="J8">
        <f>IF(B8=0,0,(B8-H8)/B8)</f>
        <v>2.1367521367521368E-2</v>
      </c>
      <c r="K8">
        <f>IF(C8=0,0,(C8-H8)/C8)</f>
        <v>0</v>
      </c>
      <c r="L8">
        <f>IF(D8=0,0,(D8-H8)/D8)</f>
        <v>6.5306122448979598E-2</v>
      </c>
      <c r="M8">
        <f>IF(E8=0,0,(E8-H8)/E8)</f>
        <v>8.4000000000000005E-2</v>
      </c>
      <c r="N8" s="9">
        <f>IF(F8=0,0,(F8-H8)/F8)</f>
        <v>0.17028985507246377</v>
      </c>
      <c r="O8" s="9">
        <f>IF(G8=0,0,(G8-H8)/G8)</f>
        <v>0.17028985507246377</v>
      </c>
      <c r="R8">
        <f>_xlfn.RANK.EQ(B8,B8:G8)</f>
        <v>5</v>
      </c>
      <c r="S8">
        <f>_xlfn.RANK.EQ(C8,B8:G8)</f>
        <v>6</v>
      </c>
      <c r="T8">
        <f>_xlfn.RANK.EQ(D8,B8:G8)</f>
        <v>4</v>
      </c>
      <c r="U8">
        <f>_xlfn.RANK.EQ(E8,B8:G8)</f>
        <v>3</v>
      </c>
      <c r="V8" s="9">
        <f>_xlfn.RANK.EQ(F8,B8:G8)</f>
        <v>1</v>
      </c>
      <c r="W8" s="9">
        <f>_xlfn.RANK.EQ(G8,B8:G8)</f>
        <v>1</v>
      </c>
    </row>
    <row r="9" spans="1:23" x14ac:dyDescent="0.2">
      <c r="A9" s="5" t="s">
        <v>21</v>
      </c>
      <c r="B9">
        <v>3301</v>
      </c>
      <c r="C9">
        <v>3220</v>
      </c>
      <c r="D9">
        <v>3220</v>
      </c>
      <c r="E9">
        <v>3287</v>
      </c>
      <c r="F9" s="9">
        <v>3220</v>
      </c>
      <c r="G9" s="9">
        <v>3220</v>
      </c>
      <c r="H9">
        <f>MIN(B9:G9)</f>
        <v>3220</v>
      </c>
      <c r="J9">
        <f>IF(B9=0,0,(B9-H9)/B9)</f>
        <v>2.4538018782187216E-2</v>
      </c>
      <c r="K9">
        <f>IF(C9=0,0,(C9-H9)/C9)</f>
        <v>0</v>
      </c>
      <c r="L9">
        <f>IF(D9=0,0,(D9-H9)/D9)</f>
        <v>0</v>
      </c>
      <c r="M9">
        <f>IF(E9=0,0,(E9-H9)/E9)</f>
        <v>2.0383328262853665E-2</v>
      </c>
      <c r="N9" s="9">
        <f>IF(F9=0,0,(F9-H9)/F9)</f>
        <v>0</v>
      </c>
      <c r="O9" s="9">
        <f>IF(G9=0,0,(G9-H9)/G9)</f>
        <v>0</v>
      </c>
      <c r="R9">
        <f>_xlfn.RANK.EQ(B9,B9:G9)</f>
        <v>1</v>
      </c>
      <c r="S9">
        <f>_xlfn.RANK.EQ(C9,B9:G9)</f>
        <v>3</v>
      </c>
      <c r="T9">
        <f>_xlfn.RANK.EQ(D9,B9:G9)</f>
        <v>3</v>
      </c>
      <c r="U9">
        <f>_xlfn.RANK.EQ(E9,B9:G9)</f>
        <v>2</v>
      </c>
      <c r="V9" s="9">
        <f>_xlfn.RANK.EQ(F9,B9:G9)</f>
        <v>3</v>
      </c>
      <c r="W9" s="9">
        <f>_xlfn.RANK.EQ(G9,B9:G9)</f>
        <v>3</v>
      </c>
    </row>
    <row r="10" spans="1:23" x14ac:dyDescent="0.2">
      <c r="A10" s="5" t="s">
        <v>22</v>
      </c>
      <c r="B10">
        <v>2657</v>
      </c>
      <c r="C10">
        <v>2657</v>
      </c>
      <c r="D10">
        <v>2657</v>
      </c>
      <c r="E10">
        <v>2657</v>
      </c>
      <c r="F10" s="9">
        <v>2755</v>
      </c>
      <c r="G10" s="9">
        <v>2757</v>
      </c>
      <c r="H10">
        <f>MIN(B10:G10)</f>
        <v>2657</v>
      </c>
      <c r="J10">
        <f>IF(B10=0,0,(B10-H10)/B10)</f>
        <v>0</v>
      </c>
      <c r="K10">
        <f>IF(C10=0,0,(C10-H10)/C10)</f>
        <v>0</v>
      </c>
      <c r="L10">
        <f>IF(D10=0,0,(D10-H10)/D10)</f>
        <v>0</v>
      </c>
      <c r="M10">
        <f>IF(E10=0,0,(E10-H10)/E10)</f>
        <v>0</v>
      </c>
      <c r="N10" s="9">
        <f>IF(F10=0,0,(F10-H10)/F10)</f>
        <v>3.5571687840290384E-2</v>
      </c>
      <c r="O10" s="9">
        <f>IF(G10=0,0,(G10-H10)/G10)</f>
        <v>3.6271309394269133E-2</v>
      </c>
      <c r="R10">
        <f>_xlfn.RANK.EQ(B10,B10:G10)</f>
        <v>3</v>
      </c>
      <c r="S10">
        <f>_xlfn.RANK.EQ(C10,B10:G10)</f>
        <v>3</v>
      </c>
      <c r="T10">
        <f>_xlfn.RANK.EQ(D10,B10:G10)</f>
        <v>3</v>
      </c>
      <c r="U10">
        <f>_xlfn.RANK.EQ(E10,B10:G10)</f>
        <v>3</v>
      </c>
      <c r="V10" s="9">
        <f>_xlfn.RANK.EQ(F10,B10:G10)</f>
        <v>2</v>
      </c>
      <c r="W10" s="9">
        <f>_xlfn.RANK.EQ(G10,B10:G10)</f>
        <v>1</v>
      </c>
    </row>
    <row r="11" spans="1:23" x14ac:dyDescent="0.2">
      <c r="A11" s="5" t="s">
        <v>23</v>
      </c>
      <c r="B11">
        <v>4916</v>
      </c>
      <c r="C11">
        <v>4920</v>
      </c>
      <c r="D11">
        <v>4988</v>
      </c>
      <c r="E11">
        <v>5054</v>
      </c>
      <c r="F11" s="9">
        <v>5002</v>
      </c>
      <c r="G11" s="9">
        <v>4906</v>
      </c>
      <c r="H11">
        <f>MIN(B11:G11)</f>
        <v>4906</v>
      </c>
      <c r="J11">
        <f>IF(B11=0,0,(B11-H11)/B11)</f>
        <v>2.0341741253051262E-3</v>
      </c>
      <c r="K11">
        <f>IF(C11=0,0,(C11-H11)/C11)</f>
        <v>2.8455284552845531E-3</v>
      </c>
      <c r="L11">
        <f>IF(D11=0,0,(D11-H11)/D11)</f>
        <v>1.6439454691259021E-2</v>
      </c>
      <c r="M11">
        <f>IF(E11=0,0,(E11-H11)/E11)</f>
        <v>2.9283735654926792E-2</v>
      </c>
      <c r="N11" s="9">
        <f>IF(F11=0,0,(F11-H11)/F11)</f>
        <v>1.9192323070771691E-2</v>
      </c>
      <c r="O11" s="9">
        <f>IF(G11=0,0,(G11-H11)/G11)</f>
        <v>0</v>
      </c>
      <c r="R11">
        <f>_xlfn.RANK.EQ(B11,B11:G11)</f>
        <v>5</v>
      </c>
      <c r="S11">
        <f>_xlfn.RANK.EQ(C11,B11:G11)</f>
        <v>4</v>
      </c>
      <c r="T11">
        <f>_xlfn.RANK.EQ(D11,B11:G11)</f>
        <v>3</v>
      </c>
      <c r="U11">
        <f>_xlfn.RANK.EQ(E11,B11:G11)</f>
        <v>1</v>
      </c>
      <c r="V11" s="9">
        <f>_xlfn.RANK.EQ(F11,B11:G11)</f>
        <v>2</v>
      </c>
      <c r="W11" s="9">
        <f>_xlfn.RANK.EQ(G11,B11:G11)</f>
        <v>6</v>
      </c>
    </row>
    <row r="12" spans="1:23" x14ac:dyDescent="0.2">
      <c r="A12" s="5" t="s">
        <v>24</v>
      </c>
      <c r="B12">
        <v>4248</v>
      </c>
      <c r="C12">
        <v>4104</v>
      </c>
      <c r="D12">
        <v>4226</v>
      </c>
      <c r="E12">
        <v>4306</v>
      </c>
      <c r="F12" s="9">
        <v>4200</v>
      </c>
      <c r="G12" s="9">
        <v>4278</v>
      </c>
      <c r="H12">
        <f>MIN(B12:G12)</f>
        <v>4104</v>
      </c>
      <c r="J12">
        <f>IF(B12=0,0,(B12-H12)/B12)</f>
        <v>3.3898305084745763E-2</v>
      </c>
      <c r="K12">
        <f>IF(C12=0,0,(C12-H12)/C12)</f>
        <v>0</v>
      </c>
      <c r="L12">
        <f>IF(D12=0,0,(D12-H12)/D12)</f>
        <v>2.8868906767628964E-2</v>
      </c>
      <c r="M12">
        <f>IF(E12=0,0,(E12-H12)/E12)</f>
        <v>4.6911286576869486E-2</v>
      </c>
      <c r="N12" s="9">
        <f>IF(F12=0,0,(F12-H12)/F12)</f>
        <v>2.2857142857142857E-2</v>
      </c>
      <c r="O12" s="9">
        <f>IF(G12=0,0,(G12-H12)/G12)</f>
        <v>4.067321178120617E-2</v>
      </c>
      <c r="R12">
        <f>_xlfn.RANK.EQ(B12,B12:G12)</f>
        <v>3</v>
      </c>
      <c r="S12">
        <f>_xlfn.RANK.EQ(C12,B12:G12)</f>
        <v>6</v>
      </c>
      <c r="T12">
        <f>_xlfn.RANK.EQ(D12,B12:G12)</f>
        <v>4</v>
      </c>
      <c r="U12">
        <f>_xlfn.RANK.EQ(E12,B12:G12)</f>
        <v>1</v>
      </c>
      <c r="V12" s="9">
        <f>_xlfn.RANK.EQ(F12,B12:G12)</f>
        <v>5</v>
      </c>
      <c r="W12" s="9">
        <f>_xlfn.RANK.EQ(G12,B12:G12)</f>
        <v>2</v>
      </c>
    </row>
    <row r="13" spans="1:23" x14ac:dyDescent="0.2">
      <c r="A13" s="5" t="s">
        <v>25</v>
      </c>
      <c r="B13">
        <v>5976</v>
      </c>
      <c r="C13">
        <v>5976</v>
      </c>
      <c r="D13">
        <v>5976</v>
      </c>
      <c r="E13">
        <v>6064</v>
      </c>
      <c r="F13" s="9">
        <v>5976</v>
      </c>
      <c r="G13" s="9">
        <v>5976</v>
      </c>
      <c r="H13">
        <f>MIN(B13:G13)</f>
        <v>5976</v>
      </c>
      <c r="J13">
        <f>IF(B13=0,0,(B13-H13)/B13)</f>
        <v>0</v>
      </c>
      <c r="K13">
        <f>IF(C13=0,0,(C13-H13)/C13)</f>
        <v>0</v>
      </c>
      <c r="L13">
        <f>IF(D13=0,0,(D13-H13)/D13)</f>
        <v>0</v>
      </c>
      <c r="M13">
        <f>IF(E13=0,0,(E13-H13)/E13)</f>
        <v>1.4511873350923483E-2</v>
      </c>
      <c r="N13" s="9">
        <f>IF(F13=0,0,(F13-H13)/F13)</f>
        <v>0</v>
      </c>
      <c r="O13" s="9">
        <f>IF(G13=0,0,(G13-H13)/G13)</f>
        <v>0</v>
      </c>
      <c r="R13">
        <f>_xlfn.RANK.EQ(B13,B13:G13)</f>
        <v>2</v>
      </c>
      <c r="S13">
        <f>_xlfn.RANK.EQ(C13,B13:G13)</f>
        <v>2</v>
      </c>
      <c r="T13">
        <f>_xlfn.RANK.EQ(D13,B13:G13)</f>
        <v>2</v>
      </c>
      <c r="U13">
        <f>_xlfn.RANK.EQ(E13,B13:G13)</f>
        <v>1</v>
      </c>
      <c r="V13" s="9">
        <f>_xlfn.RANK.EQ(F13,B13:G13)</f>
        <v>2</v>
      </c>
      <c r="W13" s="9">
        <f>_xlfn.RANK.EQ(G13,B13:G13)</f>
        <v>2</v>
      </c>
    </row>
    <row r="14" spans="1:23" x14ac:dyDescent="0.2">
      <c r="A14" s="5" t="s">
        <v>26</v>
      </c>
      <c r="B14">
        <v>9964</v>
      </c>
      <c r="C14">
        <v>10268</v>
      </c>
      <c r="D14">
        <v>10207</v>
      </c>
      <c r="E14">
        <v>9879</v>
      </c>
      <c r="F14" s="9">
        <v>9954</v>
      </c>
      <c r="G14" s="9">
        <v>9944</v>
      </c>
      <c r="H14">
        <f>MIN(B14:G14)</f>
        <v>9879</v>
      </c>
      <c r="J14">
        <f>IF(B14=0,0,(B14-H14)/B14)</f>
        <v>8.5307105580088322E-3</v>
      </c>
      <c r="K14">
        <f>IF(C14=0,0,(C14-H14)/C14)</f>
        <v>3.7884690299961041E-2</v>
      </c>
      <c r="L14">
        <f>IF(D14=0,0,(D14-H14)/D14)</f>
        <v>3.2134809444498875E-2</v>
      </c>
      <c r="M14">
        <f>IF(E14=0,0,(E14-H14)/E14)</f>
        <v>0</v>
      </c>
      <c r="N14" s="9">
        <f>IF(F14=0,0,(F14-H14)/F14)</f>
        <v>7.5346594333936109E-3</v>
      </c>
      <c r="O14" s="9">
        <f>IF(G14=0,0,(G14-H14)/G14)</f>
        <v>6.5366049879324213E-3</v>
      </c>
      <c r="R14">
        <f>_xlfn.RANK.EQ(B14,B14:G14)</f>
        <v>3</v>
      </c>
      <c r="S14">
        <f>_xlfn.RANK.EQ(C14,B14:G14)</f>
        <v>1</v>
      </c>
      <c r="T14">
        <f>_xlfn.RANK.EQ(D14,B14:G14)</f>
        <v>2</v>
      </c>
      <c r="U14">
        <f>_xlfn.RANK.EQ(E14,B14:G14)</f>
        <v>6</v>
      </c>
      <c r="V14" s="9">
        <f>_xlfn.RANK.EQ(F14,B14:G14)</f>
        <v>4</v>
      </c>
      <c r="W14" s="9">
        <f>_xlfn.RANK.EQ(G14,B14:G14)</f>
        <v>5</v>
      </c>
    </row>
    <row r="15" spans="1:23" x14ac:dyDescent="0.2">
      <c r="A15" s="5" t="s">
        <v>27</v>
      </c>
      <c r="B15">
        <v>16461</v>
      </c>
      <c r="C15">
        <v>17010</v>
      </c>
      <c r="D15">
        <v>15844</v>
      </c>
      <c r="E15">
        <v>15712</v>
      </c>
      <c r="F15" s="9">
        <v>15879</v>
      </c>
      <c r="G15" s="9">
        <v>16034</v>
      </c>
      <c r="H15">
        <f>MIN(B15:G15)</f>
        <v>15712</v>
      </c>
      <c r="J15">
        <f>IF(B15=0,0,(B15-H15)/B15)</f>
        <v>4.550148836644189E-2</v>
      </c>
      <c r="K15">
        <f>IF(C15=0,0,(C15-H15)/C15)</f>
        <v>7.630805408583187E-2</v>
      </c>
      <c r="L15">
        <f>IF(D15=0,0,(D15-H15)/D15)</f>
        <v>8.3312294875031549E-3</v>
      </c>
      <c r="M15">
        <f>IF(E15=0,0,(E15-H15)/E15)</f>
        <v>0</v>
      </c>
      <c r="N15" s="9">
        <f>IF(F15=0,0,(F15-H15)/F15)</f>
        <v>1.0517035077775679E-2</v>
      </c>
      <c r="O15" s="9">
        <f>IF(G15=0,0,(G15-H15)/G15)</f>
        <v>2.0082325059249097E-2</v>
      </c>
      <c r="R15">
        <f>_xlfn.RANK.EQ(B15,B15:G15)</f>
        <v>2</v>
      </c>
      <c r="S15">
        <f>_xlfn.RANK.EQ(C15,B15:G15)</f>
        <v>1</v>
      </c>
      <c r="T15">
        <f>_xlfn.RANK.EQ(D15,B15:G15)</f>
        <v>5</v>
      </c>
      <c r="U15">
        <f>_xlfn.RANK.EQ(E15,B15:G15)</f>
        <v>6</v>
      </c>
      <c r="V15" s="9">
        <f>_xlfn.RANK.EQ(F15,B15:G15)</f>
        <v>4</v>
      </c>
      <c r="W15" s="9">
        <f>_xlfn.RANK.EQ(G15,B15:G15)</f>
        <v>3</v>
      </c>
    </row>
    <row r="16" spans="1:23" x14ac:dyDescent="0.2">
      <c r="A16" s="5" t="s">
        <v>28</v>
      </c>
      <c r="B16">
        <v>12141</v>
      </c>
      <c r="C16">
        <v>13828</v>
      </c>
      <c r="D16">
        <v>11257</v>
      </c>
      <c r="E16">
        <v>11070</v>
      </c>
      <c r="F16" s="9">
        <v>11232</v>
      </c>
      <c r="G16" s="9">
        <v>11277</v>
      </c>
      <c r="H16">
        <f>MIN(B16:G16)</f>
        <v>11070</v>
      </c>
      <c r="J16">
        <f>IF(B16=0,0,(B16-H16)/B16)</f>
        <v>8.8213491475166786E-2</v>
      </c>
      <c r="K16">
        <f>IF(C16=0,0,(C16-H16)/C16)</f>
        <v>0.19945039051200464</v>
      </c>
      <c r="L16">
        <f>IF(D16=0,0,(D16-H16)/D16)</f>
        <v>1.6611885937638803E-2</v>
      </c>
      <c r="M16">
        <f>IF(E16=0,0,(E16-H16)/E16)</f>
        <v>0</v>
      </c>
      <c r="N16" s="9">
        <f>IF(F16=0,0,(F16-H16)/F16)</f>
        <v>1.4423076923076924E-2</v>
      </c>
      <c r="O16" s="9">
        <f>IF(G16=0,0,(G16-H16)/G16)</f>
        <v>1.8355945730247406E-2</v>
      </c>
      <c r="R16">
        <f>_xlfn.RANK.EQ(B16,B16:G16)</f>
        <v>2</v>
      </c>
      <c r="S16">
        <f>_xlfn.RANK.EQ(C16,B16:G16)</f>
        <v>1</v>
      </c>
      <c r="T16">
        <f>_xlfn.RANK.EQ(D16,B16:G16)</f>
        <v>4</v>
      </c>
      <c r="U16">
        <f>_xlfn.RANK.EQ(E16,B16:G16)</f>
        <v>6</v>
      </c>
      <c r="V16" s="9">
        <f>_xlfn.RANK.EQ(F16,B16:G16)</f>
        <v>5</v>
      </c>
      <c r="W16" s="9">
        <f>_xlfn.RANK.EQ(G16,B16:G16)</f>
        <v>3</v>
      </c>
    </row>
    <row r="17" spans="1:23" x14ac:dyDescent="0.2">
      <c r="A17" s="5" t="s">
        <v>29</v>
      </c>
      <c r="B17">
        <v>28022</v>
      </c>
      <c r="C17">
        <v>31043</v>
      </c>
      <c r="D17">
        <v>27904</v>
      </c>
      <c r="E17">
        <v>27057</v>
      </c>
      <c r="F17" s="9">
        <v>27268</v>
      </c>
      <c r="G17" s="9">
        <v>27603</v>
      </c>
      <c r="H17">
        <f>MIN(B17:G17)</f>
        <v>27057</v>
      </c>
      <c r="J17">
        <f>IF(B17=0,0,(B17-H17)/B17)</f>
        <v>3.4437227892370283E-2</v>
      </c>
      <c r="K17">
        <f>IF(C17=0,0,(C17-H17)/C17)</f>
        <v>0.12840253841445737</v>
      </c>
      <c r="L17">
        <f>IF(D17=0,0,(D17-H17)/D17)</f>
        <v>3.035407110091743E-2</v>
      </c>
      <c r="M17">
        <f>IF(E17=0,0,(E17-H17)/E17)</f>
        <v>0</v>
      </c>
      <c r="N17" s="9">
        <f>IF(F17=0,0,(F17-H17)/F17)</f>
        <v>7.7380079213730376E-3</v>
      </c>
      <c r="O17" s="9">
        <f>IF(G17=0,0,(G17-H17)/G17)</f>
        <v>1.978045864579937E-2</v>
      </c>
      <c r="R17">
        <f>_xlfn.RANK.EQ(B17,B17:G17)</f>
        <v>2</v>
      </c>
      <c r="S17">
        <f>_xlfn.RANK.EQ(C17,B17:G17)</f>
        <v>1</v>
      </c>
      <c r="T17">
        <f>_xlfn.RANK.EQ(D17,B17:G17)</f>
        <v>3</v>
      </c>
      <c r="U17">
        <f>_xlfn.RANK.EQ(E17,B17:G17)</f>
        <v>6</v>
      </c>
      <c r="V17" s="9">
        <f>_xlfn.RANK.EQ(F17,B17:G17)</f>
        <v>5</v>
      </c>
      <c r="W17" s="9">
        <f>_xlfn.RANK.EQ(G17,B17:G17)</f>
        <v>4</v>
      </c>
    </row>
    <row r="18" spans="1:23" x14ac:dyDescent="0.2">
      <c r="A18" s="5" t="s">
        <v>30</v>
      </c>
      <c r="B18">
        <v>5315</v>
      </c>
      <c r="C18">
        <v>5972</v>
      </c>
      <c r="D18">
        <v>5276</v>
      </c>
      <c r="E18">
        <v>6078</v>
      </c>
      <c r="F18" s="9">
        <v>16540</v>
      </c>
      <c r="G18" s="9">
        <v>11527</v>
      </c>
      <c r="H18">
        <f>MIN(B18:G18)</f>
        <v>5276</v>
      </c>
      <c r="J18">
        <f>IF(B18=0,0,(B18-H18)/B18)</f>
        <v>7.3377234242709317E-3</v>
      </c>
      <c r="K18">
        <f>IF(C18=0,0,(C18-H18)/C18)</f>
        <v>0.11654387139986604</v>
      </c>
      <c r="L18">
        <f>IF(D18=0,0,(D18-H18)/D18)</f>
        <v>0</v>
      </c>
      <c r="M18">
        <f>IF(E18=0,0,(E18-H18)/E18)</f>
        <v>0.13195129976966108</v>
      </c>
      <c r="N18" s="9">
        <f>IF(F18=0,0,(F18-H18)/F18)</f>
        <v>0.68101571946795647</v>
      </c>
      <c r="O18" s="9">
        <f>IF(G18=0,0,(G18-H18)/G18)</f>
        <v>0.54229201006332961</v>
      </c>
      <c r="R18">
        <f>_xlfn.RANK.EQ(B18,B18:G18)</f>
        <v>5</v>
      </c>
      <c r="S18">
        <f>_xlfn.RANK.EQ(C18,B18:G18)</f>
        <v>4</v>
      </c>
      <c r="T18">
        <f>_xlfn.RANK.EQ(D18,B18:G18)</f>
        <v>6</v>
      </c>
      <c r="U18">
        <f>_xlfn.RANK.EQ(E18,B18:G18)</f>
        <v>3</v>
      </c>
      <c r="V18" s="9">
        <f>_xlfn.RANK.EQ(F18,B18:G18)</f>
        <v>1</v>
      </c>
      <c r="W18" s="9">
        <f>_xlfn.RANK.EQ(G18,B18:G18)</f>
        <v>2</v>
      </c>
    </row>
    <row r="19" spans="1:23" x14ac:dyDescent="0.2">
      <c r="A19" s="5" t="s">
        <v>31</v>
      </c>
      <c r="B19">
        <v>11866</v>
      </c>
      <c r="C19">
        <v>12394</v>
      </c>
      <c r="D19">
        <v>10792</v>
      </c>
      <c r="E19">
        <v>10688</v>
      </c>
      <c r="F19" s="9">
        <v>10666</v>
      </c>
      <c r="G19" s="9">
        <v>10780</v>
      </c>
      <c r="H19">
        <f>MIN(B19:G19)</f>
        <v>10666</v>
      </c>
      <c r="J19">
        <f>IF(B19=0,0,(B19-H19)/B19)</f>
        <v>0.10112927692566998</v>
      </c>
      <c r="K19">
        <f>IF(C19=0,0,(C19-H19)/C19)</f>
        <v>0.13942230111344198</v>
      </c>
      <c r="L19">
        <f>IF(D19=0,0,(D19-H19)/D19)</f>
        <v>1.1675315048183839E-2</v>
      </c>
      <c r="M19">
        <f>IF(E19=0,0,(E19-H19)/E19)</f>
        <v>2.0583832335329343E-3</v>
      </c>
      <c r="N19" s="9">
        <f>IF(F19=0,0,(F19-H19)/F19)</f>
        <v>0</v>
      </c>
      <c r="O19" s="9">
        <f>IF(G19=0,0,(G19-H19)/G19)</f>
        <v>1.0575139146567719E-2</v>
      </c>
      <c r="R19">
        <f>_xlfn.RANK.EQ(B19,B19:G19)</f>
        <v>2</v>
      </c>
      <c r="S19">
        <f>_xlfn.RANK.EQ(C19,B19:G19)</f>
        <v>1</v>
      </c>
      <c r="T19">
        <f>_xlfn.RANK.EQ(D19,B19:G19)</f>
        <v>3</v>
      </c>
      <c r="U19">
        <f>_xlfn.RANK.EQ(E19,B19:G19)</f>
        <v>5</v>
      </c>
      <c r="V19" s="9">
        <f>_xlfn.RANK.EQ(F19,B19:G19)</f>
        <v>6</v>
      </c>
      <c r="W19" s="9">
        <f>_xlfn.RANK.EQ(G19,B19:G19)</f>
        <v>4</v>
      </c>
    </row>
    <row r="20" spans="1:23" x14ac:dyDescent="0.2">
      <c r="A20" s="5" t="s">
        <v>32</v>
      </c>
      <c r="B20">
        <v>6287</v>
      </c>
      <c r="C20">
        <v>7396</v>
      </c>
      <c r="D20">
        <v>6192</v>
      </c>
      <c r="E20">
        <v>5992</v>
      </c>
      <c r="F20" s="9">
        <v>5962</v>
      </c>
      <c r="G20" s="9">
        <v>6290</v>
      </c>
      <c r="H20">
        <f>MIN(B20:G20)</f>
        <v>5962</v>
      </c>
      <c r="J20">
        <f>IF(B20=0,0,(B20-H20)/B20)</f>
        <v>5.169397168760935E-2</v>
      </c>
      <c r="K20">
        <f>IF(C20=0,0,(C20-H20)/C20)</f>
        <v>0.19388858842617632</v>
      </c>
      <c r="L20">
        <f>IF(D20=0,0,(D20-H20)/D20)</f>
        <v>3.714470284237726E-2</v>
      </c>
      <c r="M20">
        <f>IF(E20=0,0,(E20-H20)/E20)</f>
        <v>5.0066755674232312E-3</v>
      </c>
      <c r="N20" s="9">
        <f>IF(F20=0,0,(F20-H20)/F20)</f>
        <v>0</v>
      </c>
      <c r="O20" s="9">
        <f>IF(G20=0,0,(G20-H20)/G20)</f>
        <v>5.2146263910969791E-2</v>
      </c>
      <c r="R20">
        <f>_xlfn.RANK.EQ(B20,B20:G20)</f>
        <v>3</v>
      </c>
      <c r="S20">
        <f>_xlfn.RANK.EQ(C20,B20:G20)</f>
        <v>1</v>
      </c>
      <c r="T20">
        <f>_xlfn.RANK.EQ(D20,B20:G20)</f>
        <v>4</v>
      </c>
      <c r="U20">
        <f>_xlfn.RANK.EQ(E20,B20:G20)</f>
        <v>5</v>
      </c>
      <c r="V20" s="9">
        <f>_xlfn.RANK.EQ(F20,B20:G20)</f>
        <v>6</v>
      </c>
      <c r="W20" s="9">
        <f>_xlfn.RANK.EQ(G20,B20:G20)</f>
        <v>2</v>
      </c>
    </row>
    <row r="21" spans="1:23" x14ac:dyDescent="0.2">
      <c r="A21" s="5" t="s">
        <v>33</v>
      </c>
      <c r="B21">
        <v>3133</v>
      </c>
      <c r="C21">
        <v>3320</v>
      </c>
      <c r="D21">
        <v>2748</v>
      </c>
      <c r="E21">
        <v>2873</v>
      </c>
      <c r="F21" s="9">
        <v>2768</v>
      </c>
      <c r="G21" s="9">
        <v>2950</v>
      </c>
      <c r="H21">
        <f>MIN(B21:G21)</f>
        <v>2748</v>
      </c>
      <c r="J21">
        <f>IF(B21=0,0,(B21-H21)/B21)</f>
        <v>0.12288541334184487</v>
      </c>
      <c r="K21">
        <f>IF(C21=0,0,(C21-H21)/C21)</f>
        <v>0.17228915662650601</v>
      </c>
      <c r="L21">
        <f>IF(D21=0,0,(D21-H21)/D21)</f>
        <v>0</v>
      </c>
      <c r="M21">
        <f>IF(E21=0,0,(E21-H21)/E21)</f>
        <v>4.3508527671423602E-2</v>
      </c>
      <c r="N21" s="9">
        <f>IF(F21=0,0,(F21-H21)/F21)</f>
        <v>7.2254335260115606E-3</v>
      </c>
      <c r="O21" s="9">
        <f>IF(G21=0,0,(G21-H21)/G21)</f>
        <v>6.8474576271186444E-2</v>
      </c>
      <c r="R21">
        <f>_xlfn.RANK.EQ(B21,B21:G21)</f>
        <v>2</v>
      </c>
      <c r="S21">
        <f>_xlfn.RANK.EQ(C21,B21:G21)</f>
        <v>1</v>
      </c>
      <c r="T21">
        <f>_xlfn.RANK.EQ(D21,B21:G21)</f>
        <v>6</v>
      </c>
      <c r="U21">
        <f>_xlfn.RANK.EQ(E21,B21:G21)</f>
        <v>4</v>
      </c>
      <c r="V21" s="9">
        <f>_xlfn.RANK.EQ(F21,B21:G21)</f>
        <v>5</v>
      </c>
      <c r="W21" s="9">
        <f>_xlfn.RANK.EQ(G21,B21:G21)</f>
        <v>3</v>
      </c>
    </row>
    <row r="22" spans="1:23" x14ac:dyDescent="0.2">
      <c r="A22" s="5" t="s">
        <v>34</v>
      </c>
      <c r="B22">
        <v>3538</v>
      </c>
      <c r="C22">
        <v>3815</v>
      </c>
      <c r="D22">
        <v>3524</v>
      </c>
      <c r="E22">
        <v>3519</v>
      </c>
      <c r="F22" s="9">
        <v>3498</v>
      </c>
      <c r="G22" s="9">
        <v>3533</v>
      </c>
      <c r="H22">
        <f>MIN(B22:G22)</f>
        <v>3498</v>
      </c>
      <c r="J22">
        <f>IF(B22=0,0,(B22-H22)/B22)</f>
        <v>1.1305822498586773E-2</v>
      </c>
      <c r="K22">
        <f>IF(C22=0,0,(C22-H22)/C22)</f>
        <v>8.3093053735255565E-2</v>
      </c>
      <c r="L22">
        <f>IF(D22=0,0,(D22-H22)/D22)</f>
        <v>7.3779795686719635E-3</v>
      </c>
      <c r="M22">
        <f>IF(E22=0,0,(E22-H22)/E22)</f>
        <v>5.9676044330775786E-3</v>
      </c>
      <c r="N22" s="9">
        <f>IF(F22=0,0,(F22-H22)/F22)</f>
        <v>0</v>
      </c>
      <c r="O22" s="9">
        <f>IF(G22=0,0,(G22-H22)/G22)</f>
        <v>9.9065949617888477E-3</v>
      </c>
      <c r="R22">
        <f>_xlfn.RANK.EQ(B22,B22:G22)</f>
        <v>2</v>
      </c>
      <c r="S22">
        <f>_xlfn.RANK.EQ(C22,B22:G22)</f>
        <v>1</v>
      </c>
      <c r="T22">
        <f>_xlfn.RANK.EQ(D22,B22:G22)</f>
        <v>4</v>
      </c>
      <c r="U22">
        <f>_xlfn.RANK.EQ(E22,B22:G22)</f>
        <v>5</v>
      </c>
      <c r="V22" s="9">
        <f>_xlfn.RANK.EQ(F22,B22:G22)</f>
        <v>6</v>
      </c>
      <c r="W22" s="9">
        <f>_xlfn.RANK.EQ(G22,B22:G22)</f>
        <v>3</v>
      </c>
    </row>
    <row r="23" spans="1:23" x14ac:dyDescent="0.2">
      <c r="A23" s="5" t="s">
        <v>35</v>
      </c>
      <c r="B23">
        <v>1205</v>
      </c>
      <c r="C23">
        <v>712</v>
      </c>
      <c r="D23">
        <v>721</v>
      </c>
      <c r="E23">
        <v>704</v>
      </c>
      <c r="F23" s="9">
        <v>696</v>
      </c>
      <c r="G23" s="9">
        <v>732</v>
      </c>
      <c r="H23">
        <f>MIN(B23:G23)</f>
        <v>696</v>
      </c>
      <c r="J23">
        <f>IF(B23=0,0,(B23-H23)/B23)</f>
        <v>0.42240663900414938</v>
      </c>
      <c r="K23">
        <f>IF(C23=0,0,(C23-H23)/C23)</f>
        <v>2.247191011235955E-2</v>
      </c>
      <c r="L23">
        <f>IF(D23=0,0,(D23-H23)/D23)</f>
        <v>3.4674063800277391E-2</v>
      </c>
      <c r="M23">
        <f>IF(E23=0,0,(E23-H23)/E23)</f>
        <v>1.1363636363636364E-2</v>
      </c>
      <c r="N23" s="9">
        <f>IF(F23=0,0,(F23-H23)/F23)</f>
        <v>0</v>
      </c>
      <c r="O23" s="9">
        <f>IF(G23=0,0,(G23-H23)/G23)</f>
        <v>4.9180327868852458E-2</v>
      </c>
      <c r="R23">
        <f>_xlfn.RANK.EQ(B23,B23:G23)</f>
        <v>1</v>
      </c>
      <c r="S23">
        <f>_xlfn.RANK.EQ(C23,B23:G23)</f>
        <v>4</v>
      </c>
      <c r="T23">
        <f>_xlfn.RANK.EQ(D23,B23:G23)</f>
        <v>3</v>
      </c>
      <c r="U23">
        <f>_xlfn.RANK.EQ(E23,B23:G23)</f>
        <v>5</v>
      </c>
      <c r="V23" s="9">
        <f>_xlfn.RANK.EQ(F23,B23:G23)</f>
        <v>6</v>
      </c>
      <c r="W23" s="9">
        <f>_xlfn.RANK.EQ(G23,B23:G23)</f>
        <v>2</v>
      </c>
    </row>
    <row r="24" spans="1:23" x14ac:dyDescent="0.2">
      <c r="A24" s="5" t="s">
        <v>36</v>
      </c>
      <c r="B24">
        <v>3670</v>
      </c>
      <c r="C24">
        <v>4257</v>
      </c>
      <c r="D24">
        <v>3366</v>
      </c>
      <c r="E24">
        <v>3483</v>
      </c>
      <c r="F24" s="9">
        <v>3432</v>
      </c>
      <c r="G24" s="9">
        <v>4111</v>
      </c>
      <c r="H24">
        <f>MIN(B24:G24)</f>
        <v>3366</v>
      </c>
      <c r="J24">
        <f>IF(B24=0,0,(B24-H24)/B24)</f>
        <v>8.2833787465940056E-2</v>
      </c>
      <c r="K24">
        <f>IF(C24=0,0,(C24-H24)/C24)</f>
        <v>0.20930232558139536</v>
      </c>
      <c r="L24">
        <f>IF(D24=0,0,(D24-H24)/D24)</f>
        <v>0</v>
      </c>
      <c r="M24">
        <f>IF(E24=0,0,(E24-H24)/E24)</f>
        <v>3.3591731266149873E-2</v>
      </c>
      <c r="N24" s="9">
        <f>IF(F24=0,0,(F24-H24)/F24)</f>
        <v>1.9230769230769232E-2</v>
      </c>
      <c r="O24" s="9">
        <f>IF(G24=0,0,(G24-H24)/G24)</f>
        <v>0.18122111408416444</v>
      </c>
      <c r="R24">
        <f>_xlfn.RANK.EQ(B24,B24:G24)</f>
        <v>3</v>
      </c>
      <c r="S24">
        <f>_xlfn.RANK.EQ(C24,B24:G24)</f>
        <v>1</v>
      </c>
      <c r="T24">
        <f>_xlfn.RANK.EQ(D24,B24:G24)</f>
        <v>6</v>
      </c>
      <c r="U24">
        <f>_xlfn.RANK.EQ(E24,B24:G24)</f>
        <v>4</v>
      </c>
      <c r="V24" s="9">
        <f>_xlfn.RANK.EQ(F24,B24:G24)</f>
        <v>5</v>
      </c>
      <c r="W24" s="9">
        <f>_xlfn.RANK.EQ(G24,B24:G24)</f>
        <v>2</v>
      </c>
    </row>
    <row r="25" spans="1:23" x14ac:dyDescent="0.2">
      <c r="A25" s="5" t="s">
        <v>37</v>
      </c>
      <c r="B25">
        <v>7569</v>
      </c>
      <c r="C25">
        <v>8538</v>
      </c>
      <c r="D25">
        <v>6997</v>
      </c>
      <c r="E25">
        <v>7016</v>
      </c>
      <c r="F25" s="9">
        <v>6893</v>
      </c>
      <c r="G25" s="9">
        <v>6972</v>
      </c>
      <c r="H25">
        <f>MIN(B25:G25)</f>
        <v>6893</v>
      </c>
      <c r="J25">
        <f>IF(B25=0,0,(B25-H25)/B25)</f>
        <v>8.9311666006077414E-2</v>
      </c>
      <c r="K25">
        <f>IF(C25=0,0,(C25-H25)/C25)</f>
        <v>0.19266807214804405</v>
      </c>
      <c r="L25">
        <f>IF(D25=0,0,(D25-H25)/D25)</f>
        <v>1.4863512934114621E-2</v>
      </c>
      <c r="M25">
        <f>IF(E25=0,0,(E25-H25)/E25)</f>
        <v>1.7531356898517675E-2</v>
      </c>
      <c r="N25" s="9">
        <f>IF(F25=0,0,(F25-H25)/F25)</f>
        <v>0</v>
      </c>
      <c r="O25" s="9">
        <f>IF(G25=0,0,(G25-H25)/G25)</f>
        <v>1.1331038439472174E-2</v>
      </c>
      <c r="R25">
        <f>_xlfn.RANK.EQ(B25,B25:G25)</f>
        <v>2</v>
      </c>
      <c r="S25">
        <f>_xlfn.RANK.EQ(C25,B25:G25)</f>
        <v>1</v>
      </c>
      <c r="T25">
        <f>_xlfn.RANK.EQ(D25,B25:G25)</f>
        <v>4</v>
      </c>
      <c r="U25">
        <f>_xlfn.RANK.EQ(E25,B25:G25)</f>
        <v>3</v>
      </c>
      <c r="V25" s="9">
        <f>_xlfn.RANK.EQ(F25,B25:G25)</f>
        <v>6</v>
      </c>
      <c r="W25" s="9">
        <f>_xlfn.RANK.EQ(G25,B25:G25)</f>
        <v>5</v>
      </c>
    </row>
    <row r="26" spans="1:23" x14ac:dyDescent="0.2">
      <c r="A26" s="5" t="s">
        <v>38</v>
      </c>
      <c r="B26">
        <v>0</v>
      </c>
      <c r="C26">
        <v>0</v>
      </c>
      <c r="D26">
        <v>0</v>
      </c>
      <c r="E26">
        <v>0</v>
      </c>
      <c r="F26" s="9">
        <v>0</v>
      </c>
      <c r="G26" s="9">
        <v>0</v>
      </c>
      <c r="H26">
        <f>MIN(B26:G26)</f>
        <v>0</v>
      </c>
      <c r="J26">
        <f>IF(B26=0,0,(B26-H26)/B26)</f>
        <v>0</v>
      </c>
      <c r="K26">
        <f>IF(C26=0,0,(C26-H26)/C26)</f>
        <v>0</v>
      </c>
      <c r="L26">
        <f>IF(D26=0,0,(D26-H26)/D26)</f>
        <v>0</v>
      </c>
      <c r="M26">
        <f>IF(E26=0,0,(E26-H26)/E26)</f>
        <v>0</v>
      </c>
      <c r="N26" s="9">
        <f>IF(F26=0,0,(F26-H26)/F26)</f>
        <v>0</v>
      </c>
      <c r="O26" s="9">
        <f>IF(G26=0,0,(G26-H26)/G26)</f>
        <v>0</v>
      </c>
      <c r="R26">
        <f>_xlfn.RANK.EQ(B26,B26:G26)</f>
        <v>1</v>
      </c>
      <c r="S26">
        <f>_xlfn.RANK.EQ(C26,B26:G26)</f>
        <v>1</v>
      </c>
      <c r="T26">
        <f>_xlfn.RANK.EQ(D26,B26:G26)</f>
        <v>1</v>
      </c>
      <c r="U26">
        <f>_xlfn.RANK.EQ(E26,B26:G26)</f>
        <v>1</v>
      </c>
      <c r="V26" s="9">
        <f>_xlfn.RANK.EQ(F26,B26:G26)</f>
        <v>1</v>
      </c>
      <c r="W26" s="9">
        <f>_xlfn.RANK.EQ(G26,B26:G26)</f>
        <v>1</v>
      </c>
    </row>
    <row r="27" spans="1:23" x14ac:dyDescent="0.2">
      <c r="A27" s="5" t="s">
        <v>39</v>
      </c>
      <c r="B27">
        <v>0</v>
      </c>
      <c r="C27">
        <v>0</v>
      </c>
      <c r="D27">
        <v>0</v>
      </c>
      <c r="E27">
        <v>0</v>
      </c>
      <c r="F27" s="9">
        <v>0</v>
      </c>
      <c r="G27" s="9">
        <v>0</v>
      </c>
      <c r="H27">
        <f>MIN(B27:G27)</f>
        <v>0</v>
      </c>
      <c r="J27">
        <f>IF(B27=0,0,(B27-H27)/B27)</f>
        <v>0</v>
      </c>
      <c r="K27">
        <f>IF(C27=0,0,(C27-H27)/C27)</f>
        <v>0</v>
      </c>
      <c r="L27">
        <f>IF(D27=0,0,(D27-H27)/D27)</f>
        <v>0</v>
      </c>
      <c r="M27">
        <f>IF(E27=0,0,(E27-H27)/E27)</f>
        <v>0</v>
      </c>
      <c r="N27" s="9">
        <f>IF(F27=0,0,(F27-H27)/F27)</f>
        <v>0</v>
      </c>
      <c r="O27" s="9">
        <f>IF(G27=0,0,(G27-H27)/G27)</f>
        <v>0</v>
      </c>
      <c r="R27">
        <f>_xlfn.RANK.EQ(B27,B27:G27)</f>
        <v>1</v>
      </c>
      <c r="S27">
        <f>_xlfn.RANK.EQ(C27,B27:G27)</f>
        <v>1</v>
      </c>
      <c r="T27">
        <f>_xlfn.RANK.EQ(D27,B27:G27)</f>
        <v>1</v>
      </c>
      <c r="U27">
        <f>_xlfn.RANK.EQ(E27,B27:G27)</f>
        <v>1</v>
      </c>
      <c r="V27" s="9">
        <f>_xlfn.RANK.EQ(F27,B27:G27)</f>
        <v>1</v>
      </c>
      <c r="W27" s="9">
        <f>_xlfn.RANK.EQ(G27,B27:G27)</f>
        <v>1</v>
      </c>
    </row>
    <row r="28" spans="1:23" x14ac:dyDescent="0.2">
      <c r="A28" s="5" t="s">
        <v>40</v>
      </c>
      <c r="B28">
        <v>0</v>
      </c>
      <c r="C28">
        <v>0</v>
      </c>
      <c r="D28">
        <v>0</v>
      </c>
      <c r="E28">
        <v>0</v>
      </c>
      <c r="F28" s="9">
        <v>0</v>
      </c>
      <c r="G28" s="9">
        <v>0</v>
      </c>
      <c r="H28">
        <f>MIN(B28:G28)</f>
        <v>0</v>
      </c>
      <c r="J28">
        <f>IF(B28=0,0,(B28-H28)/B28)</f>
        <v>0</v>
      </c>
      <c r="K28">
        <f>IF(C28=0,0,(C28-H28)/C28)</f>
        <v>0</v>
      </c>
      <c r="L28">
        <f>IF(D28=0,0,(D28-H28)/D28)</f>
        <v>0</v>
      </c>
      <c r="M28">
        <f>IF(E28=0,0,(E28-H28)/E28)</f>
        <v>0</v>
      </c>
      <c r="N28" s="9">
        <f>IF(F28=0,0,(F28-H28)/F28)</f>
        <v>0</v>
      </c>
      <c r="O28" s="9">
        <f>IF(G28=0,0,(G28-H28)/G28)</f>
        <v>0</v>
      </c>
      <c r="R28">
        <f>_xlfn.RANK.EQ(B28,B28:G28)</f>
        <v>1</v>
      </c>
      <c r="S28">
        <f>_xlfn.RANK.EQ(C28,B28:G28)</f>
        <v>1</v>
      </c>
      <c r="T28">
        <f>_xlfn.RANK.EQ(D28,B28:G28)</f>
        <v>1</v>
      </c>
      <c r="U28">
        <f>_xlfn.RANK.EQ(E28,B28:G28)</f>
        <v>1</v>
      </c>
      <c r="V28" s="9">
        <f>_xlfn.RANK.EQ(F28,B28:G28)</f>
        <v>1</v>
      </c>
      <c r="W28" s="9">
        <f>_xlfn.RANK.EQ(G28,B28:G28)</f>
        <v>1</v>
      </c>
    </row>
    <row r="29" spans="1:23" x14ac:dyDescent="0.2">
      <c r="A29" s="5" t="s">
        <v>41</v>
      </c>
      <c r="B29">
        <v>4870</v>
      </c>
      <c r="C29">
        <v>2931</v>
      </c>
      <c r="D29">
        <v>2888</v>
      </c>
      <c r="E29">
        <v>2636</v>
      </c>
      <c r="F29" s="9">
        <v>2566</v>
      </c>
      <c r="G29" s="9">
        <v>2617</v>
      </c>
      <c r="H29">
        <f>MIN(B29:G29)</f>
        <v>2566</v>
      </c>
      <c r="J29">
        <f>IF(B29=0,0,(B29-H29)/B29)</f>
        <v>0.47310061601642711</v>
      </c>
      <c r="K29">
        <f>IF(C29=0,0,(C29-H29)/C29)</f>
        <v>0.1245308768338451</v>
      </c>
      <c r="L29">
        <f>IF(D29=0,0,(D29-H29)/D29)</f>
        <v>0.11149584487534626</v>
      </c>
      <c r="M29">
        <f>IF(E29=0,0,(E29-H29)/E29)</f>
        <v>2.6555386949924126E-2</v>
      </c>
      <c r="N29" s="9">
        <f>IF(F29=0,0,(F29-H29)/F29)</f>
        <v>0</v>
      </c>
      <c r="O29" s="9">
        <f>IF(G29=0,0,(G29-H29)/G29)</f>
        <v>1.9487963316774933E-2</v>
      </c>
      <c r="R29">
        <f>_xlfn.RANK.EQ(B29,B29:G29)</f>
        <v>1</v>
      </c>
      <c r="S29">
        <f>_xlfn.RANK.EQ(C29,B29:G29)</f>
        <v>2</v>
      </c>
      <c r="T29">
        <f>_xlfn.RANK.EQ(D29,B29:G29)</f>
        <v>3</v>
      </c>
      <c r="U29">
        <f>_xlfn.RANK.EQ(E29,B29:G29)</f>
        <v>4</v>
      </c>
      <c r="V29" s="9">
        <f>_xlfn.RANK.EQ(F29,B29:G29)</f>
        <v>6</v>
      </c>
      <c r="W29" s="9">
        <f>_xlfn.RANK.EQ(G29,B29:G29)</f>
        <v>5</v>
      </c>
    </row>
    <row r="30" spans="1:23" x14ac:dyDescent="0.2">
      <c r="A30" s="5" t="s">
        <v>42</v>
      </c>
      <c r="B30">
        <v>0</v>
      </c>
      <c r="C30">
        <v>0</v>
      </c>
      <c r="D30">
        <v>0</v>
      </c>
      <c r="E30">
        <v>26</v>
      </c>
      <c r="F30" s="9">
        <v>0</v>
      </c>
      <c r="G30" s="9">
        <v>77</v>
      </c>
      <c r="H30">
        <f>MIN(B30:G30)</f>
        <v>0</v>
      </c>
      <c r="J30">
        <f>IF(B30=0,0,(B30-H30)/B30)</f>
        <v>0</v>
      </c>
      <c r="K30">
        <f>IF(C30=0,0,(C30-H30)/C30)</f>
        <v>0</v>
      </c>
      <c r="L30">
        <f>IF(D30=0,0,(D30-H30)/D30)</f>
        <v>0</v>
      </c>
      <c r="M30">
        <f>IF(E30=0,0,(E30-H30)/E30)</f>
        <v>1</v>
      </c>
      <c r="N30" s="9">
        <f>IF(F30=0,0,(F30-H30)/F30)</f>
        <v>0</v>
      </c>
      <c r="O30" s="9">
        <f>IF(G30=0,0,(G30-H30)/G30)</f>
        <v>1</v>
      </c>
      <c r="R30">
        <f>_xlfn.RANK.EQ(B30,B30:G30)</f>
        <v>3</v>
      </c>
      <c r="S30">
        <f>_xlfn.RANK.EQ(C30,B30:G30)</f>
        <v>3</v>
      </c>
      <c r="T30">
        <f>_xlfn.RANK.EQ(D30,B30:G30)</f>
        <v>3</v>
      </c>
      <c r="U30">
        <f>_xlfn.RANK.EQ(E30,B30:G30)</f>
        <v>2</v>
      </c>
      <c r="V30" s="9">
        <f>_xlfn.RANK.EQ(F30,B30:G30)</f>
        <v>3</v>
      </c>
      <c r="W30" s="9">
        <f>_xlfn.RANK.EQ(G30,B30:G30)</f>
        <v>1</v>
      </c>
    </row>
    <row r="31" spans="1:23" x14ac:dyDescent="0.2">
      <c r="A31" s="5" t="s">
        <v>43</v>
      </c>
      <c r="B31">
        <v>3267</v>
      </c>
      <c r="C31">
        <v>1102</v>
      </c>
      <c r="D31">
        <v>1096</v>
      </c>
      <c r="E31">
        <v>1122</v>
      </c>
      <c r="F31" s="9">
        <v>1116</v>
      </c>
      <c r="G31" s="9">
        <v>1106</v>
      </c>
      <c r="H31">
        <f>MIN(B31:G31)</f>
        <v>1096</v>
      </c>
      <c r="J31">
        <f>IF(B31=0,0,(B31-H31)/B31)</f>
        <v>0.6645240281603918</v>
      </c>
      <c r="K31">
        <f>IF(C31=0,0,(C31-H31)/C31)</f>
        <v>5.4446460980036296E-3</v>
      </c>
      <c r="L31">
        <f>IF(D31=0,0,(D31-H31)/D31)</f>
        <v>0</v>
      </c>
      <c r="M31">
        <f>IF(E31=0,0,(E31-H31)/E31)</f>
        <v>2.3172905525846704E-2</v>
      </c>
      <c r="N31" s="9">
        <f>IF(F31=0,0,(F31-H31)/F31)</f>
        <v>1.7921146953405017E-2</v>
      </c>
      <c r="O31" s="9">
        <f>IF(G31=0,0,(G31-H31)/G31)</f>
        <v>9.0415913200723331E-3</v>
      </c>
      <c r="R31">
        <f>_xlfn.RANK.EQ(B31,B31:G31)</f>
        <v>1</v>
      </c>
      <c r="S31">
        <f>_xlfn.RANK.EQ(C31,B31:G31)</f>
        <v>5</v>
      </c>
      <c r="T31">
        <f>_xlfn.RANK.EQ(D31,B31:G31)</f>
        <v>6</v>
      </c>
      <c r="U31">
        <f>_xlfn.RANK.EQ(E31,B31:G31)</f>
        <v>2</v>
      </c>
      <c r="V31" s="9">
        <f>_xlfn.RANK.EQ(F31,B31:G31)</f>
        <v>3</v>
      </c>
      <c r="W31" s="9">
        <f>_xlfn.RANK.EQ(G31,B31:G31)</f>
        <v>4</v>
      </c>
    </row>
    <row r="32" spans="1:23" x14ac:dyDescent="0.2">
      <c r="A32" s="5" t="s">
        <v>44</v>
      </c>
      <c r="B32">
        <v>0</v>
      </c>
      <c r="C32">
        <v>0</v>
      </c>
      <c r="D32">
        <v>0</v>
      </c>
      <c r="E32">
        <v>4</v>
      </c>
      <c r="F32" s="9">
        <v>0</v>
      </c>
      <c r="G32" s="9">
        <v>0</v>
      </c>
      <c r="H32">
        <f>MIN(B32:G32)</f>
        <v>0</v>
      </c>
      <c r="J32">
        <f>IF(B32=0,0,(B32-H32)/B32)</f>
        <v>0</v>
      </c>
      <c r="K32">
        <f>IF(C32=0,0,(C32-H32)/C32)</f>
        <v>0</v>
      </c>
      <c r="L32">
        <f>IF(D32=0,0,(D32-H32)/D32)</f>
        <v>0</v>
      </c>
      <c r="M32">
        <f>IF(E32=0,0,(E32-H32)/E32)</f>
        <v>1</v>
      </c>
      <c r="N32" s="9">
        <f>IF(F32=0,0,(F32-H32)/F32)</f>
        <v>0</v>
      </c>
      <c r="O32" s="9">
        <f>IF(G32=0,0,(G32-H32)/G32)</f>
        <v>0</v>
      </c>
      <c r="R32">
        <f>_xlfn.RANK.EQ(B32,B32:G32)</f>
        <v>2</v>
      </c>
      <c r="S32">
        <f>_xlfn.RANK.EQ(C32,B32:G32)</f>
        <v>2</v>
      </c>
      <c r="T32">
        <f>_xlfn.RANK.EQ(D32,B32:G32)</f>
        <v>2</v>
      </c>
      <c r="U32">
        <f>_xlfn.RANK.EQ(E32,B32:G32)</f>
        <v>1</v>
      </c>
      <c r="V32" s="9">
        <f>_xlfn.RANK.EQ(F32,B32:G32)</f>
        <v>2</v>
      </c>
      <c r="W32" s="9">
        <f>_xlfn.RANK.EQ(G32,B32:G32)</f>
        <v>2</v>
      </c>
    </row>
    <row r="33" spans="1:23" x14ac:dyDescent="0.2">
      <c r="A33" s="5" t="s">
        <v>45</v>
      </c>
      <c r="B33">
        <v>7156</v>
      </c>
      <c r="C33">
        <v>4474</v>
      </c>
      <c r="D33">
        <v>4686</v>
      </c>
      <c r="E33">
        <v>4422</v>
      </c>
      <c r="F33" s="9">
        <v>4466</v>
      </c>
      <c r="G33" s="9">
        <v>4912</v>
      </c>
      <c r="H33">
        <f>MIN(B33:G33)</f>
        <v>4422</v>
      </c>
      <c r="J33">
        <f>IF(B33=0,0,(B33-H33)/B33)</f>
        <v>0.38205701509223028</v>
      </c>
      <c r="K33">
        <f>IF(C33=0,0,(C33-H33)/C33)</f>
        <v>1.1622708985248101E-2</v>
      </c>
      <c r="L33">
        <f>IF(D33=0,0,(D33-H33)/D33)</f>
        <v>5.6338028169014086E-2</v>
      </c>
      <c r="M33">
        <f>IF(E33=0,0,(E33-H33)/E33)</f>
        <v>0</v>
      </c>
      <c r="N33" s="9">
        <f>IF(F33=0,0,(F33-H33)/F33)</f>
        <v>9.852216748768473E-3</v>
      </c>
      <c r="O33" s="9">
        <f>IF(G33=0,0,(G33-H33)/G33)</f>
        <v>9.9755700325732902E-2</v>
      </c>
      <c r="R33">
        <f>_xlfn.RANK.EQ(B33,B33:G33)</f>
        <v>1</v>
      </c>
      <c r="S33">
        <f>_xlfn.RANK.EQ(C33,B33:G33)</f>
        <v>4</v>
      </c>
      <c r="T33">
        <f>_xlfn.RANK.EQ(D33,B33:G33)</f>
        <v>3</v>
      </c>
      <c r="U33">
        <f>_xlfn.RANK.EQ(E33,B33:G33)</f>
        <v>6</v>
      </c>
      <c r="V33" s="9">
        <f>_xlfn.RANK.EQ(F33,B33:G33)</f>
        <v>5</v>
      </c>
      <c r="W33" s="9">
        <f>_xlfn.RANK.EQ(G33,B33:G33)</f>
        <v>2</v>
      </c>
    </row>
    <row r="34" spans="1:23" x14ac:dyDescent="0.2">
      <c r="A34" s="5" t="s">
        <v>46</v>
      </c>
      <c r="B34">
        <v>11655</v>
      </c>
      <c r="C34">
        <v>10427</v>
      </c>
      <c r="D34">
        <v>10022</v>
      </c>
      <c r="E34">
        <v>9898</v>
      </c>
      <c r="F34" s="9">
        <v>10046</v>
      </c>
      <c r="G34" s="9">
        <v>10082</v>
      </c>
      <c r="H34">
        <f>MIN(B34:G34)</f>
        <v>9898</v>
      </c>
      <c r="J34">
        <f>IF(B34=0,0,(B34-H34)/B34)</f>
        <v>0.15075075075075076</v>
      </c>
      <c r="K34">
        <f>IF(C34=0,0,(C34-H34)/C34)</f>
        <v>5.0733672197180398E-2</v>
      </c>
      <c r="L34">
        <f>IF(D34=0,0,(D34-H34)/D34)</f>
        <v>1.237277988425464E-2</v>
      </c>
      <c r="M34">
        <f>IF(E34=0,0,(E34-H34)/E34)</f>
        <v>0</v>
      </c>
      <c r="N34" s="9">
        <f>IF(F34=0,0,(F34-H34)/F34)</f>
        <v>1.4732231734023491E-2</v>
      </c>
      <c r="O34" s="9">
        <f>IF(G34=0,0,(G34-H34)/G34)</f>
        <v>1.8250347153342592E-2</v>
      </c>
      <c r="R34">
        <f>_xlfn.RANK.EQ(B34,B34:G34)</f>
        <v>1</v>
      </c>
      <c r="S34">
        <f>_xlfn.RANK.EQ(C34,B34:G34)</f>
        <v>2</v>
      </c>
      <c r="T34">
        <f>_xlfn.RANK.EQ(D34,B34:G34)</f>
        <v>5</v>
      </c>
      <c r="U34">
        <f>_xlfn.RANK.EQ(E34,B34:G34)</f>
        <v>6</v>
      </c>
      <c r="V34" s="9">
        <f>_xlfn.RANK.EQ(F34,B34:G34)</f>
        <v>4</v>
      </c>
      <c r="W34" s="9">
        <f>_xlfn.RANK.EQ(G34,B34:G34)</f>
        <v>3</v>
      </c>
    </row>
    <row r="35" spans="1:23" x14ac:dyDescent="0.2">
      <c r="A35" s="5" t="s">
        <v>47</v>
      </c>
      <c r="B35">
        <v>3269</v>
      </c>
      <c r="C35">
        <v>1532</v>
      </c>
      <c r="D35">
        <v>1292</v>
      </c>
      <c r="E35">
        <v>1292</v>
      </c>
      <c r="F35" s="9">
        <v>1292</v>
      </c>
      <c r="G35" s="9">
        <v>1374</v>
      </c>
      <c r="H35">
        <f>MIN(B35:G35)</f>
        <v>1292</v>
      </c>
      <c r="J35">
        <f>IF(B35=0,0,(B35-H35)/B35)</f>
        <v>0.60477210156011008</v>
      </c>
      <c r="K35">
        <f>IF(C35=0,0,(C35-H35)/C35)</f>
        <v>0.1566579634464752</v>
      </c>
      <c r="L35">
        <f>IF(D35=0,0,(D35-H35)/D35)</f>
        <v>0</v>
      </c>
      <c r="M35">
        <f>IF(E35=0,0,(E35-H35)/E35)</f>
        <v>0</v>
      </c>
      <c r="N35" s="9">
        <f>IF(F35=0,0,(F35-H35)/F35)</f>
        <v>0</v>
      </c>
      <c r="O35" s="9">
        <f>IF(G35=0,0,(G35-H35)/G35)</f>
        <v>5.9679767103347887E-2</v>
      </c>
      <c r="R35">
        <f>_xlfn.RANK.EQ(B35,B35:G35)</f>
        <v>1</v>
      </c>
      <c r="S35">
        <f>_xlfn.RANK.EQ(C35,B35:G35)</f>
        <v>2</v>
      </c>
      <c r="T35">
        <f>_xlfn.RANK.EQ(D35,B35:G35)</f>
        <v>4</v>
      </c>
      <c r="U35">
        <f>_xlfn.RANK.EQ(E35,B35:G35)</f>
        <v>4</v>
      </c>
      <c r="V35" s="9">
        <f>_xlfn.RANK.EQ(F35,B35:G35)</f>
        <v>4</v>
      </c>
      <c r="W35" s="9">
        <f>_xlfn.RANK.EQ(G35,B35:G35)</f>
        <v>3</v>
      </c>
    </row>
    <row r="36" spans="1:23" x14ac:dyDescent="0.2">
      <c r="A36" s="5" t="s">
        <v>48</v>
      </c>
      <c r="B36">
        <v>1983</v>
      </c>
      <c r="C36">
        <v>2293</v>
      </c>
      <c r="D36">
        <v>1656</v>
      </c>
      <c r="E36">
        <v>1944</v>
      </c>
      <c r="F36" s="9">
        <v>1651</v>
      </c>
      <c r="G36" s="9">
        <v>2245</v>
      </c>
      <c r="H36">
        <f>MIN(B36:G36)</f>
        <v>1651</v>
      </c>
      <c r="J36">
        <f>IF(B36=0,0,(B36-H36)/B36)</f>
        <v>0.16742309631870902</v>
      </c>
      <c r="K36">
        <f>IF(C36=0,0,(C36-H36)/C36)</f>
        <v>0.2799825556040122</v>
      </c>
      <c r="L36">
        <f>IF(D36=0,0,(D36-H36)/D36)</f>
        <v>3.0193236714975845E-3</v>
      </c>
      <c r="M36">
        <f>IF(E36=0,0,(E36-H36)/E36)</f>
        <v>0.15072016460905349</v>
      </c>
      <c r="N36" s="9">
        <f>IF(F36=0,0,(F36-H36)/F36)</f>
        <v>0</v>
      </c>
      <c r="O36" s="9">
        <f>IF(G36=0,0,(G36-H36)/G36)</f>
        <v>0.26458797327394207</v>
      </c>
      <c r="R36">
        <f>_xlfn.RANK.EQ(B36,B36:G36)</f>
        <v>3</v>
      </c>
      <c r="S36">
        <f>_xlfn.RANK.EQ(C36,B36:G36)</f>
        <v>1</v>
      </c>
      <c r="T36">
        <f>_xlfn.RANK.EQ(D36,B36:G36)</f>
        <v>5</v>
      </c>
      <c r="U36">
        <f>_xlfn.RANK.EQ(E36,B36:G36)</f>
        <v>4</v>
      </c>
      <c r="V36" s="9">
        <f>_xlfn.RANK.EQ(F36,B36:G36)</f>
        <v>6</v>
      </c>
      <c r="W36" s="9">
        <f>_xlfn.RANK.EQ(G36,B36:G36)</f>
        <v>2</v>
      </c>
    </row>
    <row r="37" spans="1:23" x14ac:dyDescent="0.2">
      <c r="A37" s="5" t="s">
        <v>49</v>
      </c>
      <c r="B37">
        <v>2804</v>
      </c>
      <c r="C37">
        <v>2908</v>
      </c>
      <c r="D37">
        <v>1880</v>
      </c>
      <c r="E37">
        <v>1761</v>
      </c>
      <c r="F37" s="9">
        <v>1762</v>
      </c>
      <c r="G37" s="9">
        <v>3431</v>
      </c>
      <c r="H37">
        <f>MIN(B37:G37)</f>
        <v>1761</v>
      </c>
      <c r="J37">
        <f>IF(B37=0,0,(B37-H37)/B37)</f>
        <v>0.37196861626248218</v>
      </c>
      <c r="K37">
        <f>IF(C37=0,0,(C37-H37)/C37)</f>
        <v>0.39442916093535074</v>
      </c>
      <c r="L37">
        <f>IF(D37=0,0,(D37-H37)/D37)</f>
        <v>6.3297872340425526E-2</v>
      </c>
      <c r="M37">
        <f>IF(E37=0,0,(E37-H37)/E37)</f>
        <v>0</v>
      </c>
      <c r="N37" s="9">
        <f>IF(F37=0,0,(F37-H37)/F37)</f>
        <v>5.6753688989784334E-4</v>
      </c>
      <c r="O37" s="9">
        <f>IF(G37=0,0,(G37-H37)/G37)</f>
        <v>0.48673856018653455</v>
      </c>
      <c r="R37">
        <f>_xlfn.RANK.EQ(B37,B37:G37)</f>
        <v>3</v>
      </c>
      <c r="S37">
        <f>_xlfn.RANK.EQ(C37,B37:G37)</f>
        <v>2</v>
      </c>
      <c r="T37">
        <f>_xlfn.RANK.EQ(D37,B37:G37)</f>
        <v>4</v>
      </c>
      <c r="U37">
        <f>_xlfn.RANK.EQ(E37,B37:G37)</f>
        <v>6</v>
      </c>
      <c r="V37" s="9">
        <f>_xlfn.RANK.EQ(F37,B37:G37)</f>
        <v>5</v>
      </c>
      <c r="W37" s="9">
        <f>_xlfn.RANK.EQ(G37,B37:G37)</f>
        <v>1</v>
      </c>
    </row>
    <row r="38" spans="1:23" x14ac:dyDescent="0.2">
      <c r="A38" s="5" t="s">
        <v>50</v>
      </c>
      <c r="B38">
        <v>2733</v>
      </c>
      <c r="C38">
        <v>2993</v>
      </c>
      <c r="D38">
        <v>1948</v>
      </c>
      <c r="E38">
        <v>2170</v>
      </c>
      <c r="F38" s="9">
        <v>2021</v>
      </c>
      <c r="G38" s="9">
        <v>3779</v>
      </c>
      <c r="H38">
        <f>MIN(B38:G38)</f>
        <v>1948</v>
      </c>
      <c r="J38">
        <f>IF(B38=0,0,(B38-H38)/B38)</f>
        <v>0.28723015001829494</v>
      </c>
      <c r="K38">
        <f>IF(C38=0,0,(C38-H38)/C38)</f>
        <v>0.3491480120280655</v>
      </c>
      <c r="L38">
        <f>IF(D38=0,0,(D38-H38)/D38)</f>
        <v>0</v>
      </c>
      <c r="M38">
        <f>IF(E38=0,0,(E38-H38)/E38)</f>
        <v>0.10230414746543778</v>
      </c>
      <c r="N38" s="9">
        <f>IF(F38=0,0,(F38-H38)/F38)</f>
        <v>3.6120732310737258E-2</v>
      </c>
      <c r="O38" s="9">
        <f>IF(G38=0,0,(G38-H38)/G38)</f>
        <v>0.48451971421010848</v>
      </c>
      <c r="R38">
        <f>_xlfn.RANK.EQ(B38,B38:G38)</f>
        <v>3</v>
      </c>
      <c r="S38">
        <f>_xlfn.RANK.EQ(C38,B38:G38)</f>
        <v>2</v>
      </c>
      <c r="T38">
        <f>_xlfn.RANK.EQ(D38,B38:G38)</f>
        <v>6</v>
      </c>
      <c r="U38">
        <f>_xlfn.RANK.EQ(E38,B38:G38)</f>
        <v>4</v>
      </c>
      <c r="V38" s="9">
        <f>_xlfn.RANK.EQ(F38,B38:G38)</f>
        <v>5</v>
      </c>
      <c r="W38" s="9">
        <f>_xlfn.RANK.EQ(G38,B38:G38)</f>
        <v>1</v>
      </c>
    </row>
    <row r="39" spans="1:23" x14ac:dyDescent="0.2">
      <c r="A39" s="5" t="s">
        <v>51</v>
      </c>
      <c r="B39">
        <v>8798</v>
      </c>
      <c r="C39">
        <v>11330</v>
      </c>
      <c r="D39">
        <v>8462</v>
      </c>
      <c r="E39">
        <v>8248</v>
      </c>
      <c r="F39" s="9">
        <v>8375</v>
      </c>
      <c r="G39" s="9">
        <v>8856</v>
      </c>
      <c r="H39">
        <f>MIN(B39:G39)</f>
        <v>8248</v>
      </c>
      <c r="J39">
        <f>IF(B39=0,0,(B39-H39)/B39)</f>
        <v>6.2514207774494207E-2</v>
      </c>
      <c r="K39">
        <f>IF(C39=0,0,(C39-H39)/C39)</f>
        <v>0.27202118270079434</v>
      </c>
      <c r="L39">
        <f>IF(D39=0,0,(D39-H39)/D39)</f>
        <v>2.5289529662018435E-2</v>
      </c>
      <c r="M39">
        <f>IF(E39=0,0,(E39-H39)/E39)</f>
        <v>0</v>
      </c>
      <c r="N39" s="9">
        <f>IF(F39=0,0,(F39-H39)/F39)</f>
        <v>1.5164179104477612E-2</v>
      </c>
      <c r="O39" s="9">
        <f>IF(G39=0,0,(G39-H39)/G39)</f>
        <v>6.8654019873532063E-2</v>
      </c>
      <c r="R39">
        <f>_xlfn.RANK.EQ(B39,B39:G39)</f>
        <v>3</v>
      </c>
      <c r="S39">
        <f>_xlfn.RANK.EQ(C39,B39:G39)</f>
        <v>1</v>
      </c>
      <c r="T39">
        <f>_xlfn.RANK.EQ(D39,B39:G39)</f>
        <v>4</v>
      </c>
      <c r="U39">
        <f>_xlfn.RANK.EQ(E39,B39:G39)</f>
        <v>6</v>
      </c>
      <c r="V39" s="9">
        <f>_xlfn.RANK.EQ(F39,B39:G39)</f>
        <v>5</v>
      </c>
      <c r="W39" s="9">
        <f>_xlfn.RANK.EQ(G39,B39:G39)</f>
        <v>2</v>
      </c>
    </row>
    <row r="40" spans="1:23" x14ac:dyDescent="0.2">
      <c r="A40" s="5" t="s">
        <v>52</v>
      </c>
      <c r="B40">
        <v>4830</v>
      </c>
      <c r="C40">
        <v>7446</v>
      </c>
      <c r="D40">
        <v>4382</v>
      </c>
      <c r="E40">
        <v>4443</v>
      </c>
      <c r="F40" s="9">
        <v>4436</v>
      </c>
      <c r="G40" s="9">
        <v>5103</v>
      </c>
      <c r="H40">
        <f>MIN(B40:G40)</f>
        <v>4382</v>
      </c>
      <c r="J40">
        <f>IF(B40=0,0,(B40-H40)/B40)</f>
        <v>9.2753623188405798E-2</v>
      </c>
      <c r="K40">
        <f>IF(C40=0,0,(C40-H40)/C40)</f>
        <v>0.41149610529143166</v>
      </c>
      <c r="L40">
        <f>IF(D40=0,0,(D40-H40)/D40)</f>
        <v>0</v>
      </c>
      <c r="M40">
        <f>IF(E40=0,0,(E40-H40)/E40)</f>
        <v>1.3729462075174432E-2</v>
      </c>
      <c r="N40" s="9">
        <f>IF(F40=0,0,(F40-H40)/F40)</f>
        <v>1.2173128944995492E-2</v>
      </c>
      <c r="O40" s="9">
        <f>IF(G40=0,0,(G40-H40)/G40)</f>
        <v>0.1412894375857339</v>
      </c>
      <c r="R40">
        <f>_xlfn.RANK.EQ(B40,B40:G40)</f>
        <v>3</v>
      </c>
      <c r="S40">
        <f>_xlfn.RANK.EQ(C40,B40:G40)</f>
        <v>1</v>
      </c>
      <c r="T40">
        <f>_xlfn.RANK.EQ(D40,B40:G40)</f>
        <v>6</v>
      </c>
      <c r="U40">
        <f>_xlfn.RANK.EQ(E40,B40:G40)</f>
        <v>4</v>
      </c>
      <c r="V40" s="9">
        <f>_xlfn.RANK.EQ(F40,B40:G40)</f>
        <v>5</v>
      </c>
      <c r="W40" s="9">
        <f>_xlfn.RANK.EQ(G40,B40:G40)</f>
        <v>2</v>
      </c>
    </row>
    <row r="41" spans="1:23" x14ac:dyDescent="0.2">
      <c r="A41" s="5" t="s">
        <v>53</v>
      </c>
      <c r="B41">
        <v>1265</v>
      </c>
      <c r="C41">
        <v>1247</v>
      </c>
      <c r="D41">
        <v>1136</v>
      </c>
      <c r="E41">
        <v>1418</v>
      </c>
      <c r="F41" s="9">
        <v>1256</v>
      </c>
      <c r="G41" s="9">
        <v>1344</v>
      </c>
      <c r="H41">
        <f>MIN(B41:G41)</f>
        <v>1136</v>
      </c>
      <c r="J41">
        <f>IF(B41=0,0,(B41-H41)/B41)</f>
        <v>0.10197628458498023</v>
      </c>
      <c r="K41">
        <f>IF(C41=0,0,(C41-H41)/C41)</f>
        <v>8.9013632718524457E-2</v>
      </c>
      <c r="L41">
        <f>IF(D41=0,0,(D41-H41)/D41)</f>
        <v>0</v>
      </c>
      <c r="M41">
        <f>IF(E41=0,0,(E41-H41)/E41)</f>
        <v>0.19887165021156558</v>
      </c>
      <c r="N41" s="9">
        <f>IF(F41=0,0,(F41-H41)/F41)</f>
        <v>9.5541401273885357E-2</v>
      </c>
      <c r="O41" s="9">
        <f>IF(G41=0,0,(G41-H41)/G41)</f>
        <v>0.15476190476190477</v>
      </c>
      <c r="R41">
        <f>_xlfn.RANK.EQ(B41,B41:G41)</f>
        <v>3</v>
      </c>
      <c r="S41">
        <f>_xlfn.RANK.EQ(C41,B41:G41)</f>
        <v>5</v>
      </c>
      <c r="T41">
        <f>_xlfn.RANK.EQ(D41,B41:G41)</f>
        <v>6</v>
      </c>
      <c r="U41">
        <f>_xlfn.RANK.EQ(E41,B41:G41)</f>
        <v>1</v>
      </c>
      <c r="V41" s="9">
        <f>_xlfn.RANK.EQ(F41,B41:G41)</f>
        <v>4</v>
      </c>
      <c r="W41" s="9">
        <f>_xlfn.RANK.EQ(G41,B41:G41)</f>
        <v>2</v>
      </c>
    </row>
    <row r="42" spans="1:23" x14ac:dyDescent="0.2">
      <c r="A42" s="5" t="s">
        <v>54</v>
      </c>
      <c r="B42">
        <v>5345</v>
      </c>
      <c r="C42">
        <v>7684</v>
      </c>
      <c r="D42">
        <v>4934</v>
      </c>
      <c r="E42">
        <v>4947</v>
      </c>
      <c r="F42" s="9">
        <v>4824</v>
      </c>
      <c r="G42" s="9">
        <v>5370</v>
      </c>
      <c r="H42">
        <f>MIN(B42:G42)</f>
        <v>4824</v>
      </c>
      <c r="J42">
        <f>IF(B42=0,0,(B42-H42)/B42)</f>
        <v>9.7474275023386348E-2</v>
      </c>
      <c r="K42">
        <f>IF(C42=0,0,(C42-H42)/C42)</f>
        <v>0.37220197813638728</v>
      </c>
      <c r="L42">
        <f>IF(D42=0,0,(D42-H42)/D42)</f>
        <v>2.2294284556141061E-2</v>
      </c>
      <c r="M42">
        <f>IF(E42=0,0,(E42-H42)/E42)</f>
        <v>2.4863553668890235E-2</v>
      </c>
      <c r="N42" s="9">
        <f>IF(F42=0,0,(F42-H42)/F42)</f>
        <v>0</v>
      </c>
      <c r="O42" s="9">
        <f>IF(G42=0,0,(G42-H42)/G42)</f>
        <v>0.10167597765363129</v>
      </c>
      <c r="R42">
        <f>_xlfn.RANK.EQ(B42,B42:G42)</f>
        <v>3</v>
      </c>
      <c r="S42">
        <f>_xlfn.RANK.EQ(C42,B42:G42)</f>
        <v>1</v>
      </c>
      <c r="T42">
        <f>_xlfn.RANK.EQ(D42,B42:G42)</f>
        <v>5</v>
      </c>
      <c r="U42">
        <f>_xlfn.RANK.EQ(E42,B42:G42)</f>
        <v>4</v>
      </c>
      <c r="V42" s="9">
        <f>_xlfn.RANK.EQ(F42,B42:G42)</f>
        <v>6</v>
      </c>
      <c r="W42" s="9">
        <f>_xlfn.RANK.EQ(G42,B42:G42)</f>
        <v>2</v>
      </c>
    </row>
    <row r="43" spans="1:23" x14ac:dyDescent="0.2">
      <c r="A43" s="5" t="s">
        <v>55</v>
      </c>
      <c r="B43">
        <v>11942</v>
      </c>
      <c r="C43">
        <v>14357</v>
      </c>
      <c r="D43">
        <v>10374</v>
      </c>
      <c r="E43">
        <v>10490</v>
      </c>
      <c r="F43" s="9">
        <v>10392</v>
      </c>
      <c r="G43" s="9">
        <v>11706</v>
      </c>
      <c r="H43">
        <f>MIN(B43:G43)</f>
        <v>10374</v>
      </c>
      <c r="J43">
        <f>IF(B43=0,0,(B43-H43)/B43)</f>
        <v>0.13130128956623682</v>
      </c>
      <c r="K43">
        <f>IF(C43=0,0,(C43-H43)/C43)</f>
        <v>0.27742564602632863</v>
      </c>
      <c r="L43">
        <f>IF(D43=0,0,(D43-H43)/D43)</f>
        <v>0</v>
      </c>
      <c r="M43">
        <f>IF(E43=0,0,(E43-H43)/E43)</f>
        <v>1.105815061963775E-2</v>
      </c>
      <c r="N43" s="9">
        <f>IF(F43=0,0,(F43-H43)/F43)</f>
        <v>1.7321016166281756E-3</v>
      </c>
      <c r="O43" s="9">
        <f>IF(G43=0,0,(G43-H43)/G43)</f>
        <v>0.11378780112762686</v>
      </c>
      <c r="R43">
        <f>_xlfn.RANK.EQ(B43,B43:G43)</f>
        <v>2</v>
      </c>
      <c r="S43">
        <f>_xlfn.RANK.EQ(C43,B43:G43)</f>
        <v>1</v>
      </c>
      <c r="T43">
        <f>_xlfn.RANK.EQ(D43,B43:G43)</f>
        <v>6</v>
      </c>
      <c r="U43">
        <f>_xlfn.RANK.EQ(E43,B43:G43)</f>
        <v>4</v>
      </c>
      <c r="V43" s="9">
        <f>_xlfn.RANK.EQ(F43,B43:G43)</f>
        <v>5</v>
      </c>
      <c r="W43" s="9">
        <f>_xlfn.RANK.EQ(G43,B43:G43)</f>
        <v>3</v>
      </c>
    </row>
    <row r="44" spans="1:23" x14ac:dyDescent="0.2">
      <c r="A44" s="5" t="s">
        <v>56</v>
      </c>
      <c r="B44">
        <v>110</v>
      </c>
      <c r="C44">
        <v>0</v>
      </c>
      <c r="D44">
        <v>0</v>
      </c>
      <c r="E44">
        <v>0</v>
      </c>
      <c r="F44" s="9">
        <v>0</v>
      </c>
      <c r="G44" s="9">
        <v>0</v>
      </c>
      <c r="H44">
        <f>MIN(B44:G44)</f>
        <v>0</v>
      </c>
      <c r="J44">
        <f>IF(B44=0,0,(B44-H44)/B44)</f>
        <v>1</v>
      </c>
      <c r="K44">
        <f>IF(C44=0,0,(C44-H44)/C44)</f>
        <v>0</v>
      </c>
      <c r="L44">
        <f>IF(D44=0,0,(D44-H44)/D44)</f>
        <v>0</v>
      </c>
      <c r="M44">
        <f>IF(E44=0,0,(E44-H44)/E44)</f>
        <v>0</v>
      </c>
      <c r="N44" s="9">
        <f>IF(F44=0,0,(F44-H44)/F44)</f>
        <v>0</v>
      </c>
      <c r="O44" s="9">
        <f>IF(G44=0,0,(G44-H44)/G44)</f>
        <v>0</v>
      </c>
      <c r="R44">
        <f>_xlfn.RANK.EQ(B44,B44:G44)</f>
        <v>1</v>
      </c>
      <c r="S44">
        <f>_xlfn.RANK.EQ(C44,B44:G44)</f>
        <v>2</v>
      </c>
      <c r="T44">
        <f>_xlfn.RANK.EQ(D44,B44:G44)</f>
        <v>2</v>
      </c>
      <c r="U44">
        <f>_xlfn.RANK.EQ(E44,B44:G44)</f>
        <v>2</v>
      </c>
      <c r="V44" s="9">
        <f>_xlfn.RANK.EQ(F44,B44:G44)</f>
        <v>2</v>
      </c>
      <c r="W44" s="9">
        <f>_xlfn.RANK.EQ(G44,B44:G44)</f>
        <v>2</v>
      </c>
    </row>
    <row r="45" spans="1:23" x14ac:dyDescent="0.2">
      <c r="A45" s="5" t="s">
        <v>57</v>
      </c>
      <c r="B45">
        <v>14288</v>
      </c>
      <c r="C45">
        <v>15642</v>
      </c>
      <c r="D45">
        <v>13656</v>
      </c>
      <c r="E45">
        <v>12746</v>
      </c>
      <c r="F45" s="9">
        <v>13407</v>
      </c>
      <c r="G45" s="9">
        <v>14642</v>
      </c>
      <c r="H45">
        <f>MIN(B45:G45)</f>
        <v>12746</v>
      </c>
      <c r="J45">
        <f>IF(B45=0,0,(B45-H45)/B45)</f>
        <v>0.10792273236282195</v>
      </c>
      <c r="K45">
        <f>IF(C45=0,0,(C45-H45)/C45)</f>
        <v>0.18514256488940034</v>
      </c>
      <c r="L45">
        <f>IF(D45=0,0,(D45-H45)/D45)</f>
        <v>6.6637375512595201E-2</v>
      </c>
      <c r="M45">
        <f>IF(E45=0,0,(E45-H45)/E45)</f>
        <v>0</v>
      </c>
      <c r="N45" s="9">
        <f>IF(F45=0,0,(F45-H45)/F45)</f>
        <v>4.9302603117774298E-2</v>
      </c>
      <c r="O45" s="9">
        <f>IF(G45=0,0,(G45-H45)/G45)</f>
        <v>0.12949050676137139</v>
      </c>
      <c r="R45">
        <f>_xlfn.RANK.EQ(B45,B45:G45)</f>
        <v>3</v>
      </c>
      <c r="S45">
        <f>_xlfn.RANK.EQ(C45,B45:G45)</f>
        <v>1</v>
      </c>
      <c r="T45">
        <f>_xlfn.RANK.EQ(D45,B45:G45)</f>
        <v>4</v>
      </c>
      <c r="U45">
        <f>_xlfn.RANK.EQ(E45,B45:G45)</f>
        <v>6</v>
      </c>
      <c r="V45" s="9">
        <f>_xlfn.RANK.EQ(F45,B45:G45)</f>
        <v>5</v>
      </c>
      <c r="W45" s="9">
        <f>_xlfn.RANK.EQ(G45,B45:G45)</f>
        <v>2</v>
      </c>
    </row>
    <row r="46" spans="1:23" x14ac:dyDescent="0.2">
      <c r="A46" s="5" t="s">
        <v>58</v>
      </c>
      <c r="B46">
        <v>0</v>
      </c>
      <c r="C46">
        <v>0</v>
      </c>
      <c r="D46">
        <v>0</v>
      </c>
      <c r="E46">
        <v>0</v>
      </c>
      <c r="F46" s="9">
        <v>0</v>
      </c>
      <c r="G46" s="9">
        <v>0</v>
      </c>
      <c r="H46">
        <f>MIN(B46:G46)</f>
        <v>0</v>
      </c>
      <c r="J46">
        <f>IF(B46=0,0,(B46-H46)/B46)</f>
        <v>0</v>
      </c>
      <c r="K46">
        <f>IF(C46=0,0,(C46-H46)/C46)</f>
        <v>0</v>
      </c>
      <c r="L46">
        <f>IF(D46=0,0,(D46-H46)/D46)</f>
        <v>0</v>
      </c>
      <c r="M46">
        <f>IF(E46=0,0,(E46-H46)/E46)</f>
        <v>0</v>
      </c>
      <c r="N46" s="9">
        <f>IF(F46=0,0,(F46-H46)/F46)</f>
        <v>0</v>
      </c>
      <c r="O46" s="9">
        <f>IF(G46=0,0,(G46-H46)/G46)</f>
        <v>0</v>
      </c>
      <c r="R46">
        <f>_xlfn.RANK.EQ(B46,B46:G46)</f>
        <v>1</v>
      </c>
      <c r="S46">
        <f>_xlfn.RANK.EQ(C46,B46:G46)</f>
        <v>1</v>
      </c>
      <c r="T46">
        <f>_xlfn.RANK.EQ(D46,B46:G46)</f>
        <v>1</v>
      </c>
      <c r="U46">
        <f>_xlfn.RANK.EQ(E46,B46:G46)</f>
        <v>1</v>
      </c>
      <c r="V46" s="9">
        <f>_xlfn.RANK.EQ(F46,B46:G46)</f>
        <v>1</v>
      </c>
      <c r="W46" s="9">
        <f>_xlfn.RANK.EQ(G46,B46:G46)</f>
        <v>1</v>
      </c>
    </row>
    <row r="47" spans="1:23" x14ac:dyDescent="0.2">
      <c r="A47" s="5" t="s">
        <v>59</v>
      </c>
      <c r="B47">
        <v>0</v>
      </c>
      <c r="C47">
        <v>0</v>
      </c>
      <c r="D47">
        <v>0</v>
      </c>
      <c r="E47">
        <v>0</v>
      </c>
      <c r="F47" s="9">
        <v>0</v>
      </c>
      <c r="G47" s="9">
        <v>0</v>
      </c>
      <c r="H47">
        <f>MIN(B47:G47)</f>
        <v>0</v>
      </c>
      <c r="J47">
        <f>IF(B47=0,0,(B47-H47)/B47)</f>
        <v>0</v>
      </c>
      <c r="K47">
        <f>IF(C47=0,0,(C47-H47)/C47)</f>
        <v>0</v>
      </c>
      <c r="L47">
        <f>IF(D47=0,0,(D47-H47)/D47)</f>
        <v>0</v>
      </c>
      <c r="M47">
        <f>IF(E47=0,0,(E47-H47)/E47)</f>
        <v>0</v>
      </c>
      <c r="N47" s="9">
        <f>IF(F47=0,0,(F47-H47)/F47)</f>
        <v>0</v>
      </c>
      <c r="O47" s="9">
        <f>IF(G47=0,0,(G47-H47)/G47)</f>
        <v>0</v>
      </c>
      <c r="R47">
        <f>_xlfn.RANK.EQ(B47,B47:G47)</f>
        <v>1</v>
      </c>
      <c r="S47">
        <f>_xlfn.RANK.EQ(C47,B47:G47)</f>
        <v>1</v>
      </c>
      <c r="T47">
        <f>_xlfn.RANK.EQ(D47,B47:G47)</f>
        <v>1</v>
      </c>
      <c r="U47">
        <f>_xlfn.RANK.EQ(E47,B47:G47)</f>
        <v>1</v>
      </c>
      <c r="V47" s="9">
        <f>_xlfn.RANK.EQ(F47,B47:G47)</f>
        <v>1</v>
      </c>
      <c r="W47" s="9">
        <f>_xlfn.RANK.EQ(G47,B47:G47)</f>
        <v>1</v>
      </c>
    </row>
    <row r="48" spans="1:23" x14ac:dyDescent="0.2">
      <c r="A48" s="5" t="s">
        <v>60</v>
      </c>
      <c r="B48">
        <v>0</v>
      </c>
      <c r="C48">
        <v>0</v>
      </c>
      <c r="D48">
        <v>0</v>
      </c>
      <c r="E48">
        <v>0</v>
      </c>
      <c r="F48" s="9">
        <v>0</v>
      </c>
      <c r="G48" s="9">
        <v>0</v>
      </c>
      <c r="H48">
        <f>MIN(B48:G48)</f>
        <v>0</v>
      </c>
      <c r="J48">
        <f>IF(B48=0,0,(B48-H48)/B48)</f>
        <v>0</v>
      </c>
      <c r="K48">
        <f>IF(C48=0,0,(C48-H48)/C48)</f>
        <v>0</v>
      </c>
      <c r="L48">
        <f>IF(D48=0,0,(D48-H48)/D48)</f>
        <v>0</v>
      </c>
      <c r="M48">
        <f>IF(E48=0,0,(E48-H48)/E48)</f>
        <v>0</v>
      </c>
      <c r="N48" s="9">
        <f>IF(F48=0,0,(F48-H48)/F48)</f>
        <v>0</v>
      </c>
      <c r="O48" s="9">
        <f>IF(G48=0,0,(G48-H48)/G48)</f>
        <v>0</v>
      </c>
      <c r="R48">
        <f>_xlfn.RANK.EQ(B48,B48:G48)</f>
        <v>1</v>
      </c>
      <c r="S48">
        <f>_xlfn.RANK.EQ(C48,B48:G48)</f>
        <v>1</v>
      </c>
      <c r="T48">
        <f>_xlfn.RANK.EQ(D48,B48:G48)</f>
        <v>1</v>
      </c>
      <c r="U48">
        <f>_xlfn.RANK.EQ(E48,B48:G48)</f>
        <v>1</v>
      </c>
      <c r="V48" s="9">
        <f>_xlfn.RANK.EQ(F48,B48:G48)</f>
        <v>1</v>
      </c>
      <c r="W48" s="9">
        <f>_xlfn.RANK.EQ(G48,B48:G48)</f>
        <v>1</v>
      </c>
    </row>
    <row r="49" spans="1:23" x14ac:dyDescent="0.2">
      <c r="A49" s="5" t="s">
        <v>61</v>
      </c>
      <c r="B49">
        <v>0</v>
      </c>
      <c r="C49">
        <v>0</v>
      </c>
      <c r="D49">
        <v>0</v>
      </c>
      <c r="E49">
        <v>0</v>
      </c>
      <c r="F49" s="9">
        <v>0</v>
      </c>
      <c r="G49" s="9">
        <v>0</v>
      </c>
      <c r="H49">
        <f>MIN(B49:G49)</f>
        <v>0</v>
      </c>
      <c r="J49">
        <f>IF(B49=0,0,(B49-H49)/B49)</f>
        <v>0</v>
      </c>
      <c r="K49">
        <f>IF(C49=0,0,(C49-H49)/C49)</f>
        <v>0</v>
      </c>
      <c r="L49">
        <f>IF(D49=0,0,(D49-H49)/D49)</f>
        <v>0</v>
      </c>
      <c r="M49">
        <f>IF(E49=0,0,(E49-H49)/E49)</f>
        <v>0</v>
      </c>
      <c r="N49" s="9">
        <f>IF(F49=0,0,(F49-H49)/F49)</f>
        <v>0</v>
      </c>
      <c r="O49" s="9">
        <f>IF(G49=0,0,(G49-H49)/G49)</f>
        <v>0</v>
      </c>
      <c r="R49">
        <f>_xlfn.RANK.EQ(B49,B49:G49)</f>
        <v>1</v>
      </c>
      <c r="S49">
        <f>_xlfn.RANK.EQ(C49,B49:G49)</f>
        <v>1</v>
      </c>
      <c r="T49">
        <f>_xlfn.RANK.EQ(D49,B49:G49)</f>
        <v>1</v>
      </c>
      <c r="U49">
        <f>_xlfn.RANK.EQ(E49,B49:G49)</f>
        <v>1</v>
      </c>
      <c r="V49" s="9">
        <f>_xlfn.RANK.EQ(F49,B49:G49)</f>
        <v>1</v>
      </c>
      <c r="W49" s="9">
        <f>_xlfn.RANK.EQ(G49,B49:G49)</f>
        <v>1</v>
      </c>
    </row>
    <row r="50" spans="1:23" x14ac:dyDescent="0.2">
      <c r="A50" s="5" t="s">
        <v>62</v>
      </c>
      <c r="B50">
        <v>0</v>
      </c>
      <c r="C50">
        <v>0</v>
      </c>
      <c r="D50">
        <v>0</v>
      </c>
      <c r="E50">
        <v>0</v>
      </c>
      <c r="F50" s="9">
        <v>0</v>
      </c>
      <c r="G50" s="9">
        <v>0</v>
      </c>
      <c r="H50">
        <f>MIN(B50:G50)</f>
        <v>0</v>
      </c>
      <c r="J50">
        <f>IF(B50=0,0,(B50-H50)/B50)</f>
        <v>0</v>
      </c>
      <c r="K50">
        <f>IF(C50=0,0,(C50-H50)/C50)</f>
        <v>0</v>
      </c>
      <c r="L50">
        <f>IF(D50=0,0,(D50-H50)/D50)</f>
        <v>0</v>
      </c>
      <c r="M50">
        <f>IF(E50=0,0,(E50-H50)/E50)</f>
        <v>0</v>
      </c>
      <c r="N50" s="9">
        <f>IF(F50=0,0,(F50-H50)/F50)</f>
        <v>0</v>
      </c>
      <c r="O50" s="9">
        <f>IF(G50=0,0,(G50-H50)/G50)</f>
        <v>0</v>
      </c>
      <c r="R50">
        <f>_xlfn.RANK.EQ(B50,B50:G50)</f>
        <v>1</v>
      </c>
      <c r="S50">
        <f>_xlfn.RANK.EQ(C50,B50:G50)</f>
        <v>1</v>
      </c>
      <c r="T50">
        <f>_xlfn.RANK.EQ(D50,B50:G50)</f>
        <v>1</v>
      </c>
      <c r="U50">
        <f>_xlfn.RANK.EQ(E50,B50:G50)</f>
        <v>1</v>
      </c>
      <c r="V50" s="9">
        <f>_xlfn.RANK.EQ(F50,B50:G50)</f>
        <v>1</v>
      </c>
      <c r="W50" s="9">
        <f>_xlfn.RANK.EQ(G50,B50:G50)</f>
        <v>1</v>
      </c>
    </row>
    <row r="51" spans="1:23" x14ac:dyDescent="0.2">
      <c r="A51" s="5" t="s">
        <v>63</v>
      </c>
      <c r="B51">
        <v>0</v>
      </c>
      <c r="C51">
        <v>0</v>
      </c>
      <c r="D51">
        <v>0</v>
      </c>
      <c r="E51">
        <v>0</v>
      </c>
      <c r="F51" s="9">
        <v>0</v>
      </c>
      <c r="G51" s="9">
        <v>0</v>
      </c>
      <c r="H51">
        <f>MIN(B51:G51)</f>
        <v>0</v>
      </c>
      <c r="J51">
        <f>IF(B51=0,0,(B51-H51)/B51)</f>
        <v>0</v>
      </c>
      <c r="K51">
        <f>IF(C51=0,0,(C51-H51)/C51)</f>
        <v>0</v>
      </c>
      <c r="L51">
        <f>IF(D51=0,0,(D51-H51)/D51)</f>
        <v>0</v>
      </c>
      <c r="M51">
        <f>IF(E51=0,0,(E51-H51)/E51)</f>
        <v>0</v>
      </c>
      <c r="N51" s="9">
        <f>IF(F51=0,0,(F51-H51)/F51)</f>
        <v>0</v>
      </c>
      <c r="O51" s="9">
        <f>IF(G51=0,0,(G51-H51)/G51)</f>
        <v>0</v>
      </c>
      <c r="R51">
        <f>_xlfn.RANK.EQ(B51,B51:G51)</f>
        <v>1</v>
      </c>
      <c r="S51">
        <f>_xlfn.RANK.EQ(C51,B51:G51)</f>
        <v>1</v>
      </c>
      <c r="T51">
        <f>_xlfn.RANK.EQ(D51,B51:G51)</f>
        <v>1</v>
      </c>
      <c r="U51">
        <f>_xlfn.RANK.EQ(E51,B51:G51)</f>
        <v>1</v>
      </c>
      <c r="V51" s="9">
        <f>_xlfn.RANK.EQ(F51,B51:G51)</f>
        <v>1</v>
      </c>
      <c r="W51" s="9">
        <f>_xlfn.RANK.EQ(G51,B51:G51)</f>
        <v>1</v>
      </c>
    </row>
    <row r="52" spans="1:23" x14ac:dyDescent="0.2">
      <c r="A52" s="5" t="s">
        <v>64</v>
      </c>
      <c r="B52">
        <v>708</v>
      </c>
      <c r="C52">
        <v>0</v>
      </c>
      <c r="D52">
        <v>0</v>
      </c>
      <c r="E52">
        <v>0</v>
      </c>
      <c r="F52" s="9">
        <v>0</v>
      </c>
      <c r="G52" s="9">
        <v>0</v>
      </c>
      <c r="H52">
        <f>MIN(B52:G52)</f>
        <v>0</v>
      </c>
      <c r="J52">
        <f>IF(B52=0,0,(B52-H52)/B52)</f>
        <v>1</v>
      </c>
      <c r="K52">
        <f>IF(C52=0,0,(C52-H52)/C52)</f>
        <v>0</v>
      </c>
      <c r="L52">
        <f>IF(D52=0,0,(D52-H52)/D52)</f>
        <v>0</v>
      </c>
      <c r="M52">
        <f>IF(E52=0,0,(E52-H52)/E52)</f>
        <v>0</v>
      </c>
      <c r="N52" s="9">
        <f>IF(F52=0,0,(F52-H52)/F52)</f>
        <v>0</v>
      </c>
      <c r="O52" s="9">
        <f>IF(G52=0,0,(G52-H52)/G52)</f>
        <v>0</v>
      </c>
      <c r="R52">
        <f>_xlfn.RANK.EQ(B52,B52:G52)</f>
        <v>1</v>
      </c>
      <c r="S52">
        <f>_xlfn.RANK.EQ(C52,B52:G52)</f>
        <v>2</v>
      </c>
      <c r="T52">
        <f>_xlfn.RANK.EQ(D52,B52:G52)</f>
        <v>2</v>
      </c>
      <c r="U52">
        <f>_xlfn.RANK.EQ(E52,B52:G52)</f>
        <v>2</v>
      </c>
      <c r="V52" s="9">
        <f>_xlfn.RANK.EQ(F52,B52:G52)</f>
        <v>2</v>
      </c>
      <c r="W52" s="9">
        <f>_xlfn.RANK.EQ(G52,B52:G52)</f>
        <v>2</v>
      </c>
    </row>
    <row r="53" spans="1:23" x14ac:dyDescent="0.2">
      <c r="A53" s="5" t="s">
        <v>65</v>
      </c>
      <c r="B53">
        <v>1022</v>
      </c>
      <c r="C53">
        <v>732</v>
      </c>
      <c r="D53">
        <v>548</v>
      </c>
      <c r="E53">
        <v>682</v>
      </c>
      <c r="F53" s="9">
        <v>644</v>
      </c>
      <c r="G53" s="9">
        <v>571</v>
      </c>
      <c r="H53">
        <f>MIN(B53:G53)</f>
        <v>548</v>
      </c>
      <c r="J53">
        <f>IF(B53=0,0,(B53-H53)/B53)</f>
        <v>0.46379647749510761</v>
      </c>
      <c r="K53">
        <f>IF(C53=0,0,(C53-H53)/C53)</f>
        <v>0.25136612021857924</v>
      </c>
      <c r="L53">
        <f>IF(D53=0,0,(D53-H53)/D53)</f>
        <v>0</v>
      </c>
      <c r="M53">
        <f>IF(E53=0,0,(E53-H53)/E53)</f>
        <v>0.19648093841642228</v>
      </c>
      <c r="N53" s="9">
        <f>IF(F53=0,0,(F53-H53)/F53)</f>
        <v>0.14906832298136646</v>
      </c>
      <c r="O53" s="9">
        <f>IF(G53=0,0,(G53-H53)/G53)</f>
        <v>4.0280210157618214E-2</v>
      </c>
      <c r="R53">
        <f>_xlfn.RANK.EQ(B53,B53:G53)</f>
        <v>1</v>
      </c>
      <c r="S53">
        <f>_xlfn.RANK.EQ(C53,B53:G53)</f>
        <v>2</v>
      </c>
      <c r="T53">
        <f>_xlfn.RANK.EQ(D53,B53:G53)</f>
        <v>6</v>
      </c>
      <c r="U53">
        <f>_xlfn.RANK.EQ(E53,B53:G53)</f>
        <v>3</v>
      </c>
      <c r="V53" s="9">
        <f>_xlfn.RANK.EQ(F53,B53:G53)</f>
        <v>4</v>
      </c>
      <c r="W53" s="9">
        <f>_xlfn.RANK.EQ(G53,B53:G53)</f>
        <v>5</v>
      </c>
    </row>
    <row r="54" spans="1:23" x14ac:dyDescent="0.2">
      <c r="A54" s="5" t="s">
        <v>66</v>
      </c>
      <c r="B54">
        <v>15345</v>
      </c>
      <c r="C54">
        <v>15218</v>
      </c>
      <c r="D54">
        <v>9792</v>
      </c>
      <c r="E54">
        <v>8828</v>
      </c>
      <c r="F54" s="9">
        <v>9893</v>
      </c>
      <c r="G54" s="9">
        <v>21504</v>
      </c>
      <c r="H54">
        <f>MIN(B54:G54)</f>
        <v>8828</v>
      </c>
      <c r="J54">
        <f>IF(B54=0,0,(B54-H54)/B54)</f>
        <v>0.42469859889214728</v>
      </c>
      <c r="K54">
        <f>IF(C54=0,0,(C54-H54)/C54)</f>
        <v>0.4198974898146931</v>
      </c>
      <c r="L54">
        <f>IF(D54=0,0,(D54-H54)/D54)</f>
        <v>9.8447712418300651E-2</v>
      </c>
      <c r="M54">
        <f>IF(E54=0,0,(E54-H54)/E54)</f>
        <v>0</v>
      </c>
      <c r="N54" s="9">
        <f>IF(F54=0,0,(F54-H54)/F54)</f>
        <v>0.10765187506317599</v>
      </c>
      <c r="O54" s="9">
        <f>IF(G54=0,0,(G54-H54)/G54)</f>
        <v>0.58947172619047616</v>
      </c>
      <c r="R54">
        <f>_xlfn.RANK.EQ(B54,B54:G54)</f>
        <v>2</v>
      </c>
      <c r="S54">
        <f>_xlfn.RANK.EQ(C54,B54:G54)</f>
        <v>3</v>
      </c>
      <c r="T54">
        <f>_xlfn.RANK.EQ(D54,B54:G54)</f>
        <v>5</v>
      </c>
      <c r="U54">
        <f>_xlfn.RANK.EQ(E54,B54:G54)</f>
        <v>6</v>
      </c>
      <c r="V54" s="9">
        <f>_xlfn.RANK.EQ(F54,B54:G54)</f>
        <v>4</v>
      </c>
      <c r="W54" s="9">
        <f>_xlfn.RANK.EQ(G54,B54:G54)</f>
        <v>1</v>
      </c>
    </row>
    <row r="55" spans="1:23" x14ac:dyDescent="0.2">
      <c r="A55" s="5" t="s">
        <v>67</v>
      </c>
      <c r="B55">
        <v>12492</v>
      </c>
      <c r="C55">
        <v>10384</v>
      </c>
      <c r="D55">
        <v>6443</v>
      </c>
      <c r="E55">
        <v>6556</v>
      </c>
      <c r="F55" s="9">
        <v>7255</v>
      </c>
      <c r="G55" s="9">
        <v>8490</v>
      </c>
      <c r="H55">
        <f>MIN(B55:G55)</f>
        <v>6443</v>
      </c>
      <c r="J55">
        <f>IF(B55=0,0,(B55-H55)/B55)</f>
        <v>0.48422990714056996</v>
      </c>
      <c r="K55">
        <f>IF(C55=0,0,(C55-H55)/C55)</f>
        <v>0.37952619414483824</v>
      </c>
      <c r="L55">
        <f>IF(D55=0,0,(D55-H55)/D55)</f>
        <v>0</v>
      </c>
      <c r="M55">
        <f>IF(E55=0,0,(E55-H55)/E55)</f>
        <v>1.7236119585112872E-2</v>
      </c>
      <c r="N55" s="9">
        <f>IF(F55=0,0,(F55-H55)/F55)</f>
        <v>0.11192281185389387</v>
      </c>
      <c r="O55" s="9">
        <f>IF(G55=0,0,(G55-H55)/G55)</f>
        <v>0.24110718492343933</v>
      </c>
      <c r="R55">
        <f>_xlfn.RANK.EQ(B55,B55:G55)</f>
        <v>1</v>
      </c>
      <c r="S55">
        <f>_xlfn.RANK.EQ(C55,B55:G55)</f>
        <v>2</v>
      </c>
      <c r="T55">
        <f>_xlfn.RANK.EQ(D55,B55:G55)</f>
        <v>6</v>
      </c>
      <c r="U55">
        <f>_xlfn.RANK.EQ(E55,B55:G55)</f>
        <v>5</v>
      </c>
      <c r="V55" s="9">
        <f>_xlfn.RANK.EQ(F55,B55:G55)</f>
        <v>4</v>
      </c>
      <c r="W55" s="9">
        <f>_xlfn.RANK.EQ(G55,B55:G55)</f>
        <v>3</v>
      </c>
    </row>
    <row r="56" spans="1:23" x14ac:dyDescent="0.2">
      <c r="A56" s="5" t="s">
        <v>68</v>
      </c>
      <c r="B56">
        <v>13100</v>
      </c>
      <c r="C56">
        <v>18824</v>
      </c>
      <c r="D56">
        <v>13306</v>
      </c>
      <c r="E56">
        <v>13069</v>
      </c>
      <c r="F56" s="9">
        <v>13141</v>
      </c>
      <c r="G56" s="9">
        <v>13441</v>
      </c>
      <c r="H56">
        <f>MIN(B56:G56)</f>
        <v>13069</v>
      </c>
      <c r="J56">
        <f>IF(B56=0,0,(B56-H56)/B56)</f>
        <v>2.3664122137404581E-3</v>
      </c>
      <c r="K56">
        <f>IF(C56=0,0,(C56-H56)/C56)</f>
        <v>0.30572673183170423</v>
      </c>
      <c r="L56">
        <f>IF(D56=0,0,(D56-H56)/D56)</f>
        <v>1.7811513602885916E-2</v>
      </c>
      <c r="M56">
        <f>IF(E56=0,0,(E56-H56)/E56)</f>
        <v>0</v>
      </c>
      <c r="N56" s="9">
        <f>IF(F56=0,0,(F56-H56)/F56)</f>
        <v>5.4790350810440605E-3</v>
      </c>
      <c r="O56" s="9">
        <f>IF(G56=0,0,(G56-H56)/G56)</f>
        <v>2.7676512164273491E-2</v>
      </c>
      <c r="R56">
        <f>_xlfn.RANK.EQ(B56,B56:G56)</f>
        <v>5</v>
      </c>
      <c r="S56">
        <f>_xlfn.RANK.EQ(C56,B56:G56)</f>
        <v>1</v>
      </c>
      <c r="T56">
        <f>_xlfn.RANK.EQ(D56,B56:G56)</f>
        <v>3</v>
      </c>
      <c r="U56">
        <f>_xlfn.RANK.EQ(E56,B56:G56)</f>
        <v>6</v>
      </c>
      <c r="V56" s="9">
        <f>_xlfn.RANK.EQ(F56,B56:G56)</f>
        <v>4</v>
      </c>
      <c r="W56" s="9">
        <f>_xlfn.RANK.EQ(G56,B56:G56)</f>
        <v>2</v>
      </c>
    </row>
    <row r="57" spans="1:23" x14ac:dyDescent="0.2">
      <c r="A57" s="5" t="s">
        <v>69</v>
      </c>
      <c r="B57">
        <v>105</v>
      </c>
      <c r="C57">
        <v>0</v>
      </c>
      <c r="D57">
        <v>0</v>
      </c>
      <c r="E57">
        <v>0</v>
      </c>
      <c r="F57" s="9">
        <v>0</v>
      </c>
      <c r="G57" s="9">
        <v>0</v>
      </c>
      <c r="H57">
        <f>MIN(B57:G57)</f>
        <v>0</v>
      </c>
      <c r="J57">
        <f>IF(B57=0,0,(B57-H57)/B57)</f>
        <v>1</v>
      </c>
      <c r="K57">
        <f>IF(C57=0,0,(C57-H57)/C57)</f>
        <v>0</v>
      </c>
      <c r="L57">
        <f>IF(D57=0,0,(D57-H57)/D57)</f>
        <v>0</v>
      </c>
      <c r="M57">
        <f>IF(E57=0,0,(E57-H57)/E57)</f>
        <v>0</v>
      </c>
      <c r="N57" s="9">
        <f>IF(F57=0,0,(F57-H57)/F57)</f>
        <v>0</v>
      </c>
      <c r="O57" s="9">
        <f>IF(G57=0,0,(G57-H57)/G57)</f>
        <v>0</v>
      </c>
      <c r="R57">
        <f>_xlfn.RANK.EQ(B57,B57:G57)</f>
        <v>1</v>
      </c>
      <c r="S57">
        <f>_xlfn.RANK.EQ(C57,B57:G57)</f>
        <v>2</v>
      </c>
      <c r="T57">
        <f>_xlfn.RANK.EQ(D57,B57:G57)</f>
        <v>2</v>
      </c>
      <c r="U57">
        <f>_xlfn.RANK.EQ(E57,B57:G57)</f>
        <v>2</v>
      </c>
      <c r="V57" s="9">
        <f>_xlfn.RANK.EQ(F57,B57:G57)</f>
        <v>2</v>
      </c>
      <c r="W57" s="9">
        <f>_xlfn.RANK.EQ(G57,B57:G57)</f>
        <v>2</v>
      </c>
    </row>
    <row r="58" spans="1:23" x14ac:dyDescent="0.2">
      <c r="A58" s="5" t="s">
        <v>70</v>
      </c>
      <c r="B58">
        <v>6069</v>
      </c>
      <c r="C58">
        <v>10998</v>
      </c>
      <c r="D58">
        <v>6132</v>
      </c>
      <c r="E58">
        <v>6054</v>
      </c>
      <c r="F58" s="9">
        <v>5810</v>
      </c>
      <c r="G58" s="9">
        <v>6200</v>
      </c>
      <c r="H58">
        <f>MIN(B58:G58)</f>
        <v>5810</v>
      </c>
      <c r="J58">
        <f>IF(B58=0,0,(B58-H58)/B58)</f>
        <v>4.2675893886966548E-2</v>
      </c>
      <c r="K58">
        <f>IF(C58=0,0,(C58-H58)/C58)</f>
        <v>0.4717221312965994</v>
      </c>
      <c r="L58">
        <f>IF(D58=0,0,(D58-H58)/D58)</f>
        <v>5.2511415525114152E-2</v>
      </c>
      <c r="M58">
        <f>IF(E58=0,0,(E58-H58)/E58)</f>
        <v>4.0303931285100757E-2</v>
      </c>
      <c r="N58" s="9">
        <f>IF(F58=0,0,(F58-H58)/F58)</f>
        <v>0</v>
      </c>
      <c r="O58" s="9">
        <f>IF(G58=0,0,(G58-H58)/G58)</f>
        <v>6.2903225806451607E-2</v>
      </c>
      <c r="R58">
        <f>_xlfn.RANK.EQ(B58,B58:G58)</f>
        <v>4</v>
      </c>
      <c r="S58">
        <f>_xlfn.RANK.EQ(C58,B58:G58)</f>
        <v>1</v>
      </c>
      <c r="T58">
        <f>_xlfn.RANK.EQ(D58,B58:G58)</f>
        <v>3</v>
      </c>
      <c r="U58">
        <f>_xlfn.RANK.EQ(E58,B58:G58)</f>
        <v>5</v>
      </c>
      <c r="V58" s="9">
        <f>_xlfn.RANK.EQ(F58,B58:G58)</f>
        <v>6</v>
      </c>
      <c r="W58" s="9">
        <f>_xlfn.RANK.EQ(G58,B58:G58)</f>
        <v>2</v>
      </c>
    </row>
    <row r="59" spans="1:23" x14ac:dyDescent="0.2">
      <c r="A59" s="5" t="s">
        <v>71</v>
      </c>
      <c r="B59">
        <v>3373</v>
      </c>
      <c r="C59">
        <v>3752</v>
      </c>
      <c r="D59">
        <v>1184</v>
      </c>
      <c r="E59">
        <v>1276</v>
      </c>
      <c r="F59" s="9">
        <v>1240</v>
      </c>
      <c r="G59" s="9">
        <v>1823</v>
      </c>
      <c r="H59">
        <f>MIN(B59:G59)</f>
        <v>1184</v>
      </c>
      <c r="J59">
        <f>IF(B59=0,0,(B59-H59)/B59)</f>
        <v>0.64897717165727842</v>
      </c>
      <c r="K59">
        <f>IF(C59=0,0,(C59-H59)/C59)</f>
        <v>0.68443496801705761</v>
      </c>
      <c r="L59">
        <f>IF(D59=0,0,(D59-H59)/D59)</f>
        <v>0</v>
      </c>
      <c r="M59">
        <f>IF(E59=0,0,(E59-H59)/E59)</f>
        <v>7.2100313479623826E-2</v>
      </c>
      <c r="N59" s="9">
        <f>IF(F59=0,0,(F59-H59)/F59)</f>
        <v>4.5161290322580643E-2</v>
      </c>
      <c r="O59" s="9">
        <f>IF(G59=0,0,(G59-H59)/G59)</f>
        <v>0.3505211190345584</v>
      </c>
      <c r="R59">
        <f>_xlfn.RANK.EQ(B59,B59:G59)</f>
        <v>2</v>
      </c>
      <c r="S59">
        <f>_xlfn.RANK.EQ(C59,B59:G59)</f>
        <v>1</v>
      </c>
      <c r="T59">
        <f>_xlfn.RANK.EQ(D59,B59:G59)</f>
        <v>6</v>
      </c>
      <c r="U59">
        <f>_xlfn.RANK.EQ(E59,B59:G59)</f>
        <v>4</v>
      </c>
      <c r="V59" s="9">
        <f>_xlfn.RANK.EQ(F59,B59:G59)</f>
        <v>5</v>
      </c>
      <c r="W59" s="9">
        <f>_xlfn.RANK.EQ(G59,B59:G59)</f>
        <v>3</v>
      </c>
    </row>
    <row r="60" spans="1:23" x14ac:dyDescent="0.2">
      <c r="A60" s="5" t="s">
        <v>72</v>
      </c>
      <c r="B60">
        <v>3341</v>
      </c>
      <c r="C60">
        <v>5591</v>
      </c>
      <c r="D60">
        <v>3445</v>
      </c>
      <c r="E60">
        <v>3300</v>
      </c>
      <c r="F60" s="9">
        <v>3129</v>
      </c>
      <c r="G60" s="9">
        <v>3340</v>
      </c>
      <c r="H60">
        <f>MIN(B60:G60)</f>
        <v>3129</v>
      </c>
      <c r="J60">
        <f>IF(B60=0,0,(B60-H60)/B60)</f>
        <v>6.3454055671954501E-2</v>
      </c>
      <c r="K60">
        <f>IF(C60=0,0,(C60-H60)/C60)</f>
        <v>0.44035056340547307</v>
      </c>
      <c r="L60">
        <f>IF(D60=0,0,(D60-H60)/D60)</f>
        <v>9.1727140783744554E-2</v>
      </c>
      <c r="M60">
        <f>IF(E60=0,0,(E60-H60)/E60)</f>
        <v>5.1818181818181819E-2</v>
      </c>
      <c r="N60" s="9">
        <f>IF(F60=0,0,(F60-H60)/F60)</f>
        <v>0</v>
      </c>
      <c r="O60" s="9">
        <f>IF(G60=0,0,(G60-H60)/G60)</f>
        <v>6.3173652694610782E-2</v>
      </c>
      <c r="R60">
        <f>_xlfn.RANK.EQ(B60,B60:G60)</f>
        <v>3</v>
      </c>
      <c r="S60">
        <f>_xlfn.RANK.EQ(C60,B60:G60)</f>
        <v>1</v>
      </c>
      <c r="T60">
        <f>_xlfn.RANK.EQ(D60,B60:G60)</f>
        <v>2</v>
      </c>
      <c r="U60">
        <f>_xlfn.RANK.EQ(E60,B60:G60)</f>
        <v>5</v>
      </c>
      <c r="V60" s="9">
        <f>_xlfn.RANK.EQ(F60,B60:G60)</f>
        <v>6</v>
      </c>
      <c r="W60" s="9">
        <f>_xlfn.RANK.EQ(G60,B60:G60)</f>
        <v>4</v>
      </c>
    </row>
    <row r="61" spans="1:23" x14ac:dyDescent="0.2">
      <c r="A61" s="5" t="s">
        <v>73</v>
      </c>
      <c r="B61">
        <v>5983</v>
      </c>
      <c r="C61">
        <v>10392</v>
      </c>
      <c r="D61">
        <v>5496</v>
      </c>
      <c r="E61">
        <v>5602</v>
      </c>
      <c r="F61" s="9">
        <v>5314</v>
      </c>
      <c r="G61" s="9">
        <v>6068</v>
      </c>
      <c r="H61">
        <f>MIN(B61:G61)</f>
        <v>5314</v>
      </c>
      <c r="J61">
        <f>IF(B61=0,0,(B61-H61)/B61)</f>
        <v>0.11181681430720375</v>
      </c>
      <c r="K61">
        <f>IF(C61=0,0,(C61-H61)/C61)</f>
        <v>0.48864511162432639</v>
      </c>
      <c r="L61">
        <f>IF(D61=0,0,(D61-H61)/D61)</f>
        <v>3.3114992721979625E-2</v>
      </c>
      <c r="M61">
        <f>IF(E61=0,0,(E61-H61)/E61)</f>
        <v>5.1410210639057478E-2</v>
      </c>
      <c r="N61" s="9">
        <f>IF(F61=0,0,(F61-H61)/F61)</f>
        <v>0</v>
      </c>
      <c r="O61" s="9">
        <f>IF(G61=0,0,(G61-H61)/G61)</f>
        <v>0.12425840474620962</v>
      </c>
      <c r="R61">
        <f>_xlfn.RANK.EQ(B61,B61:G61)</f>
        <v>3</v>
      </c>
      <c r="S61">
        <f>_xlfn.RANK.EQ(C61,B61:G61)</f>
        <v>1</v>
      </c>
      <c r="T61">
        <f>_xlfn.RANK.EQ(D61,B61:G61)</f>
        <v>5</v>
      </c>
      <c r="U61">
        <f>_xlfn.RANK.EQ(E61,B61:G61)</f>
        <v>4</v>
      </c>
      <c r="V61" s="9">
        <f>_xlfn.RANK.EQ(F61,B61:G61)</f>
        <v>6</v>
      </c>
      <c r="W61" s="9">
        <f>_xlfn.RANK.EQ(G61,B61:G61)</f>
        <v>2</v>
      </c>
    </row>
    <row r="62" spans="1:23" x14ac:dyDescent="0.2">
      <c r="A62" s="5" t="s">
        <v>74</v>
      </c>
      <c r="B62">
        <v>2209</v>
      </c>
      <c r="C62">
        <v>2809</v>
      </c>
      <c r="D62">
        <v>947</v>
      </c>
      <c r="E62">
        <v>1117</v>
      </c>
      <c r="F62" s="9">
        <v>770</v>
      </c>
      <c r="G62" s="9">
        <v>972</v>
      </c>
      <c r="H62">
        <f>MIN(B62:G62)</f>
        <v>770</v>
      </c>
      <c r="J62">
        <f>IF(B62=0,0,(B62-H62)/B62)</f>
        <v>0.65142598460842005</v>
      </c>
      <c r="K62">
        <f>IF(C62=0,0,(C62-H62)/C62)</f>
        <v>0.72588109647561405</v>
      </c>
      <c r="L62">
        <f>IF(D62=0,0,(D62-H62)/D62)</f>
        <v>0.18690601900739176</v>
      </c>
      <c r="M62">
        <f>IF(E62=0,0,(E62-H62)/E62)</f>
        <v>0.31065353625783348</v>
      </c>
      <c r="N62" s="9">
        <f>IF(F62=0,0,(F62-H62)/F62)</f>
        <v>0</v>
      </c>
      <c r="O62" s="9">
        <f>IF(G62=0,0,(G62-H62)/G62)</f>
        <v>0.20781893004115226</v>
      </c>
      <c r="R62">
        <f>_xlfn.RANK.EQ(B62,B62:G62)</f>
        <v>2</v>
      </c>
      <c r="S62">
        <f>_xlfn.RANK.EQ(C62,B62:G62)</f>
        <v>1</v>
      </c>
      <c r="T62">
        <f>_xlfn.RANK.EQ(D62,B62:G62)</f>
        <v>5</v>
      </c>
      <c r="U62">
        <f>_xlfn.RANK.EQ(E62,B62:G62)</f>
        <v>3</v>
      </c>
      <c r="V62" s="9">
        <f>_xlfn.RANK.EQ(F62,B62:G62)</f>
        <v>6</v>
      </c>
      <c r="W62" s="9">
        <f>_xlfn.RANK.EQ(G62,B62:G62)</f>
        <v>4</v>
      </c>
    </row>
    <row r="63" spans="1:23" x14ac:dyDescent="0.2">
      <c r="A63" s="5" t="s">
        <v>75</v>
      </c>
      <c r="B63">
        <v>6466</v>
      </c>
      <c r="C63">
        <v>9799</v>
      </c>
      <c r="D63">
        <v>5164</v>
      </c>
      <c r="E63">
        <v>5166</v>
      </c>
      <c r="F63" s="9">
        <v>5368</v>
      </c>
      <c r="G63" s="9">
        <v>6310</v>
      </c>
      <c r="H63">
        <f>MIN(B63:G63)</f>
        <v>5164</v>
      </c>
      <c r="J63">
        <f>IF(B63=0,0,(B63-H63)/B63)</f>
        <v>0.2013609650479431</v>
      </c>
      <c r="K63">
        <f>IF(C63=0,0,(C63-H63)/C63)</f>
        <v>0.47300744973976938</v>
      </c>
      <c r="L63">
        <f>IF(D63=0,0,(D63-H63)/D63)</f>
        <v>0</v>
      </c>
      <c r="M63">
        <f>IF(E63=0,0,(E63-H63)/E63)</f>
        <v>3.8714672861014324E-4</v>
      </c>
      <c r="N63" s="9">
        <f>IF(F63=0,0,(F63-H63)/F63)</f>
        <v>3.8002980625931444E-2</v>
      </c>
      <c r="O63" s="9">
        <f>IF(G63=0,0,(G63-H63)/G63)</f>
        <v>0.18161648177496037</v>
      </c>
      <c r="R63">
        <f>_xlfn.RANK.EQ(B63,B63:G63)</f>
        <v>2</v>
      </c>
      <c r="S63">
        <f>_xlfn.RANK.EQ(C63,B63:G63)</f>
        <v>1</v>
      </c>
      <c r="T63">
        <f>_xlfn.RANK.EQ(D63,B63:G63)</f>
        <v>6</v>
      </c>
      <c r="U63">
        <f>_xlfn.RANK.EQ(E63,B63:G63)</f>
        <v>5</v>
      </c>
      <c r="V63" s="9">
        <f>_xlfn.RANK.EQ(F63,B63:G63)</f>
        <v>4</v>
      </c>
      <c r="W63" s="9">
        <f>_xlfn.RANK.EQ(G63,B63:G63)</f>
        <v>3</v>
      </c>
    </row>
    <row r="64" spans="1:23" x14ac:dyDescent="0.2">
      <c r="A64" s="5" t="s">
        <v>76</v>
      </c>
      <c r="B64">
        <v>2302</v>
      </c>
      <c r="C64">
        <v>3392</v>
      </c>
      <c r="D64">
        <v>1530</v>
      </c>
      <c r="E64">
        <v>1964</v>
      </c>
      <c r="F64" s="9">
        <v>1688</v>
      </c>
      <c r="G64" s="9">
        <v>4808</v>
      </c>
      <c r="H64">
        <f>MIN(B64:G64)</f>
        <v>1530</v>
      </c>
      <c r="J64">
        <f>IF(B64=0,0,(B64-H64)/B64)</f>
        <v>0.33536055603822762</v>
      </c>
      <c r="K64">
        <f>IF(C64=0,0,(C64-H64)/C64)</f>
        <v>0.54893867924528306</v>
      </c>
      <c r="L64">
        <f>IF(D64=0,0,(D64-H64)/D64)</f>
        <v>0</v>
      </c>
      <c r="M64">
        <f>IF(E64=0,0,(E64-H64)/E64)</f>
        <v>0.22097759674134421</v>
      </c>
      <c r="N64" s="9">
        <f>IF(F64=0,0,(F64-H64)/F64)</f>
        <v>9.3601895734597151E-2</v>
      </c>
      <c r="O64" s="9">
        <f>IF(G64=0,0,(G64-H64)/G64)</f>
        <v>0.68178036605657233</v>
      </c>
      <c r="R64">
        <f>_xlfn.RANK.EQ(B64,B64:G64)</f>
        <v>3</v>
      </c>
      <c r="S64">
        <f>_xlfn.RANK.EQ(C64,B64:G64)</f>
        <v>2</v>
      </c>
      <c r="T64">
        <f>_xlfn.RANK.EQ(D64,B64:G64)</f>
        <v>6</v>
      </c>
      <c r="U64">
        <f>_xlfn.RANK.EQ(E64,B64:G64)</f>
        <v>4</v>
      </c>
      <c r="V64" s="9">
        <f>_xlfn.RANK.EQ(F64,B64:G64)</f>
        <v>5</v>
      </c>
      <c r="W64" s="9">
        <f>_xlfn.RANK.EQ(G64,B64:G64)</f>
        <v>1</v>
      </c>
    </row>
    <row r="65" spans="1:23" x14ac:dyDescent="0.2">
      <c r="A65" s="5" t="s">
        <v>77</v>
      </c>
      <c r="B65">
        <v>12957</v>
      </c>
      <c r="C65">
        <v>17958</v>
      </c>
      <c r="D65">
        <v>14781</v>
      </c>
      <c r="E65">
        <v>14407</v>
      </c>
      <c r="F65" s="9">
        <v>13058</v>
      </c>
      <c r="G65" s="9">
        <v>14752</v>
      </c>
      <c r="H65">
        <f>MIN(B65:G65)</f>
        <v>12957</v>
      </c>
      <c r="J65">
        <f>IF(B65=0,0,(B65-H65)/B65)</f>
        <v>0</v>
      </c>
      <c r="K65">
        <f>IF(C65=0,0,(C65-H65)/C65)</f>
        <v>0.2784831272970264</v>
      </c>
      <c r="L65">
        <f>IF(D65=0,0,(D65-H65)/D65)</f>
        <v>0.12340166429876193</v>
      </c>
      <c r="M65">
        <f>IF(E65=0,0,(E65-H65)/E65)</f>
        <v>0.10064551953911294</v>
      </c>
      <c r="N65" s="9">
        <f>IF(F65=0,0,(F65-H65)/F65)</f>
        <v>7.7347220094960943E-3</v>
      </c>
      <c r="O65" s="9">
        <f>IF(G65=0,0,(G65-H65)/G65)</f>
        <v>0.12167841648590022</v>
      </c>
      <c r="R65">
        <f>_xlfn.RANK.EQ(B65,B65:G65)</f>
        <v>6</v>
      </c>
      <c r="S65">
        <f>_xlfn.RANK.EQ(C65,B65:G65)</f>
        <v>1</v>
      </c>
      <c r="T65">
        <f>_xlfn.RANK.EQ(D65,B65:G65)</f>
        <v>2</v>
      </c>
      <c r="U65">
        <f>_xlfn.RANK.EQ(E65,B65:G65)</f>
        <v>4</v>
      </c>
      <c r="V65" s="9">
        <f>_xlfn.RANK.EQ(F65,B65:G65)</f>
        <v>5</v>
      </c>
      <c r="W65" s="9">
        <f>_xlfn.RANK.EQ(G65,B65:G65)</f>
        <v>3</v>
      </c>
    </row>
    <row r="66" spans="1:23" x14ac:dyDescent="0.2">
      <c r="A66" s="5" t="s">
        <v>78</v>
      </c>
      <c r="B66">
        <v>0</v>
      </c>
      <c r="C66">
        <v>0</v>
      </c>
      <c r="D66">
        <v>0</v>
      </c>
      <c r="E66">
        <v>0</v>
      </c>
      <c r="F66" s="9">
        <v>0</v>
      </c>
      <c r="G66" s="9">
        <v>0</v>
      </c>
      <c r="H66">
        <f>MIN(B66:G66)</f>
        <v>0</v>
      </c>
      <c r="J66">
        <f>IF(B66=0,0,(B66-H66)/B66)</f>
        <v>0</v>
      </c>
      <c r="K66">
        <f>IF(C66=0,0,(C66-H66)/C66)</f>
        <v>0</v>
      </c>
      <c r="L66">
        <f>IF(D66=0,0,(D66-H66)/D66)</f>
        <v>0</v>
      </c>
      <c r="M66">
        <f>IF(E66=0,0,(E66-H66)/E66)</f>
        <v>0</v>
      </c>
      <c r="N66" s="9">
        <f>IF(F66=0,0,(F66-H66)/F66)</f>
        <v>0</v>
      </c>
      <c r="O66" s="9">
        <f>IF(G66=0,0,(G66-H66)/G66)</f>
        <v>0</v>
      </c>
      <c r="R66">
        <f>_xlfn.RANK.EQ(B66,B66:G66)</f>
        <v>1</v>
      </c>
      <c r="S66">
        <f>_xlfn.RANK.EQ(C66,B66:G66)</f>
        <v>1</v>
      </c>
      <c r="T66">
        <f>_xlfn.RANK.EQ(D66,B66:G66)</f>
        <v>1</v>
      </c>
      <c r="U66">
        <f>_xlfn.RANK.EQ(E66,B66:G66)</f>
        <v>1</v>
      </c>
      <c r="V66" s="9">
        <f>_xlfn.RANK.EQ(F66,B66:G66)</f>
        <v>1</v>
      </c>
      <c r="W66" s="9">
        <f>_xlfn.RANK.EQ(G66,B66:G66)</f>
        <v>1</v>
      </c>
    </row>
    <row r="67" spans="1:23" x14ac:dyDescent="0.2">
      <c r="A67" s="5" t="s">
        <v>79</v>
      </c>
      <c r="B67">
        <v>0</v>
      </c>
      <c r="C67">
        <v>0</v>
      </c>
      <c r="D67">
        <v>0</v>
      </c>
      <c r="E67">
        <v>0</v>
      </c>
      <c r="F67" s="9">
        <v>0</v>
      </c>
      <c r="G67" s="9">
        <v>0</v>
      </c>
      <c r="H67">
        <f>MIN(B67:G67)</f>
        <v>0</v>
      </c>
      <c r="J67">
        <f>IF(B67=0,0,(B67-H67)/B67)</f>
        <v>0</v>
      </c>
      <c r="K67">
        <f>IF(C67=0,0,(C67-H67)/C67)</f>
        <v>0</v>
      </c>
      <c r="L67">
        <f>IF(D67=0,0,(D67-H67)/D67)</f>
        <v>0</v>
      </c>
      <c r="M67">
        <f>IF(E67=0,0,(E67-H67)/E67)</f>
        <v>0</v>
      </c>
      <c r="N67" s="9">
        <f>IF(F67=0,0,(F67-H67)/F67)</f>
        <v>0</v>
      </c>
      <c r="O67" s="9">
        <f>IF(G67=0,0,(G67-H67)/G67)</f>
        <v>0</v>
      </c>
      <c r="R67">
        <f>_xlfn.RANK.EQ(B67,B67:G67)</f>
        <v>1</v>
      </c>
      <c r="S67">
        <f>_xlfn.RANK.EQ(C67,B67:G67)</f>
        <v>1</v>
      </c>
      <c r="T67">
        <f>_xlfn.RANK.EQ(D67,B67:G67)</f>
        <v>1</v>
      </c>
      <c r="U67">
        <f>_xlfn.RANK.EQ(E67,B67:G67)</f>
        <v>1</v>
      </c>
      <c r="V67" s="9">
        <f>_xlfn.RANK.EQ(F67,B67:G67)</f>
        <v>1</v>
      </c>
      <c r="W67" s="9">
        <f>_xlfn.RANK.EQ(G67,B67:G67)</f>
        <v>1</v>
      </c>
    </row>
    <row r="68" spans="1:23" x14ac:dyDescent="0.2">
      <c r="A68" s="5" t="s">
        <v>80</v>
      </c>
      <c r="B68">
        <v>0</v>
      </c>
      <c r="C68">
        <v>0</v>
      </c>
      <c r="D68">
        <v>0</v>
      </c>
      <c r="E68">
        <v>0</v>
      </c>
      <c r="F68" s="9">
        <v>0</v>
      </c>
      <c r="G68" s="9">
        <v>0</v>
      </c>
      <c r="H68">
        <f>MIN(B68:G68)</f>
        <v>0</v>
      </c>
      <c r="J68">
        <f>IF(B68=0,0,(B68-H68)/B68)</f>
        <v>0</v>
      </c>
      <c r="K68">
        <f>IF(C68=0,0,(C68-H68)/C68)</f>
        <v>0</v>
      </c>
      <c r="L68">
        <f>IF(D68=0,0,(D68-H68)/D68)</f>
        <v>0</v>
      </c>
      <c r="M68">
        <f>IF(E68=0,0,(E68-H68)/E68)</f>
        <v>0</v>
      </c>
      <c r="N68" s="9">
        <f>IF(F68=0,0,(F68-H68)/F68)</f>
        <v>0</v>
      </c>
      <c r="O68" s="9">
        <f>IF(G68=0,0,(G68-H68)/G68)</f>
        <v>0</v>
      </c>
      <c r="R68">
        <f>_xlfn.RANK.EQ(B68,B68:G68)</f>
        <v>1</v>
      </c>
      <c r="S68">
        <f>_xlfn.RANK.EQ(C68,B68:G68)</f>
        <v>1</v>
      </c>
      <c r="T68">
        <f>_xlfn.RANK.EQ(D68,B68:G68)</f>
        <v>1</v>
      </c>
      <c r="U68">
        <f>_xlfn.RANK.EQ(E68,B68:G68)</f>
        <v>1</v>
      </c>
      <c r="V68" s="9">
        <f>_xlfn.RANK.EQ(F68,B68:G68)</f>
        <v>1</v>
      </c>
      <c r="W68" s="9">
        <f>_xlfn.RANK.EQ(G68,B68:G68)</f>
        <v>1</v>
      </c>
    </row>
    <row r="69" spans="1:23" x14ac:dyDescent="0.2">
      <c r="A69" s="5" t="s">
        <v>81</v>
      </c>
      <c r="B69">
        <v>2294</v>
      </c>
      <c r="C69">
        <v>2007</v>
      </c>
      <c r="D69">
        <v>1554</v>
      </c>
      <c r="E69">
        <v>1554</v>
      </c>
      <c r="F69" s="9">
        <v>1870</v>
      </c>
      <c r="G69" s="9">
        <v>1554</v>
      </c>
      <c r="H69">
        <f>MIN(B69:G69)</f>
        <v>1554</v>
      </c>
      <c r="J69">
        <f>IF(B69=0,0,(B69-H69)/B69)</f>
        <v>0.32258064516129031</v>
      </c>
      <c r="K69">
        <f>IF(C69=0,0,(C69-H69)/C69)</f>
        <v>0.22571001494768311</v>
      </c>
      <c r="L69">
        <f>IF(D69=0,0,(D69-H69)/D69)</f>
        <v>0</v>
      </c>
      <c r="M69">
        <f>IF(E69=0,0,(E69-H69)/E69)</f>
        <v>0</v>
      </c>
      <c r="N69" s="9">
        <f>IF(F69=0,0,(F69-H69)/F69)</f>
        <v>0.16898395721925133</v>
      </c>
      <c r="O69" s="9">
        <f>IF(G69=0,0,(G69-H69)/G69)</f>
        <v>0</v>
      </c>
      <c r="R69">
        <f>_xlfn.RANK.EQ(B69,B69:G69)</f>
        <v>1</v>
      </c>
      <c r="S69">
        <f>_xlfn.RANK.EQ(C69,B69:G69)</f>
        <v>2</v>
      </c>
      <c r="T69">
        <f>_xlfn.RANK.EQ(D69,B69:G69)</f>
        <v>4</v>
      </c>
      <c r="U69">
        <f>_xlfn.RANK.EQ(E69,B69:G69)</f>
        <v>4</v>
      </c>
      <c r="V69" s="9">
        <f>_xlfn.RANK.EQ(F69,B69:G69)</f>
        <v>3</v>
      </c>
      <c r="W69" s="9">
        <f>_xlfn.RANK.EQ(G69,B69:G69)</f>
        <v>4</v>
      </c>
    </row>
    <row r="70" spans="1:23" x14ac:dyDescent="0.2">
      <c r="A70" s="5" t="s">
        <v>82</v>
      </c>
      <c r="B70">
        <v>640</v>
      </c>
      <c r="C70">
        <v>0</v>
      </c>
      <c r="D70">
        <v>0</v>
      </c>
      <c r="E70">
        <v>0</v>
      </c>
      <c r="F70" s="9">
        <v>75</v>
      </c>
      <c r="G70" s="9">
        <v>358</v>
      </c>
      <c r="H70">
        <f>MIN(B70:G70)</f>
        <v>0</v>
      </c>
      <c r="J70">
        <f>IF(B70=0,0,(B70-H70)/B70)</f>
        <v>1</v>
      </c>
      <c r="K70">
        <f>IF(C70=0,0,(C70-H70)/C70)</f>
        <v>0</v>
      </c>
      <c r="L70">
        <f>IF(D70=0,0,(D70-H70)/D70)</f>
        <v>0</v>
      </c>
      <c r="M70">
        <f>IF(E70=0,0,(E70-H70)/E70)</f>
        <v>0</v>
      </c>
      <c r="N70" s="9">
        <f>IF(F70=0,0,(F70-H70)/F70)</f>
        <v>1</v>
      </c>
      <c r="O70" s="9">
        <f>IF(G70=0,0,(G70-H70)/G70)</f>
        <v>1</v>
      </c>
      <c r="R70">
        <f>_xlfn.RANK.EQ(B70,B70:G70)</f>
        <v>1</v>
      </c>
      <c r="S70">
        <f>_xlfn.RANK.EQ(C70,B70:G70)</f>
        <v>4</v>
      </c>
      <c r="T70">
        <f>_xlfn.RANK.EQ(D70,B70:G70)</f>
        <v>4</v>
      </c>
      <c r="U70">
        <f>_xlfn.RANK.EQ(E70,B70:G70)</f>
        <v>4</v>
      </c>
      <c r="V70" s="9">
        <f>_xlfn.RANK.EQ(F70,B70:G70)</f>
        <v>3</v>
      </c>
      <c r="W70" s="9">
        <f>_xlfn.RANK.EQ(G70,B70:G70)</f>
        <v>2</v>
      </c>
    </row>
    <row r="71" spans="1:23" x14ac:dyDescent="0.2">
      <c r="A71" s="5" t="s">
        <v>83</v>
      </c>
      <c r="B71">
        <v>9943</v>
      </c>
      <c r="C71">
        <v>7386</v>
      </c>
      <c r="D71">
        <v>7322</v>
      </c>
      <c r="E71">
        <v>6828</v>
      </c>
      <c r="F71" s="9">
        <v>6660</v>
      </c>
      <c r="G71" s="9">
        <v>6882</v>
      </c>
      <c r="H71">
        <f>MIN(B71:G71)</f>
        <v>6660</v>
      </c>
      <c r="J71">
        <f>IF(B71=0,0,(B71-H71)/B71)</f>
        <v>0.33018203761440207</v>
      </c>
      <c r="K71">
        <f>IF(C71=0,0,(C71-H71)/C71)</f>
        <v>9.8294069861900896E-2</v>
      </c>
      <c r="L71">
        <f>IF(D71=0,0,(D71-H71)/D71)</f>
        <v>9.0412455613220435E-2</v>
      </c>
      <c r="M71">
        <f>IF(E71=0,0,(E71-H71)/E71)</f>
        <v>2.4604569420035149E-2</v>
      </c>
      <c r="N71" s="9">
        <f>IF(F71=0,0,(F71-H71)/F71)</f>
        <v>0</v>
      </c>
      <c r="O71" s="9">
        <f>IF(G71=0,0,(G71-H71)/G71)</f>
        <v>3.2258064516129031E-2</v>
      </c>
      <c r="R71">
        <f>_xlfn.RANK.EQ(B71,B71:G71)</f>
        <v>1</v>
      </c>
      <c r="S71">
        <f>_xlfn.RANK.EQ(C71,B71:G71)</f>
        <v>2</v>
      </c>
      <c r="T71">
        <f>_xlfn.RANK.EQ(D71,B71:G71)</f>
        <v>3</v>
      </c>
      <c r="U71">
        <f>_xlfn.RANK.EQ(E71,B71:G71)</f>
        <v>5</v>
      </c>
      <c r="V71" s="9">
        <f>_xlfn.RANK.EQ(F71,B71:G71)</f>
        <v>6</v>
      </c>
      <c r="W71" s="9">
        <f>_xlfn.RANK.EQ(G71,B71:G71)</f>
        <v>4</v>
      </c>
    </row>
    <row r="72" spans="1:23" x14ac:dyDescent="0.2">
      <c r="A72" s="5" t="s">
        <v>84</v>
      </c>
      <c r="B72">
        <v>0</v>
      </c>
      <c r="C72">
        <v>0</v>
      </c>
      <c r="D72">
        <v>0</v>
      </c>
      <c r="E72">
        <v>0</v>
      </c>
      <c r="F72" s="9">
        <v>0</v>
      </c>
      <c r="G72" s="9">
        <v>0</v>
      </c>
      <c r="H72">
        <f>MIN(B72:G72)</f>
        <v>0</v>
      </c>
      <c r="J72">
        <f>IF(B72=0,0,(B72-H72)/B72)</f>
        <v>0</v>
      </c>
      <c r="K72">
        <f>IF(C72=0,0,(C72-H72)/C72)</f>
        <v>0</v>
      </c>
      <c r="L72">
        <f>IF(D72=0,0,(D72-H72)/D72)</f>
        <v>0</v>
      </c>
      <c r="M72">
        <f>IF(E72=0,0,(E72-H72)/E72)</f>
        <v>0</v>
      </c>
      <c r="N72" s="9">
        <f>IF(F72=0,0,(F72-H72)/F72)</f>
        <v>0</v>
      </c>
      <c r="O72" s="9">
        <f>IF(G72=0,0,(G72-H72)/G72)</f>
        <v>0</v>
      </c>
      <c r="R72">
        <f>_xlfn.RANK.EQ(B72,B72:G72)</f>
        <v>1</v>
      </c>
      <c r="S72">
        <f>_xlfn.RANK.EQ(C72,B72:G72)</f>
        <v>1</v>
      </c>
      <c r="T72">
        <f>_xlfn.RANK.EQ(D72,B72:G72)</f>
        <v>1</v>
      </c>
      <c r="U72">
        <f>_xlfn.RANK.EQ(E72,B72:G72)</f>
        <v>1</v>
      </c>
      <c r="V72" s="9">
        <f>_xlfn.RANK.EQ(F72,B72:G72)</f>
        <v>1</v>
      </c>
      <c r="W72" s="9">
        <f>_xlfn.RANK.EQ(G72,B72:G72)</f>
        <v>1</v>
      </c>
    </row>
    <row r="73" spans="1:23" x14ac:dyDescent="0.2">
      <c r="A73" s="5" t="s">
        <v>85</v>
      </c>
      <c r="B73">
        <v>6742</v>
      </c>
      <c r="C73">
        <v>4506</v>
      </c>
      <c r="D73">
        <v>4126</v>
      </c>
      <c r="E73">
        <v>5301</v>
      </c>
      <c r="F73" s="9">
        <v>4126</v>
      </c>
      <c r="G73" s="9">
        <v>4241</v>
      </c>
      <c r="H73">
        <f>MIN(B73:G73)</f>
        <v>4126</v>
      </c>
      <c r="J73">
        <f>IF(B73=0,0,(B73-H73)/B73)</f>
        <v>0.38801542568970632</v>
      </c>
      <c r="K73">
        <f>IF(C73=0,0,(C73-H73)/C73)</f>
        <v>8.4332001775410559E-2</v>
      </c>
      <c r="L73">
        <f>IF(D73=0,0,(D73-H73)/D73)</f>
        <v>0</v>
      </c>
      <c r="M73">
        <f>IF(E73=0,0,(E73-H73)/E73)</f>
        <v>0.22165629126579892</v>
      </c>
      <c r="N73" s="9">
        <f>IF(F73=0,0,(F73-H73)/F73)</f>
        <v>0</v>
      </c>
      <c r="O73" s="9">
        <f>IF(G73=0,0,(G73-H73)/G73)</f>
        <v>2.711624616835652E-2</v>
      </c>
      <c r="R73">
        <f>_xlfn.RANK.EQ(B73,B73:G73)</f>
        <v>1</v>
      </c>
      <c r="S73">
        <f>_xlfn.RANK.EQ(C73,B73:G73)</f>
        <v>3</v>
      </c>
      <c r="T73">
        <f>_xlfn.RANK.EQ(D73,B73:G73)</f>
        <v>5</v>
      </c>
      <c r="U73">
        <f>_xlfn.RANK.EQ(E73,B73:G73)</f>
        <v>2</v>
      </c>
      <c r="V73" s="9">
        <f>_xlfn.RANK.EQ(F73,B73:G73)</f>
        <v>5</v>
      </c>
      <c r="W73" s="9">
        <f>_xlfn.RANK.EQ(G73,B73:G73)</f>
        <v>4</v>
      </c>
    </row>
    <row r="74" spans="1:23" x14ac:dyDescent="0.2">
      <c r="A74" s="5" t="s">
        <v>86</v>
      </c>
      <c r="B74">
        <v>19974</v>
      </c>
      <c r="C74">
        <v>16624</v>
      </c>
      <c r="D74">
        <v>15907</v>
      </c>
      <c r="E74">
        <v>15697</v>
      </c>
      <c r="F74" s="9">
        <v>16640</v>
      </c>
      <c r="G74" s="9">
        <v>17300</v>
      </c>
      <c r="H74">
        <f>MIN(B74:G74)</f>
        <v>15697</v>
      </c>
      <c r="J74">
        <f>IF(B74=0,0,(B74-H74)/B74)</f>
        <v>0.21412836687694004</v>
      </c>
      <c r="K74">
        <f>IF(C74=0,0,(C74-H74)/C74)</f>
        <v>5.5762752646775743E-2</v>
      </c>
      <c r="L74">
        <f>IF(D74=0,0,(D74-H74)/D74)</f>
        <v>1.3201735085182624E-2</v>
      </c>
      <c r="M74">
        <f>IF(E74=0,0,(E74-H74)/E74)</f>
        <v>0</v>
      </c>
      <c r="N74" s="9">
        <f>IF(F74=0,0,(F74-H74)/F74)</f>
        <v>5.6670673076923077E-2</v>
      </c>
      <c r="O74" s="9">
        <f>IF(G74=0,0,(G74-H74)/G74)</f>
        <v>9.265895953757225E-2</v>
      </c>
      <c r="R74">
        <f>_xlfn.RANK.EQ(B74,B74:G74)</f>
        <v>1</v>
      </c>
      <c r="S74">
        <f>_xlfn.RANK.EQ(C74,B74:G74)</f>
        <v>4</v>
      </c>
      <c r="T74">
        <f>_xlfn.RANK.EQ(D74,B74:G74)</f>
        <v>5</v>
      </c>
      <c r="U74">
        <f>_xlfn.RANK.EQ(E74,B74:G74)</f>
        <v>6</v>
      </c>
      <c r="V74" s="9">
        <f>_xlfn.RANK.EQ(F74,B74:G74)</f>
        <v>3</v>
      </c>
      <c r="W74" s="9">
        <f>_xlfn.RANK.EQ(G74,B74:G74)</f>
        <v>2</v>
      </c>
    </row>
    <row r="75" spans="1:23" x14ac:dyDescent="0.2">
      <c r="A75" s="5" t="s">
        <v>87</v>
      </c>
      <c r="B75">
        <v>9709</v>
      </c>
      <c r="C75">
        <v>4566</v>
      </c>
      <c r="D75">
        <v>4494</v>
      </c>
      <c r="E75">
        <v>4272</v>
      </c>
      <c r="F75" s="9">
        <v>4268</v>
      </c>
      <c r="G75" s="9">
        <v>5284</v>
      </c>
      <c r="H75">
        <f>MIN(B75:G75)</f>
        <v>4268</v>
      </c>
      <c r="J75">
        <f>IF(B75=0,0,(B75-H75)/B75)</f>
        <v>0.56040786898753736</v>
      </c>
      <c r="K75">
        <f>IF(C75=0,0,(C75-H75)/C75)</f>
        <v>6.5265002190100743E-2</v>
      </c>
      <c r="L75">
        <f>IF(D75=0,0,(D75-H75)/D75)</f>
        <v>5.0289274588340011E-2</v>
      </c>
      <c r="M75">
        <f>IF(E75=0,0,(E75-H75)/E75)</f>
        <v>9.3632958801498128E-4</v>
      </c>
      <c r="N75" s="9">
        <f>IF(F75=0,0,(F75-H75)/F75)</f>
        <v>0</v>
      </c>
      <c r="O75" s="9">
        <f>IF(G75=0,0,(G75-H75)/G75)</f>
        <v>0.19227857683573052</v>
      </c>
      <c r="R75">
        <f>_xlfn.RANK.EQ(B75,B75:G75)</f>
        <v>1</v>
      </c>
      <c r="S75">
        <f>_xlfn.RANK.EQ(C75,B75:G75)</f>
        <v>3</v>
      </c>
      <c r="T75">
        <f>_xlfn.RANK.EQ(D75,B75:G75)</f>
        <v>4</v>
      </c>
      <c r="U75">
        <f>_xlfn.RANK.EQ(E75,B75:G75)</f>
        <v>5</v>
      </c>
      <c r="V75" s="9">
        <f>_xlfn.RANK.EQ(F75,B75:G75)</f>
        <v>6</v>
      </c>
      <c r="W75" s="9">
        <f>_xlfn.RANK.EQ(G75,B75:G75)</f>
        <v>2</v>
      </c>
    </row>
    <row r="76" spans="1:23" x14ac:dyDescent="0.2">
      <c r="A76" s="5" t="s">
        <v>88</v>
      </c>
      <c r="B76">
        <v>15510</v>
      </c>
      <c r="C76">
        <v>19828</v>
      </c>
      <c r="D76">
        <v>14408</v>
      </c>
      <c r="E76">
        <v>14558</v>
      </c>
      <c r="F76" s="9">
        <v>14424</v>
      </c>
      <c r="G76" s="9">
        <v>15104</v>
      </c>
      <c r="H76">
        <f>MIN(B76:G76)</f>
        <v>14408</v>
      </c>
      <c r="J76">
        <f>IF(B76=0,0,(B76-H76)/B76)</f>
        <v>7.1050934880722116E-2</v>
      </c>
      <c r="K76">
        <f>IF(C76=0,0,(C76-H76)/C76)</f>
        <v>0.27335081702642727</v>
      </c>
      <c r="L76">
        <f>IF(D76=0,0,(D76-H76)/D76)</f>
        <v>0</v>
      </c>
      <c r="M76">
        <f>IF(E76=0,0,(E76-H76)/E76)</f>
        <v>1.0303613133672208E-2</v>
      </c>
      <c r="N76" s="9">
        <f>IF(F76=0,0,(F76-H76)/F76)</f>
        <v>1.1092623405435386E-3</v>
      </c>
      <c r="O76" s="9">
        <f>IF(G76=0,0,(G76-H76)/G76)</f>
        <v>4.6080508474576273E-2</v>
      </c>
      <c r="R76">
        <f>_xlfn.RANK.EQ(B76,B76:G76)</f>
        <v>2</v>
      </c>
      <c r="S76">
        <f>_xlfn.RANK.EQ(C76,B76:G76)</f>
        <v>1</v>
      </c>
      <c r="T76">
        <f>_xlfn.RANK.EQ(D76,B76:G76)</f>
        <v>6</v>
      </c>
      <c r="U76">
        <f>_xlfn.RANK.EQ(E76,B76:G76)</f>
        <v>4</v>
      </c>
      <c r="V76" s="9">
        <f>_xlfn.RANK.EQ(F76,B76:G76)</f>
        <v>5</v>
      </c>
      <c r="W76" s="9">
        <f>_xlfn.RANK.EQ(G76,B76:G76)</f>
        <v>3</v>
      </c>
    </row>
    <row r="77" spans="1:23" x14ac:dyDescent="0.2">
      <c r="A77" s="5" t="s">
        <v>89</v>
      </c>
      <c r="B77">
        <v>855</v>
      </c>
      <c r="C77">
        <v>701</v>
      </c>
      <c r="D77">
        <v>686</v>
      </c>
      <c r="E77">
        <v>714</v>
      </c>
      <c r="F77" s="9">
        <v>734</v>
      </c>
      <c r="G77" s="9">
        <v>736</v>
      </c>
      <c r="H77">
        <f>MIN(B77:G77)</f>
        <v>686</v>
      </c>
      <c r="J77">
        <f>IF(B77=0,0,(B77-H77)/B77)</f>
        <v>0.19766081871345029</v>
      </c>
      <c r="K77">
        <f>IF(C77=0,0,(C77-H77)/C77)</f>
        <v>2.1398002853067047E-2</v>
      </c>
      <c r="L77">
        <f>IF(D77=0,0,(D77-H77)/D77)</f>
        <v>0</v>
      </c>
      <c r="M77">
        <f>IF(E77=0,0,(E77-H77)/E77)</f>
        <v>3.9215686274509803E-2</v>
      </c>
      <c r="N77" s="9">
        <f>IF(F77=0,0,(F77-H77)/F77)</f>
        <v>6.5395095367847406E-2</v>
      </c>
      <c r="O77" s="9">
        <f>IF(G77=0,0,(G77-H77)/G77)</f>
        <v>6.7934782608695649E-2</v>
      </c>
      <c r="R77">
        <f>_xlfn.RANK.EQ(B77,B77:G77)</f>
        <v>1</v>
      </c>
      <c r="S77">
        <f>_xlfn.RANK.EQ(C77,B77:G77)</f>
        <v>5</v>
      </c>
      <c r="T77">
        <f>_xlfn.RANK.EQ(D77,B77:G77)</f>
        <v>6</v>
      </c>
      <c r="U77">
        <f>_xlfn.RANK.EQ(E77,B77:G77)</f>
        <v>4</v>
      </c>
      <c r="V77" s="9">
        <f>_xlfn.RANK.EQ(F77,B77:G77)</f>
        <v>3</v>
      </c>
      <c r="W77" s="9">
        <f>_xlfn.RANK.EQ(G77,B77:G77)</f>
        <v>2</v>
      </c>
    </row>
    <row r="78" spans="1:23" x14ac:dyDescent="0.2">
      <c r="A78" s="5" t="s">
        <v>90</v>
      </c>
      <c r="B78">
        <v>681</v>
      </c>
      <c r="C78">
        <v>1364</v>
      </c>
      <c r="D78">
        <v>618</v>
      </c>
      <c r="E78">
        <v>854</v>
      </c>
      <c r="F78" s="9">
        <v>622</v>
      </c>
      <c r="G78" s="9">
        <v>1899</v>
      </c>
      <c r="H78">
        <f>MIN(B78:G78)</f>
        <v>618</v>
      </c>
      <c r="J78">
        <f>IF(B78=0,0,(B78-H78)/B78)</f>
        <v>9.2511013215859028E-2</v>
      </c>
      <c r="K78">
        <f>IF(C78=0,0,(C78-H78)/C78)</f>
        <v>0.54692082111436946</v>
      </c>
      <c r="L78">
        <f>IF(D78=0,0,(D78-H78)/D78)</f>
        <v>0</v>
      </c>
      <c r="M78">
        <f>IF(E78=0,0,(E78-H78)/E78)</f>
        <v>0.27634660421545665</v>
      </c>
      <c r="N78" s="9">
        <f>IF(F78=0,0,(F78-H78)/F78)</f>
        <v>6.4308681672025723E-3</v>
      </c>
      <c r="O78" s="9">
        <f>IF(G78=0,0,(G78-H78)/G78)</f>
        <v>0.674565560821485</v>
      </c>
      <c r="R78">
        <f>_xlfn.RANK.EQ(B78,B78:G78)</f>
        <v>4</v>
      </c>
      <c r="S78">
        <f>_xlfn.RANK.EQ(C78,B78:G78)</f>
        <v>2</v>
      </c>
      <c r="T78">
        <f>_xlfn.RANK.EQ(D78,B78:G78)</f>
        <v>6</v>
      </c>
      <c r="U78">
        <f>_xlfn.RANK.EQ(E78,B78:G78)</f>
        <v>3</v>
      </c>
      <c r="V78" s="9">
        <f>_xlfn.RANK.EQ(F78,B78:G78)</f>
        <v>5</v>
      </c>
      <c r="W78" s="9">
        <f>_xlfn.RANK.EQ(G78,B78:G78)</f>
        <v>1</v>
      </c>
    </row>
    <row r="79" spans="1:23" x14ac:dyDescent="0.2">
      <c r="A79" s="5" t="s">
        <v>91</v>
      </c>
      <c r="B79">
        <v>127</v>
      </c>
      <c r="C79">
        <v>0</v>
      </c>
      <c r="D79">
        <v>0</v>
      </c>
      <c r="E79">
        <v>0</v>
      </c>
      <c r="F79" s="9">
        <v>0</v>
      </c>
      <c r="G79" s="9">
        <v>0</v>
      </c>
      <c r="H79">
        <f>MIN(B79:G79)</f>
        <v>0</v>
      </c>
      <c r="J79">
        <f>IF(B79=0,0,(B79-H79)/B79)</f>
        <v>1</v>
      </c>
      <c r="K79">
        <f>IF(C79=0,0,(C79-H79)/C79)</f>
        <v>0</v>
      </c>
      <c r="L79">
        <f>IF(D79=0,0,(D79-H79)/D79)</f>
        <v>0</v>
      </c>
      <c r="M79">
        <f>IF(E79=0,0,(E79-H79)/E79)</f>
        <v>0</v>
      </c>
      <c r="N79" s="9">
        <f>IF(F79=0,0,(F79-H79)/F79)</f>
        <v>0</v>
      </c>
      <c r="O79" s="9">
        <f>IF(G79=0,0,(G79-H79)/G79)</f>
        <v>0</v>
      </c>
      <c r="R79">
        <f>_xlfn.RANK.EQ(B79,B79:G79)</f>
        <v>1</v>
      </c>
      <c r="S79">
        <f>_xlfn.RANK.EQ(C79,B79:G79)</f>
        <v>2</v>
      </c>
      <c r="T79">
        <f>_xlfn.RANK.EQ(D79,B79:G79)</f>
        <v>2</v>
      </c>
      <c r="U79">
        <f>_xlfn.RANK.EQ(E79,B79:G79)</f>
        <v>2</v>
      </c>
      <c r="V79" s="9">
        <f>_xlfn.RANK.EQ(F79,B79:G79)</f>
        <v>2</v>
      </c>
      <c r="W79" s="9">
        <f>_xlfn.RANK.EQ(G79,B79:G79)</f>
        <v>2</v>
      </c>
    </row>
    <row r="80" spans="1:23" x14ac:dyDescent="0.2">
      <c r="A80" s="5" t="s">
        <v>92</v>
      </c>
      <c r="B80">
        <v>7523</v>
      </c>
      <c r="C80">
        <v>8417</v>
      </c>
      <c r="D80">
        <v>6674</v>
      </c>
      <c r="E80">
        <v>6614</v>
      </c>
      <c r="F80" s="9">
        <v>6508</v>
      </c>
      <c r="G80" s="9">
        <v>6968</v>
      </c>
      <c r="H80">
        <f>MIN(B80:G80)</f>
        <v>6508</v>
      </c>
      <c r="J80">
        <f>IF(B80=0,0,(B80-H80)/B80)</f>
        <v>0.13491957995480527</v>
      </c>
      <c r="K80">
        <f>IF(C80=0,0,(C80-H80)/C80)</f>
        <v>0.22680289889509325</v>
      </c>
      <c r="L80">
        <f>IF(D80=0,0,(D80-H80)/D80)</f>
        <v>2.4872640095894516E-2</v>
      </c>
      <c r="M80">
        <f>IF(E80=0,0,(E80-H80)/E80)</f>
        <v>1.6026610220743878E-2</v>
      </c>
      <c r="N80" s="9">
        <f>IF(F80=0,0,(F80-H80)/F80)</f>
        <v>0</v>
      </c>
      <c r="O80" s="9">
        <f>IF(G80=0,0,(G80-H80)/G80)</f>
        <v>6.601607347876004E-2</v>
      </c>
      <c r="R80">
        <f>_xlfn.RANK.EQ(B80,B80:G80)</f>
        <v>2</v>
      </c>
      <c r="S80">
        <f>_xlfn.RANK.EQ(C80,B80:G80)</f>
        <v>1</v>
      </c>
      <c r="T80">
        <f>_xlfn.RANK.EQ(D80,B80:G80)</f>
        <v>4</v>
      </c>
      <c r="U80">
        <f>_xlfn.RANK.EQ(E80,B80:G80)</f>
        <v>5</v>
      </c>
      <c r="V80" s="9">
        <f>_xlfn.RANK.EQ(F80,B80:G80)</f>
        <v>6</v>
      </c>
      <c r="W80" s="9">
        <f>_xlfn.RANK.EQ(G80,B80:G80)</f>
        <v>3</v>
      </c>
    </row>
    <row r="81" spans="1:23" x14ac:dyDescent="0.2">
      <c r="A81" s="5" t="s">
        <v>93</v>
      </c>
      <c r="B81">
        <v>3625</v>
      </c>
      <c r="C81">
        <v>3058</v>
      </c>
      <c r="D81">
        <v>2336</v>
      </c>
      <c r="E81">
        <v>2586</v>
      </c>
      <c r="F81" s="9">
        <v>2440</v>
      </c>
      <c r="G81" s="9">
        <v>2609</v>
      </c>
      <c r="H81">
        <f>MIN(B81:G81)</f>
        <v>2336</v>
      </c>
      <c r="J81">
        <f>IF(B81=0,0,(B81-H81)/B81)</f>
        <v>0.35558620689655174</v>
      </c>
      <c r="K81">
        <f>IF(C81=0,0,(C81-H81)/C81)</f>
        <v>0.23610202746893394</v>
      </c>
      <c r="L81">
        <f>IF(D81=0,0,(D81-H81)/D81)</f>
        <v>0</v>
      </c>
      <c r="M81">
        <f>IF(E81=0,0,(E81-H81)/E81)</f>
        <v>9.6674400618716169E-2</v>
      </c>
      <c r="N81" s="9">
        <f>IF(F81=0,0,(F81-H81)/F81)</f>
        <v>4.2622950819672129E-2</v>
      </c>
      <c r="O81" s="9">
        <f>IF(G81=0,0,(G81-H81)/G81)</f>
        <v>0.10463779225756994</v>
      </c>
      <c r="R81">
        <f>_xlfn.RANK.EQ(B81,B81:G81)</f>
        <v>1</v>
      </c>
      <c r="S81">
        <f>_xlfn.RANK.EQ(C81,B81:G81)</f>
        <v>2</v>
      </c>
      <c r="T81">
        <f>_xlfn.RANK.EQ(D81,B81:G81)</f>
        <v>6</v>
      </c>
      <c r="U81">
        <f>_xlfn.RANK.EQ(E81,B81:G81)</f>
        <v>4</v>
      </c>
      <c r="V81" s="9">
        <f>_xlfn.RANK.EQ(F81,B81:G81)</f>
        <v>5</v>
      </c>
      <c r="W81" s="9">
        <f>_xlfn.RANK.EQ(G81,B81:G81)</f>
        <v>3</v>
      </c>
    </row>
    <row r="82" spans="1:23" x14ac:dyDescent="0.2">
      <c r="A82" s="5" t="s">
        <v>94</v>
      </c>
      <c r="B82">
        <v>10841</v>
      </c>
      <c r="C82">
        <v>11644</v>
      </c>
      <c r="D82">
        <v>10038</v>
      </c>
      <c r="E82">
        <v>10317</v>
      </c>
      <c r="F82" s="9">
        <v>9919</v>
      </c>
      <c r="G82" s="9">
        <v>10092</v>
      </c>
      <c r="H82">
        <f>MIN(B82:G82)</f>
        <v>9919</v>
      </c>
      <c r="J82">
        <f>IF(B82=0,0,(B82-H82)/B82)</f>
        <v>8.504750484272669E-2</v>
      </c>
      <c r="K82">
        <f>IF(C82=0,0,(C82-H82)/C82)</f>
        <v>0.14814496736516661</v>
      </c>
      <c r="L82">
        <f>IF(D82=0,0,(D82-H82)/D82)</f>
        <v>1.1854951185495118E-2</v>
      </c>
      <c r="M82">
        <f>IF(E82=0,0,(E82-H82)/E82)</f>
        <v>3.8577105747794903E-2</v>
      </c>
      <c r="N82" s="9">
        <f>IF(F82=0,0,(F82-H82)/F82)</f>
        <v>0</v>
      </c>
      <c r="O82" s="9">
        <f>IF(G82=0,0,(G82-H82)/G82)</f>
        <v>1.7142290923503764E-2</v>
      </c>
      <c r="R82">
        <f>_xlfn.RANK.EQ(B82,B82:G82)</f>
        <v>2</v>
      </c>
      <c r="S82">
        <f>_xlfn.RANK.EQ(C82,B82:G82)</f>
        <v>1</v>
      </c>
      <c r="T82">
        <f>_xlfn.RANK.EQ(D82,B82:G82)</f>
        <v>5</v>
      </c>
      <c r="U82">
        <f>_xlfn.RANK.EQ(E82,B82:G82)</f>
        <v>3</v>
      </c>
      <c r="V82" s="9">
        <f>_xlfn.RANK.EQ(F82,B82:G82)</f>
        <v>6</v>
      </c>
      <c r="W82" s="9">
        <f>_xlfn.RANK.EQ(G82,B82:G82)</f>
        <v>4</v>
      </c>
    </row>
    <row r="83" spans="1:23" x14ac:dyDescent="0.2">
      <c r="A83" s="5" t="s">
        <v>95</v>
      </c>
      <c r="B83">
        <v>9452</v>
      </c>
      <c r="C83">
        <v>11002</v>
      </c>
      <c r="D83">
        <v>8855</v>
      </c>
      <c r="E83">
        <v>9103</v>
      </c>
      <c r="F83" s="9">
        <v>9197</v>
      </c>
      <c r="G83" s="9">
        <v>9662</v>
      </c>
      <c r="H83">
        <f>MIN(B83:G83)</f>
        <v>8855</v>
      </c>
      <c r="J83">
        <f>IF(B83=0,0,(B83-H83)/B83)</f>
        <v>6.31612357173085E-2</v>
      </c>
      <c r="K83">
        <f>IF(C83=0,0,(C83-H83)/C83)</f>
        <v>0.19514633702963097</v>
      </c>
      <c r="L83">
        <f>IF(D83=0,0,(D83-H83)/D83)</f>
        <v>0</v>
      </c>
      <c r="M83">
        <f>IF(E83=0,0,(E83-H83)/E83)</f>
        <v>2.7243765791497308E-2</v>
      </c>
      <c r="N83" s="9">
        <f>IF(F83=0,0,(F83-H83)/F83)</f>
        <v>3.7186038925736652E-2</v>
      </c>
      <c r="O83" s="9">
        <f>IF(G83=0,0,(G83-H83)/G83)</f>
        <v>8.3523080107638176E-2</v>
      </c>
      <c r="R83">
        <f>_xlfn.RANK.EQ(B83,B83:G83)</f>
        <v>3</v>
      </c>
      <c r="S83">
        <f>_xlfn.RANK.EQ(C83,B83:G83)</f>
        <v>1</v>
      </c>
      <c r="T83">
        <f>_xlfn.RANK.EQ(D83,B83:G83)</f>
        <v>6</v>
      </c>
      <c r="U83">
        <f>_xlfn.RANK.EQ(E83,B83:G83)</f>
        <v>5</v>
      </c>
      <c r="V83" s="9">
        <f>_xlfn.RANK.EQ(F83,B83:G83)</f>
        <v>4</v>
      </c>
      <c r="W83" s="9">
        <f>_xlfn.RANK.EQ(G83,B83:G83)</f>
        <v>2</v>
      </c>
    </row>
    <row r="84" spans="1:23" x14ac:dyDescent="0.2">
      <c r="A84" s="5" t="s">
        <v>96</v>
      </c>
      <c r="B84">
        <v>1014</v>
      </c>
      <c r="C84">
        <v>100</v>
      </c>
      <c r="D84">
        <v>227</v>
      </c>
      <c r="E84">
        <v>100</v>
      </c>
      <c r="F84" s="9">
        <v>0</v>
      </c>
      <c r="G84" s="9">
        <v>143</v>
      </c>
      <c r="H84">
        <f>MIN(B84:G84)</f>
        <v>0</v>
      </c>
      <c r="J84">
        <f>IF(B84=0,0,(B84-H84)/B84)</f>
        <v>1</v>
      </c>
      <c r="K84">
        <f>IF(C84=0,0,(C84-H84)/C84)</f>
        <v>1</v>
      </c>
      <c r="L84">
        <f>IF(D84=0,0,(D84-H84)/D84)</f>
        <v>1</v>
      </c>
      <c r="M84">
        <f>IF(E84=0,0,(E84-H84)/E84)</f>
        <v>1</v>
      </c>
      <c r="N84" s="9">
        <f>IF(F84=0,0,(F84-H84)/F84)</f>
        <v>0</v>
      </c>
      <c r="O84" s="9">
        <f>IF(G84=0,0,(G84-H84)/G84)</f>
        <v>1</v>
      </c>
      <c r="R84">
        <f>_xlfn.RANK.EQ(B84,B84:G84)</f>
        <v>1</v>
      </c>
      <c r="S84">
        <f>_xlfn.RANK.EQ(C84,B84:G84)</f>
        <v>4</v>
      </c>
      <c r="T84">
        <f>_xlfn.RANK.EQ(D84,B84:G84)</f>
        <v>2</v>
      </c>
      <c r="U84">
        <f>_xlfn.RANK.EQ(E84,B84:G84)</f>
        <v>4</v>
      </c>
      <c r="V84" s="9">
        <f>_xlfn.RANK.EQ(F84,B84:G84)</f>
        <v>6</v>
      </c>
      <c r="W84" s="9">
        <f>_xlfn.RANK.EQ(G84,B84:G84)</f>
        <v>3</v>
      </c>
    </row>
    <row r="85" spans="1:23" x14ac:dyDescent="0.2">
      <c r="A85" s="5" t="s">
        <v>97</v>
      </c>
      <c r="B85">
        <v>11198</v>
      </c>
      <c r="C85">
        <v>11186</v>
      </c>
      <c r="D85">
        <v>10670</v>
      </c>
      <c r="E85">
        <v>10496</v>
      </c>
      <c r="F85" s="9">
        <v>10170</v>
      </c>
      <c r="G85" s="9">
        <v>10388</v>
      </c>
      <c r="H85">
        <f>MIN(B85:G85)</f>
        <v>10170</v>
      </c>
      <c r="J85">
        <f>IF(B85=0,0,(B85-H85)/B85)</f>
        <v>9.1802107519199858E-2</v>
      </c>
      <c r="K85">
        <f>IF(C85=0,0,(C85-H85)/C85)</f>
        <v>9.0827820489898084E-2</v>
      </c>
      <c r="L85">
        <f>IF(D85=0,0,(D85-H85)/D85)</f>
        <v>4.6860356138706656E-2</v>
      </c>
      <c r="M85">
        <f>IF(E85=0,0,(E85-H85)/E85)</f>
        <v>3.1059451219512195E-2</v>
      </c>
      <c r="N85" s="9">
        <f>IF(F85=0,0,(F85-H85)/F85)</f>
        <v>0</v>
      </c>
      <c r="O85" s="9">
        <f>IF(G85=0,0,(G85-H85)/G85)</f>
        <v>2.0985752791682712E-2</v>
      </c>
      <c r="R85">
        <f>_xlfn.RANK.EQ(B85,B85:G85)</f>
        <v>1</v>
      </c>
      <c r="S85">
        <f>_xlfn.RANK.EQ(C85,B85:G85)</f>
        <v>2</v>
      </c>
      <c r="T85">
        <f>_xlfn.RANK.EQ(D85,B85:G85)</f>
        <v>3</v>
      </c>
      <c r="U85">
        <f>_xlfn.RANK.EQ(E85,B85:G85)</f>
        <v>4</v>
      </c>
      <c r="V85" s="9">
        <f>_xlfn.RANK.EQ(F85,B85:G85)</f>
        <v>6</v>
      </c>
      <c r="W85" s="9">
        <f>_xlfn.RANK.EQ(G85,B85:G85)</f>
        <v>5</v>
      </c>
    </row>
    <row r="86" spans="1:23" x14ac:dyDescent="0.2">
      <c r="A86" s="5" t="s">
        <v>98</v>
      </c>
      <c r="B86">
        <v>0</v>
      </c>
      <c r="C86">
        <v>0</v>
      </c>
      <c r="D86">
        <v>0</v>
      </c>
      <c r="E86">
        <v>0</v>
      </c>
      <c r="F86" s="9">
        <v>0</v>
      </c>
      <c r="G86" s="9">
        <v>0</v>
      </c>
      <c r="H86">
        <f>MIN(B86:G86)</f>
        <v>0</v>
      </c>
      <c r="J86">
        <f>IF(B86=0,0,(B86-H86)/B86)</f>
        <v>0</v>
      </c>
      <c r="K86">
        <f>IF(C86=0,0,(C86-H86)/C86)</f>
        <v>0</v>
      </c>
      <c r="L86">
        <f>IF(D86=0,0,(D86-H86)/D86)</f>
        <v>0</v>
      </c>
      <c r="M86">
        <f>IF(E86=0,0,(E86-H86)/E86)</f>
        <v>0</v>
      </c>
      <c r="N86" s="9">
        <f>IF(F86=0,0,(F86-H86)/F86)</f>
        <v>0</v>
      </c>
      <c r="O86" s="9">
        <f>IF(G86=0,0,(G86-H86)/G86)</f>
        <v>0</v>
      </c>
      <c r="R86">
        <f>_xlfn.RANK.EQ(B86,B86:G86)</f>
        <v>1</v>
      </c>
      <c r="S86">
        <f>_xlfn.RANK.EQ(C86,B86:G86)</f>
        <v>1</v>
      </c>
      <c r="T86">
        <f>_xlfn.RANK.EQ(D86,B86:G86)</f>
        <v>1</v>
      </c>
      <c r="U86">
        <f>_xlfn.RANK.EQ(E86,B86:G86)</f>
        <v>1</v>
      </c>
      <c r="V86" s="9">
        <f>_xlfn.RANK.EQ(F86,B86:G86)</f>
        <v>1</v>
      </c>
      <c r="W86" s="9">
        <f>_xlfn.RANK.EQ(G86,B86:G86)</f>
        <v>1</v>
      </c>
    </row>
    <row r="87" spans="1:23" x14ac:dyDescent="0.2">
      <c r="A87" s="5" t="s">
        <v>99</v>
      </c>
      <c r="B87">
        <v>0</v>
      </c>
      <c r="C87">
        <v>0</v>
      </c>
      <c r="D87">
        <v>0</v>
      </c>
      <c r="E87">
        <v>0</v>
      </c>
      <c r="F87" s="9">
        <v>0</v>
      </c>
      <c r="G87" s="9">
        <v>0</v>
      </c>
      <c r="H87">
        <f>MIN(B87:G87)</f>
        <v>0</v>
      </c>
      <c r="J87">
        <f>IF(B87=0,0,(B87-H87)/B87)</f>
        <v>0</v>
      </c>
      <c r="K87">
        <f>IF(C87=0,0,(C87-H87)/C87)</f>
        <v>0</v>
      </c>
      <c r="L87">
        <f>IF(D87=0,0,(D87-H87)/D87)</f>
        <v>0</v>
      </c>
      <c r="M87">
        <f>IF(E87=0,0,(E87-H87)/E87)</f>
        <v>0</v>
      </c>
      <c r="N87" s="9">
        <f>IF(F87=0,0,(F87-H87)/F87)</f>
        <v>0</v>
      </c>
      <c r="O87" s="9">
        <f>IF(G87=0,0,(G87-H87)/G87)</f>
        <v>0</v>
      </c>
      <c r="R87">
        <f>_xlfn.RANK.EQ(B87,B87:G87)</f>
        <v>1</v>
      </c>
      <c r="S87">
        <f>_xlfn.RANK.EQ(C87,B87:G87)</f>
        <v>1</v>
      </c>
      <c r="T87">
        <f>_xlfn.RANK.EQ(D87,B87:G87)</f>
        <v>1</v>
      </c>
      <c r="U87">
        <f>_xlfn.RANK.EQ(E87,B87:G87)</f>
        <v>1</v>
      </c>
      <c r="V87" s="9">
        <f>_xlfn.RANK.EQ(F87,B87:G87)</f>
        <v>1</v>
      </c>
      <c r="W87" s="9">
        <f>_xlfn.RANK.EQ(G87,B87:G87)</f>
        <v>1</v>
      </c>
    </row>
    <row r="88" spans="1:23" x14ac:dyDescent="0.2">
      <c r="A88" s="5" t="s">
        <v>100</v>
      </c>
      <c r="B88">
        <v>0</v>
      </c>
      <c r="C88">
        <v>0</v>
      </c>
      <c r="D88">
        <v>0</v>
      </c>
      <c r="E88">
        <v>0</v>
      </c>
      <c r="F88" s="9">
        <v>0</v>
      </c>
      <c r="G88" s="9">
        <v>0</v>
      </c>
      <c r="H88">
        <f>MIN(B88:G88)</f>
        <v>0</v>
      </c>
      <c r="J88">
        <f>IF(B88=0,0,(B88-H88)/B88)</f>
        <v>0</v>
      </c>
      <c r="K88">
        <f>IF(C88=0,0,(C88-H88)/C88)</f>
        <v>0</v>
      </c>
      <c r="L88">
        <f>IF(D88=0,0,(D88-H88)/D88)</f>
        <v>0</v>
      </c>
      <c r="M88">
        <f>IF(E88=0,0,(E88-H88)/E88)</f>
        <v>0</v>
      </c>
      <c r="N88" s="9">
        <f>IF(F88=0,0,(F88-H88)/F88)</f>
        <v>0</v>
      </c>
      <c r="O88" s="9">
        <f>IF(G88=0,0,(G88-H88)/G88)</f>
        <v>0</v>
      </c>
      <c r="R88">
        <f>_xlfn.RANK.EQ(B88,B88:G88)</f>
        <v>1</v>
      </c>
      <c r="S88">
        <f>_xlfn.RANK.EQ(C88,B88:G88)</f>
        <v>1</v>
      </c>
      <c r="T88">
        <f>_xlfn.RANK.EQ(D88,B88:G88)</f>
        <v>1</v>
      </c>
      <c r="U88">
        <f>_xlfn.RANK.EQ(E88,B88:G88)</f>
        <v>1</v>
      </c>
      <c r="V88" s="9">
        <f>_xlfn.RANK.EQ(F88,B88:G88)</f>
        <v>1</v>
      </c>
      <c r="W88" s="9">
        <f>_xlfn.RANK.EQ(G88,B88:G88)</f>
        <v>1</v>
      </c>
    </row>
    <row r="89" spans="1:23" x14ac:dyDescent="0.2">
      <c r="A89" s="5" t="s">
        <v>101</v>
      </c>
      <c r="B89">
        <v>0</v>
      </c>
      <c r="C89">
        <v>0</v>
      </c>
      <c r="D89">
        <v>0</v>
      </c>
      <c r="E89">
        <v>0</v>
      </c>
      <c r="F89" s="9">
        <v>0</v>
      </c>
      <c r="G89" s="9">
        <v>0</v>
      </c>
      <c r="H89">
        <f>MIN(B89:G89)</f>
        <v>0</v>
      </c>
      <c r="J89">
        <f>IF(B89=0,0,(B89-H89)/B89)</f>
        <v>0</v>
      </c>
      <c r="K89">
        <f>IF(C89=0,0,(C89-H89)/C89)</f>
        <v>0</v>
      </c>
      <c r="L89">
        <f>IF(D89=0,0,(D89-H89)/D89)</f>
        <v>0</v>
      </c>
      <c r="M89">
        <f>IF(E89=0,0,(E89-H89)/E89)</f>
        <v>0</v>
      </c>
      <c r="N89" s="9">
        <f>IF(F89=0,0,(F89-H89)/F89)</f>
        <v>0</v>
      </c>
      <c r="O89" s="9">
        <f>IF(G89=0,0,(G89-H89)/G89)</f>
        <v>0</v>
      </c>
      <c r="R89">
        <f>_xlfn.RANK.EQ(B89,B89:G89)</f>
        <v>1</v>
      </c>
      <c r="S89">
        <f>_xlfn.RANK.EQ(C89,B89:G89)</f>
        <v>1</v>
      </c>
      <c r="T89">
        <f>_xlfn.RANK.EQ(D89,B89:G89)</f>
        <v>1</v>
      </c>
      <c r="U89">
        <f>_xlfn.RANK.EQ(E89,B89:G89)</f>
        <v>1</v>
      </c>
      <c r="V89" s="9">
        <f>_xlfn.RANK.EQ(F89,B89:G89)</f>
        <v>1</v>
      </c>
      <c r="W89" s="9">
        <f>_xlfn.RANK.EQ(G89,B89:G89)</f>
        <v>1</v>
      </c>
    </row>
    <row r="90" spans="1:23" x14ac:dyDescent="0.2">
      <c r="A90" s="5" t="s">
        <v>102</v>
      </c>
      <c r="B90">
        <v>3024</v>
      </c>
      <c r="C90">
        <v>1806</v>
      </c>
      <c r="D90">
        <v>1688</v>
      </c>
      <c r="E90">
        <v>2002</v>
      </c>
      <c r="F90" s="9">
        <v>1697</v>
      </c>
      <c r="G90" s="9">
        <v>2314</v>
      </c>
      <c r="H90">
        <f>MIN(B90:G90)</f>
        <v>1688</v>
      </c>
      <c r="J90">
        <f>IF(B90=0,0,(B90-H90)/B90)</f>
        <v>0.4417989417989418</v>
      </c>
      <c r="K90">
        <f>IF(C90=0,0,(C90-H90)/C90)</f>
        <v>6.533776301218161E-2</v>
      </c>
      <c r="L90">
        <f>IF(D90=0,0,(D90-H90)/D90)</f>
        <v>0</v>
      </c>
      <c r="M90">
        <f>IF(E90=0,0,(E90-H90)/E90)</f>
        <v>0.15684315684315683</v>
      </c>
      <c r="N90" s="9">
        <f>IF(F90=0,0,(F90-H90)/F90)</f>
        <v>5.3034767236299352E-3</v>
      </c>
      <c r="O90" s="9">
        <f>IF(G90=0,0,(G90-H90)/G90)</f>
        <v>0.27052722558340536</v>
      </c>
      <c r="R90">
        <f>_xlfn.RANK.EQ(B90,B90:G90)</f>
        <v>1</v>
      </c>
      <c r="S90">
        <f>_xlfn.RANK.EQ(C90,B90:G90)</f>
        <v>4</v>
      </c>
      <c r="T90">
        <f>_xlfn.RANK.EQ(D90,B90:G90)</f>
        <v>6</v>
      </c>
      <c r="U90">
        <f>_xlfn.RANK.EQ(E90,B90:G90)</f>
        <v>3</v>
      </c>
      <c r="V90" s="9">
        <f>_xlfn.RANK.EQ(F90,B90:G90)</f>
        <v>5</v>
      </c>
      <c r="W90" s="9">
        <f>_xlfn.RANK.EQ(G90,B90:G90)</f>
        <v>2</v>
      </c>
    </row>
    <row r="91" spans="1:23" x14ac:dyDescent="0.2">
      <c r="A91" s="5" t="s">
        <v>4</v>
      </c>
      <c r="B91">
        <v>13781</v>
      </c>
      <c r="C91">
        <v>12774</v>
      </c>
      <c r="D91">
        <v>11824</v>
      </c>
      <c r="E91">
        <v>11364</v>
      </c>
      <c r="F91" s="9">
        <v>11270</v>
      </c>
      <c r="G91" s="9">
        <v>12540</v>
      </c>
      <c r="H91">
        <f>MIN(B91:G91)</f>
        <v>11270</v>
      </c>
      <c r="J91">
        <f>IF(B91=0,0,(B91-H91)/B91)</f>
        <v>0.18220738698207678</v>
      </c>
      <c r="K91">
        <f>IF(C91=0,0,(C91-H91)/C91)</f>
        <v>0.11773915766400501</v>
      </c>
      <c r="L91">
        <f>IF(D91=0,0,(D91-H91)/D91)</f>
        <v>4.6853856562922867E-2</v>
      </c>
      <c r="M91">
        <f>IF(E91=0,0,(E91-H91)/E91)</f>
        <v>8.2717353044702568E-3</v>
      </c>
      <c r="N91" s="9">
        <f>IF(F91=0,0,(F91-H91)/F91)</f>
        <v>0</v>
      </c>
      <c r="O91" s="9">
        <f>IF(G91=0,0,(G91-H91)/G91)</f>
        <v>0.10127591706539076</v>
      </c>
      <c r="R91">
        <f>_xlfn.RANK.EQ(B91,B91:G91)</f>
        <v>1</v>
      </c>
      <c r="S91">
        <f>_xlfn.RANK.EQ(C91,B91:G91)</f>
        <v>2</v>
      </c>
      <c r="T91">
        <f>_xlfn.RANK.EQ(D91,B91:G91)</f>
        <v>4</v>
      </c>
      <c r="U91">
        <f>_xlfn.RANK.EQ(E91,B91:G91)</f>
        <v>5</v>
      </c>
      <c r="V91" s="9">
        <f>_xlfn.RANK.EQ(F91,B91:G91)</f>
        <v>6</v>
      </c>
      <c r="W91" s="9">
        <f>_xlfn.RANK.EQ(G91,B91:G91)</f>
        <v>3</v>
      </c>
    </row>
    <row r="92" spans="1:23" x14ac:dyDescent="0.2">
      <c r="A92" s="5" t="s">
        <v>103</v>
      </c>
      <c r="B92">
        <v>8064</v>
      </c>
      <c r="C92">
        <v>6218</v>
      </c>
      <c r="D92">
        <v>6323</v>
      </c>
      <c r="E92">
        <v>6498</v>
      </c>
      <c r="F92" s="9">
        <v>6496</v>
      </c>
      <c r="G92" s="9">
        <v>6111</v>
      </c>
      <c r="H92">
        <f>MIN(B92:G92)</f>
        <v>6111</v>
      </c>
      <c r="J92">
        <f>IF(B92=0,0,(B92-H92)/B92)</f>
        <v>0.2421875</v>
      </c>
      <c r="K92">
        <f>IF(C92=0,0,(C92-H92)/C92)</f>
        <v>1.7208105500160824E-2</v>
      </c>
      <c r="L92">
        <f>IF(D92=0,0,(D92-H92)/D92)</f>
        <v>3.3528388423216829E-2</v>
      </c>
      <c r="M92">
        <f>IF(E92=0,0,(E92-H92)/E92)</f>
        <v>5.9556786703601108E-2</v>
      </c>
      <c r="N92" s="9">
        <f>IF(F92=0,0,(F92-H92)/F92)</f>
        <v>5.9267241379310345E-2</v>
      </c>
      <c r="O92" s="9">
        <f>IF(G92=0,0,(G92-H92)/G92)</f>
        <v>0</v>
      </c>
      <c r="R92">
        <f>_xlfn.RANK.EQ(B92,B92:G92)</f>
        <v>1</v>
      </c>
      <c r="S92">
        <f>_xlfn.RANK.EQ(C92,B92:G92)</f>
        <v>5</v>
      </c>
      <c r="T92">
        <f>_xlfn.RANK.EQ(D92,B92:G92)</f>
        <v>4</v>
      </c>
      <c r="U92">
        <f>_xlfn.RANK.EQ(E92,B92:G92)</f>
        <v>2</v>
      </c>
      <c r="V92" s="9">
        <f>_xlfn.RANK.EQ(F92,B92:G92)</f>
        <v>3</v>
      </c>
      <c r="W92" s="9">
        <f>_xlfn.RANK.EQ(G92,B92:G92)</f>
        <v>6</v>
      </c>
    </row>
    <row r="93" spans="1:23" x14ac:dyDescent="0.2">
      <c r="A93" s="5" t="s">
        <v>104</v>
      </c>
      <c r="B93">
        <v>1990</v>
      </c>
      <c r="C93">
        <v>1512</v>
      </c>
      <c r="D93">
        <v>1482</v>
      </c>
      <c r="E93">
        <v>1480</v>
      </c>
      <c r="F93" s="9">
        <v>1472</v>
      </c>
      <c r="G93" s="9">
        <v>2272</v>
      </c>
      <c r="H93">
        <f>MIN(B93:G93)</f>
        <v>1472</v>
      </c>
      <c r="J93">
        <f>IF(B93=0,0,(B93-H93)/B93)</f>
        <v>0.26030150753768844</v>
      </c>
      <c r="K93">
        <f>IF(C93=0,0,(C93-H93)/C93)</f>
        <v>2.6455026455026454E-2</v>
      </c>
      <c r="L93">
        <f>IF(D93=0,0,(D93-H93)/D93)</f>
        <v>6.7476383265856954E-3</v>
      </c>
      <c r="M93">
        <f>IF(E93=0,0,(E93-H93)/E93)</f>
        <v>5.4054054054054057E-3</v>
      </c>
      <c r="N93" s="9">
        <f>IF(F93=0,0,(F93-H93)/F93)</f>
        <v>0</v>
      </c>
      <c r="O93" s="9">
        <f>IF(G93=0,0,(G93-H93)/G93)</f>
        <v>0.352112676056338</v>
      </c>
      <c r="R93">
        <f>_xlfn.RANK.EQ(B93,B93:G93)</f>
        <v>2</v>
      </c>
      <c r="S93">
        <f>_xlfn.RANK.EQ(C93,B93:G93)</f>
        <v>3</v>
      </c>
      <c r="T93">
        <f>_xlfn.RANK.EQ(D93,B93:G93)</f>
        <v>4</v>
      </c>
      <c r="U93">
        <f>_xlfn.RANK.EQ(E93,B93:G93)</f>
        <v>5</v>
      </c>
      <c r="V93" s="9">
        <f>_xlfn.RANK.EQ(F93,B93:G93)</f>
        <v>6</v>
      </c>
      <c r="W93" s="9">
        <f>_xlfn.RANK.EQ(G93,B93:G93)</f>
        <v>1</v>
      </c>
    </row>
    <row r="94" spans="1:23" x14ac:dyDescent="0.2">
      <c r="A94" s="5" t="s">
        <v>105</v>
      </c>
      <c r="B94">
        <v>1667</v>
      </c>
      <c r="C94">
        <v>1758</v>
      </c>
      <c r="D94">
        <v>2803</v>
      </c>
      <c r="E94">
        <v>3517</v>
      </c>
      <c r="F94" s="9">
        <v>2420</v>
      </c>
      <c r="G94" s="9">
        <v>3089</v>
      </c>
      <c r="H94">
        <f>MIN(B94:G94)</f>
        <v>1667</v>
      </c>
      <c r="J94">
        <f>IF(B94=0,0,(B94-H94)/B94)</f>
        <v>0</v>
      </c>
      <c r="K94">
        <f>IF(C94=0,0,(C94-H94)/C94)</f>
        <v>5.1763367463026164E-2</v>
      </c>
      <c r="L94">
        <f>IF(D94=0,0,(D94-H94)/D94)</f>
        <v>0.40528005708169818</v>
      </c>
      <c r="M94">
        <f>IF(E94=0,0,(E94-H94)/E94)</f>
        <v>0.52601649132783623</v>
      </c>
      <c r="N94" s="9">
        <f>IF(F94=0,0,(F94-H94)/F94)</f>
        <v>0.31115702479338841</v>
      </c>
      <c r="O94" s="9">
        <f>IF(G94=0,0,(G94-H94)/G94)</f>
        <v>0.46034315312398832</v>
      </c>
      <c r="R94">
        <f>_xlfn.RANK.EQ(B94,B94:G94)</f>
        <v>6</v>
      </c>
      <c r="S94">
        <f>_xlfn.RANK.EQ(C94,B94:G94)</f>
        <v>5</v>
      </c>
      <c r="T94">
        <f>_xlfn.RANK.EQ(D94,B94:G94)</f>
        <v>3</v>
      </c>
      <c r="U94">
        <f>_xlfn.RANK.EQ(E94,B94:G94)</f>
        <v>1</v>
      </c>
      <c r="V94" s="9">
        <f>_xlfn.RANK.EQ(F94,B94:G94)</f>
        <v>4</v>
      </c>
      <c r="W94" s="9">
        <f>_xlfn.RANK.EQ(G94,B94:G94)</f>
        <v>2</v>
      </c>
    </row>
    <row r="95" spans="1:23" x14ac:dyDescent="0.2">
      <c r="A95" s="5" t="s">
        <v>106</v>
      </c>
      <c r="B95">
        <v>2578</v>
      </c>
      <c r="C95">
        <v>2218</v>
      </c>
      <c r="D95">
        <v>2220</v>
      </c>
      <c r="E95">
        <v>2698</v>
      </c>
      <c r="F95" s="9">
        <v>2220</v>
      </c>
      <c r="G95" s="9">
        <v>2428</v>
      </c>
      <c r="H95">
        <f>MIN(B95:G95)</f>
        <v>2218</v>
      </c>
      <c r="J95">
        <f>IF(B95=0,0,(B95-H95)/B95)</f>
        <v>0.13964313421256788</v>
      </c>
      <c r="K95">
        <f>IF(C95=0,0,(C95-H95)/C95)</f>
        <v>0</v>
      </c>
      <c r="L95">
        <f>IF(D95=0,0,(D95-H95)/D95)</f>
        <v>9.0090090090090091E-4</v>
      </c>
      <c r="M95">
        <f>IF(E95=0,0,(E95-H95)/E95)</f>
        <v>0.17790956263899185</v>
      </c>
      <c r="N95" s="9">
        <f>IF(F95=0,0,(F95-H95)/F95)</f>
        <v>9.0090090090090091E-4</v>
      </c>
      <c r="O95" s="9">
        <f>IF(G95=0,0,(G95-H95)/G95)</f>
        <v>8.6490939044481061E-2</v>
      </c>
      <c r="R95">
        <f>_xlfn.RANK.EQ(B95,B95:G95)</f>
        <v>2</v>
      </c>
      <c r="S95">
        <f>_xlfn.RANK.EQ(C95,B95:G95)</f>
        <v>6</v>
      </c>
      <c r="T95">
        <f>_xlfn.RANK.EQ(D95,B95:G95)</f>
        <v>4</v>
      </c>
      <c r="U95">
        <f>_xlfn.RANK.EQ(E95,B95:G95)</f>
        <v>1</v>
      </c>
      <c r="V95" s="9">
        <f>_xlfn.RANK.EQ(F95,B95:G95)</f>
        <v>4</v>
      </c>
      <c r="W95" s="9">
        <f>_xlfn.RANK.EQ(G95,B95:G95)</f>
        <v>3</v>
      </c>
    </row>
    <row r="96" spans="1:23" x14ac:dyDescent="0.2">
      <c r="A96" s="5" t="s">
        <v>107</v>
      </c>
      <c r="B96">
        <v>336</v>
      </c>
      <c r="C96">
        <v>162</v>
      </c>
      <c r="D96">
        <v>216</v>
      </c>
      <c r="E96">
        <v>419</v>
      </c>
      <c r="F96" s="9">
        <v>326</v>
      </c>
      <c r="G96" s="9">
        <v>373</v>
      </c>
      <c r="H96">
        <f>MIN(B96:G96)</f>
        <v>162</v>
      </c>
      <c r="J96">
        <f>IF(B96=0,0,(B96-H96)/B96)</f>
        <v>0.5178571428571429</v>
      </c>
      <c r="K96">
        <f>IF(C96=0,0,(C96-H96)/C96)</f>
        <v>0</v>
      </c>
      <c r="L96">
        <f>IF(D96=0,0,(D96-H96)/D96)</f>
        <v>0.25</v>
      </c>
      <c r="M96">
        <f>IF(E96=0,0,(E96-H96)/E96)</f>
        <v>0.61336515513126488</v>
      </c>
      <c r="N96" s="9">
        <f>IF(F96=0,0,(F96-H96)/F96)</f>
        <v>0.50306748466257667</v>
      </c>
      <c r="O96" s="9">
        <f>IF(G96=0,0,(G96-H96)/G96)</f>
        <v>0.56568364611260058</v>
      </c>
      <c r="R96">
        <f>_xlfn.RANK.EQ(B96,B96:G96)</f>
        <v>3</v>
      </c>
      <c r="S96">
        <f>_xlfn.RANK.EQ(C96,B96:G96)</f>
        <v>6</v>
      </c>
      <c r="T96">
        <f>_xlfn.RANK.EQ(D96,B96:G96)</f>
        <v>5</v>
      </c>
      <c r="U96">
        <f>_xlfn.RANK.EQ(E96,B96:G96)</f>
        <v>1</v>
      </c>
      <c r="V96" s="9">
        <f>_xlfn.RANK.EQ(F96,B96:G96)</f>
        <v>4</v>
      </c>
      <c r="W96" s="9">
        <f>_xlfn.RANK.EQ(G96,B96:G96)</f>
        <v>2</v>
      </c>
    </row>
    <row r="97" spans="1:23" x14ac:dyDescent="0.2">
      <c r="A97" s="5" t="s">
        <v>108</v>
      </c>
      <c r="B97">
        <v>56</v>
      </c>
      <c r="C97">
        <v>56</v>
      </c>
      <c r="D97">
        <v>56</v>
      </c>
      <c r="E97">
        <v>56</v>
      </c>
      <c r="F97" s="9">
        <v>56</v>
      </c>
      <c r="G97" s="9">
        <v>56</v>
      </c>
      <c r="H97">
        <f>MIN(B97:G97)</f>
        <v>56</v>
      </c>
      <c r="J97">
        <f>IF(B97=0,0,(B97-H97)/B97)</f>
        <v>0</v>
      </c>
      <c r="K97">
        <f>IF(C97=0,0,(C97-H97)/C97)</f>
        <v>0</v>
      </c>
      <c r="L97">
        <f>IF(D97=0,0,(D97-H97)/D97)</f>
        <v>0</v>
      </c>
      <c r="M97">
        <f>IF(E97=0,0,(E97-H97)/E97)</f>
        <v>0</v>
      </c>
      <c r="N97" s="9">
        <f>IF(F97=0,0,(F97-H97)/F97)</f>
        <v>0</v>
      </c>
      <c r="O97" s="9">
        <f>IF(G97=0,0,(G97-H97)/G97)</f>
        <v>0</v>
      </c>
      <c r="R97">
        <f>_xlfn.RANK.EQ(B97,B97:G97)</f>
        <v>1</v>
      </c>
      <c r="S97">
        <f>_xlfn.RANK.EQ(C97,B97:G97)</f>
        <v>1</v>
      </c>
      <c r="T97">
        <f>_xlfn.RANK.EQ(D97,B97:G97)</f>
        <v>1</v>
      </c>
      <c r="U97">
        <f>_xlfn.RANK.EQ(E97,B97:G97)</f>
        <v>1</v>
      </c>
      <c r="V97" s="9">
        <f>_xlfn.RANK.EQ(F97,B97:G97)</f>
        <v>1</v>
      </c>
      <c r="W97" s="9">
        <f>_xlfn.RANK.EQ(G97,B97:G97)</f>
        <v>1</v>
      </c>
    </row>
    <row r="98" spans="1:23" x14ac:dyDescent="0.2">
      <c r="A98" s="5" t="s">
        <v>109</v>
      </c>
      <c r="B98">
        <v>164</v>
      </c>
      <c r="C98">
        <v>124</v>
      </c>
      <c r="D98">
        <v>124</v>
      </c>
      <c r="E98">
        <v>124</v>
      </c>
      <c r="F98" s="9">
        <v>124</v>
      </c>
      <c r="G98" s="9">
        <v>202</v>
      </c>
      <c r="H98">
        <f>MIN(B98:G98)</f>
        <v>124</v>
      </c>
      <c r="J98">
        <f>IF(B98=0,0,(B98-H98)/B98)</f>
        <v>0.24390243902439024</v>
      </c>
      <c r="K98">
        <f>IF(C98=0,0,(C98-H98)/C98)</f>
        <v>0</v>
      </c>
      <c r="L98">
        <f>IF(D98=0,0,(D98-H98)/D98)</f>
        <v>0</v>
      </c>
      <c r="M98">
        <f>IF(E98=0,0,(E98-H98)/E98)</f>
        <v>0</v>
      </c>
      <c r="N98" s="9">
        <f>IF(F98=0,0,(F98-H98)/F98)</f>
        <v>0</v>
      </c>
      <c r="O98" s="9">
        <f>IF(G98=0,0,(G98-H98)/G98)</f>
        <v>0.38613861386138615</v>
      </c>
      <c r="R98">
        <f>_xlfn.RANK.EQ(B98,B98:G98)</f>
        <v>2</v>
      </c>
      <c r="S98">
        <f>_xlfn.RANK.EQ(C98,B98:G98)</f>
        <v>3</v>
      </c>
      <c r="T98">
        <f>_xlfn.RANK.EQ(D98,B98:G98)</f>
        <v>3</v>
      </c>
      <c r="U98">
        <f>_xlfn.RANK.EQ(E98,B98:G98)</f>
        <v>3</v>
      </c>
      <c r="V98" s="9">
        <f>_xlfn.RANK.EQ(F98,B98:G98)</f>
        <v>3</v>
      </c>
      <c r="W98" s="9">
        <f>_xlfn.RANK.EQ(G98,B98:G98)</f>
        <v>1</v>
      </c>
    </row>
    <row r="99" spans="1:23" x14ac:dyDescent="0.2">
      <c r="A99" s="5" t="s">
        <v>110</v>
      </c>
      <c r="B99">
        <v>818</v>
      </c>
      <c r="C99">
        <v>0</v>
      </c>
      <c r="D99">
        <v>0</v>
      </c>
      <c r="E99">
        <v>304</v>
      </c>
      <c r="F99" s="9">
        <v>21</v>
      </c>
      <c r="G99" s="9">
        <v>303</v>
      </c>
      <c r="H99">
        <f>MIN(B99:G99)</f>
        <v>0</v>
      </c>
      <c r="J99">
        <f>IF(B99=0,0,(B99-H99)/B99)</f>
        <v>1</v>
      </c>
      <c r="K99">
        <f>IF(C99=0,0,(C99-H99)/C99)</f>
        <v>0</v>
      </c>
      <c r="L99">
        <f>IF(D99=0,0,(D99-H99)/D99)</f>
        <v>0</v>
      </c>
      <c r="M99">
        <f>IF(E99=0,0,(E99-H99)/E99)</f>
        <v>1</v>
      </c>
      <c r="N99" s="9">
        <f>IF(F99=0,0,(F99-H99)/F99)</f>
        <v>1</v>
      </c>
      <c r="O99" s="9">
        <f>IF(G99=0,0,(G99-H99)/G99)</f>
        <v>1</v>
      </c>
      <c r="R99">
        <f>_xlfn.RANK.EQ(B99,B99:G99)</f>
        <v>1</v>
      </c>
      <c r="S99">
        <f>_xlfn.RANK.EQ(C99,B99:G99)</f>
        <v>5</v>
      </c>
      <c r="T99">
        <f>_xlfn.RANK.EQ(D99,B99:G99)</f>
        <v>5</v>
      </c>
      <c r="U99">
        <f>_xlfn.RANK.EQ(E99,B99:G99)</f>
        <v>2</v>
      </c>
      <c r="V99" s="9">
        <f>_xlfn.RANK.EQ(F99,B99:G99)</f>
        <v>4</v>
      </c>
      <c r="W99" s="9">
        <f>_xlfn.RANK.EQ(G99,B99:G99)</f>
        <v>3</v>
      </c>
    </row>
    <row r="100" spans="1:23" x14ac:dyDescent="0.2">
      <c r="A100" s="5" t="s">
        <v>111</v>
      </c>
      <c r="B100">
        <v>2197</v>
      </c>
      <c r="C100">
        <v>2538</v>
      </c>
      <c r="D100">
        <v>1234</v>
      </c>
      <c r="E100">
        <v>994</v>
      </c>
      <c r="F100" s="9">
        <v>1011</v>
      </c>
      <c r="G100" s="9">
        <v>2084</v>
      </c>
      <c r="H100">
        <f>MIN(B100:G100)</f>
        <v>994</v>
      </c>
      <c r="J100">
        <f>IF(B100=0,0,(B100-H100)/B100)</f>
        <v>0.54756486117432868</v>
      </c>
      <c r="K100">
        <f>IF(C100=0,0,(C100-H100)/C100)</f>
        <v>0.60835303388494877</v>
      </c>
      <c r="L100">
        <f>IF(D100=0,0,(D100-H100)/D100)</f>
        <v>0.19448946515397084</v>
      </c>
      <c r="M100">
        <f>IF(E100=0,0,(E100-H100)/E100)</f>
        <v>0</v>
      </c>
      <c r="N100" s="9">
        <f>IF(F100=0,0,(F100-H100)/F100)</f>
        <v>1.6815034619188922E-2</v>
      </c>
      <c r="O100" s="9">
        <f>IF(G100=0,0,(G100-H100)/G100)</f>
        <v>0.52303262955854124</v>
      </c>
      <c r="R100">
        <f>_xlfn.RANK.EQ(B100,B100:G100)</f>
        <v>2</v>
      </c>
      <c r="S100">
        <f>_xlfn.RANK.EQ(C100,B100:G100)</f>
        <v>1</v>
      </c>
      <c r="T100">
        <f>_xlfn.RANK.EQ(D100,B100:G100)</f>
        <v>4</v>
      </c>
      <c r="U100">
        <f>_xlfn.RANK.EQ(E100,B100:G100)</f>
        <v>6</v>
      </c>
      <c r="V100" s="9">
        <f>_xlfn.RANK.EQ(F100,B100:G100)</f>
        <v>5</v>
      </c>
      <c r="W100" s="9">
        <f>_xlfn.RANK.EQ(G100,B100:G100)</f>
        <v>3</v>
      </c>
    </row>
    <row r="101" spans="1:23" x14ac:dyDescent="0.2">
      <c r="A101" s="5" t="s">
        <v>112</v>
      </c>
      <c r="B101">
        <v>11365</v>
      </c>
      <c r="C101">
        <v>14120</v>
      </c>
      <c r="D101">
        <v>9898</v>
      </c>
      <c r="E101">
        <v>11164</v>
      </c>
      <c r="F101" s="9">
        <v>10303</v>
      </c>
      <c r="G101" s="9">
        <v>10684</v>
      </c>
      <c r="H101">
        <f>MIN(B101:G101)</f>
        <v>9898</v>
      </c>
      <c r="J101">
        <f>IF(B101=0,0,(B101-H101)/B101)</f>
        <v>0.12908051033875934</v>
      </c>
      <c r="K101">
        <f>IF(C101=0,0,(C101-H101)/C101)</f>
        <v>0.29900849858356943</v>
      </c>
      <c r="L101">
        <f>IF(D101=0,0,(D101-H101)/D101)</f>
        <v>0</v>
      </c>
      <c r="M101">
        <f>IF(E101=0,0,(E101-H101)/E101)</f>
        <v>0.11340021497671085</v>
      </c>
      <c r="N101" s="9">
        <f>IF(F101=0,0,(F101-H101)/F101)</f>
        <v>3.9308939143938661E-2</v>
      </c>
      <c r="O101" s="9">
        <f>IF(G101=0,0,(G101-H101)/G101)</f>
        <v>7.356795207787345E-2</v>
      </c>
      <c r="R101">
        <f>_xlfn.RANK.EQ(B101,B101:G101)</f>
        <v>2</v>
      </c>
      <c r="S101">
        <f>_xlfn.RANK.EQ(C101,B101:G101)</f>
        <v>1</v>
      </c>
      <c r="T101">
        <f>_xlfn.RANK.EQ(D101,B101:G101)</f>
        <v>6</v>
      </c>
      <c r="U101">
        <f>_xlfn.RANK.EQ(E101,B101:G101)</f>
        <v>3</v>
      </c>
      <c r="V101" s="9">
        <f>_xlfn.RANK.EQ(F101,B101:G101)</f>
        <v>5</v>
      </c>
      <c r="W101" s="9">
        <f>_xlfn.RANK.EQ(G101,B101:G101)</f>
        <v>4</v>
      </c>
    </row>
    <row r="102" spans="1:23" x14ac:dyDescent="0.2">
      <c r="A102" s="5" t="s">
        <v>113</v>
      </c>
      <c r="B102">
        <v>16089</v>
      </c>
      <c r="C102">
        <v>22602</v>
      </c>
      <c r="D102">
        <v>17390</v>
      </c>
      <c r="E102">
        <v>16962</v>
      </c>
      <c r="F102" s="9">
        <v>17222</v>
      </c>
      <c r="G102" s="9">
        <v>17023</v>
      </c>
      <c r="H102">
        <f>MIN(B102:G102)</f>
        <v>16089</v>
      </c>
      <c r="J102">
        <f>IF(B102=0,0,(B102-H102)/B102)</f>
        <v>0</v>
      </c>
      <c r="K102">
        <f>IF(C102=0,0,(C102-H102)/C102)</f>
        <v>0.2881603397929387</v>
      </c>
      <c r="L102">
        <f>IF(D102=0,0,(D102-H102)/D102)</f>
        <v>7.4813110983323744E-2</v>
      </c>
      <c r="M102">
        <f>IF(E102=0,0,(E102-H102)/E102)</f>
        <v>5.1467987265652639E-2</v>
      </c>
      <c r="N102" s="9">
        <f>IF(F102=0,0,(F102-H102)/F102)</f>
        <v>6.5787945650911631E-2</v>
      </c>
      <c r="O102" s="9">
        <f>IF(G102=0,0,(G102-H102)/G102)</f>
        <v>5.4866944721846916E-2</v>
      </c>
      <c r="R102">
        <f>_xlfn.RANK.EQ(B102,B102:G102)</f>
        <v>6</v>
      </c>
      <c r="S102">
        <f>_xlfn.RANK.EQ(C102,B102:G102)</f>
        <v>1</v>
      </c>
      <c r="T102">
        <f>_xlfn.RANK.EQ(D102,B102:G102)</f>
        <v>2</v>
      </c>
      <c r="U102">
        <f>_xlfn.RANK.EQ(E102,B102:G102)</f>
        <v>5</v>
      </c>
      <c r="V102" s="9">
        <f>_xlfn.RANK.EQ(F102,B102:G102)</f>
        <v>3</v>
      </c>
      <c r="W102" s="9">
        <f>_xlfn.RANK.EQ(G102,B102:G102)</f>
        <v>4</v>
      </c>
    </row>
    <row r="103" spans="1:23" x14ac:dyDescent="0.2">
      <c r="A103" s="5" t="s">
        <v>114</v>
      </c>
      <c r="B103">
        <v>9979</v>
      </c>
      <c r="C103">
        <v>8293</v>
      </c>
      <c r="D103">
        <v>5270</v>
      </c>
      <c r="E103">
        <v>5082</v>
      </c>
      <c r="F103" s="9">
        <v>5165</v>
      </c>
      <c r="G103" s="9">
        <v>5546</v>
      </c>
      <c r="H103">
        <f>MIN(B103:G103)</f>
        <v>5082</v>
      </c>
      <c r="J103">
        <f>IF(B103=0,0,(B103-H103)/B103)</f>
        <v>0.49073053412165546</v>
      </c>
      <c r="K103">
        <f>IF(C103=0,0,(C103-H103)/C103)</f>
        <v>0.38719401905221273</v>
      </c>
      <c r="L103">
        <f>IF(D103=0,0,(D103-H103)/D103)</f>
        <v>3.5673624288425049E-2</v>
      </c>
      <c r="M103">
        <f>IF(E103=0,0,(E103-H103)/E103)</f>
        <v>0</v>
      </c>
      <c r="N103" s="9">
        <f>IF(F103=0,0,(F103-H103)/F103)</f>
        <v>1.6069699903194578E-2</v>
      </c>
      <c r="O103" s="9">
        <f>IF(G103=0,0,(G103-H103)/G103)</f>
        <v>8.3663901911287419E-2</v>
      </c>
      <c r="R103">
        <f>_xlfn.RANK.EQ(B103,B103:G103)</f>
        <v>1</v>
      </c>
      <c r="S103">
        <f>_xlfn.RANK.EQ(C103,B103:G103)</f>
        <v>2</v>
      </c>
      <c r="T103">
        <f>_xlfn.RANK.EQ(D103,B103:G103)</f>
        <v>4</v>
      </c>
      <c r="U103">
        <f>_xlfn.RANK.EQ(E103,B103:G103)</f>
        <v>6</v>
      </c>
      <c r="V103" s="9">
        <f>_xlfn.RANK.EQ(F103,B103:G103)</f>
        <v>5</v>
      </c>
      <c r="W103" s="9">
        <f>_xlfn.RANK.EQ(G103,B103:G103)</f>
        <v>3</v>
      </c>
    </row>
    <row r="104" spans="1:23" x14ac:dyDescent="0.2">
      <c r="A104" s="5" t="s">
        <v>115</v>
      </c>
      <c r="B104">
        <v>9049</v>
      </c>
      <c r="C104">
        <v>12030</v>
      </c>
      <c r="D104">
        <v>6600</v>
      </c>
      <c r="E104">
        <v>6274</v>
      </c>
      <c r="F104" s="9">
        <v>6190</v>
      </c>
      <c r="G104" s="9">
        <v>6884</v>
      </c>
      <c r="H104">
        <f>MIN(B104:G104)</f>
        <v>6190</v>
      </c>
      <c r="J104">
        <f>IF(B104=0,0,(B104-H104)/B104)</f>
        <v>0.315946513426898</v>
      </c>
      <c r="K104">
        <f>IF(C104=0,0,(C104-H104)/C104)</f>
        <v>0.48545303408146301</v>
      </c>
      <c r="L104">
        <f>IF(D104=0,0,(D104-H104)/D104)</f>
        <v>6.2121212121212119E-2</v>
      </c>
      <c r="M104">
        <f>IF(E104=0,0,(E104-H104)/E104)</f>
        <v>1.33885878227606E-2</v>
      </c>
      <c r="N104" s="9">
        <f>IF(F104=0,0,(F104-H104)/F104)</f>
        <v>0</v>
      </c>
      <c r="O104" s="9">
        <f>IF(G104=0,0,(G104-H104)/G104)</f>
        <v>0.10081348053457292</v>
      </c>
      <c r="R104">
        <f>_xlfn.RANK.EQ(B104,B104:G104)</f>
        <v>2</v>
      </c>
      <c r="S104">
        <f>_xlfn.RANK.EQ(C104,B104:G104)</f>
        <v>1</v>
      </c>
      <c r="T104">
        <f>_xlfn.RANK.EQ(D104,B104:G104)</f>
        <v>4</v>
      </c>
      <c r="U104">
        <f>_xlfn.RANK.EQ(E104,B104:G104)</f>
        <v>5</v>
      </c>
      <c r="V104" s="9">
        <f>_xlfn.RANK.EQ(F104,B104:G104)</f>
        <v>6</v>
      </c>
      <c r="W104" s="9">
        <f>_xlfn.RANK.EQ(G104,B104:G104)</f>
        <v>3</v>
      </c>
    </row>
    <row r="105" spans="1:23" x14ac:dyDescent="0.2">
      <c r="A105" s="5" t="s">
        <v>116</v>
      </c>
      <c r="B105">
        <v>3849</v>
      </c>
      <c r="C105">
        <v>7888</v>
      </c>
      <c r="D105">
        <v>4238</v>
      </c>
      <c r="E105">
        <v>3582</v>
      </c>
      <c r="F105" s="9">
        <v>3616</v>
      </c>
      <c r="G105" s="9">
        <v>3795</v>
      </c>
      <c r="H105">
        <f>MIN(B105:G105)</f>
        <v>3582</v>
      </c>
      <c r="J105">
        <f>IF(B105=0,0,(B105-H105)/B105)</f>
        <v>6.9368667186282151E-2</v>
      </c>
      <c r="K105">
        <f>IF(C105=0,0,(C105-H105)/C105)</f>
        <v>0.54589249492900604</v>
      </c>
      <c r="L105">
        <f>IF(D105=0,0,(D105-H105)/D105)</f>
        <v>0.15478999528079282</v>
      </c>
      <c r="M105">
        <f>IF(E105=0,0,(E105-H105)/E105)</f>
        <v>0</v>
      </c>
      <c r="N105" s="9">
        <f>IF(F105=0,0,(F105-H105)/F105)</f>
        <v>9.4026548672566379E-3</v>
      </c>
      <c r="O105" s="9">
        <f>IF(G105=0,0,(G105-H105)/G105)</f>
        <v>5.6126482213438737E-2</v>
      </c>
      <c r="R105">
        <f>_xlfn.RANK.EQ(B105,B105:G105)</f>
        <v>3</v>
      </c>
      <c r="S105">
        <f>_xlfn.RANK.EQ(C105,B105:G105)</f>
        <v>1</v>
      </c>
      <c r="T105">
        <f>_xlfn.RANK.EQ(D105,B105:G105)</f>
        <v>2</v>
      </c>
      <c r="U105">
        <f>_xlfn.RANK.EQ(E105,B105:G105)</f>
        <v>6</v>
      </c>
      <c r="V105" s="9">
        <f>_xlfn.RANK.EQ(F105,B105:G105)</f>
        <v>5</v>
      </c>
      <c r="W105" s="9">
        <f>_xlfn.RANK.EQ(G105,B105:G105)</f>
        <v>4</v>
      </c>
    </row>
    <row r="106" spans="1:23" x14ac:dyDescent="0.2">
      <c r="A106" s="5">
        <v>104050</v>
      </c>
      <c r="B106">
        <v>4200</v>
      </c>
      <c r="C106">
        <v>3300</v>
      </c>
      <c r="D106">
        <v>3300</v>
      </c>
      <c r="E106">
        <v>3600</v>
      </c>
      <c r="F106" s="9">
        <v>3500</v>
      </c>
      <c r="G106" s="9">
        <v>4000</v>
      </c>
      <c r="H106">
        <f>MIN(B106:G106)</f>
        <v>3300</v>
      </c>
      <c r="J106">
        <f>IF(B106=0,0,(B106-H106)/B106)</f>
        <v>0.21428571428571427</v>
      </c>
      <c r="K106">
        <f>IF(C106=0,0,(C106-H106)/C106)</f>
        <v>0</v>
      </c>
      <c r="L106">
        <f>IF(D106=0,0,(D106-H106)/D106)</f>
        <v>0</v>
      </c>
      <c r="M106">
        <f>IF(E106=0,0,(E106-H106)/E106)</f>
        <v>8.3333333333333329E-2</v>
      </c>
      <c r="N106" s="9">
        <f>IF(F106=0,0,(F106-H106)/F106)</f>
        <v>5.7142857142857141E-2</v>
      </c>
      <c r="O106" s="9">
        <f>IF(G106=0,0,(G106-H106)/G106)</f>
        <v>0.17499999999999999</v>
      </c>
      <c r="R106">
        <f>_xlfn.RANK.EQ(B106,B106:G106)</f>
        <v>1</v>
      </c>
      <c r="S106">
        <f>_xlfn.RANK.EQ(C106,B106:G106)</f>
        <v>5</v>
      </c>
      <c r="T106">
        <f>_xlfn.RANK.EQ(D106,B106:G106)</f>
        <v>5</v>
      </c>
      <c r="U106">
        <f>_xlfn.RANK.EQ(E106,B106:G106)</f>
        <v>3</v>
      </c>
      <c r="V106" s="9">
        <f>_xlfn.RANK.EQ(F106,B106:G106)</f>
        <v>4</v>
      </c>
      <c r="W106" s="9">
        <f>_xlfn.RANK.EQ(G106,B106:G106)</f>
        <v>2</v>
      </c>
    </row>
    <row r="107" spans="1:23" x14ac:dyDescent="0.2">
      <c r="A107" s="5">
        <v>104051</v>
      </c>
      <c r="B107">
        <v>4986</v>
      </c>
      <c r="C107">
        <v>4578</v>
      </c>
      <c r="D107">
        <v>4578</v>
      </c>
      <c r="E107">
        <v>4782</v>
      </c>
      <c r="F107" s="9">
        <v>4578</v>
      </c>
      <c r="G107" s="9">
        <v>4680</v>
      </c>
      <c r="H107">
        <f>MIN(B107:G107)</f>
        <v>4578</v>
      </c>
      <c r="J107">
        <f>IF(B107=0,0,(B107-H107)/B107)</f>
        <v>8.1829121540312882E-2</v>
      </c>
      <c r="K107">
        <f>IF(C107=0,0,(C107-H107)/C107)</f>
        <v>0</v>
      </c>
      <c r="L107">
        <f>IF(D107=0,0,(D107-H107)/D107)</f>
        <v>0</v>
      </c>
      <c r="M107">
        <f>IF(E107=0,0,(E107-H107)/E107)</f>
        <v>4.2659974905897118E-2</v>
      </c>
      <c r="N107" s="9">
        <f>IF(F107=0,0,(F107-H107)/F107)</f>
        <v>0</v>
      </c>
      <c r="O107" s="9">
        <f>IF(G107=0,0,(G107-H107)/G107)</f>
        <v>2.1794871794871794E-2</v>
      </c>
      <c r="R107">
        <f>_xlfn.RANK.EQ(B107,B107:G107)</f>
        <v>1</v>
      </c>
      <c r="S107">
        <f>_xlfn.RANK.EQ(C107,B107:G107)</f>
        <v>4</v>
      </c>
      <c r="T107">
        <f>_xlfn.RANK.EQ(D107,B107:G107)</f>
        <v>4</v>
      </c>
      <c r="U107">
        <f>_xlfn.RANK.EQ(E107,B107:G107)</f>
        <v>2</v>
      </c>
      <c r="V107" s="9">
        <f>_xlfn.RANK.EQ(F107,B107:G107)</f>
        <v>4</v>
      </c>
      <c r="W107" s="9">
        <f>_xlfn.RANK.EQ(G107,B107:G107)</f>
        <v>3</v>
      </c>
    </row>
    <row r="108" spans="1:23" x14ac:dyDescent="0.2">
      <c r="A108" s="5">
        <v>104052</v>
      </c>
      <c r="B108">
        <v>5868</v>
      </c>
      <c r="C108">
        <v>5764</v>
      </c>
      <c r="D108">
        <v>5764</v>
      </c>
      <c r="E108">
        <v>5868</v>
      </c>
      <c r="F108" s="9">
        <v>5764</v>
      </c>
      <c r="G108" s="9">
        <v>5972</v>
      </c>
      <c r="H108">
        <f>MIN(B108:G108)</f>
        <v>5764</v>
      </c>
      <c r="J108">
        <f>IF(B108=0,0,(B108-H108)/B108)</f>
        <v>1.7723244717109749E-2</v>
      </c>
      <c r="K108">
        <f>IF(C108=0,0,(C108-H108)/C108)</f>
        <v>0</v>
      </c>
      <c r="L108">
        <f>IF(D108=0,0,(D108-H108)/D108)</f>
        <v>0</v>
      </c>
      <c r="M108">
        <f>IF(E108=0,0,(E108-H108)/E108)</f>
        <v>1.7723244717109749E-2</v>
      </c>
      <c r="N108" s="9">
        <f>IF(F108=0,0,(F108-H108)/F108)</f>
        <v>0</v>
      </c>
      <c r="O108" s="9">
        <f>IF(G108=0,0,(G108-H108)/G108)</f>
        <v>3.4829202947086406E-2</v>
      </c>
      <c r="R108">
        <f>_xlfn.RANK.EQ(B108,B108:G108)</f>
        <v>2</v>
      </c>
      <c r="S108">
        <f>_xlfn.RANK.EQ(C108,B108:G108)</f>
        <v>4</v>
      </c>
      <c r="T108">
        <f>_xlfn.RANK.EQ(D108,B108:G108)</f>
        <v>4</v>
      </c>
      <c r="U108">
        <f>_xlfn.RANK.EQ(E108,B108:G108)</f>
        <v>2</v>
      </c>
      <c r="V108" s="9">
        <f>_xlfn.RANK.EQ(F108,B108:G108)</f>
        <v>4</v>
      </c>
      <c r="W108" s="9">
        <f>_xlfn.RANK.EQ(G108,B108:G108)</f>
        <v>1</v>
      </c>
    </row>
    <row r="109" spans="1:23" x14ac:dyDescent="0.2">
      <c r="A109" s="5">
        <v>104053</v>
      </c>
      <c r="B109">
        <v>7000</v>
      </c>
      <c r="C109">
        <v>7000</v>
      </c>
      <c r="D109">
        <v>7000</v>
      </c>
      <c r="E109">
        <v>7212</v>
      </c>
      <c r="F109" s="9">
        <v>7106</v>
      </c>
      <c r="G109" s="9">
        <v>7212</v>
      </c>
      <c r="H109">
        <f>MIN(B109:G109)</f>
        <v>7000</v>
      </c>
      <c r="J109">
        <f>IF(B109=0,0,(B109-H109)/B109)</f>
        <v>0</v>
      </c>
      <c r="K109">
        <f>IF(C109=0,0,(C109-H109)/C109)</f>
        <v>0</v>
      </c>
      <c r="L109">
        <f>IF(D109=0,0,(D109-H109)/D109)</f>
        <v>0</v>
      </c>
      <c r="M109">
        <f>IF(E109=0,0,(E109-H109)/E109)</f>
        <v>2.9395452024403773E-2</v>
      </c>
      <c r="N109" s="9">
        <f>IF(F109=0,0,(F109-H109)/F109)</f>
        <v>1.4916971573318323E-2</v>
      </c>
      <c r="O109" s="9">
        <f>IF(G109=0,0,(G109-H109)/G109)</f>
        <v>2.9395452024403773E-2</v>
      </c>
      <c r="R109">
        <f>_xlfn.RANK.EQ(B109,B109:G109)</f>
        <v>4</v>
      </c>
      <c r="S109">
        <f>_xlfn.RANK.EQ(C109,B109:G109)</f>
        <v>4</v>
      </c>
      <c r="T109">
        <f>_xlfn.RANK.EQ(D109,B109:G109)</f>
        <v>4</v>
      </c>
      <c r="U109">
        <f>_xlfn.RANK.EQ(E109,B109:G109)</f>
        <v>1</v>
      </c>
      <c r="V109" s="9">
        <f>_xlfn.RANK.EQ(F109,B109:G109)</f>
        <v>3</v>
      </c>
      <c r="W109" s="9">
        <f>_xlfn.RANK.EQ(G109,B109:G109)</f>
        <v>1</v>
      </c>
    </row>
    <row r="110" spans="1:23" x14ac:dyDescent="0.2">
      <c r="A110" s="5">
        <v>104054</v>
      </c>
      <c r="B110">
        <v>8232</v>
      </c>
      <c r="C110">
        <v>8220</v>
      </c>
      <c r="D110">
        <v>8220</v>
      </c>
      <c r="E110">
        <v>8436</v>
      </c>
      <c r="F110" s="9">
        <v>8328</v>
      </c>
      <c r="G110" s="9">
        <v>8328</v>
      </c>
      <c r="H110">
        <f>MIN(B110:G110)</f>
        <v>8220</v>
      </c>
      <c r="J110">
        <f>IF(B110=0,0,(B110-H110)/B110)</f>
        <v>1.4577259475218659E-3</v>
      </c>
      <c r="K110">
        <f>IF(C110=0,0,(C110-H110)/C110)</f>
        <v>0</v>
      </c>
      <c r="L110">
        <f>IF(D110=0,0,(D110-H110)/D110)</f>
        <v>0</v>
      </c>
      <c r="M110">
        <f>IF(E110=0,0,(E110-H110)/E110)</f>
        <v>2.5604551920341393E-2</v>
      </c>
      <c r="N110" s="9">
        <f>IF(F110=0,0,(F110-H110)/F110)</f>
        <v>1.2968299711815562E-2</v>
      </c>
      <c r="O110" s="9">
        <f>IF(G110=0,0,(G110-H110)/G110)</f>
        <v>1.2968299711815562E-2</v>
      </c>
      <c r="R110">
        <f>_xlfn.RANK.EQ(B110,B110:G110)</f>
        <v>4</v>
      </c>
      <c r="S110">
        <f>_xlfn.RANK.EQ(C110,B110:G110)</f>
        <v>5</v>
      </c>
      <c r="T110">
        <f>_xlfn.RANK.EQ(D110,B110:G110)</f>
        <v>5</v>
      </c>
      <c r="U110">
        <f>_xlfn.RANK.EQ(E110,B110:G110)</f>
        <v>1</v>
      </c>
      <c r="V110" s="9">
        <f>_xlfn.RANK.EQ(F110,B110:G110)</f>
        <v>2</v>
      </c>
      <c r="W110" s="9">
        <f>_xlfn.RANK.EQ(G110,B110:G110)</f>
        <v>2</v>
      </c>
    </row>
    <row r="111" spans="1:23" x14ac:dyDescent="0.2">
      <c r="A111" s="5">
        <v>104055</v>
      </c>
      <c r="B111">
        <v>11080</v>
      </c>
      <c r="C111">
        <v>10040</v>
      </c>
      <c r="D111">
        <v>10315</v>
      </c>
      <c r="E111">
        <v>10535</v>
      </c>
      <c r="F111" s="9">
        <v>10535</v>
      </c>
      <c r="G111" s="9">
        <v>10480</v>
      </c>
      <c r="H111">
        <f>MIN(B111:G111)</f>
        <v>10040</v>
      </c>
      <c r="J111">
        <f>IF(B111=0,0,(B111-H111)/B111)</f>
        <v>9.3862815884476536E-2</v>
      </c>
      <c r="K111">
        <f>IF(C111=0,0,(C111-H111)/C111)</f>
        <v>0</v>
      </c>
      <c r="L111">
        <f>IF(D111=0,0,(D111-H111)/D111)</f>
        <v>2.6660203587009209E-2</v>
      </c>
      <c r="M111">
        <f>IF(E111=0,0,(E111-H111)/E111)</f>
        <v>4.6986236355007122E-2</v>
      </c>
      <c r="N111" s="9">
        <f>IF(F111=0,0,(F111-H111)/F111)</f>
        <v>4.6986236355007122E-2</v>
      </c>
      <c r="O111" s="9">
        <f>IF(G111=0,0,(G111-H111)/G111)</f>
        <v>4.1984732824427481E-2</v>
      </c>
      <c r="R111">
        <f>_xlfn.RANK.EQ(B111,B111:G111)</f>
        <v>1</v>
      </c>
      <c r="S111">
        <f>_xlfn.RANK.EQ(C111,B111:G111)</f>
        <v>6</v>
      </c>
      <c r="T111">
        <f>_xlfn.RANK.EQ(D111,B111:G111)</f>
        <v>5</v>
      </c>
      <c r="U111">
        <f>_xlfn.RANK.EQ(E111,B111:G111)</f>
        <v>2</v>
      </c>
      <c r="V111" s="9">
        <f>_xlfn.RANK.EQ(F111,B111:G111)</f>
        <v>2</v>
      </c>
      <c r="W111" s="9">
        <f>_xlfn.RANK.EQ(G111,B111:G111)</f>
        <v>4</v>
      </c>
    </row>
    <row r="112" spans="1:23" x14ac:dyDescent="0.2">
      <c r="A112" s="5">
        <v>104056</v>
      </c>
      <c r="B112">
        <v>15872</v>
      </c>
      <c r="C112">
        <v>12992</v>
      </c>
      <c r="D112">
        <v>13600</v>
      </c>
      <c r="E112">
        <v>13208</v>
      </c>
      <c r="F112" s="9">
        <v>13072</v>
      </c>
      <c r="G112" s="9">
        <v>13048</v>
      </c>
      <c r="H112">
        <f>MIN(B112:G112)</f>
        <v>12992</v>
      </c>
      <c r="J112">
        <f>IF(B112=0,0,(B112-H112)/B112)</f>
        <v>0.18145161290322581</v>
      </c>
      <c r="K112">
        <f>IF(C112=0,0,(C112-H112)/C112)</f>
        <v>0</v>
      </c>
      <c r="L112">
        <f>IF(D112=0,0,(D112-H112)/D112)</f>
        <v>4.4705882352941179E-2</v>
      </c>
      <c r="M112">
        <f>IF(E112=0,0,(E112-H112)/E112)</f>
        <v>1.6353725015142338E-2</v>
      </c>
      <c r="N112" s="9">
        <f>IF(F112=0,0,(F112-H112)/F112)</f>
        <v>6.1199510403916772E-3</v>
      </c>
      <c r="O112" s="9">
        <f>IF(G112=0,0,(G112-H112)/G112)</f>
        <v>4.2918454935622317E-3</v>
      </c>
      <c r="R112">
        <f>_xlfn.RANK.EQ(B112,B112:G112)</f>
        <v>1</v>
      </c>
      <c r="S112">
        <f>_xlfn.RANK.EQ(C112,B112:G112)</f>
        <v>6</v>
      </c>
      <c r="T112">
        <f>_xlfn.RANK.EQ(D112,B112:G112)</f>
        <v>2</v>
      </c>
      <c r="U112">
        <f>_xlfn.RANK.EQ(E112,B112:G112)</f>
        <v>3</v>
      </c>
      <c r="V112" s="9">
        <f>_xlfn.RANK.EQ(F112,B112:G112)</f>
        <v>4</v>
      </c>
      <c r="W112" s="9">
        <f>_xlfn.RANK.EQ(G112,B112:G112)</f>
        <v>5</v>
      </c>
    </row>
    <row r="113" spans="1:23" x14ac:dyDescent="0.2">
      <c r="A113" s="5">
        <v>104057</v>
      </c>
      <c r="B113">
        <v>19434</v>
      </c>
      <c r="C113">
        <v>16218</v>
      </c>
      <c r="D113">
        <v>16722</v>
      </c>
      <c r="E113">
        <v>16551</v>
      </c>
      <c r="F113" s="9">
        <v>16266</v>
      </c>
      <c r="G113" s="9">
        <v>16323</v>
      </c>
      <c r="H113">
        <f>MIN(B113:G113)</f>
        <v>16218</v>
      </c>
      <c r="J113">
        <f>IF(B113=0,0,(B113-H113)/B113)</f>
        <v>0.16548317381907995</v>
      </c>
      <c r="K113">
        <f>IF(C113=0,0,(C113-H113)/C113)</f>
        <v>0</v>
      </c>
      <c r="L113">
        <f>IF(D113=0,0,(D113-H113)/D113)</f>
        <v>3.0139935414424113E-2</v>
      </c>
      <c r="M113">
        <f>IF(E113=0,0,(E113-H113)/E113)</f>
        <v>2.0119630233822731E-2</v>
      </c>
      <c r="N113" s="9">
        <f>IF(F113=0,0,(F113-H113)/F113)</f>
        <v>2.9509406123201772E-3</v>
      </c>
      <c r="O113" s="9">
        <f>IF(G113=0,0,(G113-H113)/G113)</f>
        <v>6.4326410586289283E-3</v>
      </c>
      <c r="R113">
        <f>_xlfn.RANK.EQ(B113,B113:G113)</f>
        <v>1</v>
      </c>
      <c r="S113">
        <f>_xlfn.RANK.EQ(C113,B113:G113)</f>
        <v>6</v>
      </c>
      <c r="T113">
        <f>_xlfn.RANK.EQ(D113,B113:G113)</f>
        <v>2</v>
      </c>
      <c r="U113">
        <f>_xlfn.RANK.EQ(E113,B113:G113)</f>
        <v>3</v>
      </c>
      <c r="V113" s="9">
        <f>_xlfn.RANK.EQ(F113,B113:G113)</f>
        <v>5</v>
      </c>
      <c r="W113" s="9">
        <f>_xlfn.RANK.EQ(G113,B113:G113)</f>
        <v>4</v>
      </c>
    </row>
    <row r="114" spans="1:23" x14ac:dyDescent="0.2">
      <c r="A114" s="5">
        <v>104058</v>
      </c>
      <c r="B114">
        <v>21620</v>
      </c>
      <c r="C114">
        <v>20052</v>
      </c>
      <c r="D114">
        <v>19820</v>
      </c>
      <c r="E114">
        <v>19616</v>
      </c>
      <c r="F114" s="9">
        <v>19620</v>
      </c>
      <c r="G114" s="9">
        <v>19706</v>
      </c>
      <c r="H114">
        <f>MIN(B114:G114)</f>
        <v>19616</v>
      </c>
      <c r="J114">
        <f>IF(B114=0,0,(B114-H114)/B114)</f>
        <v>9.2691951896392233E-2</v>
      </c>
      <c r="K114">
        <f>IF(C114=0,0,(C114-H114)/C114)</f>
        <v>2.1743466985836825E-2</v>
      </c>
      <c r="L114">
        <f>IF(D114=0,0,(D114-H114)/D114)</f>
        <v>1.029263370332997E-2</v>
      </c>
      <c r="M114">
        <f>IF(E114=0,0,(E114-H114)/E114)</f>
        <v>0</v>
      </c>
      <c r="N114" s="9">
        <f>IF(F114=0,0,(F114-H114)/F114)</f>
        <v>2.0387359836901122E-4</v>
      </c>
      <c r="O114" s="9">
        <f>IF(G114=0,0,(G114-H114)/G114)</f>
        <v>4.567136912615447E-3</v>
      </c>
      <c r="R114">
        <f>_xlfn.RANK.EQ(B114,B114:G114)</f>
        <v>1</v>
      </c>
      <c r="S114">
        <f>_xlfn.RANK.EQ(C114,B114:G114)</f>
        <v>2</v>
      </c>
      <c r="T114">
        <f>_xlfn.RANK.EQ(D114,B114:G114)</f>
        <v>3</v>
      </c>
      <c r="U114">
        <f>_xlfn.RANK.EQ(E114,B114:G114)</f>
        <v>6</v>
      </c>
      <c r="V114" s="9">
        <f>_xlfn.RANK.EQ(F114,B114:G114)</f>
        <v>5</v>
      </c>
      <c r="W114" s="9">
        <f>_xlfn.RANK.EQ(G114,B114:G114)</f>
        <v>4</v>
      </c>
    </row>
    <row r="115" spans="1:23" x14ac:dyDescent="0.2">
      <c r="A115" s="5">
        <v>104059</v>
      </c>
      <c r="B115">
        <v>25768</v>
      </c>
      <c r="C115">
        <v>25525</v>
      </c>
      <c r="D115">
        <v>23375</v>
      </c>
      <c r="E115">
        <v>23081</v>
      </c>
      <c r="F115" s="9">
        <v>22684</v>
      </c>
      <c r="G115" s="9">
        <v>22786</v>
      </c>
      <c r="H115">
        <f>MIN(B115:G115)</f>
        <v>22684</v>
      </c>
      <c r="J115">
        <f>IF(B115=0,0,(B115-H115)/B115)</f>
        <v>0.11968332815895684</v>
      </c>
      <c r="K115">
        <f>IF(C115=0,0,(C115-H115)/C115)</f>
        <v>0.1113026444662096</v>
      </c>
      <c r="L115">
        <f>IF(D115=0,0,(D115-H115)/D115)</f>
        <v>2.9561497326203209E-2</v>
      </c>
      <c r="M115">
        <f>IF(E115=0,0,(E115-H115)/E115)</f>
        <v>1.7200294614618084E-2</v>
      </c>
      <c r="N115" s="9">
        <f>IF(F115=0,0,(F115-H115)/F115)</f>
        <v>0</v>
      </c>
      <c r="O115" s="9">
        <f>IF(G115=0,0,(G115-H115)/G115)</f>
        <v>4.4764328973931362E-3</v>
      </c>
      <c r="R115">
        <f>_xlfn.RANK.EQ(B115,B115:G115)</f>
        <v>1</v>
      </c>
      <c r="S115">
        <f>_xlfn.RANK.EQ(C115,B115:G115)</f>
        <v>2</v>
      </c>
      <c r="T115">
        <f>_xlfn.RANK.EQ(D115,B115:G115)</f>
        <v>3</v>
      </c>
      <c r="U115">
        <f>_xlfn.RANK.EQ(E115,B115:G115)</f>
        <v>4</v>
      </c>
      <c r="V115" s="9">
        <f>_xlfn.RANK.EQ(F115,B115:G115)</f>
        <v>6</v>
      </c>
      <c r="W115" s="9">
        <f>_xlfn.RANK.EQ(G115,B115:G115)</f>
        <v>5</v>
      </c>
    </row>
    <row r="116" spans="1:23" x14ac:dyDescent="0.2">
      <c r="A116" s="5">
        <v>114052</v>
      </c>
      <c r="B116">
        <v>0</v>
      </c>
      <c r="C116">
        <v>0</v>
      </c>
      <c r="D116">
        <v>0</v>
      </c>
      <c r="E116">
        <v>0</v>
      </c>
      <c r="F116" s="9">
        <v>0</v>
      </c>
      <c r="G116" s="9">
        <v>0</v>
      </c>
      <c r="H116">
        <f>MIN(B116:G116)</f>
        <v>0</v>
      </c>
      <c r="J116">
        <f>IF(B116=0,0,(B116-H116)/B116)</f>
        <v>0</v>
      </c>
      <c r="K116">
        <f>IF(C116=0,0,(C116-H116)/C116)</f>
        <v>0</v>
      </c>
      <c r="L116">
        <f>IF(D116=0,0,(D116-H116)/D116)</f>
        <v>0</v>
      </c>
      <c r="M116">
        <f>IF(E116=0,0,(E116-H116)/E116)</f>
        <v>0</v>
      </c>
      <c r="N116" s="9">
        <f>IF(F116=0,0,(F116-H116)/F116)</f>
        <v>0</v>
      </c>
      <c r="O116" s="9">
        <f>IF(G116=0,0,(G116-H116)/G116)</f>
        <v>0</v>
      </c>
      <c r="R116">
        <f>_xlfn.RANK.EQ(B116,B116:G116)</f>
        <v>1</v>
      </c>
      <c r="S116">
        <f>_xlfn.RANK.EQ(C116,B116:G116)</f>
        <v>1</v>
      </c>
      <c r="T116">
        <f>_xlfn.RANK.EQ(D116,B116:G116)</f>
        <v>1</v>
      </c>
      <c r="U116">
        <f>_xlfn.RANK.EQ(E116,B116:G116)</f>
        <v>1</v>
      </c>
      <c r="V116" s="9">
        <f>_xlfn.RANK.EQ(F116,B116:G116)</f>
        <v>1</v>
      </c>
      <c r="W116" s="9">
        <f>_xlfn.RANK.EQ(G116,B116:G116)</f>
        <v>1</v>
      </c>
    </row>
    <row r="117" spans="1:23" x14ac:dyDescent="0.2">
      <c r="A117" s="5">
        <v>114053</v>
      </c>
      <c r="B117">
        <v>0</v>
      </c>
      <c r="C117">
        <v>0</v>
      </c>
      <c r="D117">
        <v>0</v>
      </c>
      <c r="E117">
        <v>0</v>
      </c>
      <c r="F117" s="9">
        <v>0</v>
      </c>
      <c r="G117" s="9">
        <v>0</v>
      </c>
      <c r="H117">
        <f>MIN(B117:G117)</f>
        <v>0</v>
      </c>
      <c r="J117">
        <f>IF(B117=0,0,(B117-H117)/B117)</f>
        <v>0</v>
      </c>
      <c r="K117">
        <f>IF(C117=0,0,(C117-H117)/C117)</f>
        <v>0</v>
      </c>
      <c r="L117">
        <f>IF(D117=0,0,(D117-H117)/D117)</f>
        <v>0</v>
      </c>
      <c r="M117">
        <f>IF(E117=0,0,(E117-H117)/E117)</f>
        <v>0</v>
      </c>
      <c r="N117" s="9">
        <f>IF(F117=0,0,(F117-H117)/F117)</f>
        <v>0</v>
      </c>
      <c r="O117" s="9">
        <f>IF(G117=0,0,(G117-H117)/G117)</f>
        <v>0</v>
      </c>
      <c r="R117">
        <f>_xlfn.RANK.EQ(B117,B117:G117)</f>
        <v>1</v>
      </c>
      <c r="S117">
        <f>_xlfn.RANK.EQ(C117,B117:G117)</f>
        <v>1</v>
      </c>
      <c r="T117">
        <f>_xlfn.RANK.EQ(D117,B117:G117)</f>
        <v>1</v>
      </c>
      <c r="U117">
        <f>_xlfn.RANK.EQ(E117,B117:G117)</f>
        <v>1</v>
      </c>
      <c r="V117" s="9">
        <f>_xlfn.RANK.EQ(F117,B117:G117)</f>
        <v>1</v>
      </c>
      <c r="W117" s="9">
        <f>_xlfn.RANK.EQ(G117,B117:G117)</f>
        <v>1</v>
      </c>
    </row>
    <row r="118" spans="1:23" x14ac:dyDescent="0.2">
      <c r="A118" s="5">
        <v>114054</v>
      </c>
      <c r="B118">
        <v>0</v>
      </c>
      <c r="C118">
        <v>0</v>
      </c>
      <c r="D118">
        <v>0</v>
      </c>
      <c r="E118">
        <v>0</v>
      </c>
      <c r="F118" s="9">
        <v>0</v>
      </c>
      <c r="G118" s="9">
        <v>0</v>
      </c>
      <c r="H118">
        <f>MIN(B118:G118)</f>
        <v>0</v>
      </c>
      <c r="J118">
        <f>IF(B118=0,0,(B118-H118)/B118)</f>
        <v>0</v>
      </c>
      <c r="K118">
        <f>IF(C118=0,0,(C118-H118)/C118)</f>
        <v>0</v>
      </c>
      <c r="L118">
        <f>IF(D118=0,0,(D118-H118)/D118)</f>
        <v>0</v>
      </c>
      <c r="M118">
        <f>IF(E118=0,0,(E118-H118)/E118)</f>
        <v>0</v>
      </c>
      <c r="N118" s="9">
        <f>IF(F118=0,0,(F118-H118)/F118)</f>
        <v>0</v>
      </c>
      <c r="O118" s="9">
        <f>IF(G118=0,0,(G118-H118)/G118)</f>
        <v>0</v>
      </c>
      <c r="R118">
        <f>_xlfn.RANK.EQ(B118,B118:G118)</f>
        <v>1</v>
      </c>
      <c r="S118">
        <f>_xlfn.RANK.EQ(C118,B118:G118)</f>
        <v>1</v>
      </c>
      <c r="T118">
        <f>_xlfn.RANK.EQ(D118,B118:G118)</f>
        <v>1</v>
      </c>
      <c r="U118">
        <f>_xlfn.RANK.EQ(E118,B118:G118)</f>
        <v>1</v>
      </c>
      <c r="V118" s="9">
        <f>_xlfn.RANK.EQ(F118,B118:G118)</f>
        <v>1</v>
      </c>
      <c r="W118" s="9">
        <f>_xlfn.RANK.EQ(G118,B118:G118)</f>
        <v>1</v>
      </c>
    </row>
    <row r="119" spans="1:23" x14ac:dyDescent="0.2">
      <c r="A119" s="5">
        <v>114055</v>
      </c>
      <c r="B119">
        <v>0</v>
      </c>
      <c r="C119">
        <v>0</v>
      </c>
      <c r="D119">
        <v>0</v>
      </c>
      <c r="E119">
        <v>0</v>
      </c>
      <c r="F119" s="9">
        <v>0</v>
      </c>
      <c r="G119" s="9">
        <v>0</v>
      </c>
      <c r="H119">
        <f>MIN(B119:G119)</f>
        <v>0</v>
      </c>
      <c r="J119">
        <f>IF(B119=0,0,(B119-H119)/B119)</f>
        <v>0</v>
      </c>
      <c r="K119">
        <f>IF(C119=0,0,(C119-H119)/C119)</f>
        <v>0</v>
      </c>
      <c r="L119">
        <f>IF(D119=0,0,(D119-H119)/D119)</f>
        <v>0</v>
      </c>
      <c r="M119">
        <f>IF(E119=0,0,(E119-H119)/E119)</f>
        <v>0</v>
      </c>
      <c r="N119" s="9">
        <f>IF(F119=0,0,(F119-H119)/F119)</f>
        <v>0</v>
      </c>
      <c r="O119" s="9">
        <f>IF(G119=0,0,(G119-H119)/G119)</f>
        <v>0</v>
      </c>
      <c r="R119">
        <f>_xlfn.RANK.EQ(B119,B119:G119)</f>
        <v>1</v>
      </c>
      <c r="S119">
        <f>_xlfn.RANK.EQ(C119,B119:G119)</f>
        <v>1</v>
      </c>
      <c r="T119">
        <f>_xlfn.RANK.EQ(D119,B119:G119)</f>
        <v>1</v>
      </c>
      <c r="U119">
        <f>_xlfn.RANK.EQ(E119,B119:G119)</f>
        <v>1</v>
      </c>
      <c r="V119" s="9">
        <f>_xlfn.RANK.EQ(F119,B119:G119)</f>
        <v>1</v>
      </c>
      <c r="W119" s="9">
        <f>_xlfn.RANK.EQ(G119,B119:G119)</f>
        <v>1</v>
      </c>
    </row>
    <row r="120" spans="1:23" x14ac:dyDescent="0.2">
      <c r="A120" s="5">
        <v>114056</v>
      </c>
      <c r="B120">
        <v>4368</v>
      </c>
      <c r="C120">
        <v>2208</v>
      </c>
      <c r="D120">
        <v>2208</v>
      </c>
      <c r="E120">
        <v>2432</v>
      </c>
      <c r="F120" s="9">
        <v>2208</v>
      </c>
      <c r="G120" s="9">
        <v>2208</v>
      </c>
      <c r="H120">
        <f>MIN(B120:G120)</f>
        <v>2208</v>
      </c>
      <c r="J120">
        <f>IF(B120=0,0,(B120-H120)/B120)</f>
        <v>0.49450549450549453</v>
      </c>
      <c r="K120">
        <f>IF(C120=0,0,(C120-H120)/C120)</f>
        <v>0</v>
      </c>
      <c r="L120">
        <f>IF(D120=0,0,(D120-H120)/D120)</f>
        <v>0</v>
      </c>
      <c r="M120">
        <f>IF(E120=0,0,(E120-H120)/E120)</f>
        <v>9.2105263157894732E-2</v>
      </c>
      <c r="N120" s="9">
        <f>IF(F120=0,0,(F120-H120)/F120)</f>
        <v>0</v>
      </c>
      <c r="O120" s="9">
        <f>IF(G120=0,0,(G120-H120)/G120)</f>
        <v>0</v>
      </c>
      <c r="R120">
        <f>_xlfn.RANK.EQ(B120,B120:G120)</f>
        <v>1</v>
      </c>
      <c r="S120">
        <f>_xlfn.RANK.EQ(C120,B120:G120)</f>
        <v>3</v>
      </c>
      <c r="T120">
        <f>_xlfn.RANK.EQ(D120,B120:G120)</f>
        <v>3</v>
      </c>
      <c r="U120">
        <f>_xlfn.RANK.EQ(E120,B120:G120)</f>
        <v>2</v>
      </c>
      <c r="V120" s="9">
        <f>_xlfn.RANK.EQ(F120,B120:G120)</f>
        <v>3</v>
      </c>
      <c r="W120" s="9">
        <f>_xlfn.RANK.EQ(G120,B120:G120)</f>
        <v>3</v>
      </c>
    </row>
    <row r="121" spans="1:23" x14ac:dyDescent="0.2">
      <c r="A121" s="5">
        <v>114057</v>
      </c>
      <c r="B121">
        <v>6786</v>
      </c>
      <c r="C121">
        <v>4188</v>
      </c>
      <c r="D121">
        <v>4188</v>
      </c>
      <c r="E121">
        <v>4188</v>
      </c>
      <c r="F121" s="9">
        <v>4188</v>
      </c>
      <c r="G121" s="9">
        <v>4188</v>
      </c>
      <c r="H121">
        <f>MIN(B121:G121)</f>
        <v>4188</v>
      </c>
      <c r="J121">
        <f>IF(B121=0,0,(B121-H121)/B121)</f>
        <v>0.3828470380194518</v>
      </c>
      <c r="K121">
        <f>IF(C121=0,0,(C121-H121)/C121)</f>
        <v>0</v>
      </c>
      <c r="L121">
        <f>IF(D121=0,0,(D121-H121)/D121)</f>
        <v>0</v>
      </c>
      <c r="M121">
        <f>IF(E121=0,0,(E121-H121)/E121)</f>
        <v>0</v>
      </c>
      <c r="N121" s="9">
        <f>IF(F121=0,0,(F121-H121)/F121)</f>
        <v>0</v>
      </c>
      <c r="O121" s="9">
        <f>IF(G121=0,0,(G121-H121)/G121)</f>
        <v>0</v>
      </c>
      <c r="R121">
        <f>_xlfn.RANK.EQ(B121,B121:G121)</f>
        <v>1</v>
      </c>
      <c r="S121">
        <f>_xlfn.RANK.EQ(C121,B121:G121)</f>
        <v>2</v>
      </c>
      <c r="T121">
        <f>_xlfn.RANK.EQ(D121,B121:G121)</f>
        <v>2</v>
      </c>
      <c r="U121">
        <f>_xlfn.RANK.EQ(E121,B121:G121)</f>
        <v>2</v>
      </c>
      <c r="V121" s="9">
        <f>_xlfn.RANK.EQ(F121,B121:G121)</f>
        <v>2</v>
      </c>
      <c r="W121" s="9">
        <f>_xlfn.RANK.EQ(G121,B121:G121)</f>
        <v>2</v>
      </c>
    </row>
    <row r="122" spans="1:23" x14ac:dyDescent="0.2">
      <c r="A122" s="5">
        <v>114058</v>
      </c>
      <c r="B122">
        <v>10084</v>
      </c>
      <c r="C122">
        <v>8780</v>
      </c>
      <c r="D122">
        <v>8548</v>
      </c>
      <c r="E122">
        <v>8548</v>
      </c>
      <c r="F122" s="9">
        <v>8548</v>
      </c>
      <c r="G122" s="9">
        <v>8548</v>
      </c>
      <c r="H122">
        <f>MIN(B122:G122)</f>
        <v>8548</v>
      </c>
      <c r="J122">
        <f>IF(B122=0,0,(B122-H122)/B122)</f>
        <v>0.15232050773502578</v>
      </c>
      <c r="K122">
        <f>IF(C122=0,0,(C122-H122)/C122)</f>
        <v>2.6423690205011389E-2</v>
      </c>
      <c r="L122">
        <f>IF(D122=0,0,(D122-H122)/D122)</f>
        <v>0</v>
      </c>
      <c r="M122">
        <f>IF(E122=0,0,(E122-H122)/E122)</f>
        <v>0</v>
      </c>
      <c r="N122" s="9">
        <f>IF(F122=0,0,(F122-H122)/F122)</f>
        <v>0</v>
      </c>
      <c r="O122" s="9">
        <f>IF(G122=0,0,(G122-H122)/G122)</f>
        <v>0</v>
      </c>
      <c r="R122">
        <f>_xlfn.RANK.EQ(B122,B122:G122)</f>
        <v>1</v>
      </c>
      <c r="S122">
        <f>_xlfn.RANK.EQ(C122,B122:G122)</f>
        <v>2</v>
      </c>
      <c r="T122">
        <f>_xlfn.RANK.EQ(D122,B122:G122)</f>
        <v>3</v>
      </c>
      <c r="U122">
        <f>_xlfn.RANK.EQ(E122,B122:G122)</f>
        <v>3</v>
      </c>
      <c r="V122" s="9">
        <f>_xlfn.RANK.EQ(F122,B122:G122)</f>
        <v>3</v>
      </c>
      <c r="W122" s="9">
        <f>_xlfn.RANK.EQ(G122,B122:G122)</f>
        <v>3</v>
      </c>
    </row>
    <row r="123" spans="1:23" x14ac:dyDescent="0.2">
      <c r="A123" s="5">
        <v>114059</v>
      </c>
      <c r="B123">
        <v>12526</v>
      </c>
      <c r="C123">
        <v>11506</v>
      </c>
      <c r="D123">
        <v>11506</v>
      </c>
      <c r="E123">
        <v>11506</v>
      </c>
      <c r="F123" s="9">
        <v>11506</v>
      </c>
      <c r="G123" s="9">
        <v>11506</v>
      </c>
      <c r="H123">
        <f>MIN(B123:G123)</f>
        <v>11506</v>
      </c>
      <c r="J123">
        <f>IF(B123=0,0,(B123-H123)/B123)</f>
        <v>8.1430624301452981E-2</v>
      </c>
      <c r="K123">
        <f>IF(C123=0,0,(C123-H123)/C123)</f>
        <v>0</v>
      </c>
      <c r="L123">
        <f>IF(D123=0,0,(D123-H123)/D123)</f>
        <v>0</v>
      </c>
      <c r="M123">
        <f>IF(E123=0,0,(E123-H123)/E123)</f>
        <v>0</v>
      </c>
      <c r="N123" s="9">
        <f>IF(F123=0,0,(F123-H123)/F123)</f>
        <v>0</v>
      </c>
      <c r="O123" s="9">
        <f>IF(G123=0,0,(G123-H123)/G123)</f>
        <v>0</v>
      </c>
      <c r="R123">
        <f>_xlfn.RANK.EQ(B123,B123:G123)</f>
        <v>1</v>
      </c>
      <c r="S123">
        <f>_xlfn.RANK.EQ(C123,B123:G123)</f>
        <v>2</v>
      </c>
      <c r="T123">
        <f>_xlfn.RANK.EQ(D123,B123:G123)</f>
        <v>2</v>
      </c>
      <c r="U123">
        <f>_xlfn.RANK.EQ(E123,B123:G123)</f>
        <v>2</v>
      </c>
      <c r="V123" s="9">
        <f>_xlfn.RANK.EQ(F123,B123:G123)</f>
        <v>2</v>
      </c>
      <c r="W123" s="9">
        <f>_xlfn.RANK.EQ(G123,B123:G123)</f>
        <v>2</v>
      </c>
    </row>
    <row r="124" spans="1:23" x14ac:dyDescent="0.2">
      <c r="A124" s="5">
        <v>114060</v>
      </c>
      <c r="B124">
        <v>16320</v>
      </c>
      <c r="C124">
        <v>14520</v>
      </c>
      <c r="D124">
        <v>14520</v>
      </c>
      <c r="E124">
        <v>14520</v>
      </c>
      <c r="F124" s="9">
        <v>14520</v>
      </c>
      <c r="G124" s="9">
        <v>14520</v>
      </c>
      <c r="H124">
        <f>MIN(B124:G124)</f>
        <v>14520</v>
      </c>
      <c r="J124">
        <f>IF(B124=0,0,(B124-H124)/B124)</f>
        <v>0.11029411764705882</v>
      </c>
      <c r="K124">
        <f>IF(C124=0,0,(C124-H124)/C124)</f>
        <v>0</v>
      </c>
      <c r="L124">
        <f>IF(D124=0,0,(D124-H124)/D124)</f>
        <v>0</v>
      </c>
      <c r="M124">
        <f>IF(E124=0,0,(E124-H124)/E124)</f>
        <v>0</v>
      </c>
      <c r="N124" s="9">
        <f>IF(F124=0,0,(F124-H124)/F124)</f>
        <v>0</v>
      </c>
      <c r="O124" s="9">
        <f>IF(G124=0,0,(G124-H124)/G124)</f>
        <v>0</v>
      </c>
      <c r="R124">
        <f>_xlfn.RANK.EQ(B124,B124:G124)</f>
        <v>1</v>
      </c>
      <c r="S124">
        <f>_xlfn.RANK.EQ(C124,B124:G124)</f>
        <v>2</v>
      </c>
      <c r="T124">
        <f>_xlfn.RANK.EQ(D124,B124:G124)</f>
        <v>2</v>
      </c>
      <c r="U124">
        <f>_xlfn.RANK.EQ(E124,B124:G124)</f>
        <v>2</v>
      </c>
      <c r="V124" s="9">
        <f>_xlfn.RANK.EQ(F124,B124:G124)</f>
        <v>2</v>
      </c>
      <c r="W124" s="9">
        <f>_xlfn.RANK.EQ(G124,B124:G124)</f>
        <v>2</v>
      </c>
    </row>
    <row r="125" spans="1:23" x14ac:dyDescent="0.2">
      <c r="A125" s="5">
        <v>114061</v>
      </c>
      <c r="B125">
        <v>19580</v>
      </c>
      <c r="C125">
        <v>19298</v>
      </c>
      <c r="D125">
        <v>19298</v>
      </c>
      <c r="E125">
        <v>19298</v>
      </c>
      <c r="F125" s="9">
        <v>19298</v>
      </c>
      <c r="G125" s="9">
        <v>19298</v>
      </c>
      <c r="H125">
        <f>MIN(B125:G125)</f>
        <v>19298</v>
      </c>
      <c r="J125">
        <f>IF(B125=0,0,(B125-H125)/B125)</f>
        <v>1.4402451481103166E-2</v>
      </c>
      <c r="K125">
        <f>IF(C125=0,0,(C125-H125)/C125)</f>
        <v>0</v>
      </c>
      <c r="L125">
        <f>IF(D125=0,0,(D125-H125)/D125)</f>
        <v>0</v>
      </c>
      <c r="M125">
        <f>IF(E125=0,0,(E125-H125)/E125)</f>
        <v>0</v>
      </c>
      <c r="N125" s="9">
        <f>IF(F125=0,0,(F125-H125)/F125)</f>
        <v>0</v>
      </c>
      <c r="O125" s="9">
        <f>IF(G125=0,0,(G125-H125)/G125)</f>
        <v>0</v>
      </c>
      <c r="R125">
        <f>_xlfn.RANK.EQ(B125,B125:G125)</f>
        <v>1</v>
      </c>
      <c r="S125">
        <f>_xlfn.RANK.EQ(C125,B125:G125)</f>
        <v>2</v>
      </c>
      <c r="T125">
        <f>_xlfn.RANK.EQ(D125,B125:G125)</f>
        <v>2</v>
      </c>
      <c r="U125">
        <f>_xlfn.RANK.EQ(E125,B125:G125)</f>
        <v>2</v>
      </c>
      <c r="V125" s="9">
        <f>_xlfn.RANK.EQ(F125,B125:G125)</f>
        <v>2</v>
      </c>
      <c r="W125" s="9">
        <f>_xlfn.RANK.EQ(G125,B125:G125)</f>
        <v>2</v>
      </c>
    </row>
    <row r="126" spans="1:23" x14ac:dyDescent="0.2">
      <c r="A126" s="5">
        <v>128078</v>
      </c>
      <c r="B126">
        <v>0</v>
      </c>
      <c r="C126">
        <v>0</v>
      </c>
      <c r="D126">
        <v>0</v>
      </c>
      <c r="E126">
        <v>0</v>
      </c>
      <c r="F126" s="9">
        <v>0</v>
      </c>
      <c r="G126" s="9">
        <v>0</v>
      </c>
      <c r="H126">
        <f>MIN(B126:G126)</f>
        <v>0</v>
      </c>
      <c r="J126">
        <f>IF(B126=0,0,(B126-H126)/B126)</f>
        <v>0</v>
      </c>
      <c r="K126">
        <f>IF(C126=0,0,(C126-H126)/C126)</f>
        <v>0</v>
      </c>
      <c r="L126">
        <f>IF(D126=0,0,(D126-H126)/D126)</f>
        <v>0</v>
      </c>
      <c r="M126">
        <f>IF(E126=0,0,(E126-H126)/E126)</f>
        <v>0</v>
      </c>
      <c r="N126" s="9">
        <f>IF(F126=0,0,(F126-H126)/F126)</f>
        <v>0</v>
      </c>
      <c r="O126" s="9">
        <f>IF(G126=0,0,(G126-H126)/G126)</f>
        <v>0</v>
      </c>
      <c r="R126">
        <f>_xlfn.RANK.EQ(B126,B126:G126)</f>
        <v>1</v>
      </c>
      <c r="S126">
        <f>_xlfn.RANK.EQ(C126,B126:G126)</f>
        <v>1</v>
      </c>
      <c r="T126">
        <f>_xlfn.RANK.EQ(D126,B126:G126)</f>
        <v>1</v>
      </c>
      <c r="U126">
        <f>_xlfn.RANK.EQ(E126,B126:G126)</f>
        <v>1</v>
      </c>
      <c r="V126" s="9">
        <f>_xlfn.RANK.EQ(F126,B126:G126)</f>
        <v>1</v>
      </c>
      <c r="W126" s="9">
        <f>_xlfn.RANK.EQ(G126,B126:G126)</f>
        <v>1</v>
      </c>
    </row>
    <row r="127" spans="1:23" x14ac:dyDescent="0.2">
      <c r="A127" s="5">
        <v>128079</v>
      </c>
      <c r="B127">
        <v>0</v>
      </c>
      <c r="C127">
        <v>0</v>
      </c>
      <c r="D127">
        <v>0</v>
      </c>
      <c r="E127">
        <v>0</v>
      </c>
      <c r="F127" s="9">
        <v>0</v>
      </c>
      <c r="G127" s="9">
        <v>0</v>
      </c>
      <c r="H127">
        <f>MIN(B127:G127)</f>
        <v>0</v>
      </c>
      <c r="J127">
        <f>IF(B127=0,0,(B127-H127)/B127)</f>
        <v>0</v>
      </c>
      <c r="K127">
        <f>IF(C127=0,0,(C127-H127)/C127)</f>
        <v>0</v>
      </c>
      <c r="L127">
        <f>IF(D127=0,0,(D127-H127)/D127)</f>
        <v>0</v>
      </c>
      <c r="M127">
        <f>IF(E127=0,0,(E127-H127)/E127)</f>
        <v>0</v>
      </c>
      <c r="N127" s="9">
        <f>IF(F127=0,0,(F127-H127)/F127)</f>
        <v>0</v>
      </c>
      <c r="O127" s="9">
        <f>IF(G127=0,0,(G127-H127)/G127)</f>
        <v>0</v>
      </c>
      <c r="R127">
        <f>_xlfn.RANK.EQ(B127,B127:G127)</f>
        <v>1</v>
      </c>
      <c r="S127">
        <f>_xlfn.RANK.EQ(C127,B127:G127)</f>
        <v>1</v>
      </c>
      <c r="T127">
        <f>_xlfn.RANK.EQ(D127,B127:G127)</f>
        <v>1</v>
      </c>
      <c r="U127">
        <f>_xlfn.RANK.EQ(E127,B127:G127)</f>
        <v>1</v>
      </c>
      <c r="V127" s="9">
        <f>_xlfn.RANK.EQ(F127,B127:G127)</f>
        <v>1</v>
      </c>
      <c r="W127" s="9">
        <f>_xlfn.RANK.EQ(G127,B127:G127)</f>
        <v>1</v>
      </c>
    </row>
    <row r="128" spans="1:23" x14ac:dyDescent="0.2">
      <c r="A128" s="5">
        <v>128080</v>
      </c>
      <c r="B128">
        <v>0</v>
      </c>
      <c r="C128">
        <v>0</v>
      </c>
      <c r="D128">
        <v>0</v>
      </c>
      <c r="E128">
        <v>0</v>
      </c>
      <c r="F128" s="9">
        <v>0</v>
      </c>
      <c r="G128" s="9">
        <v>0</v>
      </c>
      <c r="H128">
        <f>MIN(B128:G128)</f>
        <v>0</v>
      </c>
      <c r="J128">
        <f>IF(B128=0,0,(B128-H128)/B128)</f>
        <v>0</v>
      </c>
      <c r="K128">
        <f>IF(C128=0,0,(C128-H128)/C128)</f>
        <v>0</v>
      </c>
      <c r="L128">
        <f>IF(D128=0,0,(D128-H128)/D128)</f>
        <v>0</v>
      </c>
      <c r="M128">
        <f>IF(E128=0,0,(E128-H128)/E128)</f>
        <v>0</v>
      </c>
      <c r="N128" s="9">
        <f>IF(F128=0,0,(F128-H128)/F128)</f>
        <v>0</v>
      </c>
      <c r="O128" s="9">
        <f>IF(G128=0,0,(G128-H128)/G128)</f>
        <v>0</v>
      </c>
      <c r="R128">
        <f>_xlfn.RANK.EQ(B128,B128:G128)</f>
        <v>1</v>
      </c>
      <c r="S128">
        <f>_xlfn.RANK.EQ(C128,B128:G128)</f>
        <v>1</v>
      </c>
      <c r="T128">
        <f>_xlfn.RANK.EQ(D128,B128:G128)</f>
        <v>1</v>
      </c>
      <c r="U128">
        <f>_xlfn.RANK.EQ(E128,B128:G128)</f>
        <v>1</v>
      </c>
      <c r="V128" s="9">
        <f>_xlfn.RANK.EQ(F128,B128:G128)</f>
        <v>1</v>
      </c>
      <c r="W128" s="9">
        <f>_xlfn.RANK.EQ(G128,B128:G128)</f>
        <v>1</v>
      </c>
    </row>
    <row r="129" spans="1:23" x14ac:dyDescent="0.2">
      <c r="A129" s="5">
        <v>128081</v>
      </c>
      <c r="B129">
        <v>0</v>
      </c>
      <c r="C129">
        <v>0</v>
      </c>
      <c r="D129">
        <v>0</v>
      </c>
      <c r="E129">
        <v>0</v>
      </c>
      <c r="F129" s="9">
        <v>0</v>
      </c>
      <c r="G129" s="9">
        <v>0</v>
      </c>
      <c r="H129">
        <f>MIN(B129:G129)</f>
        <v>0</v>
      </c>
      <c r="J129">
        <f>IF(B129=0,0,(B129-H129)/B129)</f>
        <v>0</v>
      </c>
      <c r="K129">
        <f>IF(C129=0,0,(C129-H129)/C129)</f>
        <v>0</v>
      </c>
      <c r="L129">
        <f>IF(D129=0,0,(D129-H129)/D129)</f>
        <v>0</v>
      </c>
      <c r="M129">
        <f>IF(E129=0,0,(E129-H129)/E129)</f>
        <v>0</v>
      </c>
      <c r="N129" s="9">
        <f>IF(F129=0,0,(F129-H129)/F129)</f>
        <v>0</v>
      </c>
      <c r="O129" s="9">
        <f>IF(G129=0,0,(G129-H129)/G129)</f>
        <v>0</v>
      </c>
      <c r="R129">
        <f>_xlfn.RANK.EQ(B129,B129:G129)</f>
        <v>1</v>
      </c>
      <c r="S129">
        <f>_xlfn.RANK.EQ(C129,B129:G129)</f>
        <v>1</v>
      </c>
      <c r="T129">
        <f>_xlfn.RANK.EQ(D129,B129:G129)</f>
        <v>1</v>
      </c>
      <c r="U129">
        <f>_xlfn.RANK.EQ(E129,B129:G129)</f>
        <v>1</v>
      </c>
      <c r="V129" s="9">
        <f>_xlfn.RANK.EQ(F129,B129:G129)</f>
        <v>1</v>
      </c>
      <c r="W129" s="9">
        <f>_xlfn.RANK.EQ(G129,B129:G129)</f>
        <v>1</v>
      </c>
    </row>
    <row r="130" spans="1:23" x14ac:dyDescent="0.2">
      <c r="A130" s="5">
        <v>128082</v>
      </c>
      <c r="B130">
        <v>2538</v>
      </c>
      <c r="C130">
        <v>0</v>
      </c>
      <c r="D130">
        <v>0</v>
      </c>
      <c r="E130">
        <v>0</v>
      </c>
      <c r="F130" s="9">
        <v>0</v>
      </c>
      <c r="G130" s="9">
        <v>0</v>
      </c>
      <c r="H130">
        <f>MIN(B130:G130)</f>
        <v>0</v>
      </c>
      <c r="J130">
        <f>IF(B130=0,0,(B130-H130)/B130)</f>
        <v>1</v>
      </c>
      <c r="K130">
        <f>IF(C130=0,0,(C130-H130)/C130)</f>
        <v>0</v>
      </c>
      <c r="L130">
        <f>IF(D130=0,0,(D130-H130)/D130)</f>
        <v>0</v>
      </c>
      <c r="M130">
        <f>IF(E130=0,0,(E130-H130)/E130)</f>
        <v>0</v>
      </c>
      <c r="N130" s="9">
        <f>IF(F130=0,0,(F130-H130)/F130)</f>
        <v>0</v>
      </c>
      <c r="O130" s="9">
        <f>IF(G130=0,0,(G130-H130)/G130)</f>
        <v>0</v>
      </c>
      <c r="R130">
        <f>_xlfn.RANK.EQ(B130,B130:G130)</f>
        <v>1</v>
      </c>
      <c r="S130">
        <f>_xlfn.RANK.EQ(C130,B130:G130)</f>
        <v>2</v>
      </c>
      <c r="T130">
        <f>_xlfn.RANK.EQ(D130,B130:G130)</f>
        <v>2</v>
      </c>
      <c r="U130">
        <f>_xlfn.RANK.EQ(E130,B130:G130)</f>
        <v>2</v>
      </c>
      <c r="V130" s="9">
        <f>_xlfn.RANK.EQ(F130,B130:G130)</f>
        <v>2</v>
      </c>
      <c r="W130" s="9">
        <f>_xlfn.RANK.EQ(G130,B130:G130)</f>
        <v>2</v>
      </c>
    </row>
    <row r="131" spans="1:23" x14ac:dyDescent="0.2">
      <c r="A131" s="5">
        <v>128083</v>
      </c>
      <c r="B131">
        <v>12656</v>
      </c>
      <c r="C131">
        <v>3855</v>
      </c>
      <c r="D131">
        <v>3938</v>
      </c>
      <c r="E131">
        <v>2776</v>
      </c>
      <c r="F131" s="9">
        <v>3357</v>
      </c>
      <c r="G131" s="9">
        <v>4353</v>
      </c>
      <c r="H131">
        <f>MIN(B131:G131)</f>
        <v>2776</v>
      </c>
      <c r="J131">
        <f>IF(B131=0,0,(B131-H131)/B131)</f>
        <v>0.7806573957016435</v>
      </c>
      <c r="K131">
        <f>IF(C131=0,0,(C131-H131)/C131)</f>
        <v>0.27989623865110247</v>
      </c>
      <c r="L131">
        <f>IF(D131=0,0,(D131-H131)/D131)</f>
        <v>0.29507364144235654</v>
      </c>
      <c r="M131">
        <f>IF(E131=0,0,(E131-H131)/E131)</f>
        <v>0</v>
      </c>
      <c r="N131" s="9">
        <f>IF(F131=0,0,(F131-H131)/F131)</f>
        <v>0.1730711945189157</v>
      </c>
      <c r="O131" s="9">
        <f>IF(G131=0,0,(G131-H131)/G131)</f>
        <v>0.36227888812313347</v>
      </c>
      <c r="R131">
        <f>_xlfn.RANK.EQ(B131,B131:G131)</f>
        <v>1</v>
      </c>
      <c r="S131">
        <f>_xlfn.RANK.EQ(C131,B131:G131)</f>
        <v>4</v>
      </c>
      <c r="T131">
        <f>_xlfn.RANK.EQ(D131,B131:G131)</f>
        <v>3</v>
      </c>
      <c r="U131">
        <f>_xlfn.RANK.EQ(E131,B131:G131)</f>
        <v>6</v>
      </c>
      <c r="V131" s="9">
        <f>_xlfn.RANK.EQ(F131,B131:G131)</f>
        <v>5</v>
      </c>
      <c r="W131" s="9">
        <f>_xlfn.RANK.EQ(G131,B131:G131)</f>
        <v>2</v>
      </c>
    </row>
    <row r="132" spans="1:23" x14ac:dyDescent="0.2">
      <c r="A132" s="5">
        <v>128084</v>
      </c>
      <c r="B132">
        <v>17016</v>
      </c>
      <c r="C132">
        <v>7644</v>
      </c>
      <c r="D132">
        <v>6552</v>
      </c>
      <c r="E132">
        <v>7812</v>
      </c>
      <c r="F132" s="9">
        <v>7896</v>
      </c>
      <c r="G132" s="9">
        <v>8652</v>
      </c>
      <c r="H132">
        <f>MIN(B132:G132)</f>
        <v>6552</v>
      </c>
      <c r="J132">
        <f>IF(B132=0,0,(B132-H132)/B132)</f>
        <v>0.61495063469675604</v>
      </c>
      <c r="K132">
        <f>IF(C132=0,0,(C132-H132)/C132)</f>
        <v>0.14285714285714285</v>
      </c>
      <c r="L132">
        <f>IF(D132=0,0,(D132-H132)/D132)</f>
        <v>0</v>
      </c>
      <c r="M132">
        <f>IF(E132=0,0,(E132-H132)/E132)</f>
        <v>0.16129032258064516</v>
      </c>
      <c r="N132" s="9">
        <f>IF(F132=0,0,(F132-H132)/F132)</f>
        <v>0.1702127659574468</v>
      </c>
      <c r="O132" s="9">
        <f>IF(G132=0,0,(G132-H132)/G132)</f>
        <v>0.24271844660194175</v>
      </c>
      <c r="R132">
        <f>_xlfn.RANK.EQ(B132,B132:G132)</f>
        <v>1</v>
      </c>
      <c r="S132">
        <f>_xlfn.RANK.EQ(C132,B132:G132)</f>
        <v>5</v>
      </c>
      <c r="T132">
        <f>_xlfn.RANK.EQ(D132,B132:G132)</f>
        <v>6</v>
      </c>
      <c r="U132">
        <f>_xlfn.RANK.EQ(E132,B132:G132)</f>
        <v>4</v>
      </c>
      <c r="V132" s="9">
        <f>_xlfn.RANK.EQ(F132,B132:G132)</f>
        <v>3</v>
      </c>
      <c r="W132" s="9">
        <f>_xlfn.RANK.EQ(G132,B132:G132)</f>
        <v>2</v>
      </c>
    </row>
    <row r="133" spans="1:23" x14ac:dyDescent="0.2">
      <c r="A133" s="5">
        <v>128085</v>
      </c>
      <c r="B133">
        <v>26380</v>
      </c>
      <c r="C133">
        <v>12070</v>
      </c>
      <c r="D133">
        <v>10610</v>
      </c>
      <c r="E133">
        <v>12835</v>
      </c>
      <c r="F133" s="9">
        <v>11915</v>
      </c>
      <c r="G133" s="9">
        <v>12480</v>
      </c>
      <c r="H133">
        <f>MIN(B133:G133)</f>
        <v>10610</v>
      </c>
      <c r="J133">
        <f>IF(B133=0,0,(B133-H133)/B133)</f>
        <v>0.59780136467020473</v>
      </c>
      <c r="K133">
        <f>IF(C133=0,0,(C133-H133)/C133)</f>
        <v>0.12096106048053024</v>
      </c>
      <c r="L133">
        <f>IF(D133=0,0,(D133-H133)/D133)</f>
        <v>0</v>
      </c>
      <c r="M133">
        <f>IF(E133=0,0,(E133-H133)/E133)</f>
        <v>0.17335410985586289</v>
      </c>
      <c r="N133" s="9">
        <f>IF(F133=0,0,(F133-H133)/F133)</f>
        <v>0.10952580780528745</v>
      </c>
      <c r="O133" s="9">
        <f>IF(G133=0,0,(G133-H133)/G133)</f>
        <v>0.14983974358974358</v>
      </c>
      <c r="R133">
        <f>_xlfn.RANK.EQ(B133,B133:G133)</f>
        <v>1</v>
      </c>
      <c r="S133">
        <f>_xlfn.RANK.EQ(C133,B133:G133)</f>
        <v>4</v>
      </c>
      <c r="T133">
        <f>_xlfn.RANK.EQ(D133,B133:G133)</f>
        <v>6</v>
      </c>
      <c r="U133">
        <f>_xlfn.RANK.EQ(E133,B133:G133)</f>
        <v>2</v>
      </c>
      <c r="V133" s="9">
        <f>_xlfn.RANK.EQ(F133,B133:G133)</f>
        <v>5</v>
      </c>
      <c r="W133" s="9">
        <f>_xlfn.RANK.EQ(G133,B133:G133)</f>
        <v>3</v>
      </c>
    </row>
    <row r="134" spans="1:23" x14ac:dyDescent="0.2">
      <c r="A134" s="5">
        <v>128086</v>
      </c>
      <c r="B134">
        <v>37376</v>
      </c>
      <c r="C134">
        <v>29130</v>
      </c>
      <c r="D134">
        <v>28528</v>
      </c>
      <c r="E134">
        <v>20898</v>
      </c>
      <c r="F134" s="9">
        <v>25972</v>
      </c>
      <c r="G134" s="9">
        <v>26464</v>
      </c>
      <c r="H134">
        <f>MIN(B134:G134)</f>
        <v>20898</v>
      </c>
      <c r="J134">
        <f>IF(B134=0,0,(B134-H134)/B134)</f>
        <v>0.44087114726027399</v>
      </c>
      <c r="K134">
        <f>IF(C134=0,0,(C134-H134)/C134)</f>
        <v>0.28259526261585993</v>
      </c>
      <c r="L134">
        <f>IF(D134=0,0,(D134-H134)/D134)</f>
        <v>0.26745653393157598</v>
      </c>
      <c r="M134">
        <f>IF(E134=0,0,(E134-H134)/E134)</f>
        <v>0</v>
      </c>
      <c r="N134" s="9">
        <f>IF(F134=0,0,(F134-H134)/F134)</f>
        <v>0.19536423841059603</v>
      </c>
      <c r="O134" s="9">
        <f>IF(G134=0,0,(G134-H134)/G134)</f>
        <v>0.21032345828295043</v>
      </c>
      <c r="R134">
        <f>_xlfn.RANK.EQ(B134,B134:G134)</f>
        <v>1</v>
      </c>
      <c r="S134">
        <f>_xlfn.RANK.EQ(C134,B134:G134)</f>
        <v>2</v>
      </c>
      <c r="T134">
        <f>_xlfn.RANK.EQ(D134,B134:G134)</f>
        <v>3</v>
      </c>
      <c r="U134">
        <f>_xlfn.RANK.EQ(E134,B134:G134)</f>
        <v>6</v>
      </c>
      <c r="V134" s="9">
        <f>_xlfn.RANK.EQ(F134,B134:G134)</f>
        <v>5</v>
      </c>
      <c r="W134" s="9">
        <f>_xlfn.RANK.EQ(G134,B134:G134)</f>
        <v>4</v>
      </c>
    </row>
    <row r="135" spans="1:23" x14ac:dyDescent="0.2">
      <c r="A135" s="5">
        <v>128087</v>
      </c>
      <c r="B135">
        <v>44697</v>
      </c>
      <c r="C135">
        <v>33990</v>
      </c>
      <c r="D135">
        <v>35037</v>
      </c>
      <c r="E135">
        <v>29382</v>
      </c>
      <c r="F135" s="9">
        <v>28860</v>
      </c>
      <c r="G135" s="9">
        <v>34776</v>
      </c>
      <c r="H135">
        <f>MIN(B135:G135)</f>
        <v>28860</v>
      </c>
      <c r="J135">
        <f>IF(B135=0,0,(B135-H135)/B135)</f>
        <v>0.35431908181757166</v>
      </c>
      <c r="K135">
        <f>IF(C135=0,0,(C135-H135)/C135)</f>
        <v>0.15092674315975288</v>
      </c>
      <c r="L135">
        <f>IF(D135=0,0,(D135-H135)/D135)</f>
        <v>0.17629934069697747</v>
      </c>
      <c r="M135">
        <f>IF(E135=0,0,(E135-H135)/E135)</f>
        <v>1.7765979170920973E-2</v>
      </c>
      <c r="N135" s="9">
        <f>IF(F135=0,0,(F135-H135)/F135)</f>
        <v>0</v>
      </c>
      <c r="O135" s="9">
        <f>IF(G135=0,0,(G135-H135)/G135)</f>
        <v>0.17011732229123533</v>
      </c>
      <c r="R135">
        <f>_xlfn.RANK.EQ(B135,B135:G135)</f>
        <v>1</v>
      </c>
      <c r="S135">
        <f>_xlfn.RANK.EQ(C135,B135:G135)</f>
        <v>4</v>
      </c>
      <c r="T135">
        <f>_xlfn.RANK.EQ(D135,B135:G135)</f>
        <v>2</v>
      </c>
      <c r="U135">
        <f>_xlfn.RANK.EQ(E135,B135:G135)</f>
        <v>5</v>
      </c>
      <c r="V135" s="9">
        <f>_xlfn.RANK.EQ(F135,B135:G135)</f>
        <v>6</v>
      </c>
      <c r="W135" s="9">
        <f>_xlfn.RANK.EQ(G135,B135:G135)</f>
        <v>3</v>
      </c>
    </row>
    <row r="136" spans="1:23" x14ac:dyDescent="0.2">
      <c r="A136" s="5">
        <v>144079</v>
      </c>
      <c r="B136">
        <v>0</v>
      </c>
      <c r="C136">
        <v>0</v>
      </c>
      <c r="D136">
        <v>0</v>
      </c>
      <c r="E136">
        <v>0</v>
      </c>
      <c r="F136" s="9">
        <v>0</v>
      </c>
      <c r="G136" s="9">
        <v>0</v>
      </c>
      <c r="H136">
        <f>MIN(B136:G136)</f>
        <v>0</v>
      </c>
      <c r="J136">
        <f>IF(B136=0,0,(B136-H136)/B136)</f>
        <v>0</v>
      </c>
      <c r="K136">
        <f>IF(C136=0,0,(C136-H136)/C136)</f>
        <v>0</v>
      </c>
      <c r="L136">
        <f>IF(D136=0,0,(D136-H136)/D136)</f>
        <v>0</v>
      </c>
      <c r="M136">
        <f>IF(E136=0,0,(E136-H136)/E136)</f>
        <v>0</v>
      </c>
      <c r="N136" s="9">
        <f>IF(F136=0,0,(F136-H136)/F136)</f>
        <v>0</v>
      </c>
      <c r="O136" s="9">
        <f>IF(G136=0,0,(G136-H136)/G136)</f>
        <v>0</v>
      </c>
      <c r="R136">
        <f>_xlfn.RANK.EQ(B136,B136:G136)</f>
        <v>1</v>
      </c>
      <c r="S136">
        <f>_xlfn.RANK.EQ(C136,B136:G136)</f>
        <v>1</v>
      </c>
      <c r="T136">
        <f>_xlfn.RANK.EQ(D136,B136:G136)</f>
        <v>1</v>
      </c>
      <c r="U136">
        <f>_xlfn.RANK.EQ(E136,B136:G136)</f>
        <v>1</v>
      </c>
      <c r="V136" s="9">
        <f>_xlfn.RANK.EQ(F136,B136:G136)</f>
        <v>1</v>
      </c>
      <c r="W136" s="9">
        <f>_xlfn.RANK.EQ(G136,B136:G136)</f>
        <v>1</v>
      </c>
    </row>
    <row r="137" spans="1:23" x14ac:dyDescent="0.2">
      <c r="A137" s="5">
        <v>144080</v>
      </c>
      <c r="B137">
        <v>0</v>
      </c>
      <c r="C137">
        <v>0</v>
      </c>
      <c r="D137">
        <v>0</v>
      </c>
      <c r="E137">
        <v>0</v>
      </c>
      <c r="F137" s="9">
        <v>0</v>
      </c>
      <c r="G137" s="9">
        <v>0</v>
      </c>
      <c r="H137">
        <f>MIN(B137:G137)</f>
        <v>0</v>
      </c>
      <c r="J137">
        <f>IF(B137=0,0,(B137-H137)/B137)</f>
        <v>0</v>
      </c>
      <c r="K137">
        <f>IF(C137=0,0,(C137-H137)/C137)</f>
        <v>0</v>
      </c>
      <c r="L137">
        <f>IF(D137=0,0,(D137-H137)/D137)</f>
        <v>0</v>
      </c>
      <c r="M137">
        <f>IF(E137=0,0,(E137-H137)/E137)</f>
        <v>0</v>
      </c>
      <c r="N137" s="9">
        <f>IF(F137=0,0,(F137-H137)/F137)</f>
        <v>0</v>
      </c>
      <c r="O137" s="9">
        <f>IF(G137=0,0,(G137-H137)/G137)</f>
        <v>0</v>
      </c>
      <c r="R137">
        <f>_xlfn.RANK.EQ(B137,B137:G137)</f>
        <v>1</v>
      </c>
      <c r="S137">
        <f>_xlfn.RANK.EQ(C137,B137:G137)</f>
        <v>1</v>
      </c>
      <c r="T137">
        <f>_xlfn.RANK.EQ(D137,B137:G137)</f>
        <v>1</v>
      </c>
      <c r="U137">
        <f>_xlfn.RANK.EQ(E137,B137:G137)</f>
        <v>1</v>
      </c>
      <c r="V137" s="9">
        <f>_xlfn.RANK.EQ(F137,B137:G137)</f>
        <v>1</v>
      </c>
      <c r="W137" s="9">
        <f>_xlfn.RANK.EQ(G137,B137:G137)</f>
        <v>1</v>
      </c>
    </row>
    <row r="138" spans="1:23" x14ac:dyDescent="0.2">
      <c r="A138" s="5">
        <v>144081</v>
      </c>
      <c r="B138">
        <v>0</v>
      </c>
      <c r="C138">
        <v>0</v>
      </c>
      <c r="D138">
        <v>0</v>
      </c>
      <c r="E138">
        <v>0</v>
      </c>
      <c r="F138" s="9">
        <v>0</v>
      </c>
      <c r="G138" s="9">
        <v>0</v>
      </c>
      <c r="H138">
        <f>MIN(B138:G138)</f>
        <v>0</v>
      </c>
      <c r="J138">
        <f>IF(B138=0,0,(B138-H138)/B138)</f>
        <v>0</v>
      </c>
      <c r="K138">
        <f>IF(C138=0,0,(C138-H138)/C138)</f>
        <v>0</v>
      </c>
      <c r="L138">
        <f>IF(D138=0,0,(D138-H138)/D138)</f>
        <v>0</v>
      </c>
      <c r="M138">
        <f>IF(E138=0,0,(E138-H138)/E138)</f>
        <v>0</v>
      </c>
      <c r="N138" s="9">
        <f>IF(F138=0,0,(F138-H138)/F138)</f>
        <v>0</v>
      </c>
      <c r="O138" s="9">
        <f>IF(G138=0,0,(G138-H138)/G138)</f>
        <v>0</v>
      </c>
      <c r="R138">
        <f>_xlfn.RANK.EQ(B138,B138:G138)</f>
        <v>1</v>
      </c>
      <c r="S138">
        <f>_xlfn.RANK.EQ(C138,B138:G138)</f>
        <v>1</v>
      </c>
      <c r="T138">
        <f>_xlfn.RANK.EQ(D138,B138:G138)</f>
        <v>1</v>
      </c>
      <c r="U138">
        <f>_xlfn.RANK.EQ(E138,B138:G138)</f>
        <v>1</v>
      </c>
      <c r="V138" s="9">
        <f>_xlfn.RANK.EQ(F138,B138:G138)</f>
        <v>1</v>
      </c>
      <c r="W138" s="9">
        <f>_xlfn.RANK.EQ(G138,B138:G138)</f>
        <v>1</v>
      </c>
    </row>
    <row r="139" spans="1:23" x14ac:dyDescent="0.2">
      <c r="A139" s="5">
        <v>144082</v>
      </c>
      <c r="B139">
        <v>1140</v>
      </c>
      <c r="C139">
        <v>0</v>
      </c>
      <c r="D139">
        <v>0</v>
      </c>
      <c r="E139">
        <v>0</v>
      </c>
      <c r="F139" s="9">
        <v>0</v>
      </c>
      <c r="G139" s="9">
        <v>0</v>
      </c>
      <c r="H139">
        <f>MIN(B139:G139)</f>
        <v>0</v>
      </c>
      <c r="J139">
        <f>IF(B139=0,0,(B139-H139)/B139)</f>
        <v>1</v>
      </c>
      <c r="K139">
        <f>IF(C139=0,0,(C139-H139)/C139)</f>
        <v>0</v>
      </c>
      <c r="L139">
        <f>IF(D139=0,0,(D139-H139)/D139)</f>
        <v>0</v>
      </c>
      <c r="M139">
        <f>IF(E139=0,0,(E139-H139)/E139)</f>
        <v>0</v>
      </c>
      <c r="N139" s="9">
        <f>IF(F139=0,0,(F139-H139)/F139)</f>
        <v>0</v>
      </c>
      <c r="O139" s="9">
        <f>IF(G139=0,0,(G139-H139)/G139)</f>
        <v>0</v>
      </c>
      <c r="R139">
        <f>_xlfn.RANK.EQ(B139,B139:G139)</f>
        <v>1</v>
      </c>
      <c r="S139">
        <f>_xlfn.RANK.EQ(C139,B139:G139)</f>
        <v>2</v>
      </c>
      <c r="T139">
        <f>_xlfn.RANK.EQ(D139,B139:G139)</f>
        <v>2</v>
      </c>
      <c r="U139">
        <f>_xlfn.RANK.EQ(E139,B139:G139)</f>
        <v>2</v>
      </c>
      <c r="V139" s="9">
        <f>_xlfn.RANK.EQ(F139,B139:G139)</f>
        <v>2</v>
      </c>
      <c r="W139" s="9">
        <f>_xlfn.RANK.EQ(G139,B139:G139)</f>
        <v>2</v>
      </c>
    </row>
    <row r="140" spans="1:23" x14ac:dyDescent="0.2">
      <c r="A140" s="5">
        <v>144083</v>
      </c>
      <c r="B140">
        <v>5182</v>
      </c>
      <c r="C140">
        <v>2609</v>
      </c>
      <c r="D140">
        <v>2609</v>
      </c>
      <c r="E140">
        <v>2609</v>
      </c>
      <c r="F140" s="9">
        <v>2609</v>
      </c>
      <c r="G140" s="9">
        <v>2609</v>
      </c>
      <c r="H140">
        <f>MIN(B140:G140)</f>
        <v>2609</v>
      </c>
      <c r="J140">
        <f>IF(B140=0,0,(B140-H140)/B140)</f>
        <v>0.49652643766885374</v>
      </c>
      <c r="K140">
        <f>IF(C140=0,0,(C140-H140)/C140)</f>
        <v>0</v>
      </c>
      <c r="L140">
        <f>IF(D140=0,0,(D140-H140)/D140)</f>
        <v>0</v>
      </c>
      <c r="M140">
        <f>IF(E140=0,0,(E140-H140)/E140)</f>
        <v>0</v>
      </c>
      <c r="N140" s="9">
        <f>IF(F140=0,0,(F140-H140)/F140)</f>
        <v>0</v>
      </c>
      <c r="O140" s="9">
        <f>IF(G140=0,0,(G140-H140)/G140)</f>
        <v>0</v>
      </c>
      <c r="R140">
        <f>_xlfn.RANK.EQ(B140,B140:G140)</f>
        <v>1</v>
      </c>
      <c r="S140">
        <f>_xlfn.RANK.EQ(C140,B140:G140)</f>
        <v>2</v>
      </c>
      <c r="T140">
        <f>_xlfn.RANK.EQ(D140,B140:G140)</f>
        <v>2</v>
      </c>
      <c r="U140">
        <f>_xlfn.RANK.EQ(E140,B140:G140)</f>
        <v>2</v>
      </c>
      <c r="V140" s="9">
        <f>_xlfn.RANK.EQ(F140,B140:G140)</f>
        <v>2</v>
      </c>
      <c r="W140" s="9">
        <f>_xlfn.RANK.EQ(G140,B140:G140)</f>
        <v>2</v>
      </c>
    </row>
    <row r="141" spans="1:23" x14ac:dyDescent="0.2">
      <c r="A141" s="5">
        <v>144084</v>
      </c>
      <c r="B141">
        <v>8136</v>
      </c>
      <c r="C141">
        <v>5532</v>
      </c>
      <c r="D141">
        <v>5952</v>
      </c>
      <c r="E141">
        <v>5532</v>
      </c>
      <c r="F141" s="9">
        <v>5532</v>
      </c>
      <c r="G141" s="9">
        <v>5532</v>
      </c>
      <c r="H141">
        <f>MIN(B141:G141)</f>
        <v>5532</v>
      </c>
      <c r="J141">
        <f>IF(B141=0,0,(B141-H141)/B141)</f>
        <v>0.32005899705014751</v>
      </c>
      <c r="K141">
        <f>IF(C141=0,0,(C141-H141)/C141)</f>
        <v>0</v>
      </c>
      <c r="L141">
        <f>IF(D141=0,0,(D141-H141)/D141)</f>
        <v>7.0564516129032265E-2</v>
      </c>
      <c r="M141">
        <f>IF(E141=0,0,(E141-H141)/E141)</f>
        <v>0</v>
      </c>
      <c r="N141" s="9">
        <f>IF(F141=0,0,(F141-H141)/F141)</f>
        <v>0</v>
      </c>
      <c r="O141" s="9">
        <f>IF(G141=0,0,(G141-H141)/G141)</f>
        <v>0</v>
      </c>
      <c r="R141">
        <f>_xlfn.RANK.EQ(B141,B141:G141)</f>
        <v>1</v>
      </c>
      <c r="S141">
        <f>_xlfn.RANK.EQ(C141,B141:G141)</f>
        <v>3</v>
      </c>
      <c r="T141">
        <f>_xlfn.RANK.EQ(D141,B141:G141)</f>
        <v>2</v>
      </c>
      <c r="U141">
        <f>_xlfn.RANK.EQ(E141,B141:G141)</f>
        <v>3</v>
      </c>
      <c r="V141" s="9">
        <f>_xlfn.RANK.EQ(F141,B141:G141)</f>
        <v>3</v>
      </c>
      <c r="W141" s="9">
        <f>_xlfn.RANK.EQ(G141,B141:G141)</f>
        <v>3</v>
      </c>
    </row>
    <row r="142" spans="1:23" x14ac:dyDescent="0.2">
      <c r="A142" s="5">
        <v>144085</v>
      </c>
      <c r="B142">
        <v>13215</v>
      </c>
      <c r="C142">
        <v>9815</v>
      </c>
      <c r="D142">
        <v>9815</v>
      </c>
      <c r="E142">
        <v>9815</v>
      </c>
      <c r="F142" s="9">
        <v>9815</v>
      </c>
      <c r="G142" s="9">
        <v>9815</v>
      </c>
      <c r="H142">
        <f>MIN(B142:G142)</f>
        <v>9815</v>
      </c>
      <c r="J142">
        <f>IF(B142=0,0,(B142-H142)/B142)</f>
        <v>0.25728339008702233</v>
      </c>
      <c r="K142">
        <f>IF(C142=0,0,(C142-H142)/C142)</f>
        <v>0</v>
      </c>
      <c r="L142">
        <f>IF(D142=0,0,(D142-H142)/D142)</f>
        <v>0</v>
      </c>
      <c r="M142">
        <f>IF(E142=0,0,(E142-H142)/E142)</f>
        <v>0</v>
      </c>
      <c r="N142" s="9">
        <f>IF(F142=0,0,(F142-H142)/F142)</f>
        <v>0</v>
      </c>
      <c r="O142" s="9">
        <f>IF(G142=0,0,(G142-H142)/G142)</f>
        <v>0</v>
      </c>
      <c r="R142">
        <f>_xlfn.RANK.EQ(B142,B142:G142)</f>
        <v>1</v>
      </c>
      <c r="S142">
        <f>_xlfn.RANK.EQ(C142,B142:G142)</f>
        <v>2</v>
      </c>
      <c r="T142">
        <f>_xlfn.RANK.EQ(D142,B142:G142)</f>
        <v>2</v>
      </c>
      <c r="U142">
        <f>_xlfn.RANK.EQ(E142,B142:G142)</f>
        <v>2</v>
      </c>
      <c r="V142" s="9">
        <f>_xlfn.RANK.EQ(F142,B142:G142)</f>
        <v>2</v>
      </c>
      <c r="W142" s="9">
        <f>_xlfn.RANK.EQ(G142,B142:G142)</f>
        <v>2</v>
      </c>
    </row>
    <row r="143" spans="1:23" x14ac:dyDescent="0.2">
      <c r="A143" s="5">
        <v>144086</v>
      </c>
      <c r="B143">
        <v>18516</v>
      </c>
      <c r="C143">
        <v>14130</v>
      </c>
      <c r="D143">
        <v>14130</v>
      </c>
      <c r="E143">
        <v>14560</v>
      </c>
      <c r="F143" s="9">
        <v>14130</v>
      </c>
      <c r="G143" s="9">
        <v>14560</v>
      </c>
      <c r="H143">
        <f>MIN(B143:G143)</f>
        <v>14130</v>
      </c>
      <c r="J143">
        <f>IF(B143=0,0,(B143-H143)/B143)</f>
        <v>0.23687621516526247</v>
      </c>
      <c r="K143">
        <f>IF(C143=0,0,(C143-H143)/C143)</f>
        <v>0</v>
      </c>
      <c r="L143">
        <f>IF(D143=0,0,(D143-H143)/D143)</f>
        <v>0</v>
      </c>
      <c r="M143">
        <f>IF(E143=0,0,(E143-H143)/E143)</f>
        <v>2.9532967032967032E-2</v>
      </c>
      <c r="N143" s="9">
        <f>IF(F143=0,0,(F143-H143)/F143)</f>
        <v>0</v>
      </c>
      <c r="O143" s="9">
        <f>IF(G143=0,0,(G143-H143)/G143)</f>
        <v>2.9532967032967032E-2</v>
      </c>
      <c r="R143">
        <f>_xlfn.RANK.EQ(B143,B143:G143)</f>
        <v>1</v>
      </c>
      <c r="S143">
        <f>_xlfn.RANK.EQ(C143,B143:G143)</f>
        <v>4</v>
      </c>
      <c r="T143">
        <f>_xlfn.RANK.EQ(D143,B143:G143)</f>
        <v>4</v>
      </c>
      <c r="U143">
        <f>_xlfn.RANK.EQ(E143,B143:G143)</f>
        <v>2</v>
      </c>
      <c r="V143" s="9">
        <f>_xlfn.RANK.EQ(F143,B143:G143)</f>
        <v>4</v>
      </c>
      <c r="W143" s="9">
        <f>_xlfn.RANK.EQ(G143,B143:G143)</f>
        <v>2</v>
      </c>
    </row>
    <row r="144" spans="1:23" x14ac:dyDescent="0.2">
      <c r="A144" s="5">
        <v>144087</v>
      </c>
      <c r="B144">
        <v>21609</v>
      </c>
      <c r="C144">
        <v>17607</v>
      </c>
      <c r="D144">
        <v>17085</v>
      </c>
      <c r="E144">
        <v>17085</v>
      </c>
      <c r="F144" s="9">
        <v>17085</v>
      </c>
      <c r="G144" s="9">
        <v>17520</v>
      </c>
      <c r="H144">
        <f>MIN(B144:G144)</f>
        <v>17085</v>
      </c>
      <c r="J144">
        <f>IF(B144=0,0,(B144-H144)/B144)</f>
        <v>0.20935721227266416</v>
      </c>
      <c r="K144">
        <f>IF(C144=0,0,(C144-H144)/C144)</f>
        <v>2.9647299369568923E-2</v>
      </c>
      <c r="L144">
        <f>IF(D144=0,0,(D144-H144)/D144)</f>
        <v>0</v>
      </c>
      <c r="M144">
        <f>IF(E144=0,0,(E144-H144)/E144)</f>
        <v>0</v>
      </c>
      <c r="N144" s="9">
        <f>IF(F144=0,0,(F144-H144)/F144)</f>
        <v>0</v>
      </c>
      <c r="O144" s="9">
        <f>IF(G144=0,0,(G144-H144)/G144)</f>
        <v>2.482876712328767E-2</v>
      </c>
      <c r="R144">
        <f>_xlfn.RANK.EQ(B144,B144:G144)</f>
        <v>1</v>
      </c>
      <c r="S144">
        <f>_xlfn.RANK.EQ(C144,B144:G144)</f>
        <v>2</v>
      </c>
      <c r="T144">
        <f>_xlfn.RANK.EQ(D144,B144:G144)</f>
        <v>4</v>
      </c>
      <c r="U144">
        <f>_xlfn.RANK.EQ(E144,B144:G144)</f>
        <v>4</v>
      </c>
      <c r="V144" s="9">
        <f>_xlfn.RANK.EQ(F144,B144:G144)</f>
        <v>4</v>
      </c>
      <c r="W144" s="9">
        <f>_xlfn.RANK.EQ(G144,B144:G144)</f>
        <v>3</v>
      </c>
    </row>
    <row r="145" spans="1:23" x14ac:dyDescent="0.2">
      <c r="A145" s="5">
        <v>144088</v>
      </c>
      <c r="B145">
        <v>35184</v>
      </c>
      <c r="C145">
        <v>27504</v>
      </c>
      <c r="D145">
        <v>23808</v>
      </c>
      <c r="E145">
        <v>26208</v>
      </c>
      <c r="F145" s="9">
        <v>27088</v>
      </c>
      <c r="G145" s="9">
        <v>28848</v>
      </c>
      <c r="H145">
        <f>MIN(B145:G145)</f>
        <v>23808</v>
      </c>
      <c r="J145">
        <f>IF(B145=0,0,(B145-H145)/B145)</f>
        <v>0.32332878581173263</v>
      </c>
      <c r="K145">
        <f>IF(C145=0,0,(C145-H145)/C145)</f>
        <v>0.13438045375218149</v>
      </c>
      <c r="L145">
        <f>IF(D145=0,0,(D145-H145)/D145)</f>
        <v>0</v>
      </c>
      <c r="M145">
        <f>IF(E145=0,0,(E145-H145)/E145)</f>
        <v>9.1575091575091569E-2</v>
      </c>
      <c r="N145" s="9">
        <f>IF(F145=0,0,(F145-H145)/F145)</f>
        <v>0.12108682811577082</v>
      </c>
      <c r="O145" s="9">
        <f>IF(G145=0,0,(G145-H145)/G145)</f>
        <v>0.17470881863560733</v>
      </c>
      <c r="R145">
        <f>_xlfn.RANK.EQ(B145,B145:G145)</f>
        <v>1</v>
      </c>
      <c r="S145">
        <f>_xlfn.RANK.EQ(C145,B145:G145)</f>
        <v>3</v>
      </c>
      <c r="T145">
        <f>_xlfn.RANK.EQ(D145,B145:G145)</f>
        <v>6</v>
      </c>
      <c r="U145">
        <f>_xlfn.RANK.EQ(E145,B145:G145)</f>
        <v>5</v>
      </c>
      <c r="V145" s="9">
        <f>_xlfn.RANK.EQ(F145,B145:G145)</f>
        <v>4</v>
      </c>
      <c r="W145" s="9">
        <f>_xlfn.RANK.EQ(G145,B145:G145)</f>
        <v>2</v>
      </c>
    </row>
    <row r="146" spans="1:23" x14ac:dyDescent="0.2">
      <c r="A146" s="5">
        <v>162093</v>
      </c>
      <c r="B146">
        <v>0</v>
      </c>
      <c r="C146">
        <v>0</v>
      </c>
      <c r="D146">
        <v>0</v>
      </c>
      <c r="E146">
        <v>0</v>
      </c>
      <c r="F146" s="9">
        <v>0</v>
      </c>
      <c r="G146" s="9">
        <v>0</v>
      </c>
      <c r="H146">
        <f>MIN(B146:G146)</f>
        <v>0</v>
      </c>
      <c r="J146">
        <f>IF(B146=0,0,(B146-H146)/B146)</f>
        <v>0</v>
      </c>
      <c r="K146">
        <f>IF(C146=0,0,(C146-H146)/C146)</f>
        <v>0</v>
      </c>
      <c r="L146">
        <f>IF(D146=0,0,(D146-H146)/D146)</f>
        <v>0</v>
      </c>
      <c r="M146">
        <f>IF(E146=0,0,(E146-H146)/E146)</f>
        <v>0</v>
      </c>
      <c r="N146" s="9">
        <f>IF(F146=0,0,(F146-H146)/F146)</f>
        <v>0</v>
      </c>
      <c r="O146" s="9">
        <f>IF(G146=0,0,(G146-H146)/G146)</f>
        <v>0</v>
      </c>
      <c r="R146">
        <f>_xlfn.RANK.EQ(B146,B146:G146)</f>
        <v>1</v>
      </c>
      <c r="S146">
        <f>_xlfn.RANK.EQ(C146,B146:G146)</f>
        <v>1</v>
      </c>
      <c r="T146">
        <f>_xlfn.RANK.EQ(D146,B146:G146)</f>
        <v>1</v>
      </c>
      <c r="U146">
        <f>_xlfn.RANK.EQ(E146,B146:G146)</f>
        <v>1</v>
      </c>
      <c r="V146" s="9">
        <f>_xlfn.RANK.EQ(F146,B146:G146)</f>
        <v>1</v>
      </c>
      <c r="W146" s="9">
        <f>_xlfn.RANK.EQ(G146,B146:G146)</f>
        <v>1</v>
      </c>
    </row>
    <row r="147" spans="1:23" x14ac:dyDescent="0.2">
      <c r="A147" s="5">
        <v>162094</v>
      </c>
      <c r="B147">
        <v>0</v>
      </c>
      <c r="C147">
        <v>0</v>
      </c>
      <c r="D147">
        <v>0</v>
      </c>
      <c r="E147">
        <v>0</v>
      </c>
      <c r="F147" s="9">
        <v>0</v>
      </c>
      <c r="G147" s="9">
        <v>0</v>
      </c>
      <c r="H147">
        <f>MIN(B147:G147)</f>
        <v>0</v>
      </c>
      <c r="J147">
        <f>IF(B147=0,0,(B147-H147)/B147)</f>
        <v>0</v>
      </c>
      <c r="K147">
        <f>IF(C147=0,0,(C147-H147)/C147)</f>
        <v>0</v>
      </c>
      <c r="L147">
        <f>IF(D147=0,0,(D147-H147)/D147)</f>
        <v>0</v>
      </c>
      <c r="M147">
        <f>IF(E147=0,0,(E147-H147)/E147)</f>
        <v>0</v>
      </c>
      <c r="N147" s="9">
        <f>IF(F147=0,0,(F147-H147)/F147)</f>
        <v>0</v>
      </c>
      <c r="O147" s="9">
        <f>IF(G147=0,0,(G147-H147)/G147)</f>
        <v>0</v>
      </c>
      <c r="R147">
        <f>_xlfn.RANK.EQ(B147,B147:G147)</f>
        <v>1</v>
      </c>
      <c r="S147">
        <f>_xlfn.RANK.EQ(C147,B147:G147)</f>
        <v>1</v>
      </c>
      <c r="T147">
        <f>_xlfn.RANK.EQ(D147,B147:G147)</f>
        <v>1</v>
      </c>
      <c r="U147">
        <f>_xlfn.RANK.EQ(E147,B147:G147)</f>
        <v>1</v>
      </c>
      <c r="V147" s="9">
        <f>_xlfn.RANK.EQ(F147,B147:G147)</f>
        <v>1</v>
      </c>
      <c r="W147" s="9">
        <f>_xlfn.RANK.EQ(G147,B147:G147)</f>
        <v>1</v>
      </c>
    </row>
    <row r="148" spans="1:23" x14ac:dyDescent="0.2">
      <c r="A148" s="5">
        <v>162095</v>
      </c>
      <c r="B148">
        <v>0</v>
      </c>
      <c r="C148">
        <v>0</v>
      </c>
      <c r="D148">
        <v>0</v>
      </c>
      <c r="E148">
        <v>0</v>
      </c>
      <c r="F148" s="9">
        <v>0</v>
      </c>
      <c r="G148" s="9">
        <v>0</v>
      </c>
      <c r="H148">
        <f>MIN(B148:G148)</f>
        <v>0</v>
      </c>
      <c r="J148">
        <f>IF(B148=0,0,(B148-H148)/B148)</f>
        <v>0</v>
      </c>
      <c r="K148">
        <f>IF(C148=0,0,(C148-H148)/C148)</f>
        <v>0</v>
      </c>
      <c r="L148">
        <f>IF(D148=0,0,(D148-H148)/D148)</f>
        <v>0</v>
      </c>
      <c r="M148">
        <f>IF(E148=0,0,(E148-H148)/E148)</f>
        <v>0</v>
      </c>
      <c r="N148" s="9">
        <f>IF(F148=0,0,(F148-H148)/F148)</f>
        <v>0</v>
      </c>
      <c r="O148" s="9">
        <f>IF(G148=0,0,(G148-H148)/G148)</f>
        <v>0</v>
      </c>
      <c r="R148">
        <f>_xlfn.RANK.EQ(B148,B148:G148)</f>
        <v>1</v>
      </c>
      <c r="S148">
        <f>_xlfn.RANK.EQ(C148,B148:G148)</f>
        <v>1</v>
      </c>
      <c r="T148">
        <f>_xlfn.RANK.EQ(D148,B148:G148)</f>
        <v>1</v>
      </c>
      <c r="U148">
        <f>_xlfn.RANK.EQ(E148,B148:G148)</f>
        <v>1</v>
      </c>
      <c r="V148" s="9">
        <f>_xlfn.RANK.EQ(F148,B148:G148)</f>
        <v>1</v>
      </c>
      <c r="W148" s="9">
        <f>_xlfn.RANK.EQ(G148,B148:G148)</f>
        <v>1</v>
      </c>
    </row>
    <row r="149" spans="1:23" x14ac:dyDescent="0.2">
      <c r="A149" s="5">
        <v>162096</v>
      </c>
      <c r="B149">
        <v>0</v>
      </c>
      <c r="C149">
        <v>0</v>
      </c>
      <c r="D149">
        <v>0</v>
      </c>
      <c r="E149">
        <v>0</v>
      </c>
      <c r="F149" s="9">
        <v>0</v>
      </c>
      <c r="G149" s="9">
        <v>0</v>
      </c>
      <c r="H149">
        <f>MIN(B149:G149)</f>
        <v>0</v>
      </c>
      <c r="J149">
        <f>IF(B149=0,0,(B149-H149)/B149)</f>
        <v>0</v>
      </c>
      <c r="K149">
        <f>IF(C149=0,0,(C149-H149)/C149)</f>
        <v>0</v>
      </c>
      <c r="L149">
        <f>IF(D149=0,0,(D149-H149)/D149)</f>
        <v>0</v>
      </c>
      <c r="M149">
        <f>IF(E149=0,0,(E149-H149)/E149)</f>
        <v>0</v>
      </c>
      <c r="N149" s="9">
        <f>IF(F149=0,0,(F149-H149)/F149)</f>
        <v>0</v>
      </c>
      <c r="O149" s="9">
        <f>IF(G149=0,0,(G149-H149)/G149)</f>
        <v>0</v>
      </c>
      <c r="R149">
        <f>_xlfn.RANK.EQ(B149,B149:G149)</f>
        <v>1</v>
      </c>
      <c r="S149">
        <f>_xlfn.RANK.EQ(C149,B149:G149)</f>
        <v>1</v>
      </c>
      <c r="T149">
        <f>_xlfn.RANK.EQ(D149,B149:G149)</f>
        <v>1</v>
      </c>
      <c r="U149">
        <f>_xlfn.RANK.EQ(E149,B149:G149)</f>
        <v>1</v>
      </c>
      <c r="V149" s="9">
        <f>_xlfn.RANK.EQ(F149,B149:G149)</f>
        <v>1</v>
      </c>
      <c r="W149" s="9">
        <f>_xlfn.RANK.EQ(G149,B149:G149)</f>
        <v>1</v>
      </c>
    </row>
    <row r="150" spans="1:23" x14ac:dyDescent="0.2">
      <c r="A150" s="5">
        <v>162097</v>
      </c>
      <c r="B150">
        <v>366</v>
      </c>
      <c r="C150">
        <v>0</v>
      </c>
      <c r="D150">
        <v>0</v>
      </c>
      <c r="E150">
        <v>0</v>
      </c>
      <c r="F150" s="9">
        <v>0</v>
      </c>
      <c r="G150" s="9">
        <v>0</v>
      </c>
      <c r="H150">
        <f>MIN(B150:G150)</f>
        <v>0</v>
      </c>
      <c r="J150">
        <f>IF(B150=0,0,(B150-H150)/B150)</f>
        <v>1</v>
      </c>
      <c r="K150">
        <f>IF(C150=0,0,(C150-H150)/C150)</f>
        <v>0</v>
      </c>
      <c r="L150">
        <f>IF(D150=0,0,(D150-H150)/D150)</f>
        <v>0</v>
      </c>
      <c r="M150">
        <f>IF(E150=0,0,(E150-H150)/E150)</f>
        <v>0</v>
      </c>
      <c r="N150" s="9">
        <f>IF(F150=0,0,(F150-H150)/F150)</f>
        <v>0</v>
      </c>
      <c r="O150" s="9">
        <f>IF(G150=0,0,(G150-H150)/G150)</f>
        <v>0</v>
      </c>
      <c r="R150">
        <f>_xlfn.RANK.EQ(B150,B150:G150)</f>
        <v>1</v>
      </c>
      <c r="S150">
        <f>_xlfn.RANK.EQ(C150,B150:G150)</f>
        <v>2</v>
      </c>
      <c r="T150">
        <f>_xlfn.RANK.EQ(D150,B150:G150)</f>
        <v>2</v>
      </c>
      <c r="U150">
        <f>_xlfn.RANK.EQ(E150,B150:G150)</f>
        <v>2</v>
      </c>
      <c r="V150" s="9">
        <f>_xlfn.RANK.EQ(F150,B150:G150)</f>
        <v>2</v>
      </c>
      <c r="W150" s="9">
        <f>_xlfn.RANK.EQ(G150,B150:G150)</f>
        <v>2</v>
      </c>
    </row>
    <row r="151" spans="1:23" x14ac:dyDescent="0.2">
      <c r="A151" s="5">
        <v>162098</v>
      </c>
      <c r="B151">
        <v>5588</v>
      </c>
      <c r="C151">
        <v>4118</v>
      </c>
      <c r="D151">
        <v>4608</v>
      </c>
      <c r="E151">
        <v>4608</v>
      </c>
      <c r="F151" s="9">
        <v>4118</v>
      </c>
      <c r="G151" s="9">
        <v>4118</v>
      </c>
      <c r="H151">
        <f>MIN(B151:G151)</f>
        <v>4118</v>
      </c>
      <c r="J151">
        <f>IF(B151=0,0,(B151-H151)/B151)</f>
        <v>0.26306370794559769</v>
      </c>
      <c r="K151">
        <f>IF(C151=0,0,(C151-H151)/C151)</f>
        <v>0</v>
      </c>
      <c r="L151">
        <f>IF(D151=0,0,(D151-H151)/D151)</f>
        <v>0.10633680555555555</v>
      </c>
      <c r="M151">
        <f>IF(E151=0,0,(E151-H151)/E151)</f>
        <v>0.10633680555555555</v>
      </c>
      <c r="N151" s="9">
        <f>IF(F151=0,0,(F151-H151)/F151)</f>
        <v>0</v>
      </c>
      <c r="O151" s="9">
        <f>IF(G151=0,0,(G151-H151)/G151)</f>
        <v>0</v>
      </c>
      <c r="R151">
        <f>_xlfn.RANK.EQ(B151,B151:G151)</f>
        <v>1</v>
      </c>
      <c r="S151">
        <f>_xlfn.RANK.EQ(C151,B151:G151)</f>
        <v>4</v>
      </c>
      <c r="T151">
        <f>_xlfn.RANK.EQ(D151,B151:G151)</f>
        <v>2</v>
      </c>
      <c r="U151">
        <f>_xlfn.RANK.EQ(E151,B151:G151)</f>
        <v>2</v>
      </c>
      <c r="V151" s="9">
        <f>_xlfn.RANK.EQ(F151,B151:G151)</f>
        <v>4</v>
      </c>
      <c r="W151" s="9">
        <f>_xlfn.RANK.EQ(G151,B151:G151)</f>
        <v>4</v>
      </c>
    </row>
    <row r="152" spans="1:23" x14ac:dyDescent="0.2">
      <c r="A152" s="5">
        <v>162099</v>
      </c>
      <c r="B152">
        <v>7599</v>
      </c>
      <c r="C152">
        <v>9084</v>
      </c>
      <c r="D152">
        <v>7104</v>
      </c>
      <c r="E152">
        <v>6609</v>
      </c>
      <c r="F152" s="9">
        <v>6609</v>
      </c>
      <c r="G152" s="9">
        <v>6609</v>
      </c>
      <c r="H152">
        <f>MIN(B152:G152)</f>
        <v>6609</v>
      </c>
      <c r="J152">
        <f>IF(B152=0,0,(B152-H152)/B152)</f>
        <v>0.13028030003947888</v>
      </c>
      <c r="K152">
        <f>IF(C152=0,0,(C152-H152)/C152)</f>
        <v>0.27245706737120212</v>
      </c>
      <c r="L152">
        <f>IF(D152=0,0,(D152-H152)/D152)</f>
        <v>6.9679054054054057E-2</v>
      </c>
      <c r="M152">
        <f>IF(E152=0,0,(E152-H152)/E152)</f>
        <v>0</v>
      </c>
      <c r="N152" s="9">
        <f>IF(F152=0,0,(F152-H152)/F152)</f>
        <v>0</v>
      </c>
      <c r="O152" s="9">
        <f>IF(G152=0,0,(G152-H152)/G152)</f>
        <v>0</v>
      </c>
      <c r="R152">
        <f>_xlfn.RANK.EQ(B152,B152:G152)</f>
        <v>2</v>
      </c>
      <c r="S152">
        <f>_xlfn.RANK.EQ(C152,B152:G152)</f>
        <v>1</v>
      </c>
      <c r="T152">
        <f>_xlfn.RANK.EQ(D152,B152:G152)</f>
        <v>3</v>
      </c>
      <c r="U152">
        <f>_xlfn.RANK.EQ(E152,B152:G152)</f>
        <v>4</v>
      </c>
      <c r="V152" s="9">
        <f>_xlfn.RANK.EQ(F152,B152:G152)</f>
        <v>4</v>
      </c>
      <c r="W152" s="9">
        <f>_xlfn.RANK.EQ(G152,B152:G152)</f>
        <v>4</v>
      </c>
    </row>
    <row r="153" spans="1:23" x14ac:dyDescent="0.2">
      <c r="A153" s="5">
        <v>162100</v>
      </c>
      <c r="B153">
        <v>10600</v>
      </c>
      <c r="C153">
        <v>10600</v>
      </c>
      <c r="D153">
        <v>9600</v>
      </c>
      <c r="E153">
        <v>10100</v>
      </c>
      <c r="F153" s="9">
        <v>9100</v>
      </c>
      <c r="G153" s="9">
        <v>9600</v>
      </c>
      <c r="H153">
        <f>MIN(B153:G153)</f>
        <v>9100</v>
      </c>
      <c r="J153">
        <f>IF(B153=0,0,(B153-H153)/B153)</f>
        <v>0.14150943396226415</v>
      </c>
      <c r="K153">
        <f>IF(C153=0,0,(C153-H153)/C153)</f>
        <v>0.14150943396226415</v>
      </c>
      <c r="L153">
        <f>IF(D153=0,0,(D153-H153)/D153)</f>
        <v>5.2083333333333336E-2</v>
      </c>
      <c r="M153">
        <f>IF(E153=0,0,(E153-H153)/E153)</f>
        <v>9.9009900990099015E-2</v>
      </c>
      <c r="N153" s="9">
        <f>IF(F153=0,0,(F153-H153)/F153)</f>
        <v>0</v>
      </c>
      <c r="O153" s="9">
        <f>IF(G153=0,0,(G153-H153)/G153)</f>
        <v>5.2083333333333336E-2</v>
      </c>
      <c r="R153">
        <f>_xlfn.RANK.EQ(B153,B153:G153)</f>
        <v>1</v>
      </c>
      <c r="S153">
        <f>_xlfn.RANK.EQ(C153,B153:G153)</f>
        <v>1</v>
      </c>
      <c r="T153">
        <f>_xlfn.RANK.EQ(D153,B153:G153)</f>
        <v>4</v>
      </c>
      <c r="U153">
        <f>_xlfn.RANK.EQ(E153,B153:G153)</f>
        <v>3</v>
      </c>
      <c r="V153" s="9">
        <f>_xlfn.RANK.EQ(F153,B153:G153)</f>
        <v>6</v>
      </c>
      <c r="W153" s="9">
        <f>_xlfn.RANK.EQ(G153,B153:G153)</f>
        <v>4</v>
      </c>
    </row>
    <row r="154" spans="1:23" x14ac:dyDescent="0.2">
      <c r="A154" s="5">
        <v>162101</v>
      </c>
      <c r="B154">
        <v>18005</v>
      </c>
      <c r="C154">
        <v>14924</v>
      </c>
      <c r="D154">
        <v>15429</v>
      </c>
      <c r="E154">
        <v>14924</v>
      </c>
      <c r="F154" s="9">
        <v>14924</v>
      </c>
      <c r="G154" s="9">
        <v>14924</v>
      </c>
      <c r="H154">
        <f>MIN(B154:G154)</f>
        <v>14924</v>
      </c>
      <c r="J154">
        <f>IF(B154=0,0,(B154-H154)/B154)</f>
        <v>0.17111913357400721</v>
      </c>
      <c r="K154">
        <f>IF(C154=0,0,(C154-H154)/C154)</f>
        <v>0</v>
      </c>
      <c r="L154">
        <f>IF(D154=0,0,(D154-H154)/D154)</f>
        <v>3.2730572298917619E-2</v>
      </c>
      <c r="M154">
        <f>IF(E154=0,0,(E154-H154)/E154)</f>
        <v>0</v>
      </c>
      <c r="N154" s="9">
        <f>IF(F154=0,0,(F154-H154)/F154)</f>
        <v>0</v>
      </c>
      <c r="O154" s="9">
        <f>IF(G154=0,0,(G154-H154)/G154)</f>
        <v>0</v>
      </c>
      <c r="R154">
        <f>_xlfn.RANK.EQ(B154,B154:G154)</f>
        <v>1</v>
      </c>
      <c r="S154">
        <f>_xlfn.RANK.EQ(C154,B154:G154)</f>
        <v>3</v>
      </c>
      <c r="T154">
        <f>_xlfn.RANK.EQ(D154,B154:G154)</f>
        <v>2</v>
      </c>
      <c r="U154">
        <f>_xlfn.RANK.EQ(E154,B154:G154)</f>
        <v>3</v>
      </c>
      <c r="V154" s="9">
        <f>_xlfn.RANK.EQ(F154,B154:G154)</f>
        <v>3</v>
      </c>
      <c r="W154" s="9">
        <f>_xlfn.RANK.EQ(G154,B154:G154)</f>
        <v>3</v>
      </c>
    </row>
    <row r="155" spans="1:23" x14ac:dyDescent="0.2">
      <c r="A155" s="5">
        <v>162102</v>
      </c>
      <c r="B155">
        <v>22920</v>
      </c>
      <c r="C155">
        <v>16938</v>
      </c>
      <c r="D155">
        <v>17448</v>
      </c>
      <c r="E155">
        <v>17448</v>
      </c>
      <c r="F155" s="9">
        <v>16938</v>
      </c>
      <c r="G155" s="9">
        <v>16938</v>
      </c>
      <c r="H155">
        <f>MIN(B155:G155)</f>
        <v>16938</v>
      </c>
      <c r="J155">
        <f>IF(B155=0,0,(B155-H155)/B155)</f>
        <v>0.26099476439790575</v>
      </c>
      <c r="K155">
        <f>IF(C155=0,0,(C155-H155)/C155)</f>
        <v>0</v>
      </c>
      <c r="L155">
        <f>IF(D155=0,0,(D155-H155)/D155)</f>
        <v>2.922971114167813E-2</v>
      </c>
      <c r="M155">
        <f>IF(E155=0,0,(E155-H155)/E155)</f>
        <v>2.922971114167813E-2</v>
      </c>
      <c r="N155" s="9">
        <f>IF(F155=0,0,(F155-H155)/F155)</f>
        <v>0</v>
      </c>
      <c r="O155" s="9">
        <f>IF(G155=0,0,(G155-H155)/G155)</f>
        <v>0</v>
      </c>
      <c r="R155">
        <f>_xlfn.RANK.EQ(B155,B155:G155)</f>
        <v>1</v>
      </c>
      <c r="S155">
        <f>_xlfn.RANK.EQ(C155,B155:G155)</f>
        <v>4</v>
      </c>
      <c r="T155">
        <f>_xlfn.RANK.EQ(D155,B155:G155)</f>
        <v>2</v>
      </c>
      <c r="U155">
        <f>_xlfn.RANK.EQ(E155,B155:G155)</f>
        <v>2</v>
      </c>
      <c r="V155" s="9">
        <f>_xlfn.RANK.EQ(F155,B155:G155)</f>
        <v>4</v>
      </c>
      <c r="W155" s="9">
        <f>_xlfn.RANK.EQ(G155,B155:G155)</f>
        <v>4</v>
      </c>
    </row>
    <row r="156" spans="1:23" x14ac:dyDescent="0.2">
      <c r="A156" s="5" t="s">
        <v>126</v>
      </c>
      <c r="B156">
        <v>0</v>
      </c>
      <c r="C156">
        <v>0</v>
      </c>
      <c r="D156">
        <v>0</v>
      </c>
      <c r="E156">
        <v>0</v>
      </c>
      <c r="F156" s="9">
        <v>0</v>
      </c>
      <c r="G156" s="9">
        <v>0</v>
      </c>
      <c r="H156">
        <f>MIN(B156:G156)</f>
        <v>0</v>
      </c>
      <c r="J156">
        <f>IF(B156=0,0,(B156-H156)/B156)</f>
        <v>0</v>
      </c>
      <c r="K156">
        <f>IF(C156=0,0,(C156-H156)/C156)</f>
        <v>0</v>
      </c>
      <c r="L156">
        <f>IF(D156=0,0,(D156-H156)/D156)</f>
        <v>0</v>
      </c>
      <c r="M156">
        <f>IF(E156=0,0,(E156-H156)/E156)</f>
        <v>0</v>
      </c>
      <c r="N156" s="9">
        <f>IF(F156=0,0,(F156-H156)/F156)</f>
        <v>0</v>
      </c>
      <c r="O156" s="9">
        <f>IF(G156=0,0,(G156-H156)/G156)</f>
        <v>0</v>
      </c>
      <c r="R156">
        <f>_xlfn.RANK.EQ(B156,B156:G156)</f>
        <v>1</v>
      </c>
      <c r="S156">
        <f>_xlfn.RANK.EQ(C156,B156:G156)</f>
        <v>1</v>
      </c>
      <c r="T156">
        <f>_xlfn.RANK.EQ(D156,B156:G156)</f>
        <v>1</v>
      </c>
      <c r="U156">
        <f>_xlfn.RANK.EQ(E156,B156:G156)</f>
        <v>1</v>
      </c>
      <c r="V156" s="9">
        <f>_xlfn.RANK.EQ(F156,B156:G156)</f>
        <v>1</v>
      </c>
      <c r="W156" s="9">
        <f>_xlfn.RANK.EQ(G156,B156:G156)</f>
        <v>1</v>
      </c>
    </row>
    <row r="157" spans="1:23" x14ac:dyDescent="0.2">
      <c r="A157" s="5" t="s">
        <v>127</v>
      </c>
      <c r="B157">
        <v>0</v>
      </c>
      <c r="C157">
        <v>0</v>
      </c>
      <c r="D157">
        <v>0</v>
      </c>
      <c r="E157">
        <v>0</v>
      </c>
      <c r="F157" s="9">
        <v>0</v>
      </c>
      <c r="G157" s="9">
        <v>0</v>
      </c>
      <c r="H157">
        <f>MIN(B157:G157)</f>
        <v>0</v>
      </c>
      <c r="J157">
        <f>IF(B157=0,0,(B157-H157)/B157)</f>
        <v>0</v>
      </c>
      <c r="K157">
        <f>IF(C157=0,0,(C157-H157)/C157)</f>
        <v>0</v>
      </c>
      <c r="L157">
        <f>IF(D157=0,0,(D157-H157)/D157)</f>
        <v>0</v>
      </c>
      <c r="M157">
        <f>IF(E157=0,0,(E157-H157)/E157)</f>
        <v>0</v>
      </c>
      <c r="N157" s="9">
        <f>IF(F157=0,0,(F157-H157)/F157)</f>
        <v>0</v>
      </c>
      <c r="O157" s="9">
        <f>IF(G157=0,0,(G157-H157)/G157)</f>
        <v>0</v>
      </c>
      <c r="R157">
        <f>_xlfn.RANK.EQ(B157,B157:G157)</f>
        <v>1</v>
      </c>
      <c r="S157">
        <f>_xlfn.RANK.EQ(C157,B157:G157)</f>
        <v>1</v>
      </c>
      <c r="T157">
        <f>_xlfn.RANK.EQ(D157,B157:G157)</f>
        <v>1</v>
      </c>
      <c r="U157">
        <f>_xlfn.RANK.EQ(E157,B157:G157)</f>
        <v>1</v>
      </c>
      <c r="V157" s="9">
        <f>_xlfn.RANK.EQ(F157,B157:G157)</f>
        <v>1</v>
      </c>
      <c r="W157" s="9">
        <f>_xlfn.RANK.EQ(G157,B157:G157)</f>
        <v>1</v>
      </c>
    </row>
    <row r="158" spans="1:23" x14ac:dyDescent="0.2">
      <c r="A158" s="5" t="s">
        <v>128</v>
      </c>
      <c r="B158">
        <v>0</v>
      </c>
      <c r="C158">
        <v>0</v>
      </c>
      <c r="D158">
        <v>0</v>
      </c>
      <c r="E158">
        <v>0</v>
      </c>
      <c r="F158" s="9">
        <v>0</v>
      </c>
      <c r="G158" s="9">
        <v>0</v>
      </c>
      <c r="H158">
        <f>MIN(B158:G158)</f>
        <v>0</v>
      </c>
      <c r="J158">
        <f>IF(B158=0,0,(B158-H158)/B158)</f>
        <v>0</v>
      </c>
      <c r="K158">
        <f>IF(C158=0,0,(C158-H158)/C158)</f>
        <v>0</v>
      </c>
      <c r="L158">
        <f>IF(D158=0,0,(D158-H158)/D158)</f>
        <v>0</v>
      </c>
      <c r="M158">
        <f>IF(E158=0,0,(E158-H158)/E158)</f>
        <v>0</v>
      </c>
      <c r="N158" s="9">
        <f>IF(F158=0,0,(F158-H158)/F158)</f>
        <v>0</v>
      </c>
      <c r="O158" s="9">
        <f>IF(G158=0,0,(G158-H158)/G158)</f>
        <v>0</v>
      </c>
      <c r="R158">
        <f>_xlfn.RANK.EQ(B158,B158:G158)</f>
        <v>1</v>
      </c>
      <c r="S158">
        <f>_xlfn.RANK.EQ(C158,B158:G158)</f>
        <v>1</v>
      </c>
      <c r="T158">
        <f>_xlfn.RANK.EQ(D158,B158:G158)</f>
        <v>1</v>
      </c>
      <c r="U158">
        <f>_xlfn.RANK.EQ(E158,B158:G158)</f>
        <v>1</v>
      </c>
      <c r="V158" s="9">
        <f>_xlfn.RANK.EQ(F158,B158:G158)</f>
        <v>1</v>
      </c>
      <c r="W158" s="9">
        <f>_xlfn.RANK.EQ(G158,B158:G158)</f>
        <v>1</v>
      </c>
    </row>
    <row r="159" spans="1:23" x14ac:dyDescent="0.2">
      <c r="A159" s="5" t="s">
        <v>129</v>
      </c>
      <c r="B159">
        <v>0</v>
      </c>
      <c r="C159">
        <v>0</v>
      </c>
      <c r="D159">
        <v>0</v>
      </c>
      <c r="E159">
        <v>108</v>
      </c>
      <c r="F159" s="9">
        <v>0</v>
      </c>
      <c r="G159" s="9">
        <v>173</v>
      </c>
      <c r="H159">
        <f>MIN(B159:G159)</f>
        <v>0</v>
      </c>
      <c r="J159">
        <f>IF(B159=0,0,(B159-H159)/B159)</f>
        <v>0</v>
      </c>
      <c r="K159">
        <f>IF(C159=0,0,(C159-H159)/C159)</f>
        <v>0</v>
      </c>
      <c r="L159">
        <f>IF(D159=0,0,(D159-H159)/D159)</f>
        <v>0</v>
      </c>
      <c r="M159">
        <f>IF(E159=0,0,(E159-H159)/E159)</f>
        <v>1</v>
      </c>
      <c r="N159" s="9">
        <f>IF(F159=0,0,(F159-H159)/F159)</f>
        <v>0</v>
      </c>
      <c r="O159" s="9">
        <f>IF(G159=0,0,(G159-H159)/G159)</f>
        <v>1</v>
      </c>
      <c r="R159">
        <f>_xlfn.RANK.EQ(B159,B159:G159)</f>
        <v>3</v>
      </c>
      <c r="S159">
        <f>_xlfn.RANK.EQ(C159,B159:G159)</f>
        <v>3</v>
      </c>
      <c r="T159">
        <f>_xlfn.RANK.EQ(D159,B159:G159)</f>
        <v>3</v>
      </c>
      <c r="U159">
        <f>_xlfn.RANK.EQ(E159,B159:G159)</f>
        <v>2</v>
      </c>
      <c r="V159" s="9">
        <f>_xlfn.RANK.EQ(F159,B159:G159)</f>
        <v>3</v>
      </c>
      <c r="W159" s="9">
        <f>_xlfn.RANK.EQ(G159,B159:G159)</f>
        <v>1</v>
      </c>
    </row>
    <row r="160" spans="1:23" x14ac:dyDescent="0.2">
      <c r="A160" s="5" t="s">
        <v>130</v>
      </c>
      <c r="B160">
        <v>2839</v>
      </c>
      <c r="C160">
        <v>5437</v>
      </c>
      <c r="D160">
        <v>4907</v>
      </c>
      <c r="E160">
        <v>5066</v>
      </c>
      <c r="F160" s="9">
        <v>4700</v>
      </c>
      <c r="G160" s="9">
        <v>5550</v>
      </c>
      <c r="H160">
        <f>MIN(B160:G160)</f>
        <v>2839</v>
      </c>
      <c r="J160">
        <f>IF(B160=0,0,(B160-H160)/B160)</f>
        <v>0</v>
      </c>
      <c r="K160">
        <f>IF(C160=0,0,(C160-H160)/C160)</f>
        <v>0.47783704248666542</v>
      </c>
      <c r="L160">
        <f>IF(D160=0,0,(D160-H160)/D160)</f>
        <v>0.42143876095373956</v>
      </c>
      <c r="M160">
        <f>IF(E160=0,0,(E160-H160)/E160)</f>
        <v>0.43959731543624159</v>
      </c>
      <c r="N160" s="9">
        <f>IF(F160=0,0,(F160-H160)/F160)</f>
        <v>0.39595744680851064</v>
      </c>
      <c r="O160" s="9">
        <f>IF(G160=0,0,(G160-H160)/G160)</f>
        <v>0.48846846846846848</v>
      </c>
      <c r="R160">
        <f>_xlfn.RANK.EQ(B160,B160:G160)</f>
        <v>6</v>
      </c>
      <c r="S160">
        <f>_xlfn.RANK.EQ(C160,B160:G160)</f>
        <v>2</v>
      </c>
      <c r="T160">
        <f>_xlfn.RANK.EQ(D160,B160:G160)</f>
        <v>4</v>
      </c>
      <c r="U160">
        <f>_xlfn.RANK.EQ(E160,B160:G160)</f>
        <v>3</v>
      </c>
      <c r="V160" s="9">
        <f>_xlfn.RANK.EQ(F160,B160:G160)</f>
        <v>5</v>
      </c>
      <c r="W160" s="9">
        <f>_xlfn.RANK.EQ(G160,B160:G160)</f>
        <v>1</v>
      </c>
    </row>
    <row r="161" spans="1:23" x14ac:dyDescent="0.2">
      <c r="A161" s="5" t="s">
        <v>131</v>
      </c>
      <c r="B161">
        <v>1050</v>
      </c>
      <c r="C161">
        <v>5090</v>
      </c>
      <c r="D161">
        <v>3515</v>
      </c>
      <c r="E161">
        <v>2990</v>
      </c>
      <c r="F161" s="9">
        <v>3455</v>
      </c>
      <c r="G161" s="9">
        <v>3540</v>
      </c>
      <c r="H161">
        <f>MIN(B161:G161)</f>
        <v>1050</v>
      </c>
      <c r="J161">
        <f>IF(B161=0,0,(B161-H161)/B161)</f>
        <v>0</v>
      </c>
      <c r="K161">
        <f>IF(C161=0,0,(C161-H161)/C161)</f>
        <v>0.79371316306483297</v>
      </c>
      <c r="L161">
        <f>IF(D161=0,0,(D161-H161)/D161)</f>
        <v>0.70128022759601705</v>
      </c>
      <c r="M161">
        <f>IF(E161=0,0,(E161-H161)/E161)</f>
        <v>0.6488294314381271</v>
      </c>
      <c r="N161" s="9">
        <f>IF(F161=0,0,(F161-H161)/F161)</f>
        <v>0.69609261939218525</v>
      </c>
      <c r="O161" s="9">
        <f>IF(G161=0,0,(G161-H161)/G161)</f>
        <v>0.70338983050847459</v>
      </c>
      <c r="R161">
        <f>_xlfn.RANK.EQ(B161,B161:G161)</f>
        <v>6</v>
      </c>
      <c r="S161">
        <f>_xlfn.RANK.EQ(C161,B161:G161)</f>
        <v>1</v>
      </c>
      <c r="T161">
        <f>_xlfn.RANK.EQ(D161,B161:G161)</f>
        <v>3</v>
      </c>
      <c r="U161">
        <f>_xlfn.RANK.EQ(E161,B161:G161)</f>
        <v>5</v>
      </c>
      <c r="V161" s="9">
        <f>_xlfn.RANK.EQ(F161,B161:G161)</f>
        <v>4</v>
      </c>
      <c r="W161" s="9">
        <f>_xlfn.RANK.EQ(G161,B161:G161)</f>
        <v>2</v>
      </c>
    </row>
    <row r="162" spans="1:23" x14ac:dyDescent="0.2">
      <c r="A162" s="5" t="s">
        <v>132</v>
      </c>
      <c r="B162">
        <v>22056</v>
      </c>
      <c r="C162">
        <v>32694</v>
      </c>
      <c r="D162">
        <v>24872</v>
      </c>
      <c r="E162">
        <v>23249</v>
      </c>
      <c r="F162" s="9">
        <v>22220</v>
      </c>
      <c r="G162" s="9">
        <v>25094</v>
      </c>
      <c r="H162">
        <f>MIN(B162:G162)</f>
        <v>22056</v>
      </c>
      <c r="J162">
        <f>IF(B162=0,0,(B162-H162)/B162)</f>
        <v>0</v>
      </c>
      <c r="K162">
        <f>IF(C162=0,0,(C162-H162)/C162)</f>
        <v>0.32538080381721418</v>
      </c>
      <c r="L162">
        <f>IF(D162=0,0,(D162-H162)/D162)</f>
        <v>0.11321968478610486</v>
      </c>
      <c r="M162">
        <f>IF(E162=0,0,(E162-H162)/E162)</f>
        <v>5.1314035012258591E-2</v>
      </c>
      <c r="N162" s="9">
        <f>IF(F162=0,0,(F162-H162)/F162)</f>
        <v>7.3807380738073807E-3</v>
      </c>
      <c r="O162" s="9">
        <f>IF(G162=0,0,(G162-H162)/G162)</f>
        <v>0.1210647963656651</v>
      </c>
      <c r="R162">
        <f>_xlfn.RANK.EQ(B162,B162:G162)</f>
        <v>6</v>
      </c>
      <c r="S162">
        <f>_xlfn.RANK.EQ(C162,B162:G162)</f>
        <v>1</v>
      </c>
      <c r="T162">
        <f>_xlfn.RANK.EQ(D162,B162:G162)</f>
        <v>3</v>
      </c>
      <c r="U162">
        <f>_xlfn.RANK.EQ(E162,B162:G162)</f>
        <v>4</v>
      </c>
      <c r="V162" s="9">
        <f>_xlfn.RANK.EQ(F162,B162:G162)</f>
        <v>5</v>
      </c>
      <c r="W162" s="9">
        <f>_xlfn.RANK.EQ(G162,B162:G162)</f>
        <v>2</v>
      </c>
    </row>
    <row r="163" spans="1:23" x14ac:dyDescent="0.2">
      <c r="A163" s="5" t="s">
        <v>133</v>
      </c>
      <c r="B163">
        <v>31834</v>
      </c>
      <c r="C163">
        <v>45184</v>
      </c>
      <c r="D163">
        <v>33694</v>
      </c>
      <c r="E163">
        <v>32265</v>
      </c>
      <c r="F163" s="9">
        <v>32119</v>
      </c>
      <c r="G163" s="9">
        <v>35200</v>
      </c>
      <c r="H163">
        <f>MIN(B163:G163)</f>
        <v>31834</v>
      </c>
      <c r="J163">
        <f>IF(B163=0,0,(B163-H163)/B163)</f>
        <v>0</v>
      </c>
      <c r="K163">
        <f>IF(C163=0,0,(C163-H163)/C163)</f>
        <v>0.29545856940509913</v>
      </c>
      <c r="L163">
        <f>IF(D163=0,0,(D163-H163)/D163)</f>
        <v>5.520270671336143E-2</v>
      </c>
      <c r="M163">
        <f>IF(E163=0,0,(E163-H163)/E163)</f>
        <v>1.3358128002479467E-2</v>
      </c>
      <c r="N163" s="9">
        <f>IF(F163=0,0,(F163-H163)/F163)</f>
        <v>8.8732525919237842E-3</v>
      </c>
      <c r="O163" s="9">
        <f>IF(G163=0,0,(G163-H163)/G163)</f>
        <v>9.5625000000000002E-2</v>
      </c>
      <c r="R163">
        <f>_xlfn.RANK.EQ(B163,B163:G163)</f>
        <v>6</v>
      </c>
      <c r="S163">
        <f>_xlfn.RANK.EQ(C163,B163:G163)</f>
        <v>1</v>
      </c>
      <c r="T163">
        <f>_xlfn.RANK.EQ(D163,B163:G163)</f>
        <v>3</v>
      </c>
      <c r="U163">
        <f>_xlfn.RANK.EQ(E163,B163:G163)</f>
        <v>4</v>
      </c>
      <c r="V163" s="9">
        <f>_xlfn.RANK.EQ(F163,B163:G163)</f>
        <v>5</v>
      </c>
      <c r="W163" s="9">
        <f>_xlfn.RANK.EQ(G163,B163:G163)</f>
        <v>2</v>
      </c>
    </row>
    <row r="164" spans="1:23" x14ac:dyDescent="0.2">
      <c r="A164" s="5" t="s">
        <v>134</v>
      </c>
      <c r="B164">
        <v>48938</v>
      </c>
      <c r="C164">
        <v>74318</v>
      </c>
      <c r="D164">
        <v>54984</v>
      </c>
      <c r="E164">
        <v>53222</v>
      </c>
      <c r="F164" s="9">
        <v>50961</v>
      </c>
      <c r="G164" s="9">
        <v>54632</v>
      </c>
      <c r="H164">
        <f>MIN(B164:G164)</f>
        <v>48938</v>
      </c>
      <c r="J164">
        <f>IF(B164=0,0,(B164-H164)/B164)</f>
        <v>0</v>
      </c>
      <c r="K164">
        <f>IF(C164=0,0,(C164-H164)/C164)</f>
        <v>0.3415054226432358</v>
      </c>
      <c r="L164">
        <f>IF(D164=0,0,(D164-H164)/D164)</f>
        <v>0.10995926087589117</v>
      </c>
      <c r="M164">
        <f>IF(E164=0,0,(E164-H164)/E164)</f>
        <v>8.0493029198451763E-2</v>
      </c>
      <c r="N164" s="9">
        <f>IF(F164=0,0,(F164-H164)/F164)</f>
        <v>3.9697023213830181E-2</v>
      </c>
      <c r="O164" s="9">
        <f>IF(G164=0,0,(G164-H164)/G164)</f>
        <v>0.10422463025333138</v>
      </c>
      <c r="R164">
        <f>_xlfn.RANK.EQ(B164,B164:G164)</f>
        <v>6</v>
      </c>
      <c r="S164">
        <f>_xlfn.RANK.EQ(C164,B164:G164)</f>
        <v>1</v>
      </c>
      <c r="T164">
        <f>_xlfn.RANK.EQ(D164,B164:G164)</f>
        <v>2</v>
      </c>
      <c r="U164">
        <f>_xlfn.RANK.EQ(E164,B164:G164)</f>
        <v>4</v>
      </c>
      <c r="V164" s="9">
        <f>_xlfn.RANK.EQ(F164,B164:G164)</f>
        <v>5</v>
      </c>
      <c r="W164" s="9">
        <f>_xlfn.RANK.EQ(G164,B164:G164)</f>
        <v>3</v>
      </c>
    </row>
    <row r="165" spans="1:23" x14ac:dyDescent="0.2">
      <c r="A165" s="5" t="s">
        <v>135</v>
      </c>
      <c r="B165">
        <v>42546</v>
      </c>
      <c r="C165">
        <v>61195</v>
      </c>
      <c r="D165">
        <v>43538</v>
      </c>
      <c r="E165">
        <v>42564</v>
      </c>
      <c r="F165" s="9">
        <v>43026</v>
      </c>
      <c r="G165" s="9">
        <v>45919</v>
      </c>
      <c r="H165">
        <f>MIN(B165:G165)</f>
        <v>42546</v>
      </c>
      <c r="J165">
        <f>IF(B165=0,0,(B165-H165)/B165)</f>
        <v>0</v>
      </c>
      <c r="K165">
        <f>IF(C165=0,0,(C165-H165)/C165)</f>
        <v>0.3047471198627339</v>
      </c>
      <c r="L165">
        <f>IF(D165=0,0,(D165-H165)/D165)</f>
        <v>2.2784693830676651E-2</v>
      </c>
      <c r="M165">
        <f>IF(E165=0,0,(E165-H165)/E165)</f>
        <v>4.2289258528333803E-4</v>
      </c>
      <c r="N165" s="9">
        <f>IF(F165=0,0,(F165-H165)/F165)</f>
        <v>1.1156045181982988E-2</v>
      </c>
      <c r="O165" s="9">
        <f>IF(G165=0,0,(G165-H165)/G165)</f>
        <v>7.3455432391820383E-2</v>
      </c>
      <c r="R165">
        <f>_xlfn.RANK.EQ(B165,B165:G165)</f>
        <v>6</v>
      </c>
      <c r="S165">
        <f>_xlfn.RANK.EQ(C165,B165:G165)</f>
        <v>1</v>
      </c>
      <c r="T165">
        <f>_xlfn.RANK.EQ(D165,B165:G165)</f>
        <v>3</v>
      </c>
      <c r="U165">
        <f>_xlfn.RANK.EQ(E165,B165:G165)</f>
        <v>5</v>
      </c>
      <c r="V165" s="9">
        <f>_xlfn.RANK.EQ(F165,B165:G165)</f>
        <v>4</v>
      </c>
      <c r="W165" s="9">
        <f>_xlfn.RANK.EQ(G165,B165:G165)</f>
        <v>2</v>
      </c>
    </row>
    <row r="166" spans="1:23" x14ac:dyDescent="0.2">
      <c r="A166" s="5" t="s">
        <v>136</v>
      </c>
      <c r="B166">
        <v>24608</v>
      </c>
      <c r="C166">
        <v>32148</v>
      </c>
      <c r="D166">
        <v>26228</v>
      </c>
      <c r="E166">
        <v>24192</v>
      </c>
      <c r="F166" s="9">
        <v>24346</v>
      </c>
      <c r="G166" s="9">
        <v>25122</v>
      </c>
      <c r="H166">
        <f>MIN(B166:G166)</f>
        <v>24192</v>
      </c>
      <c r="J166">
        <f>IF(B166=0,0,(B166-H166)/B166)</f>
        <v>1.6905071521456438E-2</v>
      </c>
      <c r="K166">
        <f>IF(C166=0,0,(C166-H166)/C166)</f>
        <v>0.24748040313549832</v>
      </c>
      <c r="L166">
        <f>IF(D166=0,0,(D166-H166)/D166)</f>
        <v>7.7626963550404146E-2</v>
      </c>
      <c r="M166">
        <f>IF(E166=0,0,(E166-H166)/E166)</f>
        <v>0</v>
      </c>
      <c r="N166" s="9">
        <f>IF(F166=0,0,(F166-H166)/F166)</f>
        <v>6.3254744105807935E-3</v>
      </c>
      <c r="O166" s="9">
        <f>IF(G166=0,0,(G166-H166)/G166)</f>
        <v>3.70193455935037E-2</v>
      </c>
      <c r="R166">
        <f>_xlfn.RANK.EQ(B166,B166:G166)</f>
        <v>4</v>
      </c>
      <c r="S166">
        <f>_xlfn.RANK.EQ(C166,B166:G166)</f>
        <v>1</v>
      </c>
      <c r="T166">
        <f>_xlfn.RANK.EQ(D166,B166:G166)</f>
        <v>2</v>
      </c>
      <c r="U166">
        <f>_xlfn.RANK.EQ(E166,B166:G166)</f>
        <v>6</v>
      </c>
      <c r="V166" s="9">
        <f>_xlfn.RANK.EQ(F166,B166:G166)</f>
        <v>5</v>
      </c>
      <c r="W166" s="9">
        <f>_xlfn.RANK.EQ(G166,B166:G166)</f>
        <v>3</v>
      </c>
    </row>
    <row r="167" spans="1:23" x14ac:dyDescent="0.2">
      <c r="A167" s="5" t="s">
        <v>137</v>
      </c>
      <c r="B167">
        <v>26011</v>
      </c>
      <c r="C167">
        <v>37726</v>
      </c>
      <c r="D167">
        <v>29088</v>
      </c>
      <c r="E167">
        <v>27615</v>
      </c>
      <c r="F167" s="9">
        <v>27220</v>
      </c>
      <c r="G167" s="9">
        <v>29456</v>
      </c>
      <c r="H167">
        <f>MIN(B167:G167)</f>
        <v>26011</v>
      </c>
      <c r="J167">
        <f>IF(B167=0,0,(B167-H167)/B167)</f>
        <v>0</v>
      </c>
      <c r="K167">
        <f>IF(C167=0,0,(C167-H167)/C167)</f>
        <v>0.3105285479510152</v>
      </c>
      <c r="L167">
        <f>IF(D167=0,0,(D167-H167)/D167)</f>
        <v>0.10578245324532454</v>
      </c>
      <c r="M167">
        <f>IF(E167=0,0,(E167-H167)/E167)</f>
        <v>5.8084374434184322E-2</v>
      </c>
      <c r="N167" s="9">
        <f>IF(F167=0,0,(F167-H167)/F167)</f>
        <v>4.441587068332109E-2</v>
      </c>
      <c r="O167" s="9">
        <f>IF(G167=0,0,(G167-H167)/G167)</f>
        <v>0.1169541010320478</v>
      </c>
      <c r="R167">
        <f>_xlfn.RANK.EQ(B167,B167:G167)</f>
        <v>6</v>
      </c>
      <c r="S167">
        <f>_xlfn.RANK.EQ(C167,B167:G167)</f>
        <v>1</v>
      </c>
      <c r="T167">
        <f>_xlfn.RANK.EQ(D167,B167:G167)</f>
        <v>3</v>
      </c>
      <c r="U167">
        <f>_xlfn.RANK.EQ(E167,B167:G167)</f>
        <v>4</v>
      </c>
      <c r="V167" s="9">
        <f>_xlfn.RANK.EQ(F167,B167:G167)</f>
        <v>5</v>
      </c>
      <c r="W167" s="9">
        <f>_xlfn.RANK.EQ(G167,B167:G167)</f>
        <v>2</v>
      </c>
    </row>
    <row r="168" spans="1:23" x14ac:dyDescent="0.2">
      <c r="A168" s="5" t="s">
        <v>138</v>
      </c>
      <c r="B168">
        <v>2939</v>
      </c>
      <c r="C168">
        <v>5859</v>
      </c>
      <c r="D168">
        <v>3412</v>
      </c>
      <c r="E168">
        <v>3433</v>
      </c>
      <c r="F168" s="9">
        <v>3254</v>
      </c>
      <c r="G168" s="9">
        <v>5576</v>
      </c>
      <c r="H168">
        <f>MIN(B168:G168)</f>
        <v>2939</v>
      </c>
      <c r="J168">
        <f>IF(B168=0,0,(B168-H168)/B168)</f>
        <v>0</v>
      </c>
      <c r="K168">
        <f>IF(C168=0,0,(C168-H168)/C168)</f>
        <v>0.4983785628946919</v>
      </c>
      <c r="L168">
        <f>IF(D168=0,0,(D168-H168)/D168)</f>
        <v>0.13862837045720985</v>
      </c>
      <c r="M168">
        <f>IF(E168=0,0,(E168-H168)/E168)</f>
        <v>0.14389746577337606</v>
      </c>
      <c r="N168" s="9">
        <f>IF(F168=0,0,(F168-H168)/F168)</f>
        <v>9.6803933620159807E-2</v>
      </c>
      <c r="O168" s="9">
        <f>IF(G168=0,0,(G168-H168)/G168)</f>
        <v>0.47291965566714489</v>
      </c>
      <c r="R168">
        <f>_xlfn.RANK.EQ(B168,B168:G168)</f>
        <v>6</v>
      </c>
      <c r="S168">
        <f>_xlfn.RANK.EQ(C168,B168:G168)</f>
        <v>1</v>
      </c>
      <c r="T168">
        <f>_xlfn.RANK.EQ(D168,B168:G168)</f>
        <v>4</v>
      </c>
      <c r="U168">
        <f>_xlfn.RANK.EQ(E168,B168:G168)</f>
        <v>3</v>
      </c>
      <c r="V168" s="9">
        <f>_xlfn.RANK.EQ(F168,B168:G168)</f>
        <v>5</v>
      </c>
      <c r="W168" s="9">
        <f>_xlfn.RANK.EQ(G168,B168:G168)</f>
        <v>2</v>
      </c>
    </row>
    <row r="169" spans="1:23" x14ac:dyDescent="0.2">
      <c r="A169" s="5" t="s">
        <v>139</v>
      </c>
      <c r="B169">
        <v>20486</v>
      </c>
      <c r="C169">
        <v>30200</v>
      </c>
      <c r="D169">
        <v>21762</v>
      </c>
      <c r="E169">
        <v>20576</v>
      </c>
      <c r="F169" s="9">
        <v>20890</v>
      </c>
      <c r="G169" s="9">
        <v>21428</v>
      </c>
      <c r="H169">
        <f>MIN(B169:G169)</f>
        <v>20486</v>
      </c>
      <c r="J169">
        <f>IF(B169=0,0,(B169-H169)/B169)</f>
        <v>0</v>
      </c>
      <c r="K169">
        <f>IF(C169=0,0,(C169-H169)/C169)</f>
        <v>0.32165562913907286</v>
      </c>
      <c r="L169">
        <f>IF(D169=0,0,(D169-H169)/D169)</f>
        <v>5.8634316698832831E-2</v>
      </c>
      <c r="M169">
        <f>IF(E169=0,0,(E169-H169)/E169)</f>
        <v>4.3740279937791605E-3</v>
      </c>
      <c r="N169" s="9">
        <f>IF(F169=0,0,(F169-H169)/F169)</f>
        <v>1.9339396840593586E-2</v>
      </c>
      <c r="O169" s="9">
        <f>IF(G169=0,0,(G169-H169)/G169)</f>
        <v>4.3961172297927946E-2</v>
      </c>
      <c r="R169">
        <f>_xlfn.RANK.EQ(B169,B169:G169)</f>
        <v>6</v>
      </c>
      <c r="S169">
        <f>_xlfn.RANK.EQ(C169,B169:G169)</f>
        <v>1</v>
      </c>
      <c r="T169">
        <f>_xlfn.RANK.EQ(D169,B169:G169)</f>
        <v>2</v>
      </c>
      <c r="U169">
        <f>_xlfn.RANK.EQ(E169,B169:G169)</f>
        <v>5</v>
      </c>
      <c r="V169" s="9">
        <f>_xlfn.RANK.EQ(F169,B169:G169)</f>
        <v>4</v>
      </c>
      <c r="W169" s="9">
        <f>_xlfn.RANK.EQ(G169,B169:G169)</f>
        <v>3</v>
      </c>
    </row>
    <row r="170" spans="1:23" x14ac:dyDescent="0.2">
      <c r="A170" s="5" t="s">
        <v>140</v>
      </c>
      <c r="B170">
        <v>7529</v>
      </c>
      <c r="C170">
        <v>11814</v>
      </c>
      <c r="D170">
        <v>8300</v>
      </c>
      <c r="E170">
        <v>7940</v>
      </c>
      <c r="F170" s="9">
        <v>8018</v>
      </c>
      <c r="G170" s="9">
        <v>8902</v>
      </c>
      <c r="H170">
        <f>MIN(B170:G170)</f>
        <v>7529</v>
      </c>
      <c r="J170">
        <f>IF(B170=0,0,(B170-H170)/B170)</f>
        <v>0</v>
      </c>
      <c r="K170">
        <f>IF(C170=0,0,(C170-H170)/C170)</f>
        <v>0.36270526493990179</v>
      </c>
      <c r="L170">
        <f>IF(D170=0,0,(D170-H170)/D170)</f>
        <v>9.2891566265060246E-2</v>
      </c>
      <c r="M170">
        <f>IF(E170=0,0,(E170-H170)/E170)</f>
        <v>5.1763224181360201E-2</v>
      </c>
      <c r="N170" s="9">
        <f>IF(F170=0,0,(F170-H170)/F170)</f>
        <v>6.0987777500623598E-2</v>
      </c>
      <c r="O170" s="9">
        <f>IF(G170=0,0,(G170-H170)/G170)</f>
        <v>0.15423500337002921</v>
      </c>
      <c r="R170">
        <f>_xlfn.RANK.EQ(B170,B170:G170)</f>
        <v>6</v>
      </c>
      <c r="S170">
        <f>_xlfn.RANK.EQ(C170,B170:G170)</f>
        <v>1</v>
      </c>
      <c r="T170">
        <f>_xlfn.RANK.EQ(D170,B170:G170)</f>
        <v>3</v>
      </c>
      <c r="U170">
        <f>_xlfn.RANK.EQ(E170,B170:G170)</f>
        <v>5</v>
      </c>
      <c r="V170" s="9">
        <f>_xlfn.RANK.EQ(F170,B170:G170)</f>
        <v>4</v>
      </c>
      <c r="W170" s="9">
        <f>_xlfn.RANK.EQ(G170,B170:G170)</f>
        <v>2</v>
      </c>
    </row>
    <row r="171" spans="1:23" x14ac:dyDescent="0.2">
      <c r="A171" s="5" t="s">
        <v>141</v>
      </c>
      <c r="B171">
        <v>15993</v>
      </c>
      <c r="C171">
        <v>23663</v>
      </c>
      <c r="D171">
        <v>16570</v>
      </c>
      <c r="E171">
        <v>15632</v>
      </c>
      <c r="F171" s="9">
        <v>15006</v>
      </c>
      <c r="G171" s="9">
        <v>15785</v>
      </c>
      <c r="H171">
        <f>MIN(B171:G171)</f>
        <v>15006</v>
      </c>
      <c r="J171">
        <f>IF(B171=0,0,(B171-H171)/B171)</f>
        <v>6.1714500093791036E-2</v>
      </c>
      <c r="K171">
        <f>IF(C171=0,0,(C171-H171)/C171)</f>
        <v>0.36584541266956855</v>
      </c>
      <c r="L171">
        <f>IF(D171=0,0,(D171-H171)/D171)</f>
        <v>9.4387447193723592E-2</v>
      </c>
      <c r="M171">
        <f>IF(E171=0,0,(E171-H171)/E171)</f>
        <v>4.0046059365404299E-2</v>
      </c>
      <c r="N171" s="9">
        <f>IF(F171=0,0,(F171-H171)/F171)</f>
        <v>0</v>
      </c>
      <c r="O171" s="9">
        <f>IF(G171=0,0,(G171-H171)/G171)</f>
        <v>4.9350649350649353E-2</v>
      </c>
      <c r="R171">
        <f>_xlfn.RANK.EQ(B171,B171:G171)</f>
        <v>3</v>
      </c>
      <c r="S171">
        <f>_xlfn.RANK.EQ(C171,B171:G171)</f>
        <v>1</v>
      </c>
      <c r="T171">
        <f>_xlfn.RANK.EQ(D171,B171:G171)</f>
        <v>2</v>
      </c>
      <c r="U171">
        <f>_xlfn.RANK.EQ(E171,B171:G171)</f>
        <v>5</v>
      </c>
      <c r="V171" s="9">
        <f>_xlfn.RANK.EQ(F171,B171:G171)</f>
        <v>6</v>
      </c>
      <c r="W171" s="9">
        <f>_xlfn.RANK.EQ(G171,B171:G171)</f>
        <v>4</v>
      </c>
    </row>
    <row r="172" spans="1:23" x14ac:dyDescent="0.2">
      <c r="A172" s="5" t="s">
        <v>142</v>
      </c>
      <c r="B172">
        <v>7792</v>
      </c>
      <c r="C172">
        <v>11364</v>
      </c>
      <c r="D172">
        <v>6926</v>
      </c>
      <c r="E172">
        <v>6614</v>
      </c>
      <c r="F172" s="9">
        <v>6774</v>
      </c>
      <c r="G172" s="9">
        <v>10664</v>
      </c>
      <c r="H172">
        <f>MIN(B172:G172)</f>
        <v>6614</v>
      </c>
      <c r="J172">
        <f>IF(B172=0,0,(B172-H172)/B172)</f>
        <v>0.15118069815195073</v>
      </c>
      <c r="K172">
        <f>IF(C172=0,0,(C172-H172)/C172)</f>
        <v>0.41798662442801832</v>
      </c>
      <c r="L172">
        <f>IF(D172=0,0,(D172-H172)/D172)</f>
        <v>4.5047646549234766E-2</v>
      </c>
      <c r="M172">
        <f>IF(E172=0,0,(E172-H172)/E172)</f>
        <v>0</v>
      </c>
      <c r="N172" s="9">
        <f>IF(F172=0,0,(F172-H172)/F172)</f>
        <v>2.3619722468260999E-2</v>
      </c>
      <c r="O172" s="9">
        <f>IF(G172=0,0,(G172-H172)/G172)</f>
        <v>0.37978244561140284</v>
      </c>
      <c r="R172">
        <f>_xlfn.RANK.EQ(B172,B172:G172)</f>
        <v>3</v>
      </c>
      <c r="S172">
        <f>_xlfn.RANK.EQ(C172,B172:G172)</f>
        <v>1</v>
      </c>
      <c r="T172">
        <f>_xlfn.RANK.EQ(D172,B172:G172)</f>
        <v>4</v>
      </c>
      <c r="U172">
        <f>_xlfn.RANK.EQ(E172,B172:G172)</f>
        <v>6</v>
      </c>
      <c r="V172" s="9">
        <f>_xlfn.RANK.EQ(F172,B172:G172)</f>
        <v>5</v>
      </c>
      <c r="W172" s="9">
        <f>_xlfn.RANK.EQ(G172,B172:G172)</f>
        <v>2</v>
      </c>
    </row>
    <row r="173" spans="1:23" x14ac:dyDescent="0.2">
      <c r="A173" s="5" t="s">
        <v>143</v>
      </c>
      <c r="B173">
        <v>5172</v>
      </c>
      <c r="C173">
        <v>9447</v>
      </c>
      <c r="D173">
        <v>4416</v>
      </c>
      <c r="E173">
        <v>4162</v>
      </c>
      <c r="F173" s="9">
        <v>4098</v>
      </c>
      <c r="G173" s="9">
        <v>4757</v>
      </c>
      <c r="H173">
        <f>MIN(B173:G173)</f>
        <v>4098</v>
      </c>
      <c r="J173">
        <f>IF(B173=0,0,(B173-H173)/B173)</f>
        <v>0.20765661252900233</v>
      </c>
      <c r="K173">
        <f>IF(C173=0,0,(C173-H173)/C173)</f>
        <v>0.56621149571292473</v>
      </c>
      <c r="L173">
        <f>IF(D173=0,0,(D173-H173)/D173)</f>
        <v>7.2010869565217392E-2</v>
      </c>
      <c r="M173">
        <f>IF(E173=0,0,(E173-H173)/E173)</f>
        <v>1.5377222489187891E-2</v>
      </c>
      <c r="N173" s="9">
        <f>IF(F173=0,0,(F173-H173)/F173)</f>
        <v>0</v>
      </c>
      <c r="O173" s="9">
        <f>IF(G173=0,0,(G173-H173)/G173)</f>
        <v>0.13853268866932941</v>
      </c>
      <c r="R173">
        <f>_xlfn.RANK.EQ(B173,B173:G173)</f>
        <v>2</v>
      </c>
      <c r="S173">
        <f>_xlfn.RANK.EQ(C173,B173:G173)</f>
        <v>1</v>
      </c>
      <c r="T173">
        <f>_xlfn.RANK.EQ(D173,B173:G173)</f>
        <v>4</v>
      </c>
      <c r="U173">
        <f>_xlfn.RANK.EQ(E173,B173:G173)</f>
        <v>5</v>
      </c>
      <c r="V173" s="9">
        <f>_xlfn.RANK.EQ(F173,B173:G173)</f>
        <v>6</v>
      </c>
      <c r="W173" s="9">
        <f>_xlfn.RANK.EQ(G173,B173:G173)</f>
        <v>3</v>
      </c>
    </row>
    <row r="174" spans="1:23" x14ac:dyDescent="0.2">
      <c r="A174" s="5" t="s">
        <v>144</v>
      </c>
      <c r="B174">
        <v>4299</v>
      </c>
      <c r="C174">
        <v>7770</v>
      </c>
      <c r="D174">
        <v>3594</v>
      </c>
      <c r="E174">
        <v>3078</v>
      </c>
      <c r="F174" s="9">
        <v>3164</v>
      </c>
      <c r="G174" s="9">
        <v>3596</v>
      </c>
      <c r="H174">
        <f>MIN(B174:G174)</f>
        <v>3078</v>
      </c>
      <c r="J174">
        <f>IF(B174=0,0,(B174-H174)/B174)</f>
        <v>0.28401953942777391</v>
      </c>
      <c r="K174">
        <f>IF(C174=0,0,(C174-H174)/C174)</f>
        <v>0.60386100386100383</v>
      </c>
      <c r="L174">
        <f>IF(D174=0,0,(D174-H174)/D174)</f>
        <v>0.14357262103505844</v>
      </c>
      <c r="M174">
        <f>IF(E174=0,0,(E174-H174)/E174)</f>
        <v>0</v>
      </c>
      <c r="N174" s="9">
        <f>IF(F174=0,0,(F174-H174)/F174)</f>
        <v>2.718078381795196E-2</v>
      </c>
      <c r="O174" s="9">
        <f>IF(G174=0,0,(G174-H174)/G174)</f>
        <v>0.14404894327030032</v>
      </c>
      <c r="R174">
        <f>_xlfn.RANK.EQ(B174,B174:G174)</f>
        <v>2</v>
      </c>
      <c r="S174">
        <f>_xlfn.RANK.EQ(C174,B174:G174)</f>
        <v>1</v>
      </c>
      <c r="T174">
        <f>_xlfn.RANK.EQ(D174,B174:G174)</f>
        <v>4</v>
      </c>
      <c r="U174">
        <f>_xlfn.RANK.EQ(E174,B174:G174)</f>
        <v>6</v>
      </c>
      <c r="V174" s="9">
        <f>_xlfn.RANK.EQ(F174,B174:G174)</f>
        <v>5</v>
      </c>
      <c r="W174" s="9">
        <f>_xlfn.RANK.EQ(G174,B174:G174)</f>
        <v>3</v>
      </c>
    </row>
    <row r="175" spans="1:23" x14ac:dyDescent="0.2">
      <c r="A175" s="5" t="s">
        <v>145</v>
      </c>
      <c r="B175">
        <v>10460</v>
      </c>
      <c r="C175">
        <v>24336</v>
      </c>
      <c r="D175">
        <v>389070</v>
      </c>
      <c r="E175">
        <v>34296</v>
      </c>
      <c r="F175" s="9">
        <v>12614</v>
      </c>
      <c r="G175" s="9">
        <v>17081</v>
      </c>
      <c r="H175">
        <f>MIN(B175:G175)</f>
        <v>10460</v>
      </c>
      <c r="J175">
        <f>IF(B175=0,0,(B175-H175)/B175)</f>
        <v>0</v>
      </c>
      <c r="K175">
        <f>IF(C175=0,0,(C175-H175)/C175)</f>
        <v>0.57018408941485865</v>
      </c>
      <c r="L175">
        <f>IF(D175=0,0,(D175-H175)/D175)</f>
        <v>0.97311537769553036</v>
      </c>
      <c r="M175">
        <f>IF(E175=0,0,(E175-H175)/E175)</f>
        <v>0.69500816421740141</v>
      </c>
      <c r="N175" s="9">
        <f>IF(F175=0,0,(F175-H175)/F175)</f>
        <v>0.17076264468051372</v>
      </c>
      <c r="O175" s="9">
        <f>IF(G175=0,0,(G175-H175)/G175)</f>
        <v>0.38762367542883908</v>
      </c>
      <c r="R175">
        <f>_xlfn.RANK.EQ(B175,B175:G175)</f>
        <v>6</v>
      </c>
      <c r="S175">
        <f>_xlfn.RANK.EQ(C175,B175:G175)</f>
        <v>3</v>
      </c>
      <c r="T175">
        <f>_xlfn.RANK.EQ(D175,B175:G175)</f>
        <v>1</v>
      </c>
      <c r="U175">
        <f>_xlfn.RANK.EQ(E175,B175:G175)</f>
        <v>2</v>
      </c>
      <c r="V175" s="9">
        <f>_xlfn.RANK.EQ(F175,B175:G175)</f>
        <v>5</v>
      </c>
      <c r="W175" s="9">
        <f>_xlfn.RANK.EQ(G175,B175:G175)</f>
        <v>4</v>
      </c>
    </row>
    <row r="176" spans="1:23" x14ac:dyDescent="0.2">
      <c r="A176" s="5" t="s">
        <v>117</v>
      </c>
      <c r="B176">
        <v>0</v>
      </c>
      <c r="C176">
        <v>0</v>
      </c>
      <c r="D176">
        <v>0</v>
      </c>
      <c r="E176">
        <v>0</v>
      </c>
      <c r="F176" s="9">
        <v>0</v>
      </c>
      <c r="G176" s="9">
        <v>0</v>
      </c>
      <c r="H176">
        <f>MIN(B176:G176)</f>
        <v>0</v>
      </c>
      <c r="J176">
        <f>IF(B176=0,0,(B176-H176)/B176)</f>
        <v>0</v>
      </c>
      <c r="K176">
        <f>IF(C176=0,0,(C176-H176)/C176)</f>
        <v>0</v>
      </c>
      <c r="L176">
        <f>IF(D176=0,0,(D176-H176)/D176)</f>
        <v>0</v>
      </c>
      <c r="M176">
        <f>IF(E176=0,0,(E176-H176)/E176)</f>
        <v>0</v>
      </c>
      <c r="N176" s="9">
        <f>IF(F176=0,0,(F176-H176)/F176)</f>
        <v>0</v>
      </c>
      <c r="O176" s="9">
        <f>IF(G176=0,0,(G176-H176)/G176)</f>
        <v>0</v>
      </c>
      <c r="R176">
        <f>_xlfn.RANK.EQ(B176,B176:G176)</f>
        <v>1</v>
      </c>
      <c r="S176">
        <f>_xlfn.RANK.EQ(C176,B176:G176)</f>
        <v>1</v>
      </c>
      <c r="T176">
        <f>_xlfn.RANK.EQ(D176,B176:G176)</f>
        <v>1</v>
      </c>
      <c r="U176">
        <f>_xlfn.RANK.EQ(E176,B176:G176)</f>
        <v>1</v>
      </c>
      <c r="V176" s="9">
        <f>_xlfn.RANK.EQ(F176,B176:G176)</f>
        <v>1</v>
      </c>
      <c r="W176" s="9">
        <f>_xlfn.RANK.EQ(G176,B176:G176)</f>
        <v>1</v>
      </c>
    </row>
    <row r="177" spans="1:24" x14ac:dyDescent="0.2">
      <c r="A177" s="5" t="s">
        <v>118</v>
      </c>
      <c r="B177">
        <v>0</v>
      </c>
      <c r="C177">
        <v>0</v>
      </c>
      <c r="D177">
        <v>0</v>
      </c>
      <c r="E177">
        <v>0</v>
      </c>
      <c r="F177" s="9">
        <v>0</v>
      </c>
      <c r="G177" s="9">
        <v>0</v>
      </c>
      <c r="H177">
        <f>MIN(B177:G177)</f>
        <v>0</v>
      </c>
      <c r="J177">
        <f>IF(B177=0,0,(B177-H177)/B177)</f>
        <v>0</v>
      </c>
      <c r="K177">
        <f>IF(C177=0,0,(C177-H177)/C177)</f>
        <v>0</v>
      </c>
      <c r="L177">
        <f>IF(D177=0,0,(D177-H177)/D177)</f>
        <v>0</v>
      </c>
      <c r="M177">
        <f>IF(E177=0,0,(E177-H177)/E177)</f>
        <v>0</v>
      </c>
      <c r="N177" s="9">
        <f>IF(F177=0,0,(F177-H177)/F177)</f>
        <v>0</v>
      </c>
      <c r="O177" s="9">
        <f>IF(G177=0,0,(G177-H177)/G177)</f>
        <v>0</v>
      </c>
      <c r="R177">
        <f>_xlfn.RANK.EQ(B177,B177:G177)</f>
        <v>1</v>
      </c>
      <c r="S177">
        <f>_xlfn.RANK.EQ(C177,B177:G177)</f>
        <v>1</v>
      </c>
      <c r="T177">
        <f>_xlfn.RANK.EQ(D177,B177:G177)</f>
        <v>1</v>
      </c>
      <c r="U177">
        <f>_xlfn.RANK.EQ(E177,B177:G177)</f>
        <v>1</v>
      </c>
      <c r="V177" s="9">
        <f>_xlfn.RANK.EQ(F177,B177:G177)</f>
        <v>1</v>
      </c>
      <c r="W177" s="9">
        <f>_xlfn.RANK.EQ(G177,B177:G177)</f>
        <v>1</v>
      </c>
    </row>
    <row r="178" spans="1:24" x14ac:dyDescent="0.2">
      <c r="A178" s="5" t="s">
        <v>119</v>
      </c>
      <c r="B178">
        <v>0</v>
      </c>
      <c r="C178">
        <v>0</v>
      </c>
      <c r="D178">
        <v>0</v>
      </c>
      <c r="E178">
        <v>0</v>
      </c>
      <c r="F178" s="9">
        <v>0</v>
      </c>
      <c r="G178" s="9">
        <v>1016</v>
      </c>
      <c r="H178">
        <f>MIN(B178:G178)</f>
        <v>0</v>
      </c>
      <c r="J178">
        <f>IF(B178=0,0,(B178-H178)/B178)</f>
        <v>0</v>
      </c>
      <c r="K178">
        <f>IF(C178=0,0,(C178-H178)/C178)</f>
        <v>0</v>
      </c>
      <c r="L178">
        <f>IF(D178=0,0,(D178-H178)/D178)</f>
        <v>0</v>
      </c>
      <c r="M178">
        <f>IF(E178=0,0,(E178-H178)/E178)</f>
        <v>0</v>
      </c>
      <c r="N178" s="9">
        <f>IF(F178=0,0,(F178-H178)/F178)</f>
        <v>0</v>
      </c>
      <c r="O178" s="9">
        <f>IF(G178=0,0,(G178-H178)/G178)</f>
        <v>1</v>
      </c>
      <c r="R178">
        <f>_xlfn.RANK.EQ(B178,B178:G178)</f>
        <v>2</v>
      </c>
      <c r="S178">
        <f>_xlfn.RANK.EQ(C178,B178:G178)</f>
        <v>2</v>
      </c>
      <c r="T178">
        <f>_xlfn.RANK.EQ(D178,B178:G178)</f>
        <v>2</v>
      </c>
      <c r="U178">
        <f>_xlfn.RANK.EQ(E178,B178:G178)</f>
        <v>2</v>
      </c>
      <c r="V178" s="9">
        <f>_xlfn.RANK.EQ(F178,B178:G178)</f>
        <v>2</v>
      </c>
      <c r="W178" s="9">
        <f>_xlfn.RANK.EQ(G178,B178:G178)</f>
        <v>1</v>
      </c>
    </row>
    <row r="179" spans="1:24" x14ac:dyDescent="0.2">
      <c r="A179" s="5" t="s">
        <v>120</v>
      </c>
      <c r="B179">
        <v>0</v>
      </c>
      <c r="C179">
        <v>0</v>
      </c>
      <c r="D179">
        <v>0</v>
      </c>
      <c r="E179">
        <v>658</v>
      </c>
      <c r="F179" s="9">
        <v>1251</v>
      </c>
      <c r="G179" s="9">
        <v>1736</v>
      </c>
      <c r="H179">
        <f>MIN(B179:G179)</f>
        <v>0</v>
      </c>
      <c r="J179">
        <f>IF(B179=0,0,(B179-H179)/B179)</f>
        <v>0</v>
      </c>
      <c r="K179">
        <f>IF(C179=0,0,(C179-H179)/C179)</f>
        <v>0</v>
      </c>
      <c r="L179">
        <f>IF(D179=0,0,(D179-H179)/D179)</f>
        <v>0</v>
      </c>
      <c r="M179">
        <f>IF(E179=0,0,(E179-H179)/E179)</f>
        <v>1</v>
      </c>
      <c r="N179" s="9">
        <f>IF(F179=0,0,(F179-H179)/F179)</f>
        <v>1</v>
      </c>
      <c r="O179" s="9">
        <f>IF(G179=0,0,(G179-H179)/G179)</f>
        <v>1</v>
      </c>
      <c r="R179">
        <f>_xlfn.RANK.EQ(B179,B179:G179)</f>
        <v>4</v>
      </c>
      <c r="S179">
        <f>_xlfn.RANK.EQ(C179,B179:G179)</f>
        <v>4</v>
      </c>
      <c r="T179">
        <f>_xlfn.RANK.EQ(D179,B179:G179)</f>
        <v>4</v>
      </c>
      <c r="U179">
        <f>_xlfn.RANK.EQ(E179,B179:G179)</f>
        <v>3</v>
      </c>
      <c r="V179" s="9">
        <f>_xlfn.RANK.EQ(F179,B179:G179)</f>
        <v>2</v>
      </c>
      <c r="W179" s="9">
        <f>_xlfn.RANK.EQ(G179,B179:G179)</f>
        <v>1</v>
      </c>
    </row>
    <row r="180" spans="1:24" x14ac:dyDescent="0.2">
      <c r="A180" s="5" t="s">
        <v>121</v>
      </c>
      <c r="B180">
        <v>0</v>
      </c>
      <c r="C180">
        <v>576</v>
      </c>
      <c r="D180">
        <v>624</v>
      </c>
      <c r="E180">
        <v>2460</v>
      </c>
      <c r="F180" s="9">
        <v>504</v>
      </c>
      <c r="G180" s="9">
        <v>2340</v>
      </c>
      <c r="H180">
        <f>MIN(B180:G180)</f>
        <v>0</v>
      </c>
      <c r="J180">
        <f>IF(B180=0,0,(B180-H180)/B180)</f>
        <v>0</v>
      </c>
      <c r="K180">
        <f>IF(C180=0,0,(C180-H180)/C180)</f>
        <v>1</v>
      </c>
      <c r="L180">
        <f>IF(D180=0,0,(D180-H180)/D180)</f>
        <v>1</v>
      </c>
      <c r="M180">
        <f>IF(E180=0,0,(E180-H180)/E180)</f>
        <v>1</v>
      </c>
      <c r="N180" s="9">
        <f>IF(F180=0,0,(F180-H180)/F180)</f>
        <v>1</v>
      </c>
      <c r="O180" s="9">
        <f>IF(G180=0,0,(G180-H180)/G180)</f>
        <v>1</v>
      </c>
      <c r="R180">
        <f>_xlfn.RANK.EQ(B180,B180:G180)</f>
        <v>6</v>
      </c>
      <c r="S180">
        <f>_xlfn.RANK.EQ(C180,B180:G180)</f>
        <v>4</v>
      </c>
      <c r="T180">
        <f>_xlfn.RANK.EQ(D180,B180:G180)</f>
        <v>3</v>
      </c>
      <c r="U180">
        <f>_xlfn.RANK.EQ(E180,B180:G180)</f>
        <v>1</v>
      </c>
      <c r="V180" s="9">
        <f>_xlfn.RANK.EQ(F180,B180:G180)</f>
        <v>5</v>
      </c>
      <c r="W180" s="9">
        <f>_xlfn.RANK.EQ(G180,B180:G180)</f>
        <v>2</v>
      </c>
    </row>
    <row r="181" spans="1:24" x14ac:dyDescent="0.2">
      <c r="A181" s="5" t="s">
        <v>122</v>
      </c>
      <c r="B181">
        <v>3785</v>
      </c>
      <c r="C181">
        <v>5874</v>
      </c>
      <c r="D181">
        <v>5380</v>
      </c>
      <c r="E181">
        <v>4520</v>
      </c>
      <c r="F181" s="9">
        <v>5380</v>
      </c>
      <c r="G181" s="9">
        <v>5342</v>
      </c>
      <c r="H181">
        <f>MIN(B181:G181)</f>
        <v>3785</v>
      </c>
      <c r="J181">
        <f>IF(B181=0,0,(B181-H181)/B181)</f>
        <v>0</v>
      </c>
      <c r="K181">
        <f>IF(C181=0,0,(C181-H181)/C181)</f>
        <v>0.35563500170241741</v>
      </c>
      <c r="L181">
        <f>IF(D181=0,0,(D181-H181)/D181)</f>
        <v>0.29646840148698883</v>
      </c>
      <c r="M181">
        <f>IF(E181=0,0,(E181-H181)/E181)</f>
        <v>0.16261061946902655</v>
      </c>
      <c r="N181" s="9">
        <f>IF(F181=0,0,(F181-H181)/F181)</f>
        <v>0.29646840148698883</v>
      </c>
      <c r="O181" s="9">
        <f>IF(G181=0,0,(G181-H181)/G181)</f>
        <v>0.29146387120928491</v>
      </c>
      <c r="R181">
        <f>_xlfn.RANK.EQ(B181,B181:G181)</f>
        <v>6</v>
      </c>
      <c r="S181">
        <f>_xlfn.RANK.EQ(C181,B181:G181)</f>
        <v>1</v>
      </c>
      <c r="T181">
        <f>_xlfn.RANK.EQ(D181,B181:G181)</f>
        <v>2</v>
      </c>
      <c r="U181">
        <f>_xlfn.RANK.EQ(E181,B181:G181)</f>
        <v>5</v>
      </c>
      <c r="V181" s="9">
        <f>_xlfn.RANK.EQ(F181,B181:G181)</f>
        <v>2</v>
      </c>
      <c r="W181" s="9">
        <f>_xlfn.RANK.EQ(G181,B181:G181)</f>
        <v>4</v>
      </c>
    </row>
    <row r="182" spans="1:24" x14ac:dyDescent="0.2">
      <c r="A182" s="5" t="s">
        <v>5</v>
      </c>
      <c r="B182">
        <v>10400</v>
      </c>
      <c r="C182">
        <v>12640</v>
      </c>
      <c r="D182">
        <v>13680</v>
      </c>
      <c r="E182">
        <v>15200</v>
      </c>
      <c r="F182" s="9">
        <v>15200</v>
      </c>
      <c r="G182" s="9">
        <v>15200</v>
      </c>
      <c r="H182">
        <f>MIN(B182:G182)</f>
        <v>10400</v>
      </c>
      <c r="J182">
        <f>IF(B182=0,0,(B182-H182)/B182)</f>
        <v>0</v>
      </c>
      <c r="K182">
        <f>IF(C182=0,0,(C182-H182)/C182)</f>
        <v>0.17721518987341772</v>
      </c>
      <c r="L182">
        <f>IF(D182=0,0,(D182-H182)/D182)</f>
        <v>0.23976608187134502</v>
      </c>
      <c r="M182">
        <f>IF(E182=0,0,(E182-H182)/E182)</f>
        <v>0.31578947368421051</v>
      </c>
      <c r="N182" s="9">
        <f>IF(F182=0,0,(F182-H182)/F182)</f>
        <v>0.31578947368421051</v>
      </c>
      <c r="O182" s="9">
        <f>IF(G182=0,0,(G182-H182)/G182)</f>
        <v>0.31578947368421051</v>
      </c>
      <c r="R182">
        <f>_xlfn.RANK.EQ(B182,B182:G182)</f>
        <v>6</v>
      </c>
      <c r="S182">
        <f>_xlfn.RANK.EQ(C182,B182:G182)</f>
        <v>5</v>
      </c>
      <c r="T182">
        <f>_xlfn.RANK.EQ(D182,B182:G182)</f>
        <v>4</v>
      </c>
      <c r="U182">
        <f>_xlfn.RANK.EQ(E182,B182:G182)</f>
        <v>1</v>
      </c>
      <c r="V182" s="9">
        <f>_xlfn.RANK.EQ(F182,B182:G182)</f>
        <v>1</v>
      </c>
      <c r="W182" s="9">
        <f>_xlfn.RANK.EQ(G182,B182:G182)</f>
        <v>1</v>
      </c>
    </row>
    <row r="183" spans="1:24" x14ac:dyDescent="0.2">
      <c r="A183" s="5" t="s">
        <v>123</v>
      </c>
      <c r="B183">
        <v>20865</v>
      </c>
      <c r="C183">
        <v>19119</v>
      </c>
      <c r="D183">
        <v>24624</v>
      </c>
      <c r="E183">
        <v>18561</v>
      </c>
      <c r="F183" s="9">
        <v>20154</v>
      </c>
      <c r="G183" s="9">
        <v>20667</v>
      </c>
      <c r="H183">
        <f>MIN(B183:G183)</f>
        <v>18561</v>
      </c>
      <c r="J183">
        <f>IF(B183=0,0,(B183-H183)/B183)</f>
        <v>0.11042415528396837</v>
      </c>
      <c r="K183">
        <f>IF(C183=0,0,(C183-H183)/C183)</f>
        <v>2.9185626863329671E-2</v>
      </c>
      <c r="L183">
        <f>IF(D183=0,0,(D183-H183)/D183)</f>
        <v>0.24622319688109162</v>
      </c>
      <c r="M183">
        <f>IF(E183=0,0,(E183-H183)/E183)</f>
        <v>0</v>
      </c>
      <c r="N183" s="9">
        <f>IF(F183=0,0,(F183-H183)/F183)</f>
        <v>7.9041381363501043E-2</v>
      </c>
      <c r="O183" s="9">
        <f>IF(G183=0,0,(G183-H183)/G183)</f>
        <v>0.10190158223254464</v>
      </c>
      <c r="R183">
        <f>_xlfn.RANK.EQ(B183,B183:G183)</f>
        <v>2</v>
      </c>
      <c r="S183">
        <f>_xlfn.RANK.EQ(C183,B183:G183)</f>
        <v>5</v>
      </c>
      <c r="T183">
        <f>_xlfn.RANK.EQ(D183,B183:G183)</f>
        <v>1</v>
      </c>
      <c r="U183">
        <f>_xlfn.RANK.EQ(E183,B183:G183)</f>
        <v>6</v>
      </c>
      <c r="V183" s="9">
        <f>_xlfn.RANK.EQ(F183,B183:G183)</f>
        <v>4</v>
      </c>
      <c r="W183" s="9">
        <f>_xlfn.RANK.EQ(G183,B183:G183)</f>
        <v>3</v>
      </c>
    </row>
    <row r="184" spans="1:24" x14ac:dyDescent="0.2">
      <c r="A184" s="5" t="s">
        <v>124</v>
      </c>
      <c r="B184">
        <v>31616</v>
      </c>
      <c r="C184">
        <v>31326</v>
      </c>
      <c r="D184">
        <v>32364</v>
      </c>
      <c r="E184">
        <v>29230</v>
      </c>
      <c r="F184" s="9">
        <v>28992</v>
      </c>
      <c r="G184" s="9">
        <v>29858</v>
      </c>
      <c r="H184">
        <f>MIN(B184:G184)</f>
        <v>28992</v>
      </c>
      <c r="J184">
        <f>IF(B184=0,0,(B184-H184)/B184)</f>
        <v>8.2995951417004055E-2</v>
      </c>
      <c r="K184">
        <f>IF(C184=0,0,(C184-H184)/C184)</f>
        <v>7.4506799463704268E-2</v>
      </c>
      <c r="L184">
        <f>IF(D184=0,0,(D184-H184)/D184)</f>
        <v>0.10418984056358917</v>
      </c>
      <c r="M184">
        <f>IF(E184=0,0,(E184-H184)/E184)</f>
        <v>8.1423195347245982E-3</v>
      </c>
      <c r="N184" s="9">
        <f>IF(F184=0,0,(F184-H184)/F184)</f>
        <v>0</v>
      </c>
      <c r="O184" s="9">
        <f>IF(G184=0,0,(G184-H184)/G184)</f>
        <v>2.9003952039654363E-2</v>
      </c>
      <c r="R184">
        <f>_xlfn.RANK.EQ(B184,B184:G184)</f>
        <v>2</v>
      </c>
      <c r="S184">
        <f>_xlfn.RANK.EQ(C184,B184:G184)</f>
        <v>3</v>
      </c>
      <c r="T184">
        <f>_xlfn.RANK.EQ(D184,B184:G184)</f>
        <v>1</v>
      </c>
      <c r="U184">
        <f>_xlfn.RANK.EQ(E184,B184:G184)</f>
        <v>5</v>
      </c>
      <c r="V184" s="9">
        <f>_xlfn.RANK.EQ(F184,B184:G184)</f>
        <v>6</v>
      </c>
      <c r="W184" s="9">
        <f>_xlfn.RANK.EQ(G184,B184:G184)</f>
        <v>4</v>
      </c>
    </row>
    <row r="185" spans="1:24" x14ac:dyDescent="0.2">
      <c r="A185" s="5" t="s">
        <v>125</v>
      </c>
      <c r="B185">
        <v>41905</v>
      </c>
      <c r="C185">
        <v>48956</v>
      </c>
      <c r="D185">
        <v>44885</v>
      </c>
      <c r="E185">
        <v>41651</v>
      </c>
      <c r="F185" s="9">
        <v>41733</v>
      </c>
      <c r="G185" s="9">
        <v>43227</v>
      </c>
      <c r="H185">
        <f>MIN(B185:G185)</f>
        <v>41651</v>
      </c>
      <c r="J185">
        <f>IF(B185=0,0,(B185-H185)/B185)</f>
        <v>6.0613291969931985E-3</v>
      </c>
      <c r="K185">
        <f>IF(C185=0,0,(C185-H185)/C185)</f>
        <v>0.14921562219135551</v>
      </c>
      <c r="L185">
        <f>IF(D185=0,0,(D185-H185)/D185)</f>
        <v>7.2050796479893056E-2</v>
      </c>
      <c r="M185">
        <f>IF(E185=0,0,(E185-H185)/E185)</f>
        <v>0</v>
      </c>
      <c r="N185" s="9">
        <f>IF(F185=0,0,(F185-H185)/F185)</f>
        <v>1.9648719238971558E-3</v>
      </c>
      <c r="O185" s="9">
        <f>IF(G185=0,0,(G185-H185)/G185)</f>
        <v>3.645869479723321E-2</v>
      </c>
      <c r="R185">
        <f>_xlfn.RANK.EQ(B185,B185:G185)</f>
        <v>4</v>
      </c>
      <c r="S185">
        <f>_xlfn.RANK.EQ(C185,B185:G185)</f>
        <v>1</v>
      </c>
      <c r="T185">
        <f>_xlfn.RANK.EQ(D185,B185:G185)</f>
        <v>2</v>
      </c>
      <c r="U185">
        <f>_xlfn.RANK.EQ(E185,B185:G185)</f>
        <v>6</v>
      </c>
      <c r="V185" s="9">
        <f>_xlfn.RANK.EQ(F185,B185:G185)</f>
        <v>5</v>
      </c>
      <c r="W185" s="9">
        <f>_xlfn.RANK.EQ(G185,B185:G185)</f>
        <v>3</v>
      </c>
    </row>
    <row r="186" spans="1:24" x14ac:dyDescent="0.2">
      <c r="N186" s="9"/>
      <c r="O186" s="9"/>
      <c r="P186" s="8" t="s">
        <v>0</v>
      </c>
      <c r="Q186" s="8"/>
      <c r="V186" s="9"/>
      <c r="W186" s="9"/>
      <c r="X186" s="8" t="s">
        <v>155</v>
      </c>
    </row>
    <row r="187" spans="1:24" x14ac:dyDescent="0.2">
      <c r="I187" s="8" t="s">
        <v>149</v>
      </c>
      <c r="J187" s="3">
        <f t="shared" ref="J187:M187" si="0">AVERAGE(J6:J185)</f>
        <v>0.18826582778775006</v>
      </c>
      <c r="K187" s="3">
        <f t="shared" ref="K187" si="1">AVERAGE(K6:K185)</f>
        <v>0.14714978401884898</v>
      </c>
      <c r="L187" s="3">
        <f t="shared" si="0"/>
        <v>5.664573421218385E-2</v>
      </c>
      <c r="M187" s="3">
        <f t="shared" si="0"/>
        <v>8.6316482913375389E-2</v>
      </c>
      <c r="N187" s="9">
        <f t="shared" ref="N187:O187" si="2">AVERAGE(N6:N185)</f>
        <v>5.8456296203472813E-2</v>
      </c>
      <c r="O187" s="9">
        <f t="shared" si="2"/>
        <v>0.13738149391497945</v>
      </c>
      <c r="P187">
        <f t="shared" ref="P187:P194" si="3">MIN(J187:O187)</f>
        <v>5.664573421218385E-2</v>
      </c>
      <c r="Q187" s="8" t="s">
        <v>149</v>
      </c>
      <c r="R187" s="3">
        <f t="shared" ref="R187:U187" si="4">AVERAGE(R6:R185)</f>
        <v>2.1</v>
      </c>
      <c r="S187" s="3">
        <f t="shared" ref="S187" si="5">AVERAGE(S6:S185)</f>
        <v>2.1666666666666665</v>
      </c>
      <c r="T187" s="3">
        <f t="shared" si="4"/>
        <v>3.1055555555555556</v>
      </c>
      <c r="U187" s="3">
        <f t="shared" si="4"/>
        <v>3.1055555555555556</v>
      </c>
      <c r="V187" s="9">
        <f t="shared" ref="V187:W187" si="6">AVERAGE(V6:V185)</f>
        <v>3.4944444444444445</v>
      </c>
      <c r="W187" s="9">
        <f t="shared" si="6"/>
        <v>2.338888888888889</v>
      </c>
      <c r="X187" s="3">
        <f t="shared" ref="X187:X198" si="7">MAX(R187:W187)</f>
        <v>3.4944444444444445</v>
      </c>
    </row>
    <row r="188" spans="1:24" x14ac:dyDescent="0.2">
      <c r="I188" s="8" t="s">
        <v>150</v>
      </c>
      <c r="J188" s="3">
        <f>AVERAGE(J6:J155)</f>
        <v>0.21977927429448713</v>
      </c>
      <c r="K188" s="3">
        <f t="shared" ref="K188" si="8">AVERAGE(K6:K155)</f>
        <v>0.11931815818581501</v>
      </c>
      <c r="L188" s="3">
        <f t="shared" ref="L188:M188" si="9">AVERAGE(L6:L155)</f>
        <v>3.3413005825991986E-2</v>
      </c>
      <c r="M188" s="3">
        <f t="shared" si="9"/>
        <v>6.5385727610613828E-2</v>
      </c>
      <c r="N188" s="9">
        <f t="shared" ref="N188:O188" si="10">AVERAGE(N6:N155)</f>
        <v>4.1468509725881758E-2</v>
      </c>
      <c r="O188" s="9">
        <f t="shared" si="10"/>
        <v>0.109622636616363</v>
      </c>
      <c r="P188">
        <f t="shared" si="3"/>
        <v>3.3413005825991986E-2</v>
      </c>
      <c r="Q188" s="8" t="s">
        <v>150</v>
      </c>
      <c r="R188" s="3">
        <f>AVERAGE(R6:R155)</f>
        <v>1.72</v>
      </c>
      <c r="S188" s="3">
        <f t="shared" ref="S188" si="11">AVERAGE(S6:S155)</f>
        <v>2.2533333333333334</v>
      </c>
      <c r="T188" s="3">
        <f t="shared" ref="T188:U188" si="12">AVERAGE(T6:T155)</f>
        <v>3.2333333333333334</v>
      </c>
      <c r="U188" s="3">
        <f t="shared" si="12"/>
        <v>3.0066666666666668</v>
      </c>
      <c r="V188" s="9">
        <f t="shared" ref="V188:W188" si="13">AVERAGE(V6:V155)</f>
        <v>3.44</v>
      </c>
      <c r="W188" s="9">
        <f t="shared" si="13"/>
        <v>2.3733333333333335</v>
      </c>
      <c r="X188" s="3">
        <f t="shared" si="7"/>
        <v>3.44</v>
      </c>
    </row>
    <row r="189" spans="1:24" x14ac:dyDescent="0.2">
      <c r="I189" s="8">
        <v>104</v>
      </c>
      <c r="J189" s="3">
        <f>AVERAGE(J106:J115,J6:J25)</f>
        <v>8.3950613333052329E-2</v>
      </c>
      <c r="K189" s="3">
        <f t="shared" ref="K189" si="14">AVERAGE(K106:K115,K6:K25)</f>
        <v>5.6920553078754363E-2</v>
      </c>
      <c r="L189" s="3">
        <f t="shared" ref="L189:M189" si="15">AVERAGE(L106:L115,L6:L25)</f>
        <v>1.4838073548531954E-2</v>
      </c>
      <c r="M189" s="3">
        <f t="shared" si="15"/>
        <v>2.9536685466660793E-2</v>
      </c>
      <c r="N189" s="9">
        <f t="shared" ref="N189:O189" si="16">AVERAGE(N106:N115,N6:N25)</f>
        <v>4.1126872104869872E-2</v>
      </c>
      <c r="O189" s="9">
        <f t="shared" si="16"/>
        <v>5.4770500077450726E-2</v>
      </c>
      <c r="P189">
        <f t="shared" si="3"/>
        <v>1.4838073548531954E-2</v>
      </c>
      <c r="Q189" s="8">
        <v>104</v>
      </c>
      <c r="R189" s="3">
        <f>AVERAGE(R106:R115,R6:R25)</f>
        <v>2.2333333333333334</v>
      </c>
      <c r="S189" s="3">
        <f t="shared" ref="S189" si="17">AVERAGE(S106:S115,S6:S25)</f>
        <v>3.1666666666666665</v>
      </c>
      <c r="T189" s="3">
        <f t="shared" ref="T189:U189" si="18">AVERAGE(T106:T115,T6:T25)</f>
        <v>3.8333333333333335</v>
      </c>
      <c r="U189" s="3">
        <f t="shared" si="18"/>
        <v>3.4</v>
      </c>
      <c r="V189" s="9">
        <f t="shared" ref="V189:W189" si="19">AVERAGE(V106:V115,V6:V25)</f>
        <v>3.9666666666666668</v>
      </c>
      <c r="W189" s="9">
        <f t="shared" si="19"/>
        <v>3</v>
      </c>
      <c r="X189" s="3">
        <f t="shared" si="7"/>
        <v>3.9666666666666668</v>
      </c>
    </row>
    <row r="190" spans="1:24" x14ac:dyDescent="0.2">
      <c r="I190" s="8">
        <v>114</v>
      </c>
      <c r="J190" s="3">
        <f>AVERAGE(J26:J45,J116:J125)</f>
        <v>0.19771896734564362</v>
      </c>
      <c r="K190" s="3">
        <f t="shared" ref="K190" si="20">AVERAGE(K26:K45,K116:K125)</f>
        <v>0.10020914653653529</v>
      </c>
      <c r="L190" s="3">
        <f t="shared" ref="L190:M190" si="21">AVERAGE(L26:L45,L116:L125)</f>
        <v>1.2024834622376428E-2</v>
      </c>
      <c r="M190" s="3">
        <f t="shared" si="21"/>
        <v>8.8112689476114156E-2</v>
      </c>
      <c r="N190" s="9">
        <f t="shared" ref="N190:O190" si="22">AVERAGE(N26:N45,N116:N125)</f>
        <v>8.4369092898197683E-3</v>
      </c>
      <c r="O190" s="9">
        <f t="shared" si="22"/>
        <v>0.10505737548845519</v>
      </c>
      <c r="P190">
        <f t="shared" si="3"/>
        <v>8.4369092898197683E-3</v>
      </c>
      <c r="Q190" s="8">
        <v>114</v>
      </c>
      <c r="R190" s="3">
        <f>AVERAGE(R26:R45,R116:R125)</f>
        <v>1.6666666666666667</v>
      </c>
      <c r="S190" s="3">
        <f t="shared" ref="S190" si="23">AVERAGE(S26:S45,S116:S125)</f>
        <v>1.9</v>
      </c>
      <c r="T190" s="3">
        <f t="shared" ref="T190:U190" si="24">AVERAGE(T26:T45,T116:T125)</f>
        <v>3.1666666666666665</v>
      </c>
      <c r="U190" s="3">
        <f t="shared" si="24"/>
        <v>2.8666666666666667</v>
      </c>
      <c r="V190" s="9">
        <f t="shared" ref="V190:W190" si="25">AVERAGE(V26:V45,V116:V125)</f>
        <v>3.2</v>
      </c>
      <c r="W190" s="9">
        <f t="shared" si="25"/>
        <v>2</v>
      </c>
      <c r="X190" s="3">
        <f t="shared" si="7"/>
        <v>3.2</v>
      </c>
    </row>
    <row r="191" spans="1:24" x14ac:dyDescent="0.2">
      <c r="I191" s="8">
        <v>128</v>
      </c>
      <c r="J191" s="3">
        <f>AVERAGE(J46:J65,J126:J135)</f>
        <v>0.30729208203686703</v>
      </c>
      <c r="K191" s="3">
        <f t="shared" ref="K191" si="26">AVERAGE(K46:K65,K126:K135)</f>
        <v>0.21484053702917841</v>
      </c>
      <c r="L191" s="3">
        <f t="shared" ref="L191:M191" si="27">AVERAGE(L46:L65,L126:L135)</f>
        <v>4.4758332480969616E-2</v>
      </c>
      <c r="M191" s="3">
        <f t="shared" si="27"/>
        <v>4.7147463536594297E-2</v>
      </c>
      <c r="N191" s="9">
        <f t="shared" ref="N191:O191" si="28">AVERAGE(N46:N65,N126:N135)</f>
        <v>4.0226564678811055E-2</v>
      </c>
      <c r="O191" s="9">
        <f t="shared" si="28"/>
        <v>0.12758546963217424</v>
      </c>
      <c r="P191">
        <f t="shared" si="3"/>
        <v>4.0226564678811055E-2</v>
      </c>
      <c r="Q191" s="8">
        <v>128</v>
      </c>
      <c r="R191" s="3">
        <f>AVERAGE(R46:R65,R126:R135)</f>
        <v>1.7333333333333334</v>
      </c>
      <c r="S191" s="3">
        <f t="shared" ref="S191" si="29">AVERAGE(S46:S65,S126:S135)</f>
        <v>1.7333333333333334</v>
      </c>
      <c r="T191" s="3">
        <f t="shared" ref="T191:U191" si="30">AVERAGE(T46:T65,T126:T135)</f>
        <v>3.0333333333333332</v>
      </c>
      <c r="U191" s="3">
        <f t="shared" si="30"/>
        <v>3.1</v>
      </c>
      <c r="V191" s="9">
        <f t="shared" ref="V191:W191" si="31">AVERAGE(V46:V65,V126:V135)</f>
        <v>3.3</v>
      </c>
      <c r="W191" s="9">
        <f t="shared" si="31"/>
        <v>2.1</v>
      </c>
      <c r="X191" s="3">
        <f t="shared" si="7"/>
        <v>3.3</v>
      </c>
    </row>
    <row r="192" spans="1:24" x14ac:dyDescent="0.2">
      <c r="I192" s="8">
        <v>144</v>
      </c>
      <c r="J192" s="3">
        <f>AVERAGE(J66:J85,J136:J145)</f>
        <v>0.29168282613753943</v>
      </c>
      <c r="K192" s="3">
        <f t="shared" ref="K192" si="32">AVERAGE(K66:K85,K136:K145)</f>
        <v>0.1144028428928736</v>
      </c>
      <c r="L192" s="3">
        <f t="shared" ref="L192:M192" si="33">AVERAGE(L66:L85,L136:L145)</f>
        <v>4.3601864294529051E-2</v>
      </c>
      <c r="M192" s="3">
        <f t="shared" si="33"/>
        <v>6.3458416203460349E-2</v>
      </c>
      <c r="N192" s="9">
        <f t="shared" ref="N192:O192" si="34">AVERAGE(N66:N85,N136:N145)</f>
        <v>4.998285580109825E-2</v>
      </c>
      <c r="O192" s="9">
        <f t="shared" si="34"/>
        <v>0.12180894137711874</v>
      </c>
      <c r="P192">
        <f t="shared" si="3"/>
        <v>4.3601864294529051E-2</v>
      </c>
      <c r="Q192" s="8">
        <v>144</v>
      </c>
      <c r="R192" s="3">
        <f>AVERAGE(R66:R85,R136:R145)</f>
        <v>1.2666666666666666</v>
      </c>
      <c r="S192" s="3">
        <f t="shared" ref="S192" si="35">AVERAGE(S66:S85,S136:S145)</f>
        <v>2.1333333333333333</v>
      </c>
      <c r="T192" s="3">
        <f t="shared" ref="T192:U192" si="36">AVERAGE(T66:T85,T136:T145)</f>
        <v>3.3333333333333335</v>
      </c>
      <c r="U192" s="3">
        <f t="shared" si="36"/>
        <v>3.0333333333333332</v>
      </c>
      <c r="V192" s="9">
        <f t="shared" ref="V192:W192" si="37">AVERAGE(V66:V85,V136:V145)</f>
        <v>3.4</v>
      </c>
      <c r="W192" s="9">
        <f t="shared" si="37"/>
        <v>2.2999999999999998</v>
      </c>
      <c r="X192" s="3">
        <f t="shared" si="7"/>
        <v>3.4</v>
      </c>
    </row>
    <row r="193" spans="9:24" x14ac:dyDescent="0.2">
      <c r="I193" s="8">
        <v>162</v>
      </c>
      <c r="J193" s="3">
        <f>AVERAGE(J86:J105,J146:J155)</f>
        <v>0.21825188261933282</v>
      </c>
      <c r="K193" s="3">
        <f t="shared" ref="K193" si="38">AVERAGE(K86:K105,K146:K155)</f>
        <v>0.1102177113917335</v>
      </c>
      <c r="L193" s="3">
        <f t="shared" ref="L193:M193" si="39">AVERAGE(L86:L105,L146:L155)</f>
        <v>5.1841924183552913E-2</v>
      </c>
      <c r="M193" s="3">
        <f t="shared" si="39"/>
        <v>9.8673383370239426E-2</v>
      </c>
      <c r="N193" s="9">
        <f t="shared" ref="N193:O193" si="40">AVERAGE(N86:N105,N146:N155)</f>
        <v>6.7569346754809897E-2</v>
      </c>
      <c r="O193" s="9">
        <f t="shared" si="40"/>
        <v>0.13889089650661612</v>
      </c>
      <c r="P193">
        <f t="shared" si="3"/>
        <v>5.1841924183552913E-2</v>
      </c>
      <c r="Q193" s="8">
        <v>162</v>
      </c>
      <c r="R193" s="3">
        <f>AVERAGE(R86:R105,R146:R155)</f>
        <v>1.7</v>
      </c>
      <c r="S193" s="3">
        <f t="shared" ref="S193" si="41">AVERAGE(S86:S105,S146:S155)</f>
        <v>2.3333333333333335</v>
      </c>
      <c r="T193" s="3">
        <f t="shared" ref="T193:U193" si="42">AVERAGE(T86:T105,T146:T155)</f>
        <v>2.8</v>
      </c>
      <c r="U193" s="3">
        <f t="shared" si="42"/>
        <v>2.6333333333333333</v>
      </c>
      <c r="V193" s="9">
        <f t="shared" ref="V193:W193" si="43">AVERAGE(V86:V105,V146:V155)</f>
        <v>3.3333333333333335</v>
      </c>
      <c r="W193" s="9">
        <f t="shared" si="43"/>
        <v>2.4666666666666668</v>
      </c>
      <c r="X193" s="3">
        <f t="shared" si="7"/>
        <v>3.3333333333333335</v>
      </c>
    </row>
    <row r="194" spans="9:24" x14ac:dyDescent="0.2">
      <c r="I194" s="10" t="s">
        <v>158</v>
      </c>
      <c r="J194" s="3">
        <f t="shared" ref="J194:O194" si="44">AVERAGE(J156:J185)</f>
        <v>3.0698595254064667E-2</v>
      </c>
      <c r="K194" s="3">
        <f t="shared" ref="K194" si="45">AVERAGE(K156:K185)</f>
        <v>0.28630791318401871</v>
      </c>
      <c r="L194" s="3">
        <f t="shared" si="44"/>
        <v>0.1728093761431431</v>
      </c>
      <c r="M194" s="3">
        <f t="shared" si="44"/>
        <v>0.19097025942718324</v>
      </c>
      <c r="N194" s="9">
        <f t="shared" si="44"/>
        <v>0.14339522859142809</v>
      </c>
      <c r="O194" s="9">
        <f t="shared" si="44"/>
        <v>0.27617578040806195</v>
      </c>
      <c r="P194">
        <f t="shared" si="3"/>
        <v>3.0698595254064667E-2</v>
      </c>
      <c r="Q194" s="10" t="s">
        <v>158</v>
      </c>
      <c r="R194" s="3">
        <f t="shared" ref="R194:W194" si="46">AVERAGE(R156:R185)</f>
        <v>4</v>
      </c>
      <c r="S194" s="3">
        <f t="shared" ref="S194" si="47">AVERAGE(S156:S185)</f>
        <v>1.7333333333333334</v>
      </c>
      <c r="T194" s="3">
        <f t="shared" si="46"/>
        <v>2.4666666666666668</v>
      </c>
      <c r="U194" s="3">
        <f t="shared" si="46"/>
        <v>3.6</v>
      </c>
      <c r="V194" s="9">
        <f t="shared" si="46"/>
        <v>3.7666666666666666</v>
      </c>
      <c r="W194" s="9">
        <f t="shared" si="46"/>
        <v>2.1666666666666665</v>
      </c>
      <c r="X194" s="3">
        <f t="shared" si="7"/>
        <v>4</v>
      </c>
    </row>
    <row r="195" spans="9:24" x14ac:dyDescent="0.2">
      <c r="J195" s="3"/>
      <c r="K195" s="3"/>
      <c r="L195" s="3"/>
      <c r="M195" s="3"/>
      <c r="N195" s="9"/>
      <c r="O195" s="9"/>
      <c r="R195" s="3"/>
      <c r="S195" s="3"/>
      <c r="T195" s="3"/>
      <c r="U195" s="3"/>
      <c r="V195" s="9"/>
      <c r="W195" s="9"/>
      <c r="X195" s="3">
        <f t="shared" si="7"/>
        <v>0</v>
      </c>
    </row>
    <row r="196" spans="9:24" x14ac:dyDescent="0.2">
      <c r="I196" s="8" t="s">
        <v>151</v>
      </c>
      <c r="J196" s="3">
        <f>AVERAGE(J106:J155)</f>
        <v>0.21606533849927526</v>
      </c>
      <c r="K196" s="3">
        <f t="shared" ref="K196" si="48">AVERAGE(K106:K155)</f>
        <v>3.4294010077533257E-2</v>
      </c>
      <c r="L196" s="3">
        <f t="shared" ref="L196:M196" si="49">AVERAGE(L106:L155)</f>
        <v>2.4816273219347772E-2</v>
      </c>
      <c r="M196" s="3">
        <f t="shared" si="49"/>
        <v>2.1991531883607817E-2</v>
      </c>
      <c r="N196" s="9">
        <f t="shared" ref="N196:O196" si="50">AVERAGE(N106:N155)</f>
        <v>1.8210999296841918E-2</v>
      </c>
      <c r="O196" s="9">
        <f t="shared" si="50"/>
        <v>3.504344721358009E-2</v>
      </c>
      <c r="P196">
        <f>MIN(J196:O196)</f>
        <v>1.8210999296841918E-2</v>
      </c>
      <c r="Q196" s="8" t="s">
        <v>151</v>
      </c>
      <c r="R196" s="3">
        <f>AVERAGE(R106:R155)</f>
        <v>1.1599999999999999</v>
      </c>
      <c r="S196" s="3">
        <f t="shared" ref="S196" si="51">AVERAGE(S106:S155)</f>
        <v>2.52</v>
      </c>
      <c r="T196" s="3">
        <f t="shared" ref="T196:U196" si="52">AVERAGE(T106:T155)</f>
        <v>2.5</v>
      </c>
      <c r="U196" s="3">
        <f t="shared" si="52"/>
        <v>2.3199999999999998</v>
      </c>
      <c r="V196" s="9">
        <f t="shared" ref="V196:W196" si="53">AVERAGE(V106:V155)</f>
        <v>2.76</v>
      </c>
      <c r="W196" s="9">
        <f t="shared" si="53"/>
        <v>2.2599999999999998</v>
      </c>
      <c r="X196" s="3">
        <f t="shared" si="7"/>
        <v>2.76</v>
      </c>
    </row>
    <row r="197" spans="9:24" x14ac:dyDescent="0.2">
      <c r="I197" s="8" t="s">
        <v>152</v>
      </c>
      <c r="J197" s="3">
        <f>AVERAGE(J6:J15,J26:J35,J46:J55,J66:J75,J86:J95)</f>
        <v>0.18535754002171956</v>
      </c>
      <c r="K197" s="3">
        <f t="shared" ref="K197" si="54">AVERAGE(K6:K15,K26:K35,K46:K55,K66:K75,K86:K95)</f>
        <v>4.6493704121924224E-2</v>
      </c>
      <c r="L197" s="3">
        <f t="shared" ref="L197:M197" si="55">AVERAGE(L6:L15,L26:L35,L46:L55,L66:L75,L86:L95)</f>
        <v>2.1538983895377051E-2</v>
      </c>
      <c r="M197" s="3">
        <f t="shared" si="55"/>
        <v>7.5607811693026841E-2</v>
      </c>
      <c r="N197" s="9">
        <f t="shared" ref="N197:O197" si="56">AVERAGE(N6:N15,N26:N35,N46:N55,N66:N75,N86:N95)</f>
        <v>4.7526318109417348E-2</v>
      </c>
      <c r="O197" s="9">
        <f t="shared" si="56"/>
        <v>0.10072494331917069</v>
      </c>
      <c r="P197">
        <f>MIN(J197:O197)</f>
        <v>2.1538983895377051E-2</v>
      </c>
      <c r="Q197" s="8" t="s">
        <v>152</v>
      </c>
      <c r="R197" s="3">
        <f>AVERAGE(R6:R15,R26:R35,R46:R55,R66:R75,R86:R95)</f>
        <v>1.54</v>
      </c>
      <c r="S197" s="3">
        <f t="shared" ref="S197" si="57">AVERAGE(S6:S15,S26:S35,S46:S55,S66:S75,S86:S95)</f>
        <v>2.48</v>
      </c>
      <c r="T197" s="3">
        <f t="shared" ref="T197:U197" si="58">AVERAGE(T6:T15,T26:T35,T46:T55,T66:T75,T86:T95)</f>
        <v>2.94</v>
      </c>
      <c r="U197" s="3">
        <f t="shared" si="58"/>
        <v>2.6</v>
      </c>
      <c r="V197" s="9">
        <f t="shared" ref="V197:W197" si="59">AVERAGE(V6:V15,V26:V35,V46:V55,V66:V75,V86:V95)</f>
        <v>2.82</v>
      </c>
      <c r="W197" s="9">
        <f t="shared" si="59"/>
        <v>2.2400000000000002</v>
      </c>
      <c r="X197" s="3">
        <f t="shared" si="7"/>
        <v>2.94</v>
      </c>
    </row>
    <row r="198" spans="9:24" x14ac:dyDescent="0.2">
      <c r="I198" s="8" t="s">
        <v>153</v>
      </c>
      <c r="J198" s="3">
        <f>AVERAGE(J16:J25,J36:J45,J56:J65,J76:J85,J96:J105)</f>
        <v>0.2579149443624662</v>
      </c>
      <c r="K198" s="3">
        <f t="shared" ref="K198" si="60">AVERAGE(K16:K25,K36:K45,K56:K65,K76:K85,K96:K105)</f>
        <v>0.27716676035798765</v>
      </c>
      <c r="L198" s="3">
        <f t="shared" ref="L198:M198" si="61">AVERAGE(L16:L25,L36:L45,L56:L65,L76:L85,L96:L105)</f>
        <v>5.3883760363251154E-2</v>
      </c>
      <c r="M198" s="3">
        <f t="shared" si="61"/>
        <v>9.8557839255206753E-2</v>
      </c>
      <c r="N198" s="9">
        <f t="shared" ref="N198:O198" si="62">AVERAGE(N16:N25,N36:N45,N56:N65,N76:N85,N96:N105)</f>
        <v>5.8668211771386043E-2</v>
      </c>
      <c r="O198" s="9">
        <f t="shared" si="62"/>
        <v>0.19309951931633815</v>
      </c>
      <c r="P198">
        <f>MIN(J198:O198)</f>
        <v>5.3883760363251154E-2</v>
      </c>
      <c r="Q198" s="8" t="s">
        <v>153</v>
      </c>
      <c r="R198" s="3">
        <f>AVERAGE(R16:R25,R36:R45,R56:R65,R76:R85,R96:R105)</f>
        <v>2.46</v>
      </c>
      <c r="S198" s="3">
        <f t="shared" ref="S198" si="63">AVERAGE(S16:S25,S36:S45,S56:S65,S76:S85,S96:S105)</f>
        <v>1.76</v>
      </c>
      <c r="T198" s="3">
        <f t="shared" ref="T198:U198" si="64">AVERAGE(T16:T25,T36:T45,T56:T65,T76:T85,T96:T105)</f>
        <v>4.26</v>
      </c>
      <c r="U198" s="3">
        <f t="shared" si="64"/>
        <v>4.0999999999999996</v>
      </c>
      <c r="V198" s="9">
        <f t="shared" ref="V198:W198" si="65">AVERAGE(V16:V25,V36:V45,V56:V65,V76:V85,V96:V105)</f>
        <v>4.74</v>
      </c>
      <c r="W198" s="9">
        <f t="shared" si="65"/>
        <v>2.62</v>
      </c>
      <c r="X198" s="3">
        <f t="shared" si="7"/>
        <v>4.74</v>
      </c>
    </row>
    <row r="199" spans="9:24" x14ac:dyDescent="0.2">
      <c r="R199" s="3"/>
      <c r="S199" s="3"/>
      <c r="T199" s="3"/>
      <c r="U199" s="3"/>
    </row>
  </sheetData>
  <mergeCells count="3">
    <mergeCell ref="B3:H3"/>
    <mergeCell ref="R3:U3"/>
    <mergeCell ref="J3:P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7"/>
  <sheetViews>
    <sheetView workbookViewId="0">
      <selection sqref="A1:XFD1048576"/>
    </sheetView>
  </sheetViews>
  <sheetFormatPr defaultRowHeight="12.75" x14ac:dyDescent="0.2"/>
  <cols>
    <col min="1" max="1" width="22" style="3" customWidth="1"/>
    <col min="2" max="3" width="22" style="3" hidden="1" customWidth="1"/>
    <col min="4" max="6" width="9.85546875" style="3" customWidth="1"/>
    <col min="7" max="7" width="9.140625" style="3"/>
    <col min="8" max="8" width="10.42578125" style="3" customWidth="1"/>
    <col min="9" max="9" width="11.140625" style="3" customWidth="1"/>
    <col min="10" max="10" width="9.140625" style="3"/>
    <col min="11" max="11" width="13" style="3" customWidth="1"/>
    <col min="12" max="12" width="11.5703125" style="3" bestFit="1" customWidth="1"/>
    <col min="13" max="13" width="10.140625" style="3" customWidth="1"/>
    <col min="14" max="14" width="10.5703125" style="3" bestFit="1" customWidth="1"/>
    <col min="15" max="15" width="10.7109375" style="3" customWidth="1"/>
    <col min="16" max="37" width="9.140625" style="3"/>
    <col min="38" max="38" width="11.5703125" style="3" bestFit="1" customWidth="1"/>
    <col min="39" max="39" width="12" style="3" customWidth="1"/>
    <col min="40" max="16384" width="9.140625" style="3"/>
  </cols>
  <sheetData>
    <row r="1" spans="1:48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8" x14ac:dyDescent="0.2">
      <c r="A3" s="1" t="s">
        <v>16</v>
      </c>
      <c r="B3" s="1"/>
      <c r="C3" s="1"/>
      <c r="D3" s="1"/>
      <c r="E3" s="1">
        <v>20</v>
      </c>
      <c r="F3" s="1"/>
      <c r="G3" s="1">
        <v>30</v>
      </c>
      <c r="H3" s="1"/>
      <c r="I3" s="1">
        <v>45</v>
      </c>
      <c r="J3" s="1"/>
      <c r="K3" s="1">
        <v>70</v>
      </c>
      <c r="L3" s="1"/>
      <c r="M3" s="1">
        <v>100</v>
      </c>
      <c r="N3" s="1"/>
      <c r="O3" s="1">
        <v>150</v>
      </c>
      <c r="P3" s="1"/>
      <c r="Q3" s="1">
        <v>225</v>
      </c>
      <c r="R3" s="1"/>
      <c r="S3" s="1">
        <v>350</v>
      </c>
      <c r="T3" s="1"/>
      <c r="U3" s="1">
        <v>500</v>
      </c>
      <c r="V3" s="1"/>
      <c r="W3" s="1">
        <v>750</v>
      </c>
      <c r="X3" s="1"/>
      <c r="Y3" s="1">
        <v>1100</v>
      </c>
      <c r="Z3" s="1"/>
      <c r="AA3" s="1">
        <v>1600</v>
      </c>
      <c r="AB3" s="1"/>
      <c r="AC3" s="1">
        <v>2400</v>
      </c>
      <c r="AD3" s="1"/>
      <c r="AE3" s="1">
        <v>3600</v>
      </c>
      <c r="AF3" s="1"/>
      <c r="AG3" s="1">
        <v>5600</v>
      </c>
      <c r="AH3" s="1"/>
      <c r="AI3" s="1">
        <v>8100</v>
      </c>
      <c r="AJ3" s="1"/>
      <c r="AK3" s="1"/>
      <c r="AL3" s="1" t="s">
        <v>0</v>
      </c>
      <c r="AM3" s="1" t="s">
        <v>9</v>
      </c>
      <c r="AN3" s="2"/>
      <c r="AO3" s="2"/>
      <c r="AP3" s="2"/>
      <c r="AQ3" s="2"/>
      <c r="AR3" s="2"/>
      <c r="AS3" s="2"/>
      <c r="AT3" s="2"/>
      <c r="AU3" s="2"/>
      <c r="AV3" s="2"/>
    </row>
    <row r="4" spans="1:48" x14ac:dyDescent="0.2">
      <c r="A4" s="7" t="s">
        <v>3</v>
      </c>
      <c r="B4" s="2"/>
      <c r="C4" s="2"/>
      <c r="D4" s="2"/>
      <c r="F4" s="2" t="e">
        <f>E4/$AL$4 - 1</f>
        <v>#DIV/0!</v>
      </c>
      <c r="H4" s="2" t="e">
        <f>G4/$AL$4 - 1</f>
        <v>#DIV/0!</v>
      </c>
      <c r="J4" s="2" t="e">
        <f>I4/$AL$4 - 1</f>
        <v>#DIV/0!</v>
      </c>
      <c r="L4" s="2" t="e">
        <f>K4/$AL$4 - 1</f>
        <v>#DIV/0!</v>
      </c>
      <c r="N4" s="2" t="e">
        <f>M4/$AL$4 - 1</f>
        <v>#DIV/0!</v>
      </c>
      <c r="P4" s="2" t="e">
        <f>O4/$AL$4 - 1</f>
        <v>#DIV/0!</v>
      </c>
      <c r="R4" s="2" t="e">
        <f>Q4/$AL$4 - 1</f>
        <v>#DIV/0!</v>
      </c>
      <c r="T4" s="2" t="e">
        <f>S4/$AL$4 - 1</f>
        <v>#DIV/0!</v>
      </c>
      <c r="V4" s="2" t="e">
        <f>U4/$AL$4 - 1</f>
        <v>#DIV/0!</v>
      </c>
      <c r="X4" s="2" t="e">
        <f>W4/$AL$4 - 1</f>
        <v>#DIV/0!</v>
      </c>
      <c r="Z4" s="2" t="e">
        <f>Y4/$AL$4 - 1</f>
        <v>#DIV/0!</v>
      </c>
      <c r="AB4" s="2" t="e">
        <f>AA4/$AL$4 - 1</f>
        <v>#DIV/0!</v>
      </c>
      <c r="AC4" s="2"/>
      <c r="AD4" s="2" t="e">
        <f>AC4/$AL$4 - 1</f>
        <v>#DIV/0!</v>
      </c>
      <c r="AE4" s="2"/>
      <c r="AF4" s="2" t="e">
        <f>AE4/$AL$4 - 1</f>
        <v>#DIV/0!</v>
      </c>
      <c r="AG4" s="2"/>
      <c r="AH4" s="2" t="e">
        <f>AG4/$AL$4 - 1</f>
        <v>#DIV/0!</v>
      </c>
      <c r="AI4" s="2"/>
      <c r="AJ4" s="2" t="e">
        <f>AI4/$AL$4 - 1</f>
        <v>#DIV/0!</v>
      </c>
      <c r="AK4" s="2"/>
      <c r="AL4" s="1">
        <f>MIN(E4,E5,G4,G5,I4,I5,K4,K5,M4,M5,O4,O5, Q4,Q5,S4,S5,U4,U5,W4,W5,Y4,Y5,AA4,AA5,AC4,AC5,AE4,AE5,AG4,AG5,AI4,AI5)</f>
        <v>0</v>
      </c>
      <c r="AM4" s="3">
        <v>11942</v>
      </c>
      <c r="AN4" s="2"/>
      <c r="AO4" s="2"/>
      <c r="AP4" s="2"/>
      <c r="AQ4" s="2"/>
      <c r="AR4" s="2"/>
      <c r="AS4" s="2"/>
      <c r="AT4" s="2"/>
      <c r="AU4" s="2"/>
      <c r="AV4" s="2"/>
    </row>
    <row r="5" spans="1:48" x14ac:dyDescent="0.2">
      <c r="A5" s="7"/>
      <c r="B5" s="2"/>
      <c r="C5" s="2"/>
      <c r="D5" s="2"/>
      <c r="F5" s="2" t="e">
        <f>E5/$AL$4 - 1</f>
        <v>#DIV/0!</v>
      </c>
      <c r="H5" s="2" t="e">
        <f>G5/$AL$4 - 1</f>
        <v>#DIV/0!</v>
      </c>
      <c r="J5" s="2" t="e">
        <f>I5/$AL$4 - 1</f>
        <v>#DIV/0!</v>
      </c>
      <c r="L5" s="2" t="e">
        <f>K5/$AL$4 - 1</f>
        <v>#DIV/0!</v>
      </c>
      <c r="N5" s="2" t="e">
        <f>M5/$AL$4 - 1</f>
        <v>#DIV/0!</v>
      </c>
      <c r="P5" s="2" t="e">
        <f>O5/$AL$4 - 1</f>
        <v>#DIV/0!</v>
      </c>
      <c r="R5" s="2" t="e">
        <f>Q5/$AL$4 - 1</f>
        <v>#DIV/0!</v>
      </c>
      <c r="T5" s="2" t="e">
        <f>S5/$AL$4 - 1</f>
        <v>#DIV/0!</v>
      </c>
      <c r="V5" s="2" t="e">
        <f>U5/$AL$4 - 1</f>
        <v>#DIV/0!</v>
      </c>
      <c r="X5" s="2" t="e">
        <f>W5/$AL$4 - 1</f>
        <v>#DIV/0!</v>
      </c>
      <c r="Z5" s="2" t="e">
        <f>Y5/$AL$4 - 1</f>
        <v>#DIV/0!</v>
      </c>
      <c r="AB5" s="2" t="e">
        <f>AA5/$AL$4 - 1</f>
        <v>#DIV/0!</v>
      </c>
      <c r="AC5" s="2"/>
      <c r="AD5" s="2" t="e">
        <f>AC5/$AL$4 - 1</f>
        <v>#DIV/0!</v>
      </c>
      <c r="AE5" s="2"/>
      <c r="AF5" s="2" t="e">
        <f>AE5/$AL$4 - 1</f>
        <v>#DIV/0!</v>
      </c>
      <c r="AG5" s="2"/>
      <c r="AH5" s="2" t="e">
        <f>AG5/$AL$4 - 1</f>
        <v>#DIV/0!</v>
      </c>
      <c r="AI5" s="2"/>
      <c r="AJ5" s="2" t="e">
        <f>AI5/$AL$4 - 1</f>
        <v>#DIV/0!</v>
      </c>
      <c r="AK5" s="2"/>
      <c r="AL5" s="1"/>
      <c r="AM5" s="1"/>
      <c r="AN5" s="2"/>
      <c r="AO5" s="2"/>
      <c r="AP5" s="2"/>
      <c r="AQ5" s="2"/>
      <c r="AR5" s="2"/>
      <c r="AS5" s="2"/>
      <c r="AT5" s="2"/>
      <c r="AU5" s="2"/>
      <c r="AV5" s="2"/>
    </row>
    <row r="6" spans="1:48" x14ac:dyDescent="0.2">
      <c r="A6" s="7" t="s">
        <v>11</v>
      </c>
      <c r="B6" s="2"/>
      <c r="C6" s="2"/>
      <c r="D6" s="2"/>
      <c r="F6" s="2" t="e">
        <f>E6/$AL$6 - 1</f>
        <v>#DIV/0!</v>
      </c>
      <c r="H6" s="2" t="e">
        <f>G6/$AL$6 - 1</f>
        <v>#DIV/0!</v>
      </c>
      <c r="J6" s="2" t="e">
        <f>I6/$AL$6 - 1</f>
        <v>#DIV/0!</v>
      </c>
      <c r="L6" s="2" t="e">
        <f>K6/$AL$6 - 1</f>
        <v>#DIV/0!</v>
      </c>
      <c r="N6" s="2" t="e">
        <f>M6/$AL$6 - 1</f>
        <v>#DIV/0!</v>
      </c>
      <c r="P6" s="2" t="e">
        <f>O6/$AL$6 - 1</f>
        <v>#DIV/0!</v>
      </c>
      <c r="R6" s="2" t="e">
        <f>Q6/$AL$6 - 1</f>
        <v>#DIV/0!</v>
      </c>
      <c r="T6" s="2" t="e">
        <f>S6/$AL$6 - 1</f>
        <v>#DIV/0!</v>
      </c>
      <c r="V6" s="2" t="e">
        <f>U6/$AL$6 - 1</f>
        <v>#DIV/0!</v>
      </c>
      <c r="X6" s="2" t="e">
        <f>W6/$AL$6 - 1</f>
        <v>#DIV/0!</v>
      </c>
      <c r="Z6" s="2" t="e">
        <f>Y6/$AL$6 - 1</f>
        <v>#DIV/0!</v>
      </c>
      <c r="AB6" s="2" t="e">
        <f>AA6/$AL$6 - 1</f>
        <v>#DIV/0!</v>
      </c>
      <c r="AC6" s="2"/>
      <c r="AD6" s="2" t="e">
        <f>AC6/$AL$6 - 1</f>
        <v>#DIV/0!</v>
      </c>
      <c r="AE6" s="2"/>
      <c r="AF6" s="2" t="e">
        <f>AE6/$AL$6 - 1</f>
        <v>#DIV/0!</v>
      </c>
      <c r="AG6" s="2"/>
      <c r="AH6" s="2" t="e">
        <f>AG6/$AL$6 - 1</f>
        <v>#DIV/0!</v>
      </c>
      <c r="AI6" s="2"/>
      <c r="AJ6" s="2" t="e">
        <f>AI6/$AL$6 - 1</f>
        <v>#DIV/0!</v>
      </c>
      <c r="AK6" s="2"/>
      <c r="AL6" s="1">
        <f>MIN(E6,E7,G6,G7,I6,I7,K6,K7,M6,M7,O6,O7, Q6,Q7,S6,S7,U6,U7,W6,W7,Y6,Y7,AA6,AA7,AC6,AC7,AE6,AE7,AG6,AG7,AI6,AI7)</f>
        <v>0</v>
      </c>
      <c r="AM6" s="3">
        <v>13781</v>
      </c>
      <c r="AN6" s="2"/>
      <c r="AO6" s="2"/>
      <c r="AP6" s="2"/>
      <c r="AQ6" s="2"/>
      <c r="AR6" s="2"/>
      <c r="AS6" s="2"/>
      <c r="AT6" s="2"/>
      <c r="AU6" s="2"/>
      <c r="AV6" s="2"/>
    </row>
    <row r="7" spans="1:48" x14ac:dyDescent="0.2">
      <c r="A7" s="7"/>
      <c r="B7" s="2"/>
      <c r="C7" s="2"/>
      <c r="D7" s="2"/>
      <c r="F7" s="2" t="e">
        <f>E7/$AL$6 - 1</f>
        <v>#DIV/0!</v>
      </c>
      <c r="H7" s="2" t="e">
        <f>G7/$AL$6 - 1</f>
        <v>#DIV/0!</v>
      </c>
      <c r="J7" s="2" t="e">
        <f>I7/$AL$6 - 1</f>
        <v>#DIV/0!</v>
      </c>
      <c r="L7" s="2" t="e">
        <f>K7/$AL$6 - 1</f>
        <v>#DIV/0!</v>
      </c>
      <c r="N7" s="2" t="e">
        <f>M7/$AL$6 - 1</f>
        <v>#DIV/0!</v>
      </c>
      <c r="P7" s="2" t="e">
        <f>O7/$AL$6 - 1</f>
        <v>#DIV/0!</v>
      </c>
      <c r="R7" s="2" t="e">
        <f>Q7/$AL$6 - 1</f>
        <v>#DIV/0!</v>
      </c>
      <c r="T7" s="2" t="e">
        <f>S7/$AL$6 - 1</f>
        <v>#DIV/0!</v>
      </c>
      <c r="V7" s="2" t="e">
        <f>U7/$AL$6 - 1</f>
        <v>#DIV/0!</v>
      </c>
      <c r="X7" s="2" t="e">
        <f>W7/$AL$6 - 1</f>
        <v>#DIV/0!</v>
      </c>
      <c r="Z7" s="2" t="e">
        <f>Y7/$AL$6 - 1</f>
        <v>#DIV/0!</v>
      </c>
      <c r="AB7" s="2" t="e">
        <f>AA7/$AL$6 - 1</f>
        <v>#DIV/0!</v>
      </c>
      <c r="AC7" s="2"/>
      <c r="AD7" s="2" t="e">
        <f>AC7/$AL$6 - 1</f>
        <v>#DIV/0!</v>
      </c>
      <c r="AE7" s="2"/>
      <c r="AF7" s="2" t="e">
        <f>AE7/$AL$6 - 1</f>
        <v>#DIV/0!</v>
      </c>
      <c r="AG7" s="2"/>
      <c r="AH7" s="2" t="e">
        <f>AG7/$AL$6 - 1</f>
        <v>#DIV/0!</v>
      </c>
      <c r="AI7" s="2"/>
      <c r="AJ7" s="2" t="e">
        <f>AI7/$AL$6 - 1</f>
        <v>#DIV/0!</v>
      </c>
      <c r="AK7" s="2"/>
      <c r="AL7" s="1"/>
      <c r="AM7" s="1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2">
      <c r="A8" s="7">
        <v>104059</v>
      </c>
      <c r="B8" s="2"/>
      <c r="C8" s="2"/>
      <c r="D8" s="2"/>
      <c r="F8" s="2" t="e">
        <f>E8/$AL$8 - 1</f>
        <v>#DIV/0!</v>
      </c>
      <c r="H8" s="2" t="e">
        <f>G8/$AL$8 - 1</f>
        <v>#DIV/0!</v>
      </c>
      <c r="J8" s="2" t="e">
        <f>I8/$AL$8 - 1</f>
        <v>#DIV/0!</v>
      </c>
      <c r="L8" s="2" t="e">
        <f>K8/$AL$8 - 1</f>
        <v>#DIV/0!</v>
      </c>
      <c r="N8" s="2" t="e">
        <f>M8/$AL$8 - 1</f>
        <v>#DIV/0!</v>
      </c>
      <c r="P8" s="2" t="e">
        <f>O8/$AL$8 - 1</f>
        <v>#DIV/0!</v>
      </c>
      <c r="R8" s="2" t="e">
        <f>Q8/$AL$8 - 1</f>
        <v>#DIV/0!</v>
      </c>
      <c r="T8" s="2" t="e">
        <f>S8/$AL$8 - 1</f>
        <v>#DIV/0!</v>
      </c>
      <c r="V8" s="2" t="e">
        <f>U8/$AL$8 - 1</f>
        <v>#DIV/0!</v>
      </c>
      <c r="X8" s="2" t="e">
        <f>W8/$AL$8 - 1</f>
        <v>#DIV/0!</v>
      </c>
      <c r="Z8" s="2" t="e">
        <f>Y8/$AL$8 - 1</f>
        <v>#DIV/0!</v>
      </c>
      <c r="AB8" s="2" t="e">
        <f>AA8/$AL$8 - 1</f>
        <v>#DIV/0!</v>
      </c>
      <c r="AC8" s="2"/>
      <c r="AD8" s="2" t="e">
        <f>AC8/$AL$8 - 1</f>
        <v>#DIV/0!</v>
      </c>
      <c r="AE8" s="2"/>
      <c r="AF8" s="2" t="e">
        <f>AE8/$AL$8 - 1</f>
        <v>#DIV/0!</v>
      </c>
      <c r="AG8" s="2"/>
      <c r="AH8" s="2" t="e">
        <f>AG8/$AL$8 - 1</f>
        <v>#DIV/0!</v>
      </c>
      <c r="AI8" s="2"/>
      <c r="AJ8" s="2" t="e">
        <f>AI8/$AL$8 - 1</f>
        <v>#DIV/0!</v>
      </c>
      <c r="AK8" s="2"/>
      <c r="AL8" s="1">
        <f>MIN(E8,E9,G8,G9,I8,I9,K8,K9,M8,M9,O8,O9, Q8,Q9,S8,S9,U8,U9,W8,W9,Y8,Y9,AA8,AA9,AC8,AC9,AE8,AE9,AG8,AG9,AI8,AI9)</f>
        <v>0</v>
      </c>
      <c r="AM8" s="3">
        <v>25768</v>
      </c>
      <c r="AN8" s="2"/>
      <c r="AO8" s="2"/>
      <c r="AP8" s="2"/>
      <c r="AQ8" s="2"/>
      <c r="AR8" s="2"/>
      <c r="AS8" s="2"/>
      <c r="AT8" s="2"/>
      <c r="AU8" s="2"/>
      <c r="AV8" s="2"/>
    </row>
    <row r="9" spans="1:48" x14ac:dyDescent="0.2">
      <c r="A9" s="7"/>
      <c r="B9" s="2"/>
      <c r="C9" s="2"/>
      <c r="D9" s="2"/>
      <c r="F9" s="2" t="e">
        <f>E9/$AL$8 - 1</f>
        <v>#DIV/0!</v>
      </c>
      <c r="H9" s="2" t="e">
        <f>G9/$AL$8 - 1</f>
        <v>#DIV/0!</v>
      </c>
      <c r="J9" s="2" t="e">
        <f>I9/$AL$8 - 1</f>
        <v>#DIV/0!</v>
      </c>
      <c r="L9" s="2" t="e">
        <f>K9/$AL$8 - 1</f>
        <v>#DIV/0!</v>
      </c>
      <c r="N9" s="2" t="e">
        <f>M9/$AL$8 - 1</f>
        <v>#DIV/0!</v>
      </c>
      <c r="P9" s="2" t="e">
        <f>O9/$AL$8 - 1</f>
        <v>#DIV/0!</v>
      </c>
      <c r="R9" s="2" t="e">
        <f>Q9/$AL$8 - 1</f>
        <v>#DIV/0!</v>
      </c>
      <c r="T9" s="2" t="e">
        <f>S9/$AL$8 - 1</f>
        <v>#DIV/0!</v>
      </c>
      <c r="V9" s="2" t="e">
        <f>U9/$AL$8 - 1</f>
        <v>#DIV/0!</v>
      </c>
      <c r="X9" s="2" t="e">
        <f>W9/$AL$8 - 1</f>
        <v>#DIV/0!</v>
      </c>
      <c r="Z9" s="2" t="e">
        <f>Y9/$AL$8 - 1</f>
        <v>#DIV/0!</v>
      </c>
      <c r="AB9" s="2" t="e">
        <f>AA9/$AL$8 - 1</f>
        <v>#DIV/0!</v>
      </c>
      <c r="AC9" s="2"/>
      <c r="AD9" s="2" t="e">
        <f>AC9/$AL$8 - 1</f>
        <v>#DIV/0!</v>
      </c>
      <c r="AE9" s="2"/>
      <c r="AF9" s="2" t="e">
        <f>AE9/$AL$8 - 1</f>
        <v>#DIV/0!</v>
      </c>
      <c r="AG9" s="2"/>
      <c r="AH9" s="2" t="e">
        <f>AG9/$AL$8 - 1</f>
        <v>#DIV/0!</v>
      </c>
      <c r="AI9" s="2"/>
      <c r="AJ9" s="2" t="e">
        <f>AI9/$AL$8 - 1</f>
        <v>#DIV/0!</v>
      </c>
      <c r="AK9" s="2"/>
      <c r="AL9" s="1"/>
      <c r="AM9" s="1"/>
      <c r="AN9" s="2"/>
      <c r="AO9" s="2"/>
      <c r="AP9" s="2"/>
      <c r="AQ9" s="2"/>
      <c r="AR9" s="2"/>
      <c r="AS9" s="2"/>
      <c r="AT9" s="2"/>
      <c r="AU9" s="2"/>
      <c r="AV9" s="2"/>
    </row>
    <row r="10" spans="1:48" x14ac:dyDescent="0.2">
      <c r="A10" s="7" t="s">
        <v>12</v>
      </c>
      <c r="B10" s="2"/>
      <c r="C10" s="2"/>
      <c r="D10" s="2"/>
      <c r="F10" s="2" t="e">
        <f>E10/$AL$10 - 1</f>
        <v>#DIV/0!</v>
      </c>
      <c r="H10" s="2" t="e">
        <f>G10/$AL$10 - 1</f>
        <v>#DIV/0!</v>
      </c>
      <c r="J10" s="2" t="e">
        <f>I10/$AL$10 - 1</f>
        <v>#DIV/0!</v>
      </c>
      <c r="L10" s="2" t="e">
        <f>K10/$AL$10 - 1</f>
        <v>#DIV/0!</v>
      </c>
      <c r="N10" s="2" t="e">
        <f>M10/$AL$10 - 1</f>
        <v>#DIV/0!</v>
      </c>
      <c r="P10" s="2" t="e">
        <f>O10/$AL$10 - 1</f>
        <v>#DIV/0!</v>
      </c>
      <c r="R10" s="2" t="e">
        <f>Q10/$AL$10 - 1</f>
        <v>#DIV/0!</v>
      </c>
      <c r="T10" s="2" t="e">
        <f>S10/$AL$10 - 1</f>
        <v>#DIV/0!</v>
      </c>
      <c r="V10" s="2" t="e">
        <f>U10/$AL$10 - 1</f>
        <v>#DIV/0!</v>
      </c>
      <c r="X10" s="2" t="e">
        <f>W10/$AL$10 - 1</f>
        <v>#DIV/0!</v>
      </c>
      <c r="Z10" s="2" t="e">
        <f>Y10/$AL$10 - 1</f>
        <v>#DIV/0!</v>
      </c>
      <c r="AB10" s="2" t="e">
        <f>AA10/$AL$10 - 1</f>
        <v>#DIV/0!</v>
      </c>
      <c r="AC10" s="2"/>
      <c r="AD10" s="2" t="e">
        <f>AC10/$AL$10 - 1</f>
        <v>#DIV/0!</v>
      </c>
      <c r="AE10" s="2"/>
      <c r="AF10" s="2" t="e">
        <f>AE10/$AL$10 - 1</f>
        <v>#DIV/0!</v>
      </c>
      <c r="AG10" s="2"/>
      <c r="AH10" s="2" t="e">
        <f>AG10/$AL$10 - 1</f>
        <v>#DIV/0!</v>
      </c>
      <c r="AI10" s="2"/>
      <c r="AJ10" s="2" t="e">
        <f>AI10/$AL$10 - 1</f>
        <v>#DIV/0!</v>
      </c>
      <c r="AK10" s="2"/>
      <c r="AL10" s="1">
        <f>MIN(E10,E11,G10,G11,I10,I11,K10,K11,M10,M11,O10,O11, Q10,Q11,S10,S11,U10,U11,W10,W11,Y10,Y11,AA10,AA11,AC10,AC11,AE10,AE11,AG10,AG11,AI10,AI11)</f>
        <v>0</v>
      </c>
      <c r="AM10" s="3">
        <v>12656</v>
      </c>
      <c r="AN10" s="2"/>
      <c r="AO10" s="2"/>
      <c r="AP10" s="2"/>
      <c r="AQ10" s="2"/>
      <c r="AR10" s="2"/>
      <c r="AS10" s="2"/>
      <c r="AT10" s="2"/>
      <c r="AU10" s="2"/>
      <c r="AV10" s="2"/>
    </row>
    <row r="11" spans="1:48" x14ac:dyDescent="0.2">
      <c r="A11" s="7"/>
      <c r="B11" s="2"/>
      <c r="C11" s="2"/>
      <c r="D11" s="2"/>
      <c r="F11" s="2" t="e">
        <f>E11/$AL$10 - 1</f>
        <v>#DIV/0!</v>
      </c>
      <c r="H11" s="2" t="e">
        <f>G11/$AL$10 - 1</f>
        <v>#DIV/0!</v>
      </c>
      <c r="J11" s="2" t="e">
        <f>I11/$AL$10 - 1</f>
        <v>#DIV/0!</v>
      </c>
      <c r="L11" s="2" t="e">
        <f>K11/$AL$10 - 1</f>
        <v>#DIV/0!</v>
      </c>
      <c r="N11" s="2" t="e">
        <f>M11/$AL$10 - 1</f>
        <v>#DIV/0!</v>
      </c>
      <c r="P11" s="2" t="e">
        <f>O11/$AL$10 - 1</f>
        <v>#DIV/0!</v>
      </c>
      <c r="R11" s="2" t="e">
        <f>Q11/$AL$10 - 1</f>
        <v>#DIV/0!</v>
      </c>
      <c r="T11" s="2" t="e">
        <f>S11/$AL$10 - 1</f>
        <v>#DIV/0!</v>
      </c>
      <c r="V11" s="2" t="e">
        <f>U11/$AL$10 - 1</f>
        <v>#DIV/0!</v>
      </c>
      <c r="X11" s="2" t="e">
        <f>W11/$AL$10 - 1</f>
        <v>#DIV/0!</v>
      </c>
      <c r="Z11" s="2" t="e">
        <f>Y11/$AL$10 - 1</f>
        <v>#DIV/0!</v>
      </c>
      <c r="AB11" s="2" t="e">
        <f>AA11/$AL$10 - 1</f>
        <v>#DIV/0!</v>
      </c>
      <c r="AC11" s="2"/>
      <c r="AD11" s="2" t="e">
        <f>AC11/$AL$10 - 1</f>
        <v>#DIV/0!</v>
      </c>
      <c r="AE11" s="2"/>
      <c r="AF11" s="2" t="e">
        <f>AE11/$AL$10 - 1</f>
        <v>#DIV/0!</v>
      </c>
      <c r="AG11" s="2"/>
      <c r="AH11" s="2" t="e">
        <f>AG11/$AL$10 - 1</f>
        <v>#DIV/0!</v>
      </c>
      <c r="AI11" s="2"/>
      <c r="AJ11" s="2" t="e">
        <f>AI11/$AL$10 - 1</f>
        <v>#DIV/0!</v>
      </c>
      <c r="AK11" s="2"/>
      <c r="AL11" s="1"/>
      <c r="AM11" s="1"/>
      <c r="AN11" s="2"/>
      <c r="AO11" s="2"/>
      <c r="AP11" s="2"/>
      <c r="AQ11" s="2"/>
      <c r="AR11" s="2"/>
      <c r="AS11" s="2"/>
      <c r="AT11" s="2"/>
      <c r="AU11" s="2"/>
      <c r="AV11" s="2"/>
    </row>
    <row r="12" spans="1:48" x14ac:dyDescent="0.2">
      <c r="A12" s="7">
        <v>144088</v>
      </c>
      <c r="B12" s="2"/>
      <c r="C12" s="2"/>
      <c r="D12" s="2"/>
      <c r="F12" s="2" t="e">
        <f>E12/$AL$12 - 1</f>
        <v>#DIV/0!</v>
      </c>
      <c r="H12" s="2" t="e">
        <f>G12/$AL$12 - 1</f>
        <v>#DIV/0!</v>
      </c>
      <c r="J12" s="2" t="e">
        <f>I12/$AL$12 - 1</f>
        <v>#DIV/0!</v>
      </c>
      <c r="L12" s="2" t="e">
        <f>K12/$AL$12 - 1</f>
        <v>#DIV/0!</v>
      </c>
      <c r="N12" s="2" t="e">
        <f>M12/$AL$12 - 1</f>
        <v>#DIV/0!</v>
      </c>
      <c r="P12" s="2" t="e">
        <f>O12/$AL$12 - 1</f>
        <v>#DIV/0!</v>
      </c>
      <c r="R12" s="2" t="e">
        <f>Q12/$AL$12 - 1</f>
        <v>#DIV/0!</v>
      </c>
      <c r="T12" s="2" t="e">
        <f>S12/$AL$12 - 1</f>
        <v>#DIV/0!</v>
      </c>
      <c r="V12" s="2" t="e">
        <f>U12/$AL$12 - 1</f>
        <v>#DIV/0!</v>
      </c>
      <c r="X12" s="2" t="e">
        <f>W12/$AL$12 - 1</f>
        <v>#DIV/0!</v>
      </c>
      <c r="Z12" s="2" t="e">
        <f>Y12/$AL$12 - 1</f>
        <v>#DIV/0!</v>
      </c>
      <c r="AB12" s="2" t="e">
        <f>AA12/$AL$12 - 1</f>
        <v>#DIV/0!</v>
      </c>
      <c r="AC12" s="2"/>
      <c r="AD12" s="2" t="e">
        <f>AC12/$AL$12 - 1</f>
        <v>#DIV/0!</v>
      </c>
      <c r="AE12" s="2"/>
      <c r="AF12" s="2" t="e">
        <f>AE12/$AL$12 - 1</f>
        <v>#DIV/0!</v>
      </c>
      <c r="AG12" s="2"/>
      <c r="AH12" s="2" t="e">
        <f>AG12/$AL$12 - 1</f>
        <v>#DIV/0!</v>
      </c>
      <c r="AI12" s="2"/>
      <c r="AJ12" s="2" t="e">
        <f>AI12/$AL$12 - 1</f>
        <v>#DIV/0!</v>
      </c>
      <c r="AK12" s="2"/>
      <c r="AL12" s="1">
        <f>MIN(E12,E13,G12,G13,I12,I13,K12,K13,M12,M13,O12,O13, Q12,Q13,S12,S13,U12,U13,W12,W13,Y12,Y13,AA12,AA13,AC12,AC13,AE12,AE13,AG12,AG13,AI12,AI13)</f>
        <v>0</v>
      </c>
      <c r="AM12" s="3">
        <v>35184</v>
      </c>
      <c r="AN12" s="2"/>
      <c r="AO12" s="2"/>
      <c r="AP12" s="2"/>
      <c r="AQ12" s="2"/>
      <c r="AR12" s="2"/>
      <c r="AS12" s="2"/>
      <c r="AT12" s="2"/>
      <c r="AU12" s="2"/>
      <c r="AV12" s="2"/>
    </row>
    <row r="13" spans="1:48" x14ac:dyDescent="0.2">
      <c r="A13" s="7"/>
      <c r="B13" s="2"/>
      <c r="C13" s="2"/>
      <c r="D13" s="2"/>
      <c r="F13" s="2" t="e">
        <f>E13/$AL$12 - 1</f>
        <v>#DIV/0!</v>
      </c>
      <c r="H13" s="2" t="e">
        <f>G13/$AL$12 - 1</f>
        <v>#DIV/0!</v>
      </c>
      <c r="J13" s="2" t="e">
        <f>I13/$AL$12 - 1</f>
        <v>#DIV/0!</v>
      </c>
      <c r="L13" s="2" t="e">
        <f>K13/$AL$12 - 1</f>
        <v>#DIV/0!</v>
      </c>
      <c r="N13" s="2" t="e">
        <f>M13/$AL$12 - 1</f>
        <v>#DIV/0!</v>
      </c>
      <c r="P13" s="2" t="e">
        <f>O13/$AL$12 - 1</f>
        <v>#DIV/0!</v>
      </c>
      <c r="R13" s="2" t="e">
        <f>Q13/$AL$12 - 1</f>
        <v>#DIV/0!</v>
      </c>
      <c r="T13" s="2" t="e">
        <f>S13/$AL$12 - 1</f>
        <v>#DIV/0!</v>
      </c>
      <c r="V13" s="2" t="e">
        <f>U13/$AL$12 - 1</f>
        <v>#DIV/0!</v>
      </c>
      <c r="X13" s="2" t="e">
        <f>W13/$AL$12 - 1</f>
        <v>#DIV/0!</v>
      </c>
      <c r="Z13" s="2" t="e">
        <f>Y13/$AL$12 - 1</f>
        <v>#DIV/0!</v>
      </c>
      <c r="AB13" s="2" t="e">
        <f>AA13/$AL$12 - 1</f>
        <v>#DIV/0!</v>
      </c>
      <c r="AC13" s="2"/>
      <c r="AD13" s="2" t="e">
        <f>AC13/$AL$12 - 1</f>
        <v>#DIV/0!</v>
      </c>
      <c r="AE13" s="2"/>
      <c r="AF13" s="2" t="e">
        <f>AE13/$AL$12 - 1</f>
        <v>#DIV/0!</v>
      </c>
      <c r="AG13" s="2"/>
      <c r="AH13" s="2" t="e">
        <f>AG13/$AL$12 - 1</f>
        <v>#DIV/0!</v>
      </c>
      <c r="AI13" s="2"/>
      <c r="AJ13" s="2" t="e">
        <f>AI13/$AL$12 - 1</f>
        <v>#DIV/0!</v>
      </c>
      <c r="AK13" s="2"/>
      <c r="AL13" s="1"/>
      <c r="AM13" s="1"/>
      <c r="AN13" s="2"/>
      <c r="AO13" s="2"/>
      <c r="AP13" s="2"/>
      <c r="AQ13" s="2"/>
      <c r="AR13" s="2"/>
      <c r="AS13" s="2"/>
      <c r="AT13" s="2"/>
      <c r="AU13" s="2"/>
      <c r="AV13" s="2"/>
    </row>
    <row r="14" spans="1:48" x14ac:dyDescent="0.2">
      <c r="A14" s="7" t="s">
        <v>13</v>
      </c>
      <c r="B14" s="2"/>
      <c r="C14" s="2"/>
      <c r="D14" s="2"/>
      <c r="F14" s="2" t="e">
        <f>E14/$AL$14 - 1</f>
        <v>#DIV/0!</v>
      </c>
      <c r="H14" s="2" t="e">
        <f>G14/$AL$14 - 1</f>
        <v>#DIV/0!</v>
      </c>
      <c r="J14" s="2" t="e">
        <f>I14/$AL$14 - 1</f>
        <v>#DIV/0!</v>
      </c>
      <c r="L14" s="2" t="e">
        <f>K14/$AL$14 - 1</f>
        <v>#DIV/0!</v>
      </c>
      <c r="N14" s="2" t="e">
        <f>M14/$AL$14 - 1</f>
        <v>#DIV/0!</v>
      </c>
      <c r="P14" s="2" t="e">
        <f>O14/$AL$14 - 1</f>
        <v>#DIV/0!</v>
      </c>
      <c r="R14" s="2" t="e">
        <f>Q14/$AL$14 - 1</f>
        <v>#DIV/0!</v>
      </c>
      <c r="T14" s="2" t="e">
        <f>S14/$AL$14 - 1</f>
        <v>#DIV/0!</v>
      </c>
      <c r="V14" s="2" t="e">
        <f>U14/$AL$14 - 1</f>
        <v>#DIV/0!</v>
      </c>
      <c r="X14" s="2" t="e">
        <f>W14/$AL$14 - 1</f>
        <v>#DIV/0!</v>
      </c>
      <c r="Z14" s="2" t="e">
        <f>Y14/$AL$14 - 1</f>
        <v>#DIV/0!</v>
      </c>
      <c r="AB14" s="2" t="e">
        <f>AA14/$AL$14 - 1</f>
        <v>#DIV/0!</v>
      </c>
      <c r="AC14" s="2"/>
      <c r="AD14" s="2" t="e">
        <f>AC14/$AL$14 - 1</f>
        <v>#DIV/0!</v>
      </c>
      <c r="AE14" s="2"/>
      <c r="AF14" s="2" t="e">
        <f>AE14/$AL$14 - 1</f>
        <v>#DIV/0!</v>
      </c>
      <c r="AG14" s="2"/>
      <c r="AH14" s="2" t="e">
        <f>AG14/$AL$14 - 1</f>
        <v>#DIV/0!</v>
      </c>
      <c r="AI14" s="2"/>
      <c r="AJ14" s="2" t="e">
        <f>AI14/$AL$14 - 1</f>
        <v>#DIV/0!</v>
      </c>
      <c r="AK14" s="2"/>
      <c r="AL14" s="1">
        <f>MIN(E14,E15,G14,G15,I14,I15,K14,K15,M14,M15,O14,O15, Q14,Q15,S14,S15,U14,U15,W14,W15,Y14,Y15,AA14,AA15,AC14,AC15,AE14,AE15,AG14,AG15,AI14,AI15)</f>
        <v>0</v>
      </c>
      <c r="AM14" s="3">
        <v>10400</v>
      </c>
      <c r="AN14" s="2"/>
      <c r="AO14" s="2"/>
      <c r="AP14" s="2"/>
      <c r="AQ14" s="2"/>
      <c r="AR14" s="2"/>
      <c r="AS14" s="2"/>
      <c r="AT14" s="2"/>
      <c r="AU14" s="2"/>
      <c r="AV14" s="2"/>
    </row>
    <row r="15" spans="1:48" x14ac:dyDescent="0.2">
      <c r="A15" s="6"/>
      <c r="B15" s="2"/>
      <c r="C15" s="2"/>
      <c r="D15" s="2"/>
      <c r="F15" s="2" t="e">
        <f>E15/$AL$14 - 1</f>
        <v>#DIV/0!</v>
      </c>
      <c r="H15" s="2" t="e">
        <f>G15/$AL$14 - 1</f>
        <v>#DIV/0!</v>
      </c>
      <c r="J15" s="2" t="e">
        <f>I15/$AL$14 - 1</f>
        <v>#DIV/0!</v>
      </c>
      <c r="L15" s="2" t="e">
        <f>K15/$AL$14 - 1</f>
        <v>#DIV/0!</v>
      </c>
      <c r="N15" s="2" t="e">
        <f>M15/$AL$14 - 1</f>
        <v>#DIV/0!</v>
      </c>
      <c r="P15" s="2" t="e">
        <f>O15/$AL$14 - 1</f>
        <v>#DIV/0!</v>
      </c>
      <c r="R15" s="2" t="e">
        <f>Q15/$AL$14 - 1</f>
        <v>#DIV/0!</v>
      </c>
      <c r="T15" s="2" t="e">
        <f>S15/$AL$14 - 1</f>
        <v>#DIV/0!</v>
      </c>
      <c r="V15" s="2" t="e">
        <f>U15/$AL$14 - 1</f>
        <v>#DIV/0!</v>
      </c>
      <c r="X15" s="2" t="e">
        <f>W15/$AL$14 - 1</f>
        <v>#DIV/0!</v>
      </c>
      <c r="Z15" s="2" t="e">
        <f>Y15/$AL$14 - 1</f>
        <v>#DIV/0!</v>
      </c>
      <c r="AB15" s="2" t="e">
        <f>AA15/$AL$14 - 1</f>
        <v>#DIV/0!</v>
      </c>
      <c r="AC15" s="2"/>
      <c r="AD15" s="2" t="e">
        <f>AC15/$AL$14 - 1</f>
        <v>#DIV/0!</v>
      </c>
      <c r="AE15" s="2"/>
      <c r="AF15" s="2" t="e">
        <f>AE15/$AL$14 - 1</f>
        <v>#DIV/0!</v>
      </c>
      <c r="AG15" s="2"/>
      <c r="AH15" s="2" t="e">
        <f>AG15/$AL$14 - 1</f>
        <v>#DIV/0!</v>
      </c>
      <c r="AI15" s="2"/>
      <c r="AJ15" s="2" t="e">
        <f>AI15/$AL$14 - 1</f>
        <v>#DIV/0!</v>
      </c>
      <c r="AK15" s="2"/>
      <c r="AL15" s="1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x14ac:dyDescent="0.2">
      <c r="A16" s="6"/>
      <c r="B16" s="2"/>
      <c r="C16" s="2"/>
      <c r="D16" s="2"/>
      <c r="E16" s="4"/>
      <c r="F16" s="4"/>
      <c r="G16" s="4"/>
      <c r="H16" s="4"/>
      <c r="I16" s="4"/>
      <c r="J16" s="4"/>
      <c r="K16" s="4"/>
      <c r="L16" s="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1:48" x14ac:dyDescent="0.2">
      <c r="A17" s="1" t="s">
        <v>2</v>
      </c>
      <c r="B17" s="2"/>
      <c r="C17" s="2"/>
      <c r="D17" s="2"/>
      <c r="E17" s="4"/>
      <c r="F17" s="4" t="e">
        <f>IF(AVERAGE(F4:F15) &gt;= 0,AVERAGE(F4:F15),999)</f>
        <v>#DIV/0!</v>
      </c>
      <c r="G17" s="4"/>
      <c r="H17" s="4" t="e">
        <f>IF(AVERAGE(H4:H15) &gt;= 0,AVERAGE(H4:H15),999)</f>
        <v>#DIV/0!</v>
      </c>
      <c r="I17" s="4"/>
      <c r="J17" s="4" t="e">
        <f>IF(AVERAGE(J4:J15) &gt;= 0,AVERAGE(J4:J15),999)</f>
        <v>#DIV/0!</v>
      </c>
      <c r="K17" s="4"/>
      <c r="L17" s="4" t="e">
        <f>IF(AVERAGE(L4:L15) &gt;= 0,AVERAGE(L4:L15),999)</f>
        <v>#DIV/0!</v>
      </c>
      <c r="M17" s="4"/>
      <c r="N17" s="4" t="e">
        <f>IF(AVERAGE(N4:N15) &gt;= 0,AVERAGE(N4:N15),999)</f>
        <v>#DIV/0!</v>
      </c>
      <c r="O17" s="4"/>
      <c r="P17" s="4" t="e">
        <f>IF(AVERAGE(P4:P15) &gt;= 0,AVERAGE(P4:P15),999)</f>
        <v>#DIV/0!</v>
      </c>
      <c r="Q17" s="4"/>
      <c r="R17" s="4" t="e">
        <f>IF(AVERAGE(R4:R15) &gt;= 0,AVERAGE(R4:R15),999)</f>
        <v>#DIV/0!</v>
      </c>
      <c r="S17" s="4"/>
      <c r="T17" s="4" t="e">
        <f>IF(AVERAGE(T4:T15) &gt;= 0,AVERAGE(T4:T15),999)</f>
        <v>#DIV/0!</v>
      </c>
      <c r="U17" s="4"/>
      <c r="V17" s="4" t="e">
        <f>IF(AVERAGE(V4:V15) &gt;= 0,AVERAGE(V4:V15),999)</f>
        <v>#DIV/0!</v>
      </c>
      <c r="W17" s="4"/>
      <c r="X17" s="4" t="e">
        <f>IF(AVERAGE(X4:X15) &gt;= 0,AVERAGE(X4:X15),999)</f>
        <v>#DIV/0!</v>
      </c>
      <c r="Y17" s="4"/>
      <c r="Z17" s="4" t="e">
        <f>IF(AVERAGE(Z4:Z15) &gt;= 0,AVERAGE(Z4:Z15),999)</f>
        <v>#DIV/0!</v>
      </c>
      <c r="AA17" s="4"/>
      <c r="AB17" s="4" t="e">
        <f>IF(AVERAGE(AB4:AB15) &gt;= 0,AVERAGE(AB4:AB15),999)</f>
        <v>#DIV/0!</v>
      </c>
      <c r="AC17" s="4"/>
      <c r="AD17" s="4" t="e">
        <f>IF(AVERAGE(AD4:AD15) &gt;= 0,AVERAGE(AD4:AD15),999)</f>
        <v>#DIV/0!</v>
      </c>
      <c r="AE17" s="4"/>
      <c r="AF17" s="4" t="e">
        <f>IF(AVERAGE(AF4:AF15) &gt;= 0,AVERAGE(AF4:AF15),999)</f>
        <v>#DIV/0!</v>
      </c>
      <c r="AG17" s="4"/>
      <c r="AH17" s="4" t="e">
        <f>IF(AVERAGE(AH4:AH15) &gt;= 0,AVERAGE(AH4:AH15),999)</f>
        <v>#DIV/0!</v>
      </c>
      <c r="AI17" s="4"/>
      <c r="AJ17" s="4" t="e">
        <f>IF(AVERAGE(AJ4:AJ15) &gt;= 0,AVERAGE(AJ4:AJ15),999)</f>
        <v>#DIV/0!</v>
      </c>
      <c r="AK17" s="2"/>
      <c r="AL17" s="2" t="e">
        <f>MIN(E17:AH17)</f>
        <v>#DIV/0!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1:48" x14ac:dyDescent="0.2">
      <c r="A18" s="1"/>
      <c r="B18" s="2"/>
      <c r="C18" s="2"/>
      <c r="D18" s="2"/>
      <c r="E18" s="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x14ac:dyDescent="0.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48" x14ac:dyDescent="0.2">
      <c r="A21" s="1" t="s">
        <v>7</v>
      </c>
      <c r="B21" s="1"/>
      <c r="C21" s="1"/>
      <c r="D21" s="1"/>
      <c r="E21" s="1">
        <v>20</v>
      </c>
      <c r="F21" s="1"/>
      <c r="G21" s="1">
        <v>30</v>
      </c>
      <c r="H21" s="1"/>
      <c r="I21" s="1">
        <v>45</v>
      </c>
      <c r="J21" s="1"/>
      <c r="K21" s="1">
        <v>70</v>
      </c>
      <c r="L21" s="1"/>
      <c r="M21" s="1">
        <v>100</v>
      </c>
      <c r="N21" s="1"/>
      <c r="O21" s="1">
        <v>150</v>
      </c>
      <c r="P21" s="1"/>
      <c r="Q21" s="1">
        <v>225</v>
      </c>
      <c r="R21" s="1"/>
      <c r="S21" s="1">
        <v>350</v>
      </c>
      <c r="T21" s="1"/>
      <c r="U21" s="1">
        <v>500</v>
      </c>
      <c r="V21" s="1"/>
      <c r="W21" s="1">
        <v>750</v>
      </c>
      <c r="X21" s="1"/>
      <c r="Y21" s="1">
        <v>1100</v>
      </c>
      <c r="Z21" s="1"/>
      <c r="AA21" s="1">
        <v>1600</v>
      </c>
      <c r="AB21" s="1"/>
      <c r="AC21" s="1">
        <v>2400</v>
      </c>
      <c r="AD21" s="1"/>
      <c r="AE21" s="1">
        <v>3600</v>
      </c>
      <c r="AF21" s="1"/>
      <c r="AG21" s="1">
        <v>5600</v>
      </c>
      <c r="AH21" s="1"/>
      <c r="AI21" s="1">
        <v>8100</v>
      </c>
      <c r="AJ21" s="1"/>
      <c r="AK21" s="1"/>
      <c r="AL21" s="1" t="s">
        <v>0</v>
      </c>
      <c r="AM21" s="1" t="s">
        <v>9</v>
      </c>
      <c r="AN21" s="2"/>
      <c r="AO21" s="2"/>
      <c r="AP21" s="2"/>
      <c r="AQ21" s="2"/>
      <c r="AR21" s="2"/>
      <c r="AS21" s="2"/>
      <c r="AT21" s="2"/>
      <c r="AU21" s="2"/>
      <c r="AV21" s="2"/>
    </row>
    <row r="22" spans="1:48" x14ac:dyDescent="0.2">
      <c r="A22" s="7" t="s">
        <v>3</v>
      </c>
      <c r="B22" s="2"/>
      <c r="C22" s="2"/>
      <c r="D22" s="2"/>
      <c r="F22" s="2" t="e">
        <f>E22/$AL$22 - 1</f>
        <v>#DIV/0!</v>
      </c>
      <c r="H22" s="2" t="e">
        <f>G22/$AL$22 - 1</f>
        <v>#DIV/0!</v>
      </c>
      <c r="J22" s="2" t="e">
        <f>I22/$AL$22 - 1</f>
        <v>#DIV/0!</v>
      </c>
      <c r="L22" s="2" t="e">
        <f>K22/$AL$22 - 1</f>
        <v>#DIV/0!</v>
      </c>
      <c r="N22" s="2" t="e">
        <f>M22/$AL$22 - 1</f>
        <v>#DIV/0!</v>
      </c>
      <c r="P22" s="2" t="e">
        <f>O22/$AL$22 - 1</f>
        <v>#DIV/0!</v>
      </c>
      <c r="R22" s="2" t="e">
        <f>Q22/$AL$22 - 1</f>
        <v>#DIV/0!</v>
      </c>
      <c r="T22" s="2" t="e">
        <f>S22/$AL$22 - 1</f>
        <v>#DIV/0!</v>
      </c>
      <c r="V22" s="2" t="e">
        <f>U22/$AL$22 - 1</f>
        <v>#DIV/0!</v>
      </c>
      <c r="X22" s="2" t="e">
        <f>W22/$AL$22 - 1</f>
        <v>#DIV/0!</v>
      </c>
      <c r="Z22" s="2" t="e">
        <f>Y22/$AL$22 - 1</f>
        <v>#DIV/0!</v>
      </c>
      <c r="AB22" s="2" t="e">
        <f>AA22/$AL$22 - 1</f>
        <v>#DIV/0!</v>
      </c>
      <c r="AC22" s="2"/>
      <c r="AD22" s="2" t="e">
        <f>AC22/$AL$22 - 1</f>
        <v>#DIV/0!</v>
      </c>
      <c r="AE22" s="2"/>
      <c r="AF22" s="2" t="e">
        <f>AE22/$AL$22 - 1</f>
        <v>#DIV/0!</v>
      </c>
      <c r="AG22" s="2"/>
      <c r="AH22" s="2" t="e">
        <f>AG22/$AL$22 - 1</f>
        <v>#DIV/0!</v>
      </c>
      <c r="AI22" s="2"/>
      <c r="AJ22" s="2" t="e">
        <f>AI22/$AL$22 - 1</f>
        <v>#DIV/0!</v>
      </c>
      <c r="AK22" s="2"/>
      <c r="AL22" s="1">
        <f>MIN(E22,E23,G22,G23,I22,I23,K22,K23,M22,M23,O22,O23, Q22,Q23,S22,S23,U22,U23,W22,W23,Y22,Y23,AA22,AA23,AC22,AC23,AE22,AE23,AG22,AG23,AI22,AI23)</f>
        <v>0</v>
      </c>
      <c r="AM22" s="3">
        <v>11942</v>
      </c>
      <c r="AN22" s="2"/>
      <c r="AO22" s="2"/>
      <c r="AP22" s="2"/>
      <c r="AQ22" s="2"/>
      <c r="AR22" s="2"/>
      <c r="AS22" s="2"/>
      <c r="AT22" s="2"/>
      <c r="AU22" s="2"/>
      <c r="AV22" s="2"/>
    </row>
    <row r="23" spans="1:48" x14ac:dyDescent="0.2">
      <c r="A23" s="7"/>
      <c r="B23" s="2"/>
      <c r="C23" s="2"/>
      <c r="D23" s="2"/>
      <c r="F23" s="2" t="e">
        <f>E23/$AL$22 - 1</f>
        <v>#DIV/0!</v>
      </c>
      <c r="H23" s="2" t="e">
        <f>G23/$AL$22 - 1</f>
        <v>#DIV/0!</v>
      </c>
      <c r="J23" s="2" t="e">
        <f>I23/$AL$22 - 1</f>
        <v>#DIV/0!</v>
      </c>
      <c r="L23" s="2" t="e">
        <f>K23/$AL$22 - 1</f>
        <v>#DIV/0!</v>
      </c>
      <c r="N23" s="2" t="e">
        <f>M23/$AL$22 - 1</f>
        <v>#DIV/0!</v>
      </c>
      <c r="P23" s="2" t="e">
        <f>O23/$AL$22 - 1</f>
        <v>#DIV/0!</v>
      </c>
      <c r="R23" s="2" t="e">
        <f>Q23/$AL$22 - 1</f>
        <v>#DIV/0!</v>
      </c>
      <c r="T23" s="2" t="e">
        <f>S23/$AL$22 - 1</f>
        <v>#DIV/0!</v>
      </c>
      <c r="V23" s="2" t="e">
        <f>U23/$AL$22 - 1</f>
        <v>#DIV/0!</v>
      </c>
      <c r="X23" s="2" t="e">
        <f>W23/$AL$22 - 1</f>
        <v>#DIV/0!</v>
      </c>
      <c r="Z23" s="2" t="e">
        <f>Y23/$AL$22 - 1</f>
        <v>#DIV/0!</v>
      </c>
      <c r="AB23" s="2" t="e">
        <f>AA23/$AL$22 - 1</f>
        <v>#DIV/0!</v>
      </c>
      <c r="AC23" s="2"/>
      <c r="AD23" s="2" t="e">
        <f>AC23/$AL$22 - 1</f>
        <v>#DIV/0!</v>
      </c>
      <c r="AE23" s="2"/>
      <c r="AF23" s="2" t="e">
        <f>AE23/$AL$22 - 1</f>
        <v>#DIV/0!</v>
      </c>
      <c r="AG23" s="2"/>
      <c r="AH23" s="2" t="e">
        <f>AG23/$AL$22 - 1</f>
        <v>#DIV/0!</v>
      </c>
      <c r="AI23" s="2"/>
      <c r="AJ23" s="2" t="e">
        <f>AI23/$AL$22 - 1</f>
        <v>#DIV/0!</v>
      </c>
      <c r="AK23" s="2"/>
      <c r="AL23" s="1"/>
      <c r="AM23" s="1"/>
      <c r="AN23" s="2"/>
      <c r="AO23" s="2"/>
      <c r="AP23" s="2"/>
      <c r="AQ23" s="2"/>
      <c r="AR23" s="2"/>
      <c r="AS23" s="2"/>
      <c r="AT23" s="2"/>
      <c r="AU23" s="2"/>
      <c r="AV23" s="2"/>
    </row>
    <row r="24" spans="1:48" x14ac:dyDescent="0.2">
      <c r="A24" s="7" t="s">
        <v>11</v>
      </c>
      <c r="B24" s="2"/>
      <c r="C24" s="2"/>
      <c r="D24" s="2"/>
      <c r="F24" s="2" t="e">
        <f>E24/$AL$24 - 1</f>
        <v>#DIV/0!</v>
      </c>
      <c r="H24" s="2" t="e">
        <f>G24/$AL$24 - 1</f>
        <v>#DIV/0!</v>
      </c>
      <c r="J24" s="2" t="e">
        <f>I24/$AL$24 - 1</f>
        <v>#DIV/0!</v>
      </c>
      <c r="L24" s="2" t="e">
        <f>K24/$AL$24 - 1</f>
        <v>#DIV/0!</v>
      </c>
      <c r="N24" s="2" t="e">
        <f>M24/$AL$24 - 1</f>
        <v>#DIV/0!</v>
      </c>
      <c r="P24" s="2" t="e">
        <f>O24/$AL$24 - 1</f>
        <v>#DIV/0!</v>
      </c>
      <c r="R24" s="2" t="e">
        <f>Q24/$AL$24 - 1</f>
        <v>#DIV/0!</v>
      </c>
      <c r="T24" s="2" t="e">
        <f>S24/$AL$24 - 1</f>
        <v>#DIV/0!</v>
      </c>
      <c r="V24" s="2" t="e">
        <f>U24/$AL$24 - 1</f>
        <v>#DIV/0!</v>
      </c>
      <c r="X24" s="2" t="e">
        <f>W24/$AL$24 - 1</f>
        <v>#DIV/0!</v>
      </c>
      <c r="Z24" s="2" t="e">
        <f>Y24/$AL$24 - 1</f>
        <v>#DIV/0!</v>
      </c>
      <c r="AB24" s="2" t="e">
        <f>AA24/$AL$24 - 1</f>
        <v>#DIV/0!</v>
      </c>
      <c r="AC24" s="2"/>
      <c r="AD24" s="2" t="e">
        <f>AC24/$AL$24 - 1</f>
        <v>#DIV/0!</v>
      </c>
      <c r="AE24" s="2"/>
      <c r="AF24" s="2" t="e">
        <f>AE24/$AL$24 - 1</f>
        <v>#DIV/0!</v>
      </c>
      <c r="AG24" s="2"/>
      <c r="AH24" s="2" t="e">
        <f>AG24/$AL$24 - 1</f>
        <v>#DIV/0!</v>
      </c>
      <c r="AI24" s="2"/>
      <c r="AJ24" s="2" t="e">
        <f>AI24/$AL$24 - 1</f>
        <v>#DIV/0!</v>
      </c>
      <c r="AK24" s="2"/>
      <c r="AL24" s="1">
        <f>MIN(E24,E25,G24,G25,I24,I25,K24,K25,M24,M25,O24,O25, Q24,Q25,S24,S25,U24,U25,W24,W25,Y24,Y25,AA24,AA25,AC24,AC25,AE24,AE25,AG24,AG25,AI24,AI25)</f>
        <v>0</v>
      </c>
      <c r="AM24" s="3">
        <v>13781</v>
      </c>
      <c r="AN24" s="2"/>
      <c r="AO24" s="2"/>
      <c r="AP24" s="2"/>
      <c r="AQ24" s="2"/>
      <c r="AR24" s="2"/>
      <c r="AS24" s="2"/>
      <c r="AT24" s="2"/>
      <c r="AU24" s="2"/>
      <c r="AV24" s="2"/>
    </row>
    <row r="25" spans="1:48" x14ac:dyDescent="0.2">
      <c r="A25" s="7"/>
      <c r="B25" s="2"/>
      <c r="C25" s="2"/>
      <c r="D25" s="2"/>
      <c r="F25" s="2" t="e">
        <f>E25/$AL$24 - 1</f>
        <v>#DIV/0!</v>
      </c>
      <c r="H25" s="2" t="e">
        <f>G25/$AL$24 - 1</f>
        <v>#DIV/0!</v>
      </c>
      <c r="J25" s="2" t="e">
        <f>I25/$AL$24 - 1</f>
        <v>#DIV/0!</v>
      </c>
      <c r="L25" s="2" t="e">
        <f>K25/$AL$24 - 1</f>
        <v>#DIV/0!</v>
      </c>
      <c r="N25" s="2" t="e">
        <f>M25/$AL$24 - 1</f>
        <v>#DIV/0!</v>
      </c>
      <c r="P25" s="2" t="e">
        <f>O25/$AL$24 - 1</f>
        <v>#DIV/0!</v>
      </c>
      <c r="R25" s="2" t="e">
        <f>Q25/$AL$24 - 1</f>
        <v>#DIV/0!</v>
      </c>
      <c r="T25" s="2" t="e">
        <f>S25/$AL$24 - 1</f>
        <v>#DIV/0!</v>
      </c>
      <c r="V25" s="2" t="e">
        <f>U25/$AL$24 - 1</f>
        <v>#DIV/0!</v>
      </c>
      <c r="X25" s="2" t="e">
        <f>W25/$AL$24 - 1</f>
        <v>#DIV/0!</v>
      </c>
      <c r="Z25" s="2" t="e">
        <f>Y25/$AL$24 - 1</f>
        <v>#DIV/0!</v>
      </c>
      <c r="AB25" s="2" t="e">
        <f>AA25/$AL$24 - 1</f>
        <v>#DIV/0!</v>
      </c>
      <c r="AC25" s="2"/>
      <c r="AD25" s="2" t="e">
        <f>AC25/$AL$24 - 1</f>
        <v>#DIV/0!</v>
      </c>
      <c r="AE25" s="2"/>
      <c r="AF25" s="2" t="e">
        <f>AE25/$AL$24 - 1</f>
        <v>#DIV/0!</v>
      </c>
      <c r="AG25" s="2"/>
      <c r="AH25" s="2" t="e">
        <f>AG25/$AL$24 - 1</f>
        <v>#DIV/0!</v>
      </c>
      <c r="AI25" s="2"/>
      <c r="AJ25" s="2" t="e">
        <f>AI25/$AL$24 - 1</f>
        <v>#DIV/0!</v>
      </c>
      <c r="AK25" s="2"/>
      <c r="AL25" s="1"/>
      <c r="AM25" s="1"/>
      <c r="AN25" s="2"/>
      <c r="AO25" s="2"/>
      <c r="AP25" s="2"/>
      <c r="AQ25" s="2"/>
      <c r="AR25" s="2"/>
      <c r="AS25" s="2"/>
      <c r="AT25" s="2"/>
      <c r="AU25" s="2"/>
      <c r="AV25" s="2"/>
    </row>
    <row r="26" spans="1:48" x14ac:dyDescent="0.2">
      <c r="A26" s="7">
        <v>104059</v>
      </c>
      <c r="B26" s="2"/>
      <c r="C26" s="2"/>
      <c r="D26" s="2"/>
      <c r="F26" s="2" t="e">
        <f>E26/$AL$26 - 1</f>
        <v>#DIV/0!</v>
      </c>
      <c r="H26" s="2" t="e">
        <f>G26/$AL$26 - 1</f>
        <v>#DIV/0!</v>
      </c>
      <c r="J26" s="2" t="e">
        <f>I26/$AL$26 - 1</f>
        <v>#DIV/0!</v>
      </c>
      <c r="L26" s="2" t="e">
        <f>K26/$AL$26 - 1</f>
        <v>#DIV/0!</v>
      </c>
      <c r="N26" s="2" t="e">
        <f>M26/$AL$26 - 1</f>
        <v>#DIV/0!</v>
      </c>
      <c r="P26" s="2" t="e">
        <f>O26/$AL$26 - 1</f>
        <v>#DIV/0!</v>
      </c>
      <c r="R26" s="2" t="e">
        <f>Q26/$AL$26 - 1</f>
        <v>#DIV/0!</v>
      </c>
      <c r="T26" s="2" t="e">
        <f>S26/$AL$26 - 1</f>
        <v>#DIV/0!</v>
      </c>
      <c r="V26" s="2" t="e">
        <f>U26/$AL$26 - 1</f>
        <v>#DIV/0!</v>
      </c>
      <c r="X26" s="2" t="e">
        <f>W26/$AL$26 - 1</f>
        <v>#DIV/0!</v>
      </c>
      <c r="Z26" s="2" t="e">
        <f>Y26/$AL$26 - 1</f>
        <v>#DIV/0!</v>
      </c>
      <c r="AB26" s="2" t="e">
        <f>AA26/$AL$26 - 1</f>
        <v>#DIV/0!</v>
      </c>
      <c r="AC26" s="2"/>
      <c r="AD26" s="2" t="e">
        <f>AC26/$AL$26 - 1</f>
        <v>#DIV/0!</v>
      </c>
      <c r="AE26" s="2"/>
      <c r="AF26" s="2" t="e">
        <f>AE26/$AL$26 - 1</f>
        <v>#DIV/0!</v>
      </c>
      <c r="AG26" s="2"/>
      <c r="AH26" s="2" t="e">
        <f>AG26/$AL$26 - 1</f>
        <v>#DIV/0!</v>
      </c>
      <c r="AI26" s="2"/>
      <c r="AJ26" s="2" t="e">
        <f>AI26/$AL$26 - 1</f>
        <v>#DIV/0!</v>
      </c>
      <c r="AK26" s="2"/>
      <c r="AL26" s="1">
        <f>MIN(E26,E27,G26,G27,I26,I27,K26,K27,M26,M27,O26,O27, Q26,Q27,S26,S27,U26,U27,W26,W27,Y26,Y27,AA26,AA27,AC26,AC27,AE26,AE27,AG26,AG27,AI26,AI27)</f>
        <v>0</v>
      </c>
      <c r="AM26" s="3">
        <v>25768</v>
      </c>
      <c r="AN26" s="2"/>
      <c r="AO26" s="2"/>
      <c r="AP26" s="2"/>
      <c r="AQ26" s="2"/>
      <c r="AR26" s="2"/>
      <c r="AS26" s="2"/>
      <c r="AT26" s="2"/>
      <c r="AU26" s="2"/>
      <c r="AV26" s="2"/>
    </row>
    <row r="27" spans="1:48" x14ac:dyDescent="0.2">
      <c r="A27" s="7"/>
      <c r="B27" s="2"/>
      <c r="C27" s="2"/>
      <c r="D27" s="2"/>
      <c r="F27" s="2" t="e">
        <f>E27/$AL$26 - 1</f>
        <v>#DIV/0!</v>
      </c>
      <c r="H27" s="2" t="e">
        <f>G27/$AL$26 - 1</f>
        <v>#DIV/0!</v>
      </c>
      <c r="J27" s="2" t="e">
        <f>I27/$AL$26 - 1</f>
        <v>#DIV/0!</v>
      </c>
      <c r="L27" s="2" t="e">
        <f>K27/$AL$26 - 1</f>
        <v>#DIV/0!</v>
      </c>
      <c r="N27" s="2" t="e">
        <f>M27/$AL$26 - 1</f>
        <v>#DIV/0!</v>
      </c>
      <c r="P27" s="2" t="e">
        <f>O27/$AL$26 - 1</f>
        <v>#DIV/0!</v>
      </c>
      <c r="R27" s="2" t="e">
        <f>Q27/$AL$26 - 1</f>
        <v>#DIV/0!</v>
      </c>
      <c r="T27" s="2" t="e">
        <f>S27/$AL$26 - 1</f>
        <v>#DIV/0!</v>
      </c>
      <c r="V27" s="2" t="e">
        <f>U27/$AL$26 - 1</f>
        <v>#DIV/0!</v>
      </c>
      <c r="X27" s="2" t="e">
        <f>W27/$AL$26 - 1</f>
        <v>#DIV/0!</v>
      </c>
      <c r="Z27" s="2" t="e">
        <f>Y27/$AL$26 - 1</f>
        <v>#DIV/0!</v>
      </c>
      <c r="AB27" s="2" t="e">
        <f>AA27/$AL$26 - 1</f>
        <v>#DIV/0!</v>
      </c>
      <c r="AC27" s="2"/>
      <c r="AD27" s="2" t="e">
        <f>AC27/$AL$26 - 1</f>
        <v>#DIV/0!</v>
      </c>
      <c r="AE27" s="2"/>
      <c r="AF27" s="2" t="e">
        <f>AE27/$AL$26 - 1</f>
        <v>#DIV/0!</v>
      </c>
      <c r="AG27" s="2"/>
      <c r="AH27" s="2" t="e">
        <f>AG27/$AL$26 - 1</f>
        <v>#DIV/0!</v>
      </c>
      <c r="AI27" s="2"/>
      <c r="AJ27" s="2" t="e">
        <f>AI27/$AL$26 - 1</f>
        <v>#DIV/0!</v>
      </c>
      <c r="AK27" s="2"/>
      <c r="AL27" s="1"/>
      <c r="AM27" s="1"/>
      <c r="AN27" s="2"/>
      <c r="AO27" s="2"/>
      <c r="AP27" s="2"/>
      <c r="AQ27" s="2"/>
      <c r="AR27" s="2"/>
      <c r="AS27" s="2"/>
      <c r="AT27" s="2"/>
      <c r="AU27" s="2"/>
      <c r="AV27" s="2"/>
    </row>
    <row r="28" spans="1:48" x14ac:dyDescent="0.2">
      <c r="A28" s="7" t="s">
        <v>12</v>
      </c>
      <c r="B28" s="2"/>
      <c r="C28" s="2"/>
      <c r="D28" s="2"/>
      <c r="F28" s="2" t="e">
        <f>E28/$AL$28 - 1</f>
        <v>#DIV/0!</v>
      </c>
      <c r="H28" s="2" t="e">
        <f>G28/$AL$28 - 1</f>
        <v>#DIV/0!</v>
      </c>
      <c r="J28" s="2" t="e">
        <f>I28/$AL$28 - 1</f>
        <v>#DIV/0!</v>
      </c>
      <c r="L28" s="2" t="e">
        <f>K28/$AL$28 - 1</f>
        <v>#DIV/0!</v>
      </c>
      <c r="N28" s="2" t="e">
        <f>M28/$AL$28 - 1</f>
        <v>#DIV/0!</v>
      </c>
      <c r="P28" s="2" t="e">
        <f>O28/$AL$28 - 1</f>
        <v>#DIV/0!</v>
      </c>
      <c r="R28" s="2" t="e">
        <f>Q28/$AL$28 - 1</f>
        <v>#DIV/0!</v>
      </c>
      <c r="T28" s="2" t="e">
        <f>S28/$AL$28 - 1</f>
        <v>#DIV/0!</v>
      </c>
      <c r="V28" s="2" t="e">
        <f>U28/$AL$28 - 1</f>
        <v>#DIV/0!</v>
      </c>
      <c r="X28" s="2" t="e">
        <f>W28/$AL$28 - 1</f>
        <v>#DIV/0!</v>
      </c>
      <c r="Z28" s="2" t="e">
        <f>Y28/$AL$28 - 1</f>
        <v>#DIV/0!</v>
      </c>
      <c r="AB28" s="2" t="e">
        <f>AA28/$AL$28 - 1</f>
        <v>#DIV/0!</v>
      </c>
      <c r="AC28" s="2"/>
      <c r="AD28" s="2" t="e">
        <f>AC28/$AL$28 - 1</f>
        <v>#DIV/0!</v>
      </c>
      <c r="AE28" s="2"/>
      <c r="AF28" s="2" t="e">
        <f>AE28/$AL$28 - 1</f>
        <v>#DIV/0!</v>
      </c>
      <c r="AG28" s="2"/>
      <c r="AH28" s="2" t="e">
        <f>AG28/$AL$28 - 1</f>
        <v>#DIV/0!</v>
      </c>
      <c r="AI28" s="2"/>
      <c r="AJ28" s="2" t="e">
        <f>AI28/$AL$28 - 1</f>
        <v>#DIV/0!</v>
      </c>
      <c r="AK28" s="2"/>
      <c r="AL28" s="1">
        <f>MIN(E28,E29,G28,G29,I28,I29,K28,K29,M28,M29,O28,O29, Q28,Q29,S28,S29,U28,U29,W28,W29,Y28,Y29,AA28,AA29,AC28,AC29,AE28,AE29,AG28,AG29,AI28,AI29)</f>
        <v>0</v>
      </c>
      <c r="AM28" s="3">
        <v>12656</v>
      </c>
      <c r="AN28" s="2"/>
      <c r="AO28" s="2"/>
      <c r="AP28" s="2"/>
      <c r="AQ28" s="2"/>
      <c r="AR28" s="2"/>
      <c r="AS28" s="2"/>
      <c r="AT28" s="2"/>
      <c r="AU28" s="2"/>
      <c r="AV28" s="2"/>
    </row>
    <row r="29" spans="1:48" x14ac:dyDescent="0.2">
      <c r="A29" s="7"/>
      <c r="B29" s="2"/>
      <c r="C29" s="2"/>
      <c r="D29" s="2"/>
      <c r="F29" s="2" t="e">
        <f>E29/$AL$28 - 1</f>
        <v>#DIV/0!</v>
      </c>
      <c r="H29" s="2" t="e">
        <f>G29/$AL$28 - 1</f>
        <v>#DIV/0!</v>
      </c>
      <c r="J29" s="2" t="e">
        <f>I29/$AL$28 - 1</f>
        <v>#DIV/0!</v>
      </c>
      <c r="L29" s="2" t="e">
        <f>K29/$AL$28 - 1</f>
        <v>#DIV/0!</v>
      </c>
      <c r="N29" s="2" t="e">
        <f>M29/$AL$28 - 1</f>
        <v>#DIV/0!</v>
      </c>
      <c r="P29" s="2" t="e">
        <f>O29/$AL$28 - 1</f>
        <v>#DIV/0!</v>
      </c>
      <c r="R29" s="2" t="e">
        <f>Q29/$AL$28 - 1</f>
        <v>#DIV/0!</v>
      </c>
      <c r="T29" s="2" t="e">
        <f>S29/$AL$28 - 1</f>
        <v>#DIV/0!</v>
      </c>
      <c r="V29" s="2" t="e">
        <f>U29/$AL$28 - 1</f>
        <v>#DIV/0!</v>
      </c>
      <c r="X29" s="2" t="e">
        <f>W29/$AL$28 - 1</f>
        <v>#DIV/0!</v>
      </c>
      <c r="Z29" s="2" t="e">
        <f>Y29/$AL$28 - 1</f>
        <v>#DIV/0!</v>
      </c>
      <c r="AB29" s="2" t="e">
        <f>AA29/$AL$28 - 1</f>
        <v>#DIV/0!</v>
      </c>
      <c r="AC29" s="2"/>
      <c r="AD29" s="2" t="e">
        <f>AC29/$AL$28 - 1</f>
        <v>#DIV/0!</v>
      </c>
      <c r="AE29" s="2"/>
      <c r="AF29" s="2" t="e">
        <f>AE29/$AL$28 - 1</f>
        <v>#DIV/0!</v>
      </c>
      <c r="AG29" s="2"/>
      <c r="AH29" s="2" t="e">
        <f>AG29/$AL$28 - 1</f>
        <v>#DIV/0!</v>
      </c>
      <c r="AI29" s="2"/>
      <c r="AJ29" s="2" t="e">
        <f>AI29/$AL$28 - 1</f>
        <v>#DIV/0!</v>
      </c>
      <c r="AK29" s="2"/>
      <c r="AL29" s="1"/>
      <c r="AM29" s="1"/>
      <c r="AN29" s="2"/>
      <c r="AO29" s="2"/>
      <c r="AP29" s="2"/>
      <c r="AQ29" s="2"/>
      <c r="AR29" s="2"/>
      <c r="AS29" s="2"/>
      <c r="AT29" s="2"/>
      <c r="AU29" s="2"/>
      <c r="AV29" s="2"/>
    </row>
    <row r="30" spans="1:48" x14ac:dyDescent="0.2">
      <c r="A30" s="7">
        <v>144088</v>
      </c>
      <c r="B30" s="2"/>
      <c r="C30" s="2"/>
      <c r="D30" s="2"/>
      <c r="F30" s="2" t="e">
        <f>E30/$AL$30 - 1</f>
        <v>#DIV/0!</v>
      </c>
      <c r="H30" s="2" t="e">
        <f>G30/$AL$30 - 1</f>
        <v>#DIV/0!</v>
      </c>
      <c r="J30" s="2" t="e">
        <f>I30/$AL$30 - 1</f>
        <v>#DIV/0!</v>
      </c>
      <c r="L30" s="2" t="e">
        <f>K30/$AL$30 - 1</f>
        <v>#DIV/0!</v>
      </c>
      <c r="N30" s="2" t="e">
        <f>M30/$AL$30 - 1</f>
        <v>#DIV/0!</v>
      </c>
      <c r="P30" s="2" t="e">
        <f>O30/$AL$30 - 1</f>
        <v>#DIV/0!</v>
      </c>
      <c r="R30" s="2" t="e">
        <f>Q30/$AL$30 - 1</f>
        <v>#DIV/0!</v>
      </c>
      <c r="T30" s="2" t="e">
        <f>S30/$AL$30 - 1</f>
        <v>#DIV/0!</v>
      </c>
      <c r="V30" s="2" t="e">
        <f>U30/$AL$30 - 1</f>
        <v>#DIV/0!</v>
      </c>
      <c r="X30" s="2" t="e">
        <f>W30/$AL$30 - 1</f>
        <v>#DIV/0!</v>
      </c>
      <c r="Z30" s="2" t="e">
        <f>Y30/$AL$30 - 1</f>
        <v>#DIV/0!</v>
      </c>
      <c r="AB30" s="2" t="e">
        <f>AA30/$AL$30 - 1</f>
        <v>#DIV/0!</v>
      </c>
      <c r="AC30" s="2"/>
      <c r="AD30" s="2" t="e">
        <f>AC30/$AL$30 - 1</f>
        <v>#DIV/0!</v>
      </c>
      <c r="AE30" s="2"/>
      <c r="AF30" s="2" t="e">
        <f>AE30/$AL$30 - 1</f>
        <v>#DIV/0!</v>
      </c>
      <c r="AG30" s="2"/>
      <c r="AH30" s="2" t="e">
        <f>AG30/$AL$30 - 1</f>
        <v>#DIV/0!</v>
      </c>
      <c r="AI30" s="2"/>
      <c r="AJ30" s="2" t="e">
        <f>AI30/$AL$30 - 1</f>
        <v>#DIV/0!</v>
      </c>
      <c r="AK30" s="2"/>
      <c r="AL30" s="1">
        <f>MIN(E30,E31,G30,G31,I30,I31,K30,K31,M30,M31,O30,O31, Q30,Q31,S30,S31,U30,U31,W30,W31,Y30,Y31,AA30,AA31,AC30,AC31,AE30,AE31,AG30,AG31,AI30,AI31)</f>
        <v>0</v>
      </c>
      <c r="AM30" s="3">
        <v>35184</v>
      </c>
      <c r="AN30" s="2"/>
      <c r="AO30" s="2"/>
      <c r="AP30" s="2"/>
      <c r="AQ30" s="2"/>
      <c r="AR30" s="2"/>
      <c r="AS30" s="2"/>
      <c r="AT30" s="2"/>
      <c r="AU30" s="2"/>
      <c r="AV30" s="2"/>
    </row>
    <row r="31" spans="1:48" x14ac:dyDescent="0.2">
      <c r="A31" s="7"/>
      <c r="B31" s="2"/>
      <c r="C31" s="2"/>
      <c r="D31" s="2"/>
      <c r="F31" s="2" t="e">
        <f>E31/$AL$30 - 1</f>
        <v>#DIV/0!</v>
      </c>
      <c r="H31" s="2" t="e">
        <f>G31/$AL$30 - 1</f>
        <v>#DIV/0!</v>
      </c>
      <c r="J31" s="2" t="e">
        <f>I31/$AL$30 - 1</f>
        <v>#DIV/0!</v>
      </c>
      <c r="L31" s="2" t="e">
        <f>K31/$AL$30 - 1</f>
        <v>#DIV/0!</v>
      </c>
      <c r="N31" s="2" t="e">
        <f>M31/$AL$30 - 1</f>
        <v>#DIV/0!</v>
      </c>
      <c r="P31" s="2" t="e">
        <f>O31/$AL$30 - 1</f>
        <v>#DIV/0!</v>
      </c>
      <c r="R31" s="2" t="e">
        <f>Q31/$AL$30 - 1</f>
        <v>#DIV/0!</v>
      </c>
      <c r="T31" s="2" t="e">
        <f>S31/$AL$30 - 1</f>
        <v>#DIV/0!</v>
      </c>
      <c r="V31" s="2" t="e">
        <f>U31/$AL$30 - 1</f>
        <v>#DIV/0!</v>
      </c>
      <c r="X31" s="2" t="e">
        <f>W31/$AL$30 - 1</f>
        <v>#DIV/0!</v>
      </c>
      <c r="Z31" s="2" t="e">
        <f>Y31/$AL$30 - 1</f>
        <v>#DIV/0!</v>
      </c>
      <c r="AB31" s="2" t="e">
        <f>AA31/$AL$30 - 1</f>
        <v>#DIV/0!</v>
      </c>
      <c r="AC31" s="2"/>
      <c r="AD31" s="2" t="e">
        <f>AC31/$AL$30 - 1</f>
        <v>#DIV/0!</v>
      </c>
      <c r="AE31" s="2"/>
      <c r="AF31" s="2" t="e">
        <f>AE31/$AL$30 - 1</f>
        <v>#DIV/0!</v>
      </c>
      <c r="AG31" s="2"/>
      <c r="AH31" s="2" t="e">
        <f>AG31/$AL$30 - 1</f>
        <v>#DIV/0!</v>
      </c>
      <c r="AI31" s="2"/>
      <c r="AJ31" s="2" t="e">
        <f>AI31/$AL$30 - 1</f>
        <v>#DIV/0!</v>
      </c>
      <c r="AK31" s="2"/>
      <c r="AL31" s="1"/>
      <c r="AM31" s="1"/>
      <c r="AN31" s="2"/>
      <c r="AO31" s="2"/>
      <c r="AP31" s="2"/>
      <c r="AQ31" s="2"/>
      <c r="AR31" s="2"/>
      <c r="AS31" s="2"/>
      <c r="AT31" s="2"/>
      <c r="AU31" s="2"/>
      <c r="AV31" s="2"/>
    </row>
    <row r="32" spans="1:48" x14ac:dyDescent="0.2">
      <c r="A32" s="7" t="s">
        <v>13</v>
      </c>
      <c r="B32" s="2"/>
      <c r="C32" s="2"/>
      <c r="D32" s="2"/>
      <c r="F32" s="2" t="e">
        <f>E32/$AL$32 - 1</f>
        <v>#DIV/0!</v>
      </c>
      <c r="H32" s="2" t="e">
        <f>G32/$AL$32 - 1</f>
        <v>#DIV/0!</v>
      </c>
      <c r="J32" s="2" t="e">
        <f>I32/$AL$32 - 1</f>
        <v>#DIV/0!</v>
      </c>
      <c r="L32" s="2" t="e">
        <f>K32/$AL$32 - 1</f>
        <v>#DIV/0!</v>
      </c>
      <c r="N32" s="2" t="e">
        <f>M32/$AL$32 - 1</f>
        <v>#DIV/0!</v>
      </c>
      <c r="P32" s="2" t="e">
        <f>O32/$AL$32 - 1</f>
        <v>#DIV/0!</v>
      </c>
      <c r="R32" s="2" t="e">
        <f>Q32/$AL$32 - 1</f>
        <v>#DIV/0!</v>
      </c>
      <c r="T32" s="2" t="e">
        <f>S32/$AL$32 - 1</f>
        <v>#DIV/0!</v>
      </c>
      <c r="V32" s="2" t="e">
        <f>U32/$AL$32 - 1</f>
        <v>#DIV/0!</v>
      </c>
      <c r="X32" s="2" t="e">
        <f>W32/$AL$32 - 1</f>
        <v>#DIV/0!</v>
      </c>
      <c r="Z32" s="2" t="e">
        <f>Y32/$AL$32 - 1</f>
        <v>#DIV/0!</v>
      </c>
      <c r="AB32" s="2" t="e">
        <f>AA32/$AL$32 - 1</f>
        <v>#DIV/0!</v>
      </c>
      <c r="AC32" s="2"/>
      <c r="AD32" s="2" t="e">
        <f>AC32/$AL$32 - 1</f>
        <v>#DIV/0!</v>
      </c>
      <c r="AE32" s="2"/>
      <c r="AF32" s="2" t="e">
        <f>AE32/$AL$32 - 1</f>
        <v>#DIV/0!</v>
      </c>
      <c r="AG32" s="2"/>
      <c r="AH32" s="2" t="e">
        <f>AG32/$AL$32 - 1</f>
        <v>#DIV/0!</v>
      </c>
      <c r="AI32" s="2"/>
      <c r="AJ32" s="2" t="e">
        <f>AI32/$AL$32 - 1</f>
        <v>#DIV/0!</v>
      </c>
      <c r="AK32" s="2"/>
      <c r="AL32" s="1">
        <f>MIN(E32,E33,G32,G33,I32,I33,K32,K33,M32,M33,O32,O33, Q32,Q33,S32,S33,U32,U33,W32,W33,Y32,Y33,AA32,AA33,AC32,AC33,AE32,AE33,AG32,AG33,AI32,AI33)</f>
        <v>0</v>
      </c>
      <c r="AM32" s="3">
        <v>10400</v>
      </c>
      <c r="AN32" s="2"/>
      <c r="AO32" s="2"/>
      <c r="AP32" s="2"/>
      <c r="AQ32" s="2"/>
      <c r="AR32" s="2"/>
      <c r="AS32" s="2"/>
      <c r="AT32" s="2"/>
      <c r="AU32" s="2"/>
      <c r="AV32" s="2"/>
    </row>
    <row r="33" spans="1:48" x14ac:dyDescent="0.2">
      <c r="A33" s="6"/>
      <c r="B33" s="2"/>
      <c r="C33" s="2"/>
      <c r="D33" s="4"/>
      <c r="F33" s="2" t="e">
        <f>E33/$AL$32 - 1</f>
        <v>#DIV/0!</v>
      </c>
      <c r="H33" s="2" t="e">
        <f>G33/$AL$32 - 1</f>
        <v>#DIV/0!</v>
      </c>
      <c r="J33" s="2" t="e">
        <f>I33/$AL$32 - 1</f>
        <v>#DIV/0!</v>
      </c>
      <c r="L33" s="2" t="e">
        <f>K33/$AL$32 - 1</f>
        <v>#DIV/0!</v>
      </c>
      <c r="N33" s="2" t="e">
        <f>M33/$AL$32 - 1</f>
        <v>#DIV/0!</v>
      </c>
      <c r="P33" s="2" t="e">
        <f>O33/$AL$32 - 1</f>
        <v>#DIV/0!</v>
      </c>
      <c r="R33" s="2" t="e">
        <f>Q33/$AL$32 - 1</f>
        <v>#DIV/0!</v>
      </c>
      <c r="T33" s="2" t="e">
        <f>S33/$AL$32 - 1</f>
        <v>#DIV/0!</v>
      </c>
      <c r="V33" s="2" t="e">
        <f>U33/$AL$32 - 1</f>
        <v>#DIV/0!</v>
      </c>
      <c r="X33" s="2" t="e">
        <f>W33/$AL$32 - 1</f>
        <v>#DIV/0!</v>
      </c>
      <c r="Z33" s="2" t="e">
        <f>Y33/$AL$32 - 1</f>
        <v>#DIV/0!</v>
      </c>
      <c r="AB33" s="2" t="e">
        <f>AA33/$AL$32 - 1</f>
        <v>#DIV/0!</v>
      </c>
      <c r="AC33" s="2"/>
      <c r="AD33" s="2" t="e">
        <f>AC33/$AL$32 - 1</f>
        <v>#DIV/0!</v>
      </c>
      <c r="AE33" s="2"/>
      <c r="AF33" s="2" t="e">
        <f>AE33/$AL$32 - 1</f>
        <v>#DIV/0!</v>
      </c>
      <c r="AG33" s="2"/>
      <c r="AH33" s="2" t="e">
        <f>AG33/$AL$32 - 1</f>
        <v>#DIV/0!</v>
      </c>
      <c r="AI33" s="2"/>
      <c r="AJ33" s="2" t="e">
        <f>AI33/$AL$32 - 1</f>
        <v>#DIV/0!</v>
      </c>
      <c r="AK33" s="2"/>
      <c r="AL33" s="1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1:48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1:48" x14ac:dyDescent="0.2">
      <c r="A35" s="1" t="s">
        <v>1</v>
      </c>
      <c r="B35" s="2"/>
      <c r="C35" s="2"/>
      <c r="D35" s="2"/>
      <c r="E35" s="4"/>
      <c r="F35" s="4" t="e">
        <f>IF(AVERAGE(F22:F33) &gt;= 0,AVERAGE(F22:F33),999)</f>
        <v>#DIV/0!</v>
      </c>
      <c r="G35" s="4"/>
      <c r="H35" s="4" t="e">
        <f>IF(AVERAGE(H22:H33) &gt;= 0,AVERAGE(H22:H33),999)</f>
        <v>#DIV/0!</v>
      </c>
      <c r="I35" s="4"/>
      <c r="J35" s="4" t="e">
        <f>IF(AVERAGE(J22:J33) &gt;= 0,AVERAGE(J22:J33),999)</f>
        <v>#DIV/0!</v>
      </c>
      <c r="K35" s="4"/>
      <c r="L35" s="4" t="e">
        <f>IF(AVERAGE(L22:L33) &gt;= 0,AVERAGE(L22:L33),999)</f>
        <v>#DIV/0!</v>
      </c>
      <c r="M35" s="4"/>
      <c r="N35" s="4" t="e">
        <f>IF(AVERAGE(N22:N33) &gt;= 0,AVERAGE(N22:N33),999)</f>
        <v>#DIV/0!</v>
      </c>
      <c r="O35" s="4"/>
      <c r="P35" s="4" t="e">
        <f>IF(AVERAGE(P22:P33) &gt;= 0,AVERAGE(P22:P33),999)</f>
        <v>#DIV/0!</v>
      </c>
      <c r="Q35" s="4"/>
      <c r="R35" s="4" t="e">
        <f>IF(AVERAGE(R22:R33) &gt;= 0,AVERAGE(R22:R33),999)</f>
        <v>#DIV/0!</v>
      </c>
      <c r="S35" s="4"/>
      <c r="T35" s="4" t="e">
        <f>IF(AVERAGE(T22:T33) &gt;= 0,AVERAGE(T22:T33),999)</f>
        <v>#DIV/0!</v>
      </c>
      <c r="U35" s="4"/>
      <c r="V35" s="4" t="e">
        <f>IF(AVERAGE(V22:V33) &gt;= 0,AVERAGE(V22:V33),999)</f>
        <v>#DIV/0!</v>
      </c>
      <c r="W35" s="4"/>
      <c r="X35" s="4" t="e">
        <f>IF(AVERAGE(X22:X33) &gt;= 0,AVERAGE(X22:X33),999)</f>
        <v>#DIV/0!</v>
      </c>
      <c r="Y35" s="4"/>
      <c r="Z35" s="4" t="e">
        <f>IF(AVERAGE(Z22:Z33) &gt;= 0,AVERAGE(Z22:Z33),999)</f>
        <v>#DIV/0!</v>
      </c>
      <c r="AA35" s="4"/>
      <c r="AB35" s="4" t="e">
        <f>IF(AVERAGE(AB22:AB33) &gt;= 0,AVERAGE(AB22:AB33),999)</f>
        <v>#DIV/0!</v>
      </c>
      <c r="AC35" s="4"/>
      <c r="AD35" s="4" t="e">
        <f>IF(AVERAGE(AD22:AD33) &gt;= 0,AVERAGE(AD22:AD33),999)</f>
        <v>#DIV/0!</v>
      </c>
      <c r="AE35" s="4"/>
      <c r="AF35" s="4" t="e">
        <f>IF(AVERAGE(AF22:AF33) &gt;= 0,AVERAGE(AF22:AF33),999)</f>
        <v>#DIV/0!</v>
      </c>
      <c r="AG35" s="4"/>
      <c r="AH35" s="4" t="e">
        <f>IF(AVERAGE(AH22:AH33) &gt;= 0,AVERAGE(AH22:AH33),999)</f>
        <v>#DIV/0!</v>
      </c>
      <c r="AI35" s="4"/>
      <c r="AJ35" s="4" t="e">
        <f>IF(AVERAGE(AJ22:AJ33) &gt;= 0,AVERAGE(AJ22:AJ33),999)</f>
        <v>#DIV/0!</v>
      </c>
      <c r="AK35" s="2"/>
      <c r="AL35" s="2" t="e">
        <f>MIN(E35:AH35)</f>
        <v>#DIV/0!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spans="1:48" x14ac:dyDescent="0.2">
      <c r="A36" s="2"/>
      <c r="B36" s="2"/>
      <c r="C36" s="2"/>
      <c r="D36" s="2"/>
      <c r="E36" s="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spans="1:48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1:48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spans="1:48" x14ac:dyDescent="0.2">
      <c r="A39" s="1" t="s">
        <v>8</v>
      </c>
      <c r="B39" s="1"/>
      <c r="C39" s="1"/>
      <c r="D39" s="1"/>
      <c r="E39" s="1">
        <v>20</v>
      </c>
      <c r="F39" s="1"/>
      <c r="G39" s="1">
        <v>30</v>
      </c>
      <c r="H39" s="1"/>
      <c r="I39" s="1">
        <v>45</v>
      </c>
      <c r="J39" s="1"/>
      <c r="K39" s="1">
        <v>70</v>
      </c>
      <c r="L39" s="1"/>
      <c r="M39" s="1">
        <v>100</v>
      </c>
      <c r="N39" s="1"/>
      <c r="O39" s="1">
        <v>150</v>
      </c>
      <c r="P39" s="1"/>
      <c r="Q39" s="1">
        <v>225</v>
      </c>
      <c r="R39" s="1"/>
      <c r="S39" s="1">
        <v>350</v>
      </c>
      <c r="T39" s="1"/>
      <c r="U39" s="1">
        <v>500</v>
      </c>
      <c r="V39" s="1"/>
      <c r="W39" s="1">
        <v>750</v>
      </c>
      <c r="X39" s="1"/>
      <c r="Y39" s="1">
        <v>1100</v>
      </c>
      <c r="Z39" s="1"/>
      <c r="AA39" s="1">
        <v>1600</v>
      </c>
      <c r="AB39" s="1"/>
      <c r="AC39" s="1">
        <v>2400</v>
      </c>
      <c r="AD39" s="1"/>
      <c r="AE39" s="1">
        <v>3600</v>
      </c>
      <c r="AF39" s="1"/>
      <c r="AG39" s="1">
        <v>5600</v>
      </c>
      <c r="AH39" s="1"/>
      <c r="AI39" s="1">
        <v>8100</v>
      </c>
      <c r="AJ39" s="1"/>
      <c r="AK39" s="1"/>
      <c r="AL39" s="1" t="s">
        <v>0</v>
      </c>
      <c r="AM39" s="1" t="s">
        <v>9</v>
      </c>
    </row>
    <row r="40" spans="1:48" x14ac:dyDescent="0.2">
      <c r="A40" s="7" t="s">
        <v>3</v>
      </c>
      <c r="B40" s="2"/>
      <c r="C40" s="2"/>
      <c r="D40" s="2"/>
      <c r="F40" s="2" t="e">
        <f>E40/$AL$40 - 1</f>
        <v>#DIV/0!</v>
      </c>
      <c r="H40" s="2" t="e">
        <f>G40/$AL$40 - 1</f>
        <v>#DIV/0!</v>
      </c>
      <c r="J40" s="2" t="e">
        <f>I40/$AL$40 - 1</f>
        <v>#DIV/0!</v>
      </c>
      <c r="L40" s="2" t="e">
        <f>K40/$AL$40 - 1</f>
        <v>#DIV/0!</v>
      </c>
      <c r="N40" s="2" t="e">
        <f>M40/$AL$40 - 1</f>
        <v>#DIV/0!</v>
      </c>
      <c r="P40" s="2" t="e">
        <f>O40/$AL$40 - 1</f>
        <v>#DIV/0!</v>
      </c>
      <c r="R40" s="2" t="e">
        <f>Q40/$AL$40 - 1</f>
        <v>#DIV/0!</v>
      </c>
      <c r="T40" s="2" t="e">
        <f>S40/$AL$40 - 1</f>
        <v>#DIV/0!</v>
      </c>
      <c r="V40" s="2" t="e">
        <f>U40/$AL$40 - 1</f>
        <v>#DIV/0!</v>
      </c>
      <c r="X40" s="2" t="e">
        <f>W40/$AL$40 - 1</f>
        <v>#DIV/0!</v>
      </c>
      <c r="Z40" s="2" t="e">
        <f>Y40/$AL$40 - 1</f>
        <v>#DIV/0!</v>
      </c>
      <c r="AB40" s="2" t="e">
        <f>AA40/$AL$40 - 1</f>
        <v>#DIV/0!</v>
      </c>
      <c r="AC40" s="2"/>
      <c r="AD40" s="2" t="e">
        <f>AC40/$AL$40 - 1</f>
        <v>#DIV/0!</v>
      </c>
      <c r="AE40" s="2"/>
      <c r="AF40" s="2" t="e">
        <f>AE40/$AL$40 - 1</f>
        <v>#DIV/0!</v>
      </c>
      <c r="AG40" s="2"/>
      <c r="AH40" s="2" t="e">
        <f>AG40/$AL$40 - 1</f>
        <v>#DIV/0!</v>
      </c>
      <c r="AI40" s="2"/>
      <c r="AJ40" s="2" t="e">
        <f>AI40/$AL$40 - 1</f>
        <v>#DIV/0!</v>
      </c>
      <c r="AK40" s="2"/>
      <c r="AL40" s="1">
        <f>MIN(E40,E41,G40,G41,I40,I41,K40,K41,M40,M41,O40,O41, Q40,Q41,S40,S41,U40,U41,W40,W41,Y40,Y41,AA40,AA41,AC40,AC41,AE40,AE41,AG40,AG41,AI40,AI41)</f>
        <v>0</v>
      </c>
      <c r="AM40" s="3">
        <v>11942</v>
      </c>
    </row>
    <row r="41" spans="1:48" x14ac:dyDescent="0.2">
      <c r="A41" s="7"/>
      <c r="B41" s="2"/>
      <c r="C41" s="2"/>
      <c r="D41" s="2"/>
      <c r="F41" s="2" t="e">
        <f>E41/$AL$40 - 1</f>
        <v>#DIV/0!</v>
      </c>
      <c r="H41" s="2" t="e">
        <f>G41/$AL$40 - 1</f>
        <v>#DIV/0!</v>
      </c>
      <c r="J41" s="2" t="e">
        <f>I41/$AL$40 - 1</f>
        <v>#DIV/0!</v>
      </c>
      <c r="L41" s="2" t="e">
        <f>K41/$AL$40 - 1</f>
        <v>#DIV/0!</v>
      </c>
      <c r="N41" s="2" t="e">
        <f>M41/$AL$40 - 1</f>
        <v>#DIV/0!</v>
      </c>
      <c r="P41" s="2" t="e">
        <f>O41/$AL$40 - 1</f>
        <v>#DIV/0!</v>
      </c>
      <c r="R41" s="2" t="e">
        <f>Q41/$AL$40 - 1</f>
        <v>#DIV/0!</v>
      </c>
      <c r="T41" s="2" t="e">
        <f>S41/$AL$40 - 1</f>
        <v>#DIV/0!</v>
      </c>
      <c r="V41" s="2" t="e">
        <f>U41/$AL$40 - 1</f>
        <v>#DIV/0!</v>
      </c>
      <c r="X41" s="2" t="e">
        <f>W41/$AL$40 - 1</f>
        <v>#DIV/0!</v>
      </c>
      <c r="Z41" s="2" t="e">
        <f>Y41/$AL$40 - 1</f>
        <v>#DIV/0!</v>
      </c>
      <c r="AB41" s="2" t="e">
        <f>AA41/$AL$40 - 1</f>
        <v>#DIV/0!</v>
      </c>
      <c r="AC41" s="2"/>
      <c r="AD41" s="2" t="e">
        <f>AC41/$AL$40 - 1</f>
        <v>#DIV/0!</v>
      </c>
      <c r="AE41" s="2"/>
      <c r="AF41" s="2" t="e">
        <f>AE41/$AL$40 - 1</f>
        <v>#DIV/0!</v>
      </c>
      <c r="AG41" s="2"/>
      <c r="AH41" s="2" t="e">
        <f>AG41/$AL$40 - 1</f>
        <v>#DIV/0!</v>
      </c>
      <c r="AI41" s="2"/>
      <c r="AJ41" s="2" t="e">
        <f>AI41/$AL$40 - 1</f>
        <v>#DIV/0!</v>
      </c>
      <c r="AK41" s="2"/>
      <c r="AL41" s="1"/>
      <c r="AM41" s="1"/>
    </row>
    <row r="42" spans="1:48" x14ac:dyDescent="0.2">
      <c r="A42" s="7" t="s">
        <v>11</v>
      </c>
      <c r="B42" s="2"/>
      <c r="C42" s="2"/>
      <c r="D42" s="2"/>
      <c r="F42" s="2" t="e">
        <f>E42/$AL$42 - 1</f>
        <v>#DIV/0!</v>
      </c>
      <c r="H42" s="2" t="e">
        <f>G42/$AL$42 - 1</f>
        <v>#DIV/0!</v>
      </c>
      <c r="J42" s="2" t="e">
        <f>I42/$AL$42 - 1</f>
        <v>#DIV/0!</v>
      </c>
      <c r="L42" s="2" t="e">
        <f>K42/$AL$42 - 1</f>
        <v>#DIV/0!</v>
      </c>
      <c r="N42" s="2" t="e">
        <f>M42/$AL$42 - 1</f>
        <v>#DIV/0!</v>
      </c>
      <c r="P42" s="2" t="e">
        <f>O42/$AL$42 - 1</f>
        <v>#DIV/0!</v>
      </c>
      <c r="R42" s="2" t="e">
        <f>Q42/$AL$42 - 1</f>
        <v>#DIV/0!</v>
      </c>
      <c r="T42" s="2" t="e">
        <f>S42/$AL$42 - 1</f>
        <v>#DIV/0!</v>
      </c>
      <c r="V42" s="2" t="e">
        <f>U42/$AL$42 - 1</f>
        <v>#DIV/0!</v>
      </c>
      <c r="X42" s="2" t="e">
        <f>W42/$AL$42 - 1</f>
        <v>#DIV/0!</v>
      </c>
      <c r="Z42" s="2" t="e">
        <f>Y42/$AL$42 - 1</f>
        <v>#DIV/0!</v>
      </c>
      <c r="AB42" s="2" t="e">
        <f>AA42/$AL$42 - 1</f>
        <v>#DIV/0!</v>
      </c>
      <c r="AC42" s="2"/>
      <c r="AD42" s="2" t="e">
        <f>AC42/$AL$42 - 1</f>
        <v>#DIV/0!</v>
      </c>
      <c r="AE42" s="2"/>
      <c r="AF42" s="2" t="e">
        <f>AE42/$AL$42 - 1</f>
        <v>#DIV/0!</v>
      </c>
      <c r="AG42" s="2"/>
      <c r="AH42" s="2" t="e">
        <f>AG42/$AL$42 - 1</f>
        <v>#DIV/0!</v>
      </c>
      <c r="AI42" s="2"/>
      <c r="AJ42" s="2" t="e">
        <f>AI42/$AL$42 - 1</f>
        <v>#DIV/0!</v>
      </c>
      <c r="AK42" s="2"/>
      <c r="AL42" s="1">
        <f>MIN(E42,E43,G42,G43,I42,I43,K42,K43,M42,M43,O42,O43, Q42,Q43,S42,S43,U42,U43,W42,W43,Y42,Y43,AA42,AA43,AC42,AC43,AE42,AE43,AG42,AG43,AI42,AI43)</f>
        <v>0</v>
      </c>
      <c r="AM42" s="3">
        <v>13781</v>
      </c>
    </row>
    <row r="43" spans="1:48" x14ac:dyDescent="0.2">
      <c r="A43" s="7"/>
      <c r="B43" s="2"/>
      <c r="C43" s="2"/>
      <c r="D43" s="2"/>
      <c r="F43" s="2" t="e">
        <f>E43/$AL$42 - 1</f>
        <v>#DIV/0!</v>
      </c>
      <c r="H43" s="2" t="e">
        <f>G43/$AL$42 - 1</f>
        <v>#DIV/0!</v>
      </c>
      <c r="J43" s="2" t="e">
        <f>I43/$AL$42 - 1</f>
        <v>#DIV/0!</v>
      </c>
      <c r="L43" s="2" t="e">
        <f>K43/$AL$42 - 1</f>
        <v>#DIV/0!</v>
      </c>
      <c r="N43" s="2" t="e">
        <f>M43/$AL$42 - 1</f>
        <v>#DIV/0!</v>
      </c>
      <c r="P43" s="2" t="e">
        <f>O43/$AL$42 - 1</f>
        <v>#DIV/0!</v>
      </c>
      <c r="R43" s="2" t="e">
        <f>Q43/$AL$42 - 1</f>
        <v>#DIV/0!</v>
      </c>
      <c r="T43" s="2" t="e">
        <f>S43/$AL$42 - 1</f>
        <v>#DIV/0!</v>
      </c>
      <c r="V43" s="2" t="e">
        <f>U43/$AL$42 - 1</f>
        <v>#DIV/0!</v>
      </c>
      <c r="X43" s="2" t="e">
        <f>W43/$AL$42 - 1</f>
        <v>#DIV/0!</v>
      </c>
      <c r="Z43" s="2" t="e">
        <f>Y43/$AL$42 - 1</f>
        <v>#DIV/0!</v>
      </c>
      <c r="AB43" s="2" t="e">
        <f>AA43/$AL$42 - 1</f>
        <v>#DIV/0!</v>
      </c>
      <c r="AC43" s="2"/>
      <c r="AD43" s="2" t="e">
        <f>AC43/$AL$42 - 1</f>
        <v>#DIV/0!</v>
      </c>
      <c r="AE43" s="2"/>
      <c r="AF43" s="2" t="e">
        <f>AE43/$AL$42 - 1</f>
        <v>#DIV/0!</v>
      </c>
      <c r="AG43" s="2"/>
      <c r="AH43" s="2" t="e">
        <f>AG43/$AL$42 - 1</f>
        <v>#DIV/0!</v>
      </c>
      <c r="AI43" s="2"/>
      <c r="AJ43" s="2" t="e">
        <f>AI43/$AL$42 - 1</f>
        <v>#DIV/0!</v>
      </c>
      <c r="AK43" s="2"/>
      <c r="AL43" s="1"/>
      <c r="AM43" s="1"/>
    </row>
    <row r="44" spans="1:48" x14ac:dyDescent="0.2">
      <c r="A44" s="7">
        <v>104059</v>
      </c>
      <c r="B44" s="2"/>
      <c r="C44" s="2"/>
      <c r="D44" s="2"/>
      <c r="F44" s="2" t="e">
        <f>E44/$AL$44 - 1</f>
        <v>#DIV/0!</v>
      </c>
      <c r="H44" s="2" t="e">
        <f>G44/$AL$44 - 1</f>
        <v>#DIV/0!</v>
      </c>
      <c r="J44" s="2" t="e">
        <f>I44/$AL$44 - 1</f>
        <v>#DIV/0!</v>
      </c>
      <c r="L44" s="2" t="e">
        <f>K44/$AL$44 - 1</f>
        <v>#DIV/0!</v>
      </c>
      <c r="N44" s="2" t="e">
        <f>M44/$AL$44 - 1</f>
        <v>#DIV/0!</v>
      </c>
      <c r="P44" s="2" t="e">
        <f>O44/$AL$44 - 1</f>
        <v>#DIV/0!</v>
      </c>
      <c r="R44" s="2" t="e">
        <f>Q44/$AL$44 - 1</f>
        <v>#DIV/0!</v>
      </c>
      <c r="T44" s="2" t="e">
        <f>S44/$AL$44 - 1</f>
        <v>#DIV/0!</v>
      </c>
      <c r="V44" s="2" t="e">
        <f>U44/$AL$44 - 1</f>
        <v>#DIV/0!</v>
      </c>
      <c r="X44" s="2" t="e">
        <f>W44/$AL$44 - 1</f>
        <v>#DIV/0!</v>
      </c>
      <c r="Z44" s="2" t="e">
        <f>Y44/$AL$44 - 1</f>
        <v>#DIV/0!</v>
      </c>
      <c r="AB44" s="2" t="e">
        <f>AA44/$AL$44 - 1</f>
        <v>#DIV/0!</v>
      </c>
      <c r="AC44" s="2"/>
      <c r="AD44" s="2" t="e">
        <f>AC44/$AL$44 - 1</f>
        <v>#DIV/0!</v>
      </c>
      <c r="AE44" s="2"/>
      <c r="AF44" s="2" t="e">
        <f>AE44/$AL$44 - 1</f>
        <v>#DIV/0!</v>
      </c>
      <c r="AG44" s="2"/>
      <c r="AH44" s="2" t="e">
        <f>AG44/$AL$44 - 1</f>
        <v>#DIV/0!</v>
      </c>
      <c r="AI44" s="2"/>
      <c r="AJ44" s="2" t="e">
        <f>AI44/$AL$44 - 1</f>
        <v>#DIV/0!</v>
      </c>
      <c r="AK44" s="2"/>
      <c r="AL44" s="1">
        <f>MIN(E44,E45,G44,G45,I44,I45,K44,K45,M44,M45,O44,O45, Q44,Q45,S44,S45,U44,U45,W44,W45,Y44,Y45,AA44,AA45,AC44,AC45,AE44,AE45,AG44,AG45,AI44,AI45)</f>
        <v>0</v>
      </c>
      <c r="AM44" s="3">
        <v>25768</v>
      </c>
    </row>
    <row r="45" spans="1:48" x14ac:dyDescent="0.2">
      <c r="A45" s="7"/>
      <c r="B45" s="2"/>
      <c r="C45" s="2"/>
      <c r="D45" s="2"/>
      <c r="F45" s="2" t="e">
        <f>E45/$AL$44 - 1</f>
        <v>#DIV/0!</v>
      </c>
      <c r="H45" s="2" t="e">
        <f>G45/$AL$44 - 1</f>
        <v>#DIV/0!</v>
      </c>
      <c r="J45" s="2" t="e">
        <f>I45/$AL$44 - 1</f>
        <v>#DIV/0!</v>
      </c>
      <c r="L45" s="2" t="e">
        <f>K45/$AL$44 - 1</f>
        <v>#DIV/0!</v>
      </c>
      <c r="N45" s="2" t="e">
        <f>M45/$AL$44 - 1</f>
        <v>#DIV/0!</v>
      </c>
      <c r="P45" s="2" t="e">
        <f>O45/$AL$44 - 1</f>
        <v>#DIV/0!</v>
      </c>
      <c r="R45" s="2" t="e">
        <f>Q45/$AL$44 - 1</f>
        <v>#DIV/0!</v>
      </c>
      <c r="T45" s="2" t="e">
        <f>S45/$AL$44 - 1</f>
        <v>#DIV/0!</v>
      </c>
      <c r="V45" s="2" t="e">
        <f>U45/$AL$44 - 1</f>
        <v>#DIV/0!</v>
      </c>
      <c r="X45" s="2" t="e">
        <f>W45/$AL$44 - 1</f>
        <v>#DIV/0!</v>
      </c>
      <c r="Z45" s="2" t="e">
        <f>Y45/$AL$44 - 1</f>
        <v>#DIV/0!</v>
      </c>
      <c r="AB45" s="2" t="e">
        <f>AA45/$AL$44 - 1</f>
        <v>#DIV/0!</v>
      </c>
      <c r="AC45" s="2"/>
      <c r="AD45" s="2" t="e">
        <f>AC45/$AL$44 - 1</f>
        <v>#DIV/0!</v>
      </c>
      <c r="AE45" s="2"/>
      <c r="AF45" s="2" t="e">
        <f>AE45/$AL$44 - 1</f>
        <v>#DIV/0!</v>
      </c>
      <c r="AG45" s="2"/>
      <c r="AH45" s="2" t="e">
        <f>AG45/$AL$44 - 1</f>
        <v>#DIV/0!</v>
      </c>
      <c r="AI45" s="2"/>
      <c r="AJ45" s="2" t="e">
        <f>AI45/$AL$44 - 1</f>
        <v>#DIV/0!</v>
      </c>
      <c r="AK45" s="2"/>
      <c r="AL45" s="1"/>
      <c r="AM45" s="1"/>
    </row>
    <row r="46" spans="1:48" x14ac:dyDescent="0.2">
      <c r="A46" s="7" t="s">
        <v>12</v>
      </c>
      <c r="B46" s="2"/>
      <c r="C46" s="2"/>
      <c r="D46" s="2"/>
      <c r="F46" s="2" t="e">
        <f>E46/$AL$46 - 1</f>
        <v>#DIV/0!</v>
      </c>
      <c r="H46" s="2" t="e">
        <f>G46/$AL$46 - 1</f>
        <v>#DIV/0!</v>
      </c>
      <c r="J46" s="2" t="e">
        <f>I46/$AL$46 - 1</f>
        <v>#DIV/0!</v>
      </c>
      <c r="L46" s="2" t="e">
        <f>K46/$AL$46 - 1</f>
        <v>#DIV/0!</v>
      </c>
      <c r="N46" s="2" t="e">
        <f>M46/$AL$46 - 1</f>
        <v>#DIV/0!</v>
      </c>
      <c r="P46" s="2" t="e">
        <f>O46/$AL$46 - 1</f>
        <v>#DIV/0!</v>
      </c>
      <c r="R46" s="2" t="e">
        <f>Q46/$AL$46 - 1</f>
        <v>#DIV/0!</v>
      </c>
      <c r="T46" s="2" t="e">
        <f>S46/$AL$46 - 1</f>
        <v>#DIV/0!</v>
      </c>
      <c r="V46" s="2" t="e">
        <f>U46/$AL$46 - 1</f>
        <v>#DIV/0!</v>
      </c>
      <c r="X46" s="2" t="e">
        <f>W46/$AL$46 - 1</f>
        <v>#DIV/0!</v>
      </c>
      <c r="Z46" s="2" t="e">
        <f>Y46/$AL$46 - 1</f>
        <v>#DIV/0!</v>
      </c>
      <c r="AB46" s="2" t="e">
        <f>AA46/$AL$46 - 1</f>
        <v>#DIV/0!</v>
      </c>
      <c r="AC46" s="2"/>
      <c r="AD46" s="2" t="e">
        <f>AC46/$AL$46 - 1</f>
        <v>#DIV/0!</v>
      </c>
      <c r="AE46" s="2"/>
      <c r="AF46" s="2" t="e">
        <f>AE46/$AL$46 - 1</f>
        <v>#DIV/0!</v>
      </c>
      <c r="AG46" s="2"/>
      <c r="AH46" s="2" t="e">
        <f>AG46/$AL$46 - 1</f>
        <v>#DIV/0!</v>
      </c>
      <c r="AI46" s="2"/>
      <c r="AJ46" s="2" t="e">
        <f>AI46/$AL$46 - 1</f>
        <v>#DIV/0!</v>
      </c>
      <c r="AK46" s="2"/>
      <c r="AL46" s="1">
        <f>MIN(E46,E47,G46,G47,I46,I47,K46,K47,M46,M47,O46,O47, Q46,Q47,S46,S47,U46,U47,W46,W47,Y46,Y47,AA46,AA47,AC46,AC47,AE46,AE47,AG46,AG47,AI46,AI47)</f>
        <v>0</v>
      </c>
      <c r="AM46" s="3">
        <v>12656</v>
      </c>
    </row>
    <row r="47" spans="1:48" x14ac:dyDescent="0.2">
      <c r="A47" s="7"/>
      <c r="B47" s="2"/>
      <c r="C47" s="2"/>
      <c r="D47" s="2"/>
      <c r="F47" s="2" t="e">
        <f>E47/$AL$46 - 1</f>
        <v>#DIV/0!</v>
      </c>
      <c r="H47" s="2" t="e">
        <f>G47/$AL$46 - 1</f>
        <v>#DIV/0!</v>
      </c>
      <c r="J47" s="2" t="e">
        <f>I47/$AL$46 - 1</f>
        <v>#DIV/0!</v>
      </c>
      <c r="L47" s="2" t="e">
        <f>K47/$AL$46 - 1</f>
        <v>#DIV/0!</v>
      </c>
      <c r="N47" s="2" t="e">
        <f>M47/$AL$46 - 1</f>
        <v>#DIV/0!</v>
      </c>
      <c r="P47" s="2" t="e">
        <f>O47/$AL$46 - 1</f>
        <v>#DIV/0!</v>
      </c>
      <c r="R47" s="2" t="e">
        <f>Q47/$AL$46 - 1</f>
        <v>#DIV/0!</v>
      </c>
      <c r="T47" s="2" t="e">
        <f>S47/$AL$46 - 1</f>
        <v>#DIV/0!</v>
      </c>
      <c r="V47" s="2" t="e">
        <f>U47/$AL$46 - 1</f>
        <v>#DIV/0!</v>
      </c>
      <c r="X47" s="2" t="e">
        <f>W47/$AL$46 - 1</f>
        <v>#DIV/0!</v>
      </c>
      <c r="Z47" s="2" t="e">
        <f>Y47/$AL$46 - 1</f>
        <v>#DIV/0!</v>
      </c>
      <c r="AB47" s="2" t="e">
        <f>AA47/$AL$46 - 1</f>
        <v>#DIV/0!</v>
      </c>
      <c r="AC47" s="2"/>
      <c r="AD47" s="2" t="e">
        <f>AC47/$AL$46 - 1</f>
        <v>#DIV/0!</v>
      </c>
      <c r="AE47" s="2"/>
      <c r="AF47" s="2" t="e">
        <f>AE47/$AL$46 - 1</f>
        <v>#DIV/0!</v>
      </c>
      <c r="AG47" s="2"/>
      <c r="AH47" s="2" t="e">
        <f>AG47/$AL$46 - 1</f>
        <v>#DIV/0!</v>
      </c>
      <c r="AI47" s="2"/>
      <c r="AJ47" s="2" t="e">
        <f>AI47/$AL$46 - 1</f>
        <v>#DIV/0!</v>
      </c>
      <c r="AK47" s="2"/>
      <c r="AL47" s="1"/>
      <c r="AM47" s="1"/>
    </row>
    <row r="48" spans="1:48" x14ac:dyDescent="0.2">
      <c r="A48" s="7">
        <v>144088</v>
      </c>
      <c r="B48" s="2"/>
      <c r="C48" s="2"/>
      <c r="D48" s="2"/>
      <c r="F48" s="2" t="e">
        <f>E48/$AL$48 - 1</f>
        <v>#DIV/0!</v>
      </c>
      <c r="H48" s="2" t="e">
        <f>G48/$AL$48 - 1</f>
        <v>#DIV/0!</v>
      </c>
      <c r="J48" s="2" t="e">
        <f>I48/$AL$48 - 1</f>
        <v>#DIV/0!</v>
      </c>
      <c r="L48" s="2" t="e">
        <f>K48/$AL$48 - 1</f>
        <v>#DIV/0!</v>
      </c>
      <c r="N48" s="2" t="e">
        <f>M48/$AL$48 - 1</f>
        <v>#DIV/0!</v>
      </c>
      <c r="P48" s="2" t="e">
        <f>O48/$AL$48 - 1</f>
        <v>#DIV/0!</v>
      </c>
      <c r="R48" s="2" t="e">
        <f>Q48/$AL$48 - 1</f>
        <v>#DIV/0!</v>
      </c>
      <c r="T48" s="2" t="e">
        <f>S48/$AL$48 - 1</f>
        <v>#DIV/0!</v>
      </c>
      <c r="V48" s="2" t="e">
        <f>U48/$AL$48 - 1</f>
        <v>#DIV/0!</v>
      </c>
      <c r="X48" s="2" t="e">
        <f>W48/$AL$48 - 1</f>
        <v>#DIV/0!</v>
      </c>
      <c r="Z48" s="2" t="e">
        <f>Y48/$AL$48 - 1</f>
        <v>#DIV/0!</v>
      </c>
      <c r="AB48" s="2" t="e">
        <f>AA48/$AL$48 - 1</f>
        <v>#DIV/0!</v>
      </c>
      <c r="AC48" s="2"/>
      <c r="AD48" s="2" t="e">
        <f>AC48/$AL$48 - 1</f>
        <v>#DIV/0!</v>
      </c>
      <c r="AE48" s="2"/>
      <c r="AF48" s="2" t="e">
        <f>AE48/$AL$48 - 1</f>
        <v>#DIV/0!</v>
      </c>
      <c r="AG48" s="2"/>
      <c r="AH48" s="2" t="e">
        <f>AG48/$AL$48 - 1</f>
        <v>#DIV/0!</v>
      </c>
      <c r="AI48" s="2"/>
      <c r="AJ48" s="2" t="e">
        <f>AI48/$AL$48 - 1</f>
        <v>#DIV/0!</v>
      </c>
      <c r="AK48" s="2"/>
      <c r="AL48" s="1">
        <f>MIN(E48,E49,G48,G49,I48,I49,K48,K49,M48,M49,O48,O49, Q48,Q49,S48,S49,U48,U49,W48,W49,Y48,Y49,AA48,AA49,AC48,AC49,AE48,AE49,AG48,AG49,AI48,AI49)</f>
        <v>0</v>
      </c>
      <c r="AM48" s="3">
        <v>35184</v>
      </c>
    </row>
    <row r="49" spans="1:39" x14ac:dyDescent="0.2">
      <c r="A49" s="7"/>
      <c r="B49" s="2"/>
      <c r="C49" s="2"/>
      <c r="D49" s="2"/>
      <c r="F49" s="2" t="e">
        <f>E49/$AL$48 - 1</f>
        <v>#DIV/0!</v>
      </c>
      <c r="H49" s="2" t="e">
        <f>G49/$AL$48 - 1</f>
        <v>#DIV/0!</v>
      </c>
      <c r="J49" s="2" t="e">
        <f>I49/$AL$48 - 1</f>
        <v>#DIV/0!</v>
      </c>
      <c r="L49" s="2" t="e">
        <f>K49/$AL$48 - 1</f>
        <v>#DIV/0!</v>
      </c>
      <c r="N49" s="2" t="e">
        <f>M49/$AL$48 - 1</f>
        <v>#DIV/0!</v>
      </c>
      <c r="P49" s="2" t="e">
        <f>O49/$AL$48 - 1</f>
        <v>#DIV/0!</v>
      </c>
      <c r="R49" s="2" t="e">
        <f>Q49/$AL$48 - 1</f>
        <v>#DIV/0!</v>
      </c>
      <c r="T49" s="2" t="e">
        <f>S49/$AL$48 - 1</f>
        <v>#DIV/0!</v>
      </c>
      <c r="V49" s="2" t="e">
        <f>U49/$AL$48 - 1</f>
        <v>#DIV/0!</v>
      </c>
      <c r="X49" s="2" t="e">
        <f>W49/$AL$48 - 1</f>
        <v>#DIV/0!</v>
      </c>
      <c r="Z49" s="2" t="e">
        <f>Y49/$AL$48 - 1</f>
        <v>#DIV/0!</v>
      </c>
      <c r="AB49" s="2" t="e">
        <f>AA49/$AL$48 - 1</f>
        <v>#DIV/0!</v>
      </c>
      <c r="AC49" s="2"/>
      <c r="AD49" s="2" t="e">
        <f>AC49/$AL$48 - 1</f>
        <v>#DIV/0!</v>
      </c>
      <c r="AE49" s="2"/>
      <c r="AF49" s="2" t="e">
        <f>AE49/$AL$48 - 1</f>
        <v>#DIV/0!</v>
      </c>
      <c r="AG49" s="2"/>
      <c r="AH49" s="2" t="e">
        <f>AG49/$AL$48 - 1</f>
        <v>#DIV/0!</v>
      </c>
      <c r="AI49" s="2"/>
      <c r="AJ49" s="2" t="e">
        <f>AI49/$AL$48 - 1</f>
        <v>#DIV/0!</v>
      </c>
      <c r="AK49" s="2"/>
      <c r="AL49" s="1"/>
      <c r="AM49" s="1"/>
    </row>
    <row r="50" spans="1:39" x14ac:dyDescent="0.2">
      <c r="A50" s="7" t="s">
        <v>13</v>
      </c>
      <c r="B50" s="2"/>
      <c r="C50" s="2"/>
      <c r="D50" s="2"/>
      <c r="F50" s="2" t="e">
        <f>E50/$AL$50 - 1</f>
        <v>#DIV/0!</v>
      </c>
      <c r="H50" s="2" t="e">
        <f>G50/$AL$50 - 1</f>
        <v>#DIV/0!</v>
      </c>
      <c r="J50" s="2" t="e">
        <f>I50/$AL$50 - 1</f>
        <v>#DIV/0!</v>
      </c>
      <c r="L50" s="2" t="e">
        <f>K50/$AL$50 - 1</f>
        <v>#DIV/0!</v>
      </c>
      <c r="N50" s="2" t="e">
        <f>M50/$AL$50 - 1</f>
        <v>#DIV/0!</v>
      </c>
      <c r="P50" s="2" t="e">
        <f>O50/$AL$50 - 1</f>
        <v>#DIV/0!</v>
      </c>
      <c r="R50" s="2" t="e">
        <f>Q50/$AL$50 - 1</f>
        <v>#DIV/0!</v>
      </c>
      <c r="T50" s="2" t="e">
        <f>S50/$AL$50 - 1</f>
        <v>#DIV/0!</v>
      </c>
      <c r="V50" s="2" t="e">
        <f>U50/$AL$50 - 1</f>
        <v>#DIV/0!</v>
      </c>
      <c r="X50" s="2" t="e">
        <f>W50/$AL$50 - 1</f>
        <v>#DIV/0!</v>
      </c>
      <c r="Z50" s="2" t="e">
        <f>Y50/$AL$50 - 1</f>
        <v>#DIV/0!</v>
      </c>
      <c r="AB50" s="2" t="e">
        <f>AA50/$AL$50 - 1</f>
        <v>#DIV/0!</v>
      </c>
      <c r="AC50" s="2"/>
      <c r="AD50" s="2" t="e">
        <f>AC50/$AL$50 - 1</f>
        <v>#DIV/0!</v>
      </c>
      <c r="AE50" s="2"/>
      <c r="AF50" s="2" t="e">
        <f>AE50/$AL$50 - 1</f>
        <v>#DIV/0!</v>
      </c>
      <c r="AG50" s="2"/>
      <c r="AH50" s="2" t="e">
        <f>AG50/$AL$50 - 1</f>
        <v>#DIV/0!</v>
      </c>
      <c r="AI50" s="2"/>
      <c r="AJ50" s="2" t="e">
        <f>AI50/$AL$50 - 1</f>
        <v>#DIV/0!</v>
      </c>
      <c r="AK50" s="2"/>
      <c r="AL50" s="1">
        <f>MIN(E50,E51,G50,G51,I50,I51,K50,K51,M50,M51,O50,O51, Q50,Q51,S50,S51,U50,U51,W50,W51,Y50,Y51,AA50,AA51,AC50,AC51,AE50,AE51,AG50,AG51,AI50,AI51)</f>
        <v>0</v>
      </c>
      <c r="AM50" s="3">
        <v>10400</v>
      </c>
    </row>
    <row r="51" spans="1:39" x14ac:dyDescent="0.2">
      <c r="A51" s="6"/>
      <c r="B51" s="2"/>
      <c r="C51" s="2"/>
      <c r="D51" s="4"/>
      <c r="F51" s="2" t="e">
        <f>E51/$AL$50 - 1</f>
        <v>#DIV/0!</v>
      </c>
      <c r="H51" s="2" t="e">
        <f>G51/$AL$50 - 1</f>
        <v>#DIV/0!</v>
      </c>
      <c r="J51" s="2" t="e">
        <f>I51/$AL$50 - 1</f>
        <v>#DIV/0!</v>
      </c>
      <c r="L51" s="2" t="e">
        <f>K51/$AL$50 - 1</f>
        <v>#DIV/0!</v>
      </c>
      <c r="N51" s="2" t="e">
        <f>M51/$AL$50 - 1</f>
        <v>#DIV/0!</v>
      </c>
      <c r="P51" s="2" t="e">
        <f>O51/$AL$50 - 1</f>
        <v>#DIV/0!</v>
      </c>
      <c r="R51" s="2" t="e">
        <f>Q51/$AL$50 - 1</f>
        <v>#DIV/0!</v>
      </c>
      <c r="T51" s="2" t="e">
        <f>S51/$AL$50 - 1</f>
        <v>#DIV/0!</v>
      </c>
      <c r="V51" s="2" t="e">
        <f>U51/$AL$50 - 1</f>
        <v>#DIV/0!</v>
      </c>
      <c r="X51" s="2" t="e">
        <f>W51/$AL$50 - 1</f>
        <v>#DIV/0!</v>
      </c>
      <c r="Z51" s="2" t="e">
        <f>Y51/$AL$50 - 1</f>
        <v>#DIV/0!</v>
      </c>
      <c r="AB51" s="2" t="e">
        <f>AA51/$AL$50 - 1</f>
        <v>#DIV/0!</v>
      </c>
      <c r="AC51" s="2"/>
      <c r="AD51" s="2" t="e">
        <f>AC51/$AL$50 - 1</f>
        <v>#DIV/0!</v>
      </c>
      <c r="AE51" s="2"/>
      <c r="AF51" s="2" t="e">
        <f>AE51/$AL$50 - 1</f>
        <v>#DIV/0!</v>
      </c>
      <c r="AG51" s="2"/>
      <c r="AH51" s="2" t="e">
        <f>AG51/$AL$50 - 1</f>
        <v>#DIV/0!</v>
      </c>
      <c r="AI51" s="2"/>
      <c r="AJ51" s="2" t="e">
        <f>AI51/$AL$50 - 1</f>
        <v>#DIV/0!</v>
      </c>
      <c r="AK51" s="2"/>
      <c r="AL51" s="1"/>
      <c r="AM51" s="2"/>
    </row>
    <row r="52" spans="1:39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x14ac:dyDescent="0.2">
      <c r="A53" s="1" t="s">
        <v>1</v>
      </c>
      <c r="B53" s="2"/>
      <c r="C53" s="2"/>
      <c r="D53" s="2"/>
      <c r="E53" s="4"/>
      <c r="F53" s="4" t="e">
        <f>IF(AVERAGE(F40:F51) &gt;= 0,AVERAGE(F40:F51),999)</f>
        <v>#DIV/0!</v>
      </c>
      <c r="G53" s="4"/>
      <c r="H53" s="4" t="e">
        <f>IF(AVERAGE(H40:H51) &gt;= 0,AVERAGE(H40:H51),999)</f>
        <v>#DIV/0!</v>
      </c>
      <c r="I53" s="4"/>
      <c r="J53" s="4" t="e">
        <f>IF(AVERAGE(J40:J51) &gt;= 0,AVERAGE(J40:J51),999)</f>
        <v>#DIV/0!</v>
      </c>
      <c r="K53" s="4"/>
      <c r="L53" s="4" t="e">
        <f>IF(AVERAGE(L40:L51) &gt;= 0,AVERAGE(L40:L51),999)</f>
        <v>#DIV/0!</v>
      </c>
      <c r="M53" s="4"/>
      <c r="N53" s="4" t="e">
        <f>IF(AVERAGE(N40:N51) &gt;= 0,AVERAGE(N40:N51),999)</f>
        <v>#DIV/0!</v>
      </c>
      <c r="O53" s="4"/>
      <c r="P53" s="4" t="e">
        <f>IF(AVERAGE(P40:P51) &gt;= 0,AVERAGE(P40:P51),999)</f>
        <v>#DIV/0!</v>
      </c>
      <c r="Q53" s="4"/>
      <c r="R53" s="4" t="e">
        <f>IF(AVERAGE(R40:R51) &gt;= 0,AVERAGE(R40:R51),999)</f>
        <v>#DIV/0!</v>
      </c>
      <c r="S53" s="4"/>
      <c r="T53" s="4" t="e">
        <f>IF(AVERAGE(T40:T51) &gt;= 0,AVERAGE(T40:T51),999)</f>
        <v>#DIV/0!</v>
      </c>
      <c r="U53" s="4"/>
      <c r="V53" s="4" t="e">
        <f>IF(AVERAGE(V40:V51) &gt;= 0,AVERAGE(V40:V51),999)</f>
        <v>#DIV/0!</v>
      </c>
      <c r="W53" s="4"/>
      <c r="X53" s="4" t="e">
        <f>IF(AVERAGE(X40:X51) &gt;= 0,AVERAGE(X40:X51),999)</f>
        <v>#DIV/0!</v>
      </c>
      <c r="Y53" s="4"/>
      <c r="Z53" s="4" t="e">
        <f>IF(AVERAGE(Z40:Z51) &gt;= 0,AVERAGE(Z40:Z51),999)</f>
        <v>#DIV/0!</v>
      </c>
      <c r="AA53" s="4"/>
      <c r="AB53" s="4" t="e">
        <f>IF(AVERAGE(AB40:AB51) &gt;= 0,AVERAGE(AB40:AB51),999)</f>
        <v>#DIV/0!</v>
      </c>
      <c r="AC53" s="4"/>
      <c r="AD53" s="4" t="e">
        <f>IF(AVERAGE(AD40:AD51) &gt;= 0,AVERAGE(AD40:AD51),999)</f>
        <v>#DIV/0!</v>
      </c>
      <c r="AE53" s="4"/>
      <c r="AF53" s="4" t="e">
        <f>IF(AVERAGE(AF40:AF51) &gt;= 0,AVERAGE(AF40:AF51),999)</f>
        <v>#DIV/0!</v>
      </c>
      <c r="AG53" s="4"/>
      <c r="AH53" s="4" t="e">
        <f>IF(AVERAGE(AH40:AH51) &gt;= 0,AVERAGE(AH40:AH51),999)</f>
        <v>#DIV/0!</v>
      </c>
      <c r="AI53" s="4"/>
      <c r="AJ53" s="4" t="e">
        <f>IF(AVERAGE(AJ40:AJ51) &gt;= 0,AVERAGE(AJ40:AJ51),999)</f>
        <v>#DIV/0!</v>
      </c>
      <c r="AK53" s="2"/>
      <c r="AL53" s="2" t="e">
        <f>MIN(E53:AH53)</f>
        <v>#DIV/0!</v>
      </c>
      <c r="AM53" s="2"/>
    </row>
    <row r="57" spans="1:39" x14ac:dyDescent="0.2">
      <c r="A57" s="1" t="s">
        <v>6</v>
      </c>
      <c r="B57" s="1"/>
      <c r="C57" s="1"/>
      <c r="D57" s="1"/>
      <c r="E57" s="1">
        <v>20</v>
      </c>
      <c r="F57" s="1"/>
      <c r="G57" s="1">
        <v>30</v>
      </c>
      <c r="H57" s="1"/>
      <c r="I57" s="1">
        <v>45</v>
      </c>
      <c r="J57" s="1"/>
      <c r="K57" s="1">
        <v>70</v>
      </c>
      <c r="L57" s="1"/>
      <c r="M57" s="1">
        <v>100</v>
      </c>
      <c r="N57" s="1"/>
      <c r="O57" s="1">
        <v>150</v>
      </c>
      <c r="P57" s="1"/>
      <c r="Q57" s="1">
        <v>225</v>
      </c>
      <c r="R57" s="1"/>
      <c r="S57" s="1">
        <v>350</v>
      </c>
      <c r="T57" s="1"/>
      <c r="U57" s="1">
        <v>500</v>
      </c>
      <c r="V57" s="1"/>
      <c r="W57" s="1">
        <v>750</v>
      </c>
      <c r="X57" s="1"/>
      <c r="Y57" s="1">
        <v>1100</v>
      </c>
      <c r="Z57" s="1"/>
      <c r="AA57" s="1">
        <v>1600</v>
      </c>
      <c r="AB57" s="1"/>
      <c r="AC57" s="1">
        <v>2400</v>
      </c>
      <c r="AD57" s="1"/>
      <c r="AE57" s="1">
        <v>3600</v>
      </c>
      <c r="AF57" s="1"/>
      <c r="AG57" s="1">
        <v>5600</v>
      </c>
      <c r="AH57" s="1"/>
      <c r="AI57" s="1">
        <v>8100</v>
      </c>
      <c r="AJ57" s="1"/>
      <c r="AK57" s="1"/>
      <c r="AL57" s="1" t="s">
        <v>0</v>
      </c>
      <c r="AM57" s="1" t="s">
        <v>9</v>
      </c>
    </row>
    <row r="58" spans="1:39" x14ac:dyDescent="0.2">
      <c r="A58" s="7" t="s">
        <v>3</v>
      </c>
      <c r="B58" s="2"/>
      <c r="C58" s="2"/>
      <c r="D58" s="2"/>
      <c r="F58" s="2" t="e">
        <f>E58/$AL$58 - 1</f>
        <v>#DIV/0!</v>
      </c>
      <c r="H58" s="2" t="e">
        <f>G58/$AL$58 - 1</f>
        <v>#DIV/0!</v>
      </c>
      <c r="J58" s="2" t="e">
        <f>I58/$AL$58 - 1</f>
        <v>#DIV/0!</v>
      </c>
      <c r="L58" s="2" t="e">
        <f>K58/$AL$58 - 1</f>
        <v>#DIV/0!</v>
      </c>
      <c r="N58" s="2" t="e">
        <f>M58/$AL$58 - 1</f>
        <v>#DIV/0!</v>
      </c>
      <c r="P58" s="2" t="e">
        <f>O58/$AL$58 - 1</f>
        <v>#DIV/0!</v>
      </c>
      <c r="R58" s="2" t="e">
        <f>Q58/$AL$58 - 1</f>
        <v>#DIV/0!</v>
      </c>
      <c r="T58" s="2" t="e">
        <f>S58/$AL$58 - 1</f>
        <v>#DIV/0!</v>
      </c>
      <c r="V58" s="2" t="e">
        <f>U58/$AL$58 - 1</f>
        <v>#DIV/0!</v>
      </c>
      <c r="X58" s="2" t="e">
        <f>W58/$AL$58 - 1</f>
        <v>#DIV/0!</v>
      </c>
      <c r="Z58" s="2" t="e">
        <f>Y58/$AL$58 - 1</f>
        <v>#DIV/0!</v>
      </c>
      <c r="AB58" s="2" t="e">
        <f>AA58/$AL$58 - 1</f>
        <v>#DIV/0!</v>
      </c>
      <c r="AC58" s="2"/>
      <c r="AD58" s="2" t="e">
        <f>AC58/$AL$58 - 1</f>
        <v>#DIV/0!</v>
      </c>
      <c r="AE58" s="2"/>
      <c r="AF58" s="2" t="e">
        <f>AE58/$AL$58 - 1</f>
        <v>#DIV/0!</v>
      </c>
      <c r="AG58" s="2"/>
      <c r="AH58" s="2" t="e">
        <f>AG58/$AL$58 - 1</f>
        <v>#DIV/0!</v>
      </c>
      <c r="AI58" s="2"/>
      <c r="AJ58" s="2" t="e">
        <f>AI58/$AL$58 - 1</f>
        <v>#DIV/0!</v>
      </c>
      <c r="AK58" s="2"/>
      <c r="AL58" s="1">
        <f>MIN(E58,E59,G58,G59,I58,I59,K58,K59,M58,M59,O58,O59, Q58,Q59,S58,S59,U58,U59,W58,W59,Y58,Y59,AA58,AA59,AC58,AC59,AE58,AE59,AG58,AG59,AI58,AI59)</f>
        <v>0</v>
      </c>
      <c r="AM58" s="3">
        <v>11942</v>
      </c>
    </row>
    <row r="59" spans="1:39" x14ac:dyDescent="0.2">
      <c r="A59" s="7"/>
      <c r="B59" s="2"/>
      <c r="C59" s="2"/>
      <c r="D59" s="2"/>
      <c r="F59" s="2" t="e">
        <f>E59/$AL$58 - 1</f>
        <v>#DIV/0!</v>
      </c>
      <c r="H59" s="2" t="e">
        <f>G59/$AL$58 - 1</f>
        <v>#DIV/0!</v>
      </c>
      <c r="J59" s="2" t="e">
        <f>I59/$AL$58 - 1</f>
        <v>#DIV/0!</v>
      </c>
      <c r="L59" s="2" t="e">
        <f>K59/$AL$58 - 1</f>
        <v>#DIV/0!</v>
      </c>
      <c r="N59" s="2" t="e">
        <f>M59/$AL$58 - 1</f>
        <v>#DIV/0!</v>
      </c>
      <c r="P59" s="2" t="e">
        <f>O59/$AL$58 - 1</f>
        <v>#DIV/0!</v>
      </c>
      <c r="R59" s="2" t="e">
        <f>Q59/$AL$58 - 1</f>
        <v>#DIV/0!</v>
      </c>
      <c r="T59" s="2" t="e">
        <f>S59/$AL$58 - 1</f>
        <v>#DIV/0!</v>
      </c>
      <c r="V59" s="2" t="e">
        <f>U59/$AL$58 - 1</f>
        <v>#DIV/0!</v>
      </c>
      <c r="X59" s="2" t="e">
        <f>W59/$AL$58 - 1</f>
        <v>#DIV/0!</v>
      </c>
      <c r="Z59" s="2" t="e">
        <f>Y59/$AL$58 - 1</f>
        <v>#DIV/0!</v>
      </c>
      <c r="AB59" s="2" t="e">
        <f>AA59/$AL$58 - 1</f>
        <v>#DIV/0!</v>
      </c>
      <c r="AC59" s="2"/>
      <c r="AD59" s="2" t="e">
        <f>AC59/$AL$58 - 1</f>
        <v>#DIV/0!</v>
      </c>
      <c r="AE59" s="2"/>
      <c r="AF59" s="2" t="e">
        <f>AE59/$AL$58 - 1</f>
        <v>#DIV/0!</v>
      </c>
      <c r="AG59" s="2"/>
      <c r="AH59" s="2" t="e">
        <f>AG59/$AL$58 - 1</f>
        <v>#DIV/0!</v>
      </c>
      <c r="AI59" s="2"/>
      <c r="AJ59" s="2" t="e">
        <f>AI59/$AL$58 - 1</f>
        <v>#DIV/0!</v>
      </c>
      <c r="AK59" s="2"/>
      <c r="AL59" s="1"/>
      <c r="AM59" s="1"/>
    </row>
    <row r="60" spans="1:39" x14ac:dyDescent="0.2">
      <c r="A60" s="7" t="s">
        <v>11</v>
      </c>
      <c r="B60" s="2"/>
      <c r="C60" s="2"/>
      <c r="D60" s="2"/>
      <c r="F60" s="2" t="e">
        <f>E60/$AL$60 - 1</f>
        <v>#DIV/0!</v>
      </c>
      <c r="H60" s="2" t="e">
        <f>G60/$AL$60 - 1</f>
        <v>#DIV/0!</v>
      </c>
      <c r="J60" s="2" t="e">
        <f>I60/$AL$60 - 1</f>
        <v>#DIV/0!</v>
      </c>
      <c r="L60" s="2" t="e">
        <f>K60/$AL$60 - 1</f>
        <v>#DIV/0!</v>
      </c>
      <c r="N60" s="2" t="e">
        <f>M60/$AL$60 - 1</f>
        <v>#DIV/0!</v>
      </c>
      <c r="P60" s="2" t="e">
        <f>O60/$AL$60 - 1</f>
        <v>#DIV/0!</v>
      </c>
      <c r="R60" s="2" t="e">
        <f>Q60/$AL$60 - 1</f>
        <v>#DIV/0!</v>
      </c>
      <c r="T60" s="2" t="e">
        <f>S60/$AL$60 - 1</f>
        <v>#DIV/0!</v>
      </c>
      <c r="V60" s="2" t="e">
        <f>U60/$AL$60 - 1</f>
        <v>#DIV/0!</v>
      </c>
      <c r="X60" s="2" t="e">
        <f>W60/$AL$60 - 1</f>
        <v>#DIV/0!</v>
      </c>
      <c r="Z60" s="2" t="e">
        <f>Y60/$AL$60 - 1</f>
        <v>#DIV/0!</v>
      </c>
      <c r="AB60" s="2" t="e">
        <f>AA60/$AL$60 - 1</f>
        <v>#DIV/0!</v>
      </c>
      <c r="AC60" s="2"/>
      <c r="AD60" s="2" t="e">
        <f>AC60/$AL$60 - 1</f>
        <v>#DIV/0!</v>
      </c>
      <c r="AE60" s="2"/>
      <c r="AF60" s="2" t="e">
        <f>AE60/$AL$60 - 1</f>
        <v>#DIV/0!</v>
      </c>
      <c r="AG60" s="2"/>
      <c r="AH60" s="2" t="e">
        <f>AG60/$AL$60 - 1</f>
        <v>#DIV/0!</v>
      </c>
      <c r="AI60" s="2"/>
      <c r="AJ60" s="2" t="e">
        <f>AI60/$AL$60 - 1</f>
        <v>#DIV/0!</v>
      </c>
      <c r="AK60" s="2"/>
      <c r="AL60" s="1">
        <f>MIN(E60,E61,G60,G61,I60,I61,K60,K61,M60,M61,O60,O61, Q60,Q61,S60,S61,U60,U61,W60,W61,Y60,Y61,AA60,AA61,AC60,AC61,AE60,AE61,AG60,AG61,AI60,AI61)</f>
        <v>0</v>
      </c>
      <c r="AM60" s="3">
        <v>13781</v>
      </c>
    </row>
    <row r="61" spans="1:39" x14ac:dyDescent="0.2">
      <c r="A61" s="7"/>
      <c r="B61" s="2"/>
      <c r="C61" s="2"/>
      <c r="D61" s="2"/>
      <c r="F61" s="2" t="e">
        <f>E61/$AL$60 - 1</f>
        <v>#DIV/0!</v>
      </c>
      <c r="H61" s="2" t="e">
        <f>G61/$AL$60 - 1</f>
        <v>#DIV/0!</v>
      </c>
      <c r="J61" s="2" t="e">
        <f>I61/$AL$60 - 1</f>
        <v>#DIV/0!</v>
      </c>
      <c r="L61" s="2" t="e">
        <f>K61/$AL$60 - 1</f>
        <v>#DIV/0!</v>
      </c>
      <c r="N61" s="2" t="e">
        <f>M61/$AL$60 - 1</f>
        <v>#DIV/0!</v>
      </c>
      <c r="P61" s="2" t="e">
        <f>O61/$AL$60 - 1</f>
        <v>#DIV/0!</v>
      </c>
      <c r="R61" s="2" t="e">
        <f>Q61/$AL$60 - 1</f>
        <v>#DIV/0!</v>
      </c>
      <c r="T61" s="2" t="e">
        <f>S61/$AL$60 - 1</f>
        <v>#DIV/0!</v>
      </c>
      <c r="V61" s="2" t="e">
        <f>U61/$AL$60 - 1</f>
        <v>#DIV/0!</v>
      </c>
      <c r="X61" s="2" t="e">
        <f>W61/$AL$60 - 1</f>
        <v>#DIV/0!</v>
      </c>
      <c r="Z61" s="2" t="e">
        <f>Y61/$AL$60 - 1</f>
        <v>#DIV/0!</v>
      </c>
      <c r="AB61" s="2" t="e">
        <f>AA61/$AL$60 - 1</f>
        <v>#DIV/0!</v>
      </c>
      <c r="AC61" s="2"/>
      <c r="AD61" s="2" t="e">
        <f>AC61/$AL$60 - 1</f>
        <v>#DIV/0!</v>
      </c>
      <c r="AE61" s="2"/>
      <c r="AF61" s="2" t="e">
        <f>AE61/$AL$60 - 1</f>
        <v>#DIV/0!</v>
      </c>
      <c r="AG61" s="2"/>
      <c r="AH61" s="2" t="e">
        <f>AG61/$AL$60 - 1</f>
        <v>#DIV/0!</v>
      </c>
      <c r="AI61" s="2"/>
      <c r="AJ61" s="2" t="e">
        <f>AI61/$AL$60 - 1</f>
        <v>#DIV/0!</v>
      </c>
      <c r="AK61" s="2"/>
      <c r="AL61" s="1"/>
      <c r="AM61" s="1"/>
    </row>
    <row r="62" spans="1:39" x14ac:dyDescent="0.2">
      <c r="A62" s="7">
        <v>104059</v>
      </c>
      <c r="B62" s="2"/>
      <c r="C62" s="2"/>
      <c r="D62" s="2"/>
      <c r="F62" s="2" t="e">
        <f>E62/$AL$62 - 1</f>
        <v>#DIV/0!</v>
      </c>
      <c r="H62" s="2" t="e">
        <f>G62/$AL$62 - 1</f>
        <v>#DIV/0!</v>
      </c>
      <c r="J62" s="2" t="e">
        <f>I62/$AL$62 - 1</f>
        <v>#DIV/0!</v>
      </c>
      <c r="L62" s="2" t="e">
        <f>K62/$AL$62 - 1</f>
        <v>#DIV/0!</v>
      </c>
      <c r="N62" s="2" t="e">
        <f>M62/$AL$62 - 1</f>
        <v>#DIV/0!</v>
      </c>
      <c r="P62" s="2" t="e">
        <f>O62/$AL$62 - 1</f>
        <v>#DIV/0!</v>
      </c>
      <c r="R62" s="2" t="e">
        <f>Q62/$AL$62 - 1</f>
        <v>#DIV/0!</v>
      </c>
      <c r="T62" s="2" t="e">
        <f>S62/$AL$62 - 1</f>
        <v>#DIV/0!</v>
      </c>
      <c r="V62" s="2" t="e">
        <f>U62/$AL$62 - 1</f>
        <v>#DIV/0!</v>
      </c>
      <c r="X62" s="2" t="e">
        <f>W62/$AL$62 - 1</f>
        <v>#DIV/0!</v>
      </c>
      <c r="Z62" s="2" t="e">
        <f>Y62/$AL$62 - 1</f>
        <v>#DIV/0!</v>
      </c>
      <c r="AB62" s="2" t="e">
        <f>AA62/$AL$62 - 1</f>
        <v>#DIV/0!</v>
      </c>
      <c r="AC62" s="2"/>
      <c r="AD62" s="2" t="e">
        <f>AC62/$AL$62 - 1</f>
        <v>#DIV/0!</v>
      </c>
      <c r="AE62" s="2"/>
      <c r="AF62" s="2" t="e">
        <f>AE62/$AL$62 - 1</f>
        <v>#DIV/0!</v>
      </c>
      <c r="AG62" s="2"/>
      <c r="AH62" s="2" t="e">
        <f>AG62/$AL$62 - 1</f>
        <v>#DIV/0!</v>
      </c>
      <c r="AI62" s="2"/>
      <c r="AJ62" s="2" t="e">
        <f>AI62/$AL$62 - 1</f>
        <v>#DIV/0!</v>
      </c>
      <c r="AK62" s="2"/>
      <c r="AL62" s="1">
        <f>MIN(E62,E63,G62,G63,I62,I63,K62,K63,M62,M63,O62,O63, Q62,Q63,S62,S63,U62,U63,W62,W63,Y62,Y63,AA62,AA63,AC62,AC63,AE62,AE63,AG62,AG63,AI62,AI63)</f>
        <v>0</v>
      </c>
      <c r="AM62" s="3">
        <v>25768</v>
      </c>
    </row>
    <row r="63" spans="1:39" x14ac:dyDescent="0.2">
      <c r="A63" s="7"/>
      <c r="B63" s="2"/>
      <c r="C63" s="2"/>
      <c r="D63" s="2"/>
      <c r="F63" s="2" t="e">
        <f>E63/$AL$62 - 1</f>
        <v>#DIV/0!</v>
      </c>
      <c r="H63" s="2" t="e">
        <f>G63/$AL$62 - 1</f>
        <v>#DIV/0!</v>
      </c>
      <c r="J63" s="2" t="e">
        <f>I63/$AL$62 - 1</f>
        <v>#DIV/0!</v>
      </c>
      <c r="L63" s="2" t="e">
        <f>K63/$AL$62 - 1</f>
        <v>#DIV/0!</v>
      </c>
      <c r="N63" s="2" t="e">
        <f>M63/$AL$62 - 1</f>
        <v>#DIV/0!</v>
      </c>
      <c r="P63" s="2" t="e">
        <f>O63/$AL$62 - 1</f>
        <v>#DIV/0!</v>
      </c>
      <c r="R63" s="2" t="e">
        <f>Q63/$AL$62 - 1</f>
        <v>#DIV/0!</v>
      </c>
      <c r="T63" s="2" t="e">
        <f>S63/$AL$62 - 1</f>
        <v>#DIV/0!</v>
      </c>
      <c r="V63" s="2" t="e">
        <f>U63/$AL$62 - 1</f>
        <v>#DIV/0!</v>
      </c>
      <c r="X63" s="2" t="e">
        <f>W63/$AL$62 - 1</f>
        <v>#DIV/0!</v>
      </c>
      <c r="Z63" s="2" t="e">
        <f>Y63/$AL$62 - 1</f>
        <v>#DIV/0!</v>
      </c>
      <c r="AB63" s="2" t="e">
        <f>AA63/$AL$62 - 1</f>
        <v>#DIV/0!</v>
      </c>
      <c r="AC63" s="2"/>
      <c r="AD63" s="2" t="e">
        <f>AC63/$AL$62 - 1</f>
        <v>#DIV/0!</v>
      </c>
      <c r="AE63" s="2"/>
      <c r="AF63" s="2" t="e">
        <f>AE63/$AL$62 - 1</f>
        <v>#DIV/0!</v>
      </c>
      <c r="AG63" s="2"/>
      <c r="AH63" s="2" t="e">
        <f>AG63/$AL$62 - 1</f>
        <v>#DIV/0!</v>
      </c>
      <c r="AI63" s="2"/>
      <c r="AJ63" s="2" t="e">
        <f>AI63/$AL$62 - 1</f>
        <v>#DIV/0!</v>
      </c>
      <c r="AK63" s="2"/>
      <c r="AL63" s="1"/>
      <c r="AM63" s="1"/>
    </row>
    <row r="64" spans="1:39" x14ac:dyDescent="0.2">
      <c r="A64" s="7" t="s">
        <v>12</v>
      </c>
      <c r="B64" s="2"/>
      <c r="C64" s="2"/>
      <c r="D64" s="2"/>
      <c r="F64" s="2" t="e">
        <f>E64/$AL$64 - 1</f>
        <v>#DIV/0!</v>
      </c>
      <c r="H64" s="2" t="e">
        <f>G64/$AL$64 - 1</f>
        <v>#DIV/0!</v>
      </c>
      <c r="J64" s="2" t="e">
        <f>I64/$AL$64 - 1</f>
        <v>#DIV/0!</v>
      </c>
      <c r="L64" s="2" t="e">
        <f>K64/$AL$64 - 1</f>
        <v>#DIV/0!</v>
      </c>
      <c r="N64" s="2" t="e">
        <f>M64/$AL$64 - 1</f>
        <v>#DIV/0!</v>
      </c>
      <c r="P64" s="2" t="e">
        <f>O64/$AL$64 - 1</f>
        <v>#DIV/0!</v>
      </c>
      <c r="R64" s="2" t="e">
        <f>Q64/$AL$64 - 1</f>
        <v>#DIV/0!</v>
      </c>
      <c r="T64" s="2" t="e">
        <f>S64/$AL$64 - 1</f>
        <v>#DIV/0!</v>
      </c>
      <c r="V64" s="2" t="e">
        <f>U64/$AL$64 - 1</f>
        <v>#DIV/0!</v>
      </c>
      <c r="X64" s="2" t="e">
        <f>W64/$AL$64 - 1</f>
        <v>#DIV/0!</v>
      </c>
      <c r="Z64" s="2" t="e">
        <f>Y64/$AL$64 - 1</f>
        <v>#DIV/0!</v>
      </c>
      <c r="AB64" s="2" t="e">
        <f>AA64/$AL$64 - 1</f>
        <v>#DIV/0!</v>
      </c>
      <c r="AC64" s="2"/>
      <c r="AD64" s="2" t="e">
        <f>AC64/$AL$64 - 1</f>
        <v>#DIV/0!</v>
      </c>
      <c r="AE64" s="2"/>
      <c r="AF64" s="2" t="e">
        <f>AE64/$AL$64 - 1</f>
        <v>#DIV/0!</v>
      </c>
      <c r="AG64" s="2"/>
      <c r="AH64" s="2" t="e">
        <f>AG64/$AL$64 - 1</f>
        <v>#DIV/0!</v>
      </c>
      <c r="AI64" s="2"/>
      <c r="AJ64" s="2" t="e">
        <f>AI64/$AL$64 - 1</f>
        <v>#DIV/0!</v>
      </c>
      <c r="AK64" s="2"/>
      <c r="AL64" s="1">
        <f>MIN(E64,E65,G64,G65,I64,I65,K64,K65,M64,M65,O64,O65, Q64,Q65,S64,S65,U64,U65,W64,W65,Y64,Y65,AA64,AA65,AC64,AC65,AE64,AE65,AG64,AG65,AI64,AI65)</f>
        <v>0</v>
      </c>
      <c r="AM64" s="3">
        <v>12656</v>
      </c>
    </row>
    <row r="65" spans="1:48" x14ac:dyDescent="0.2">
      <c r="A65" s="7"/>
      <c r="B65" s="2"/>
      <c r="C65" s="2"/>
      <c r="D65" s="2"/>
      <c r="F65" s="2" t="e">
        <f>E65/$AL$64 - 1</f>
        <v>#DIV/0!</v>
      </c>
      <c r="H65" s="2" t="e">
        <f>G65/$AL$64 - 1</f>
        <v>#DIV/0!</v>
      </c>
      <c r="J65" s="2" t="e">
        <f>I65/$AL$64 - 1</f>
        <v>#DIV/0!</v>
      </c>
      <c r="L65" s="2" t="e">
        <f>K65/$AL$64 - 1</f>
        <v>#DIV/0!</v>
      </c>
      <c r="N65" s="2" t="e">
        <f>M65/$AL$64 - 1</f>
        <v>#DIV/0!</v>
      </c>
      <c r="P65" s="2" t="e">
        <f>O65/$AL$64 - 1</f>
        <v>#DIV/0!</v>
      </c>
      <c r="R65" s="2" t="e">
        <f>Q65/$AL$64 - 1</f>
        <v>#DIV/0!</v>
      </c>
      <c r="T65" s="2" t="e">
        <f>S65/$AL$64 - 1</f>
        <v>#DIV/0!</v>
      </c>
      <c r="V65" s="2" t="e">
        <f>U65/$AL$64 - 1</f>
        <v>#DIV/0!</v>
      </c>
      <c r="X65" s="2" t="e">
        <f>W65/$AL$64 - 1</f>
        <v>#DIV/0!</v>
      </c>
      <c r="Z65" s="2" t="e">
        <f>Y65/$AL$64 - 1</f>
        <v>#DIV/0!</v>
      </c>
      <c r="AB65" s="2" t="e">
        <f>AA65/$AL$64 - 1</f>
        <v>#DIV/0!</v>
      </c>
      <c r="AC65" s="2"/>
      <c r="AD65" s="2" t="e">
        <f>AC65/$AL$64 - 1</f>
        <v>#DIV/0!</v>
      </c>
      <c r="AE65" s="2"/>
      <c r="AF65" s="2" t="e">
        <f>AE65/$AL$64 - 1</f>
        <v>#DIV/0!</v>
      </c>
      <c r="AG65" s="2"/>
      <c r="AH65" s="2" t="e">
        <f>AG65/$AL$64 - 1</f>
        <v>#DIV/0!</v>
      </c>
      <c r="AI65" s="2"/>
      <c r="AJ65" s="2" t="e">
        <f>AI65/$AL$64 - 1</f>
        <v>#DIV/0!</v>
      </c>
      <c r="AK65" s="2"/>
      <c r="AL65" s="1"/>
      <c r="AM65" s="1"/>
    </row>
    <row r="66" spans="1:48" x14ac:dyDescent="0.2">
      <c r="A66" s="7">
        <v>144088</v>
      </c>
      <c r="B66" s="2"/>
      <c r="C66" s="2"/>
      <c r="D66" s="2"/>
      <c r="F66" s="2" t="e">
        <f>E66/$AL$66 - 1</f>
        <v>#DIV/0!</v>
      </c>
      <c r="H66" s="2" t="e">
        <f>G66/$AL$66 - 1</f>
        <v>#DIV/0!</v>
      </c>
      <c r="J66" s="2" t="e">
        <f>I66/$AL$66 - 1</f>
        <v>#DIV/0!</v>
      </c>
      <c r="L66" s="2" t="e">
        <f>K66/$AL$66 - 1</f>
        <v>#DIV/0!</v>
      </c>
      <c r="N66" s="2" t="e">
        <f>M66/$AL$66 - 1</f>
        <v>#DIV/0!</v>
      </c>
      <c r="P66" s="2" t="e">
        <f>O66/$AL$66 - 1</f>
        <v>#DIV/0!</v>
      </c>
      <c r="R66" s="2" t="e">
        <f>Q66/$AL$66 - 1</f>
        <v>#DIV/0!</v>
      </c>
      <c r="T66" s="2" t="e">
        <f>S66/$AL$66 - 1</f>
        <v>#DIV/0!</v>
      </c>
      <c r="V66" s="2" t="e">
        <f>U66/$AL$66 - 1</f>
        <v>#DIV/0!</v>
      </c>
      <c r="X66" s="2" t="e">
        <f>W66/$AL$66 - 1</f>
        <v>#DIV/0!</v>
      </c>
      <c r="Z66" s="2" t="e">
        <f>Y66/$AL$66 - 1</f>
        <v>#DIV/0!</v>
      </c>
      <c r="AB66" s="2" t="e">
        <f>AA66/$AL$66 - 1</f>
        <v>#DIV/0!</v>
      </c>
      <c r="AC66" s="2"/>
      <c r="AD66" s="2" t="e">
        <f>AC66/$AL$66 - 1</f>
        <v>#DIV/0!</v>
      </c>
      <c r="AE66" s="2"/>
      <c r="AF66" s="2" t="e">
        <f>AE66/$AL$66 - 1</f>
        <v>#DIV/0!</v>
      </c>
      <c r="AG66" s="2"/>
      <c r="AH66" s="2" t="e">
        <f>AG66/$AL$66 - 1</f>
        <v>#DIV/0!</v>
      </c>
      <c r="AI66" s="2"/>
      <c r="AJ66" s="2" t="e">
        <f>AI66/$AL$66 - 1</f>
        <v>#DIV/0!</v>
      </c>
      <c r="AK66" s="2"/>
      <c r="AL66" s="1">
        <f>MIN(E66,E67,G66,G67,I66,I67,K66,K67,M66,M67,O66,O67, Q66,Q67,S66,S67,U66,U67,W66,W67,Y66,Y67,AA66,AA67,AC66,AC67,AE66,AE67,AG66,AG67,AI66,AI67)</f>
        <v>0</v>
      </c>
      <c r="AM66" s="3">
        <v>35184</v>
      </c>
    </row>
    <row r="67" spans="1:48" x14ac:dyDescent="0.2">
      <c r="A67" s="7"/>
      <c r="B67" s="2"/>
      <c r="C67" s="2"/>
      <c r="D67" s="2"/>
      <c r="F67" s="2" t="e">
        <f>E67/$AL$66 - 1</f>
        <v>#DIV/0!</v>
      </c>
      <c r="H67" s="2" t="e">
        <f>G67/$AL$66 - 1</f>
        <v>#DIV/0!</v>
      </c>
      <c r="J67" s="2" t="e">
        <f>I67/$AL$66 - 1</f>
        <v>#DIV/0!</v>
      </c>
      <c r="L67" s="2" t="e">
        <f>K67/$AL$66 - 1</f>
        <v>#DIV/0!</v>
      </c>
      <c r="N67" s="2" t="e">
        <f>M67/$AL$66 - 1</f>
        <v>#DIV/0!</v>
      </c>
      <c r="P67" s="2" t="e">
        <f>O67/$AL$66 - 1</f>
        <v>#DIV/0!</v>
      </c>
      <c r="R67" s="2" t="e">
        <f>Q67/$AL$66 - 1</f>
        <v>#DIV/0!</v>
      </c>
      <c r="T67" s="2" t="e">
        <f>S67/$AL$66 - 1</f>
        <v>#DIV/0!</v>
      </c>
      <c r="V67" s="2" t="e">
        <f>U67/$AL$66 - 1</f>
        <v>#DIV/0!</v>
      </c>
      <c r="X67" s="2" t="e">
        <f>W67/$AL$66 - 1</f>
        <v>#DIV/0!</v>
      </c>
      <c r="Z67" s="2" t="e">
        <f>Y67/$AL$66 - 1</f>
        <v>#DIV/0!</v>
      </c>
      <c r="AB67" s="2" t="e">
        <f>AA67/$AL$66 - 1</f>
        <v>#DIV/0!</v>
      </c>
      <c r="AC67" s="2"/>
      <c r="AD67" s="2" t="e">
        <f>AC67/$AL$66 - 1</f>
        <v>#DIV/0!</v>
      </c>
      <c r="AE67" s="2"/>
      <c r="AF67" s="2" t="e">
        <f>AE67/$AL$66 - 1</f>
        <v>#DIV/0!</v>
      </c>
      <c r="AG67" s="2"/>
      <c r="AH67" s="2" t="e">
        <f>AG67/$AL$66 - 1</f>
        <v>#DIV/0!</v>
      </c>
      <c r="AI67" s="2"/>
      <c r="AJ67" s="2" t="e">
        <f>AI67/$AL$66 - 1</f>
        <v>#DIV/0!</v>
      </c>
      <c r="AK67" s="2"/>
      <c r="AL67" s="1"/>
      <c r="AM67" s="1"/>
    </row>
    <row r="68" spans="1:48" x14ac:dyDescent="0.2">
      <c r="A68" s="7" t="s">
        <v>13</v>
      </c>
      <c r="B68" s="2"/>
      <c r="C68" s="2"/>
      <c r="D68" s="2"/>
      <c r="F68" s="2" t="e">
        <f>E68/$AL$68 - 1</f>
        <v>#DIV/0!</v>
      </c>
      <c r="H68" s="2" t="e">
        <f>G68/$AL$68 - 1</f>
        <v>#DIV/0!</v>
      </c>
      <c r="J68" s="2" t="e">
        <f>I68/$AL$68 - 1</f>
        <v>#DIV/0!</v>
      </c>
      <c r="L68" s="2" t="e">
        <f>K68/$AL$68 - 1</f>
        <v>#DIV/0!</v>
      </c>
      <c r="N68" s="2" t="e">
        <f>M68/$AL$68 - 1</f>
        <v>#DIV/0!</v>
      </c>
      <c r="P68" s="2" t="e">
        <f>O68/$AL$68 - 1</f>
        <v>#DIV/0!</v>
      </c>
      <c r="R68" s="2" t="e">
        <f>Q68/$AL$68 - 1</f>
        <v>#DIV/0!</v>
      </c>
      <c r="T68" s="2" t="e">
        <f>S68/$AL$68 - 1</f>
        <v>#DIV/0!</v>
      </c>
      <c r="V68" s="2" t="e">
        <f>U68/$AL$68 - 1</f>
        <v>#DIV/0!</v>
      </c>
      <c r="X68" s="2" t="e">
        <f>W68/$AL$68 - 1</f>
        <v>#DIV/0!</v>
      </c>
      <c r="Z68" s="2" t="e">
        <f>Y68/$AL$68 - 1</f>
        <v>#DIV/0!</v>
      </c>
      <c r="AB68" s="2" t="e">
        <f>AA68/$AL$68 - 1</f>
        <v>#DIV/0!</v>
      </c>
      <c r="AC68" s="2"/>
      <c r="AD68" s="2" t="e">
        <f>AC68/$AL$68 - 1</f>
        <v>#DIV/0!</v>
      </c>
      <c r="AE68" s="2"/>
      <c r="AF68" s="2" t="e">
        <f>AE68/$AL$68 - 1</f>
        <v>#DIV/0!</v>
      </c>
      <c r="AG68" s="2"/>
      <c r="AH68" s="2" t="e">
        <f>AG68/$AL$68 - 1</f>
        <v>#DIV/0!</v>
      </c>
      <c r="AI68" s="2"/>
      <c r="AJ68" s="2" t="e">
        <f>AI68/$AL$68 - 1</f>
        <v>#DIV/0!</v>
      </c>
      <c r="AK68" s="2"/>
      <c r="AL68" s="1">
        <f>MIN(E68,E69,G68,G69,I68,I69,K68,K69,M68,M69,O68,O69, Q68,Q69,S68,S69,U68,U69,W68,W69,Y68,Y69,AA68,AA69,AC68,AC69,AE68,AE69,AG68,AG69,AI68,AI69)</f>
        <v>0</v>
      </c>
      <c r="AM68" s="3">
        <v>10400</v>
      </c>
    </row>
    <row r="69" spans="1:48" x14ac:dyDescent="0.2">
      <c r="A69" s="6"/>
      <c r="B69" s="2"/>
      <c r="C69" s="2"/>
      <c r="D69" s="2"/>
      <c r="F69" s="2" t="e">
        <f>E69/$AL$68 - 1</f>
        <v>#DIV/0!</v>
      </c>
      <c r="H69" s="2" t="e">
        <f>G69/$AL$68 - 1</f>
        <v>#DIV/0!</v>
      </c>
      <c r="J69" s="2" t="e">
        <f>I69/$AL$68 - 1</f>
        <v>#DIV/0!</v>
      </c>
      <c r="L69" s="2" t="e">
        <f>K69/$AL$68 - 1</f>
        <v>#DIV/0!</v>
      </c>
      <c r="N69" s="2" t="e">
        <f>M69/$AL$68 - 1</f>
        <v>#DIV/0!</v>
      </c>
      <c r="P69" s="2" t="e">
        <f>O69/$AL$68 - 1</f>
        <v>#DIV/0!</v>
      </c>
      <c r="R69" s="2" t="e">
        <f>Q69/$AL$68 - 1</f>
        <v>#DIV/0!</v>
      </c>
      <c r="T69" s="2" t="e">
        <f>S69/$AL$68 - 1</f>
        <v>#DIV/0!</v>
      </c>
      <c r="V69" s="2" t="e">
        <f>U69/$AL$68 - 1</f>
        <v>#DIV/0!</v>
      </c>
      <c r="X69" s="2" t="e">
        <f>W69/$AL$68 - 1</f>
        <v>#DIV/0!</v>
      </c>
      <c r="Z69" s="2" t="e">
        <f>Y69/$AL$68 - 1</f>
        <v>#DIV/0!</v>
      </c>
      <c r="AB69" s="2" t="e">
        <f>AA69/$AL$68 - 1</f>
        <v>#DIV/0!</v>
      </c>
      <c r="AC69" s="2"/>
      <c r="AD69" s="2" t="e">
        <f>AC69/$AL$68 - 1</f>
        <v>#DIV/0!</v>
      </c>
      <c r="AE69" s="2"/>
      <c r="AF69" s="2" t="e">
        <f>AE69/$AL$68 - 1</f>
        <v>#DIV/0!</v>
      </c>
      <c r="AG69" s="2"/>
      <c r="AH69" s="2" t="e">
        <f>AG69/$AL$68 - 1</f>
        <v>#DIV/0!</v>
      </c>
      <c r="AI69" s="2"/>
      <c r="AJ69" s="2" t="e">
        <f>AI69/$AL$68 - 1</f>
        <v>#DIV/0!</v>
      </c>
      <c r="AK69" s="2"/>
      <c r="AL69" s="1"/>
      <c r="AM69" s="2"/>
    </row>
    <row r="70" spans="1:48" x14ac:dyDescent="0.2">
      <c r="A70" s="6"/>
      <c r="B70" s="2"/>
      <c r="C70" s="2"/>
      <c r="D70" s="2"/>
      <c r="E70" s="4"/>
      <c r="F70" s="4"/>
      <c r="G70" s="4"/>
      <c r="H70" s="4"/>
      <c r="I70" s="4"/>
      <c r="J70" s="4"/>
      <c r="K70" s="4"/>
      <c r="L70" s="4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48" x14ac:dyDescent="0.2">
      <c r="A71" s="1" t="s">
        <v>2</v>
      </c>
      <c r="B71" s="2"/>
      <c r="C71" s="2"/>
      <c r="D71" s="2"/>
      <c r="E71" s="4"/>
      <c r="F71" s="4" t="e">
        <f>IF(AVERAGE(F58:F69) &gt;= 0,AVERAGE(F58:F69),999)</f>
        <v>#DIV/0!</v>
      </c>
      <c r="G71" s="4"/>
      <c r="H71" s="4" t="e">
        <f>IF(AVERAGE(H58:H69) &gt;= 0,AVERAGE(H58:H69),999)</f>
        <v>#DIV/0!</v>
      </c>
      <c r="I71" s="4"/>
      <c r="J71" s="4" t="e">
        <f>IF(AVERAGE(J58:J69) &gt;= 0,AVERAGE(J58:J69),999)</f>
        <v>#DIV/0!</v>
      </c>
      <c r="K71" s="4"/>
      <c r="L71" s="4" t="e">
        <f>IF(AVERAGE(L58:L69) &gt;= 0,AVERAGE(L58:L69),999)</f>
        <v>#DIV/0!</v>
      </c>
      <c r="M71" s="4"/>
      <c r="N71" s="4" t="e">
        <f>IF(AVERAGE(N58:N69) &gt;= 0,AVERAGE(N58:N69),999)</f>
        <v>#DIV/0!</v>
      </c>
      <c r="O71" s="4"/>
      <c r="P71" s="4" t="e">
        <f>IF(AVERAGE(P58:P69) &gt;= 0,AVERAGE(P58:P69),999)</f>
        <v>#DIV/0!</v>
      </c>
      <c r="Q71" s="4"/>
      <c r="R71" s="4" t="e">
        <f>IF(AVERAGE(R58:R69) &gt;= 0,AVERAGE(R58:R69),999)</f>
        <v>#DIV/0!</v>
      </c>
      <c r="S71" s="4"/>
      <c r="T71" s="4" t="e">
        <f>IF(AVERAGE(T58:T69) &gt;= 0,AVERAGE(T58:T69),999)</f>
        <v>#DIV/0!</v>
      </c>
      <c r="U71" s="4"/>
      <c r="V71" s="4" t="e">
        <f>IF(AVERAGE(V58:V69) &gt;= 0,AVERAGE(V58:V69),999)</f>
        <v>#DIV/0!</v>
      </c>
      <c r="W71" s="4"/>
      <c r="X71" s="4" t="e">
        <f>IF(AVERAGE(X58:X69) &gt;= 0,AVERAGE(X58:X69),999)</f>
        <v>#DIV/0!</v>
      </c>
      <c r="Y71" s="4"/>
      <c r="Z71" s="4" t="e">
        <f>IF(AVERAGE(Z58:Z69) &gt;= 0,AVERAGE(Z58:Z69),999)</f>
        <v>#DIV/0!</v>
      </c>
      <c r="AA71" s="4"/>
      <c r="AB71" s="4" t="e">
        <f>IF(AVERAGE(AB58:AB69) &gt;= 0,AVERAGE(AB58:AB69),999)</f>
        <v>#DIV/0!</v>
      </c>
      <c r="AC71" s="4"/>
      <c r="AD71" s="4" t="e">
        <f>IF(AVERAGE(AD58:AD69) &gt;= 0,AVERAGE(AD58:AD69),999)</f>
        <v>#DIV/0!</v>
      </c>
      <c r="AE71" s="4"/>
      <c r="AF71" s="4" t="e">
        <f>IF(AVERAGE(AF58:AF69) &gt;= 0,AVERAGE(AF58:AF69),999)</f>
        <v>#DIV/0!</v>
      </c>
      <c r="AG71" s="4"/>
      <c r="AH71" s="4" t="e">
        <f>IF(AVERAGE(AH58:AH69) &gt;= 0,AVERAGE(AH58:AH69),999)</f>
        <v>#DIV/0!</v>
      </c>
      <c r="AI71" s="4"/>
      <c r="AJ71" s="4" t="e">
        <f>IF(AVERAGE(AJ58:AJ69) &gt;= 0,AVERAGE(AJ58:AJ69),999)</f>
        <v>#DIV/0!</v>
      </c>
      <c r="AK71" s="2"/>
      <c r="AL71" s="2" t="e">
        <f>MIN(E71:AH71)</f>
        <v>#DIV/0!</v>
      </c>
      <c r="AM71" s="2"/>
    </row>
    <row r="75" spans="1:48" ht="25.5" x14ac:dyDescent="0.2">
      <c r="A75" s="1" t="s">
        <v>14</v>
      </c>
      <c r="B75" s="1"/>
      <c r="C75" s="1"/>
      <c r="D75" s="1"/>
      <c r="E75" s="1">
        <v>20</v>
      </c>
      <c r="F75" s="1"/>
      <c r="G75" s="1">
        <v>30</v>
      </c>
      <c r="H75" s="1"/>
      <c r="I75" s="1">
        <v>45</v>
      </c>
      <c r="J75" s="1"/>
      <c r="K75" s="1">
        <v>70</v>
      </c>
      <c r="L75" s="1"/>
      <c r="M75" s="1">
        <v>100</v>
      </c>
      <c r="N75" s="1"/>
      <c r="O75" s="1">
        <v>150</v>
      </c>
      <c r="P75" s="1"/>
      <c r="Q75" s="1">
        <v>225</v>
      </c>
      <c r="R75" s="1"/>
      <c r="S75" s="1">
        <v>350</v>
      </c>
      <c r="T75" s="1"/>
      <c r="U75" s="1">
        <v>500</v>
      </c>
      <c r="V75" s="1"/>
      <c r="W75" s="1">
        <v>750</v>
      </c>
      <c r="X75" s="1"/>
      <c r="Y75" s="1">
        <v>1100</v>
      </c>
      <c r="Z75" s="1"/>
      <c r="AA75" s="1">
        <v>1600</v>
      </c>
      <c r="AB75" s="1"/>
      <c r="AC75" s="1">
        <v>2400</v>
      </c>
      <c r="AD75" s="1"/>
      <c r="AE75" s="1">
        <v>3600</v>
      </c>
      <c r="AF75" s="1"/>
      <c r="AG75" s="1">
        <v>5600</v>
      </c>
      <c r="AH75" s="1"/>
      <c r="AI75" s="1">
        <v>8100</v>
      </c>
      <c r="AJ75" s="1"/>
      <c r="AK75" s="1"/>
      <c r="AL75" s="1" t="s">
        <v>0</v>
      </c>
      <c r="AM75" s="1" t="s">
        <v>9</v>
      </c>
      <c r="AQ75" s="1"/>
      <c r="AR75" s="1"/>
      <c r="AS75" s="1"/>
      <c r="AT75" s="1"/>
      <c r="AU75" s="1"/>
      <c r="AV75" s="1"/>
    </row>
    <row r="76" spans="1:48" x14ac:dyDescent="0.2">
      <c r="A76" s="7" t="s">
        <v>3</v>
      </c>
      <c r="B76" s="2"/>
      <c r="C76" s="2"/>
      <c r="D76" s="2"/>
      <c r="F76" s="2" t="e">
        <f>E76/$AL$76 - 1</f>
        <v>#DIV/0!</v>
      </c>
      <c r="H76" s="2" t="e">
        <f>G76/$AL$76 - 1</f>
        <v>#DIV/0!</v>
      </c>
      <c r="J76" s="2" t="e">
        <f>I76/$AL$76 - 1</f>
        <v>#DIV/0!</v>
      </c>
      <c r="L76" s="2" t="e">
        <f>K76/$AL$76 - 1</f>
        <v>#DIV/0!</v>
      </c>
      <c r="N76" s="2" t="e">
        <f>M76/$AL$76 - 1</f>
        <v>#DIV/0!</v>
      </c>
      <c r="P76" s="2" t="e">
        <f>O76/$AL$76 - 1</f>
        <v>#DIV/0!</v>
      </c>
      <c r="R76" s="2" t="e">
        <f>Q76/$AL$76 - 1</f>
        <v>#DIV/0!</v>
      </c>
      <c r="T76" s="2" t="e">
        <f>S76/$AL$76 - 1</f>
        <v>#DIV/0!</v>
      </c>
      <c r="V76" s="2" t="e">
        <f>U76/$AL$76 - 1</f>
        <v>#DIV/0!</v>
      </c>
      <c r="X76" s="2" t="e">
        <f>W76/$AL$76 - 1</f>
        <v>#DIV/0!</v>
      </c>
      <c r="Z76" s="2" t="e">
        <f>Y76/$AL$76 - 1</f>
        <v>#DIV/0!</v>
      </c>
      <c r="AB76" s="2" t="e">
        <f>AA76/$AL$76 - 1</f>
        <v>#DIV/0!</v>
      </c>
      <c r="AD76" s="2" t="e">
        <f>AC76/$AL$76 - 1</f>
        <v>#DIV/0!</v>
      </c>
      <c r="AF76" s="2" t="e">
        <f>AE76/$AL$76 - 1</f>
        <v>#DIV/0!</v>
      </c>
      <c r="AH76" s="2" t="e">
        <f>AG76/$AL$76 - 1</f>
        <v>#DIV/0!</v>
      </c>
      <c r="AJ76" s="2" t="e">
        <f>AI76/$AL$76 - 1</f>
        <v>#DIV/0!</v>
      </c>
      <c r="AK76" s="2"/>
      <c r="AL76" s="1">
        <f>MIN(E76,E77,G76,G77,I76,I77,K76,K77,M76,M77,O76,O77, Q76,Q77,S76,S77,U76,U77,W76,W77,Y76,Y77,AA76,AA77,AC76,AC77,AE76,AE77,AG76,AG77,AI76,AI77)</f>
        <v>0</v>
      </c>
      <c r="AM76" s="3">
        <v>11942</v>
      </c>
      <c r="AR76" s="2"/>
      <c r="AT76" s="2"/>
      <c r="AV76" s="2"/>
    </row>
    <row r="77" spans="1:48" x14ac:dyDescent="0.2">
      <c r="A77" s="7"/>
      <c r="B77" s="2"/>
      <c r="C77" s="2"/>
      <c r="D77" s="2"/>
      <c r="F77" s="2" t="e">
        <f>E77/$AL$76 - 1</f>
        <v>#DIV/0!</v>
      </c>
      <c r="H77" s="2" t="e">
        <f>G77/$AL$76 - 1</f>
        <v>#DIV/0!</v>
      </c>
      <c r="J77" s="2" t="e">
        <f>I77/$AL$76 - 1</f>
        <v>#DIV/0!</v>
      </c>
      <c r="L77" s="2" t="e">
        <f>K77/$AL$76 - 1</f>
        <v>#DIV/0!</v>
      </c>
      <c r="N77" s="2" t="e">
        <f>M77/$AL$76 - 1</f>
        <v>#DIV/0!</v>
      </c>
      <c r="P77" s="2" t="e">
        <f>O77/$AL$76 - 1</f>
        <v>#DIV/0!</v>
      </c>
      <c r="R77" s="2" t="e">
        <f>Q77/$AL$76 - 1</f>
        <v>#DIV/0!</v>
      </c>
      <c r="T77" s="2" t="e">
        <f>S77/$AL$76 - 1</f>
        <v>#DIV/0!</v>
      </c>
      <c r="V77" s="2" t="e">
        <f>U77/$AL$76 - 1</f>
        <v>#DIV/0!</v>
      </c>
      <c r="X77" s="2" t="e">
        <f>W77/$AL$76 - 1</f>
        <v>#DIV/0!</v>
      </c>
      <c r="Z77" s="2" t="e">
        <f>Y77/$AL$76 - 1</f>
        <v>#DIV/0!</v>
      </c>
      <c r="AB77" s="2" t="e">
        <f>AA77/$AL$76 - 1</f>
        <v>#DIV/0!</v>
      </c>
      <c r="AD77" s="2" t="e">
        <f>AC77/$AL$76 - 1</f>
        <v>#DIV/0!</v>
      </c>
      <c r="AF77" s="2" t="e">
        <f>AE77/$AL$76 - 1</f>
        <v>#DIV/0!</v>
      </c>
      <c r="AH77" s="2" t="e">
        <f>AG77/$AL$76 - 1</f>
        <v>#DIV/0!</v>
      </c>
      <c r="AJ77" s="2" t="e">
        <f>AI77/$AL$76 - 1</f>
        <v>#DIV/0!</v>
      </c>
      <c r="AK77" s="2"/>
      <c r="AL77" s="1"/>
      <c r="AM77" s="1"/>
      <c r="AR77" s="2"/>
      <c r="AT77" s="2"/>
      <c r="AV77" s="2"/>
    </row>
    <row r="78" spans="1:48" x14ac:dyDescent="0.2">
      <c r="A78" s="7" t="s">
        <v>11</v>
      </c>
      <c r="B78" s="2"/>
      <c r="C78" s="2"/>
      <c r="D78" s="2"/>
      <c r="F78" s="2" t="e">
        <f>E78/$AL$78 - 1</f>
        <v>#DIV/0!</v>
      </c>
      <c r="H78" s="2" t="e">
        <f>G78/$AL$78 - 1</f>
        <v>#DIV/0!</v>
      </c>
      <c r="J78" s="2" t="e">
        <f>I78/$AL$78 - 1</f>
        <v>#DIV/0!</v>
      </c>
      <c r="L78" s="2" t="e">
        <f>K78/$AL$78 - 1</f>
        <v>#DIV/0!</v>
      </c>
      <c r="N78" s="2" t="e">
        <f>M78/$AL$78 - 1</f>
        <v>#DIV/0!</v>
      </c>
      <c r="P78" s="2" t="e">
        <f>O78/$AL$78 - 1</f>
        <v>#DIV/0!</v>
      </c>
      <c r="R78" s="2" t="e">
        <f>Q78/$AL$78 - 1</f>
        <v>#DIV/0!</v>
      </c>
      <c r="T78" s="2" t="e">
        <f>S78/$AL$78 - 1</f>
        <v>#DIV/0!</v>
      </c>
      <c r="V78" s="2" t="e">
        <f>U78/$AL$78 - 1</f>
        <v>#DIV/0!</v>
      </c>
      <c r="X78" s="2" t="e">
        <f>W78/$AL$78 - 1</f>
        <v>#DIV/0!</v>
      </c>
      <c r="Z78" s="2" t="e">
        <f>Y78/$AL$78 - 1</f>
        <v>#DIV/0!</v>
      </c>
      <c r="AB78" s="2" t="e">
        <f>AA78/$AL$78 - 1</f>
        <v>#DIV/0!</v>
      </c>
      <c r="AD78" s="2" t="e">
        <f>AC78/$AL$78 - 1</f>
        <v>#DIV/0!</v>
      </c>
      <c r="AF78" s="2" t="e">
        <f>AE78/$AL$78 - 1</f>
        <v>#DIV/0!</v>
      </c>
      <c r="AH78" s="2" t="e">
        <f>AG78/$AL$78 - 1</f>
        <v>#DIV/0!</v>
      </c>
      <c r="AJ78" s="2" t="e">
        <f>AI78/$AL$78 - 1</f>
        <v>#DIV/0!</v>
      </c>
      <c r="AK78" s="2"/>
      <c r="AL78" s="1">
        <f>MIN(E78,E79,G78,G79,I78,I79,K78,K79,M78,M79,O78,O79, Q78,Q79,S78,S79,U78,U79,W78,W79,Y78,Y79,AA78,AA79,AC78,AC79,AE78,AE79,AG78,AG79,AI78,AI79)</f>
        <v>0</v>
      </c>
      <c r="AM78" s="3">
        <v>13781</v>
      </c>
      <c r="AR78" s="2"/>
      <c r="AT78" s="2"/>
      <c r="AV78" s="2"/>
    </row>
    <row r="79" spans="1:48" x14ac:dyDescent="0.2">
      <c r="A79" s="7"/>
      <c r="B79" s="2"/>
      <c r="C79" s="2"/>
      <c r="D79" s="2"/>
      <c r="F79" s="2" t="e">
        <f>E79/$AL$78 - 1</f>
        <v>#DIV/0!</v>
      </c>
      <c r="H79" s="2" t="e">
        <f>G79/$AL$78 - 1</f>
        <v>#DIV/0!</v>
      </c>
      <c r="J79" s="2" t="e">
        <f>I79/$AL$78 - 1</f>
        <v>#DIV/0!</v>
      </c>
      <c r="L79" s="2" t="e">
        <f>K79/$AL$78 - 1</f>
        <v>#DIV/0!</v>
      </c>
      <c r="N79" s="2" t="e">
        <f>M79/$AL$78 - 1</f>
        <v>#DIV/0!</v>
      </c>
      <c r="P79" s="2" t="e">
        <f>O79/$AL$78 - 1</f>
        <v>#DIV/0!</v>
      </c>
      <c r="R79" s="2" t="e">
        <f>Q79/$AL$78 - 1</f>
        <v>#DIV/0!</v>
      </c>
      <c r="T79" s="2" t="e">
        <f>S79/$AL$78 - 1</f>
        <v>#DIV/0!</v>
      </c>
      <c r="V79" s="2" t="e">
        <f>U79/$AL$78 - 1</f>
        <v>#DIV/0!</v>
      </c>
      <c r="X79" s="2" t="e">
        <f>W79/$AL$78 - 1</f>
        <v>#DIV/0!</v>
      </c>
      <c r="Z79" s="2" t="e">
        <f>Y79/$AL$78 - 1</f>
        <v>#DIV/0!</v>
      </c>
      <c r="AB79" s="2" t="e">
        <f>AA79/$AL$78 - 1</f>
        <v>#DIV/0!</v>
      </c>
      <c r="AD79" s="2" t="e">
        <f>AC79/$AL$78 - 1</f>
        <v>#DIV/0!</v>
      </c>
      <c r="AF79" s="2" t="e">
        <f>AE79/$AL$78 - 1</f>
        <v>#DIV/0!</v>
      </c>
      <c r="AH79" s="2" t="e">
        <f>AG79/$AL$78 - 1</f>
        <v>#DIV/0!</v>
      </c>
      <c r="AJ79" s="2" t="e">
        <f>AI79/$AL$78 - 1</f>
        <v>#DIV/0!</v>
      </c>
      <c r="AK79" s="2"/>
      <c r="AL79" s="1"/>
      <c r="AM79" s="1"/>
      <c r="AR79" s="2"/>
      <c r="AT79" s="2"/>
      <c r="AV79" s="2"/>
    </row>
    <row r="80" spans="1:48" x14ac:dyDescent="0.2">
      <c r="A80" s="7">
        <v>104059</v>
      </c>
      <c r="B80" s="2"/>
      <c r="C80" s="2"/>
      <c r="D80" s="2"/>
      <c r="F80" s="2" t="e">
        <f>E80/$AL$80 - 1</f>
        <v>#DIV/0!</v>
      </c>
      <c r="H80" s="2" t="e">
        <f>G80/$AL$80 - 1</f>
        <v>#DIV/0!</v>
      </c>
      <c r="J80" s="2" t="e">
        <f>I80/$AL$80 - 1</f>
        <v>#DIV/0!</v>
      </c>
      <c r="L80" s="2" t="e">
        <f>K80/$AL$80 - 1</f>
        <v>#DIV/0!</v>
      </c>
      <c r="N80" s="2" t="e">
        <f>M80/$AL$80 - 1</f>
        <v>#DIV/0!</v>
      </c>
      <c r="P80" s="2" t="e">
        <f>O80/$AL$80 - 1</f>
        <v>#DIV/0!</v>
      </c>
      <c r="R80" s="2" t="e">
        <f>Q80/$AL$80 - 1</f>
        <v>#DIV/0!</v>
      </c>
      <c r="T80" s="2" t="e">
        <f>S80/$AL$80 - 1</f>
        <v>#DIV/0!</v>
      </c>
      <c r="V80" s="2" t="e">
        <f>U80/$AL$80 - 1</f>
        <v>#DIV/0!</v>
      </c>
      <c r="X80" s="2" t="e">
        <f>W80/$AL$80 - 1</f>
        <v>#DIV/0!</v>
      </c>
      <c r="Z80" s="2" t="e">
        <f>Y80/$AL$80 - 1</f>
        <v>#DIV/0!</v>
      </c>
      <c r="AB80" s="2" t="e">
        <f>AA80/$AL$80 - 1</f>
        <v>#DIV/0!</v>
      </c>
      <c r="AD80" s="2" t="e">
        <f>AC80/$AL$80 - 1</f>
        <v>#DIV/0!</v>
      </c>
      <c r="AF80" s="2" t="e">
        <f>AE80/$AL$80 - 1</f>
        <v>#DIV/0!</v>
      </c>
      <c r="AH80" s="2" t="e">
        <f>AG80/$AL$80 - 1</f>
        <v>#DIV/0!</v>
      </c>
      <c r="AJ80" s="2" t="e">
        <f>AI80/$AL$80 - 1</f>
        <v>#DIV/0!</v>
      </c>
      <c r="AK80" s="2"/>
      <c r="AL80" s="1">
        <f>MIN(E80,E81,G80,G81,I80,I81,K80,K81,M80,M81,O80,O81, Q80,Q81,S80,S81,U80,U81,W80,W81,Y80,Y81,AA80,AA81,AC80,AC81,AE80,AE81,AG80,AG81,AI80,AI81)</f>
        <v>0</v>
      </c>
      <c r="AM80" s="3">
        <v>25768</v>
      </c>
      <c r="AR80" s="2"/>
      <c r="AT80" s="2"/>
      <c r="AV80" s="2"/>
    </row>
    <row r="81" spans="1:48" x14ac:dyDescent="0.2">
      <c r="A81" s="7"/>
      <c r="B81" s="2"/>
      <c r="C81" s="2"/>
      <c r="D81" s="2"/>
      <c r="F81" s="2" t="e">
        <f>E81/$AL$80 - 1</f>
        <v>#DIV/0!</v>
      </c>
      <c r="H81" s="2" t="e">
        <f>G81/$AL$80 - 1</f>
        <v>#DIV/0!</v>
      </c>
      <c r="J81" s="2" t="e">
        <f>I81/$AL$80 - 1</f>
        <v>#DIV/0!</v>
      </c>
      <c r="L81" s="2" t="e">
        <f>K81/$AL$80 - 1</f>
        <v>#DIV/0!</v>
      </c>
      <c r="N81" s="2" t="e">
        <f>M81/$AL$80 - 1</f>
        <v>#DIV/0!</v>
      </c>
      <c r="P81" s="2" t="e">
        <f>O81/$AL$80 - 1</f>
        <v>#DIV/0!</v>
      </c>
      <c r="R81" s="2" t="e">
        <f>Q81/$AL$80 - 1</f>
        <v>#DIV/0!</v>
      </c>
      <c r="T81" s="2" t="e">
        <f>S81/$AL$80 - 1</f>
        <v>#DIV/0!</v>
      </c>
      <c r="V81" s="2" t="e">
        <f>U81/$AL$80 - 1</f>
        <v>#DIV/0!</v>
      </c>
      <c r="X81" s="2" t="e">
        <f>W81/$AL$80 - 1</f>
        <v>#DIV/0!</v>
      </c>
      <c r="Z81" s="2" t="e">
        <f>Y81/$AL$80 - 1</f>
        <v>#DIV/0!</v>
      </c>
      <c r="AB81" s="2" t="e">
        <f>AA81/$AL$80 - 1</f>
        <v>#DIV/0!</v>
      </c>
      <c r="AD81" s="2" t="e">
        <f>AC81/$AL$80 - 1</f>
        <v>#DIV/0!</v>
      </c>
      <c r="AF81" s="2" t="e">
        <f>AE81/$AL$80 - 1</f>
        <v>#DIV/0!</v>
      </c>
      <c r="AH81" s="2" t="e">
        <f>AG81/$AL$80 - 1</f>
        <v>#DIV/0!</v>
      </c>
      <c r="AJ81" s="2" t="e">
        <f>AI81/$AL$80 - 1</f>
        <v>#DIV/0!</v>
      </c>
      <c r="AK81" s="2"/>
      <c r="AL81" s="1"/>
      <c r="AM81" s="1"/>
      <c r="AR81" s="2"/>
      <c r="AT81" s="2"/>
      <c r="AV81" s="2"/>
    </row>
    <row r="82" spans="1:48" x14ac:dyDescent="0.2">
      <c r="A82" s="7" t="s">
        <v>12</v>
      </c>
      <c r="B82" s="2"/>
      <c r="C82" s="2"/>
      <c r="D82" s="2"/>
      <c r="F82" s="2" t="e">
        <f>E82/$AL$82 - 1</f>
        <v>#DIV/0!</v>
      </c>
      <c r="H82" s="2" t="e">
        <f>G82/$AL$82 - 1</f>
        <v>#DIV/0!</v>
      </c>
      <c r="J82" s="2" t="e">
        <f>I82/$AL$82 - 1</f>
        <v>#DIV/0!</v>
      </c>
      <c r="L82" s="2" t="e">
        <f>K82/$AL$82 - 1</f>
        <v>#DIV/0!</v>
      </c>
      <c r="N82" s="2" t="e">
        <f>M82/$AL$82 - 1</f>
        <v>#DIV/0!</v>
      </c>
      <c r="P82" s="2" t="e">
        <f>O82/$AL$82 - 1</f>
        <v>#DIV/0!</v>
      </c>
      <c r="R82" s="2" t="e">
        <f>Q82/$AL$82 - 1</f>
        <v>#DIV/0!</v>
      </c>
      <c r="T82" s="2" t="e">
        <f>S82/$AL$82 - 1</f>
        <v>#DIV/0!</v>
      </c>
      <c r="V82" s="2" t="e">
        <f>U82/$AL$82 - 1</f>
        <v>#DIV/0!</v>
      </c>
      <c r="X82" s="2" t="e">
        <f>W82/$AL$82 - 1</f>
        <v>#DIV/0!</v>
      </c>
      <c r="Z82" s="2" t="e">
        <f>Y82/$AL$82 - 1</f>
        <v>#DIV/0!</v>
      </c>
      <c r="AB82" s="2" t="e">
        <f>AA82/$AL$82 - 1</f>
        <v>#DIV/0!</v>
      </c>
      <c r="AD82" s="2" t="e">
        <f>AC82/$AL$82 - 1</f>
        <v>#DIV/0!</v>
      </c>
      <c r="AF82" s="2" t="e">
        <f>AE82/$AL$82 - 1</f>
        <v>#DIV/0!</v>
      </c>
      <c r="AH82" s="2" t="e">
        <f>AG82/$AL$82 - 1</f>
        <v>#DIV/0!</v>
      </c>
      <c r="AJ82" s="2" t="e">
        <f>AI82/$AL$82 - 1</f>
        <v>#DIV/0!</v>
      </c>
      <c r="AK82" s="2"/>
      <c r="AL82" s="1">
        <f>MIN(E82,E83,G82,G83,I82,I83,K82,K83,M82,M83,O82,O83, Q82,Q83,S82,S83,U82,U83,W82,W83,Y82,Y83,AA82,AA83,AC82,AC83,AE82,AE83,AG82,AG83,AI82,AI83)</f>
        <v>0</v>
      </c>
      <c r="AM82" s="3">
        <v>12656</v>
      </c>
      <c r="AR82" s="2"/>
      <c r="AT82" s="2"/>
      <c r="AV82" s="2"/>
    </row>
    <row r="83" spans="1:48" x14ac:dyDescent="0.2">
      <c r="A83" s="7"/>
      <c r="B83" s="2"/>
      <c r="C83" s="2"/>
      <c r="D83" s="2"/>
      <c r="F83" s="2" t="e">
        <f>E83/$AL$82 - 1</f>
        <v>#DIV/0!</v>
      </c>
      <c r="H83" s="2" t="e">
        <f>G83/$AL$82 - 1</f>
        <v>#DIV/0!</v>
      </c>
      <c r="J83" s="2" t="e">
        <f>I83/$AL$82 - 1</f>
        <v>#DIV/0!</v>
      </c>
      <c r="L83" s="2" t="e">
        <f>K83/$AL$82 - 1</f>
        <v>#DIV/0!</v>
      </c>
      <c r="N83" s="2" t="e">
        <f>M83/$AL$82 - 1</f>
        <v>#DIV/0!</v>
      </c>
      <c r="P83" s="2" t="e">
        <f>O83/$AL$82 - 1</f>
        <v>#DIV/0!</v>
      </c>
      <c r="R83" s="2" t="e">
        <f>Q83/$AL$82 - 1</f>
        <v>#DIV/0!</v>
      </c>
      <c r="T83" s="2" t="e">
        <f>S83/$AL$82 - 1</f>
        <v>#DIV/0!</v>
      </c>
      <c r="V83" s="2" t="e">
        <f>U83/$AL$82 - 1</f>
        <v>#DIV/0!</v>
      </c>
      <c r="X83" s="2" t="e">
        <f>W83/$AL$82 - 1</f>
        <v>#DIV/0!</v>
      </c>
      <c r="Z83" s="2" t="e">
        <f>Y83/$AL$82 - 1</f>
        <v>#DIV/0!</v>
      </c>
      <c r="AB83" s="2" t="e">
        <f>AA83/$AL$82 - 1</f>
        <v>#DIV/0!</v>
      </c>
      <c r="AD83" s="2" t="e">
        <f>AC83/$AL$82 - 1</f>
        <v>#DIV/0!</v>
      </c>
      <c r="AF83" s="2" t="e">
        <f>AE83/$AL$82 - 1</f>
        <v>#DIV/0!</v>
      </c>
      <c r="AH83" s="2" t="e">
        <f>AG83/$AL$82 - 1</f>
        <v>#DIV/0!</v>
      </c>
      <c r="AJ83" s="2" t="e">
        <f>AI83/$AL$82 - 1</f>
        <v>#DIV/0!</v>
      </c>
      <c r="AK83" s="2"/>
      <c r="AL83" s="1"/>
      <c r="AM83" s="1"/>
      <c r="AR83" s="2"/>
      <c r="AT83" s="2"/>
      <c r="AV83" s="2"/>
    </row>
    <row r="84" spans="1:48" x14ac:dyDescent="0.2">
      <c r="A84" s="7">
        <v>144088</v>
      </c>
      <c r="B84" s="2"/>
      <c r="C84" s="2"/>
      <c r="D84" s="2"/>
      <c r="F84" s="2" t="e">
        <f>E84/$AL$84 - 1</f>
        <v>#DIV/0!</v>
      </c>
      <c r="H84" s="2" t="e">
        <f>G84/$AL$84 - 1</f>
        <v>#DIV/0!</v>
      </c>
      <c r="J84" s="2" t="e">
        <f>I84/$AL$84 - 1</f>
        <v>#DIV/0!</v>
      </c>
      <c r="L84" s="2" t="e">
        <f>K84/$AL$84 - 1</f>
        <v>#DIV/0!</v>
      </c>
      <c r="N84" s="2" t="e">
        <f>M84/$AL$84 - 1</f>
        <v>#DIV/0!</v>
      </c>
      <c r="P84" s="2" t="e">
        <f>O84/$AL$84 - 1</f>
        <v>#DIV/0!</v>
      </c>
      <c r="R84" s="2" t="e">
        <f>Q84/$AL$84 - 1</f>
        <v>#DIV/0!</v>
      </c>
      <c r="T84" s="2" t="e">
        <f>S84/$AL$84 - 1</f>
        <v>#DIV/0!</v>
      </c>
      <c r="V84" s="2" t="e">
        <f>U84/$AL$84 - 1</f>
        <v>#DIV/0!</v>
      </c>
      <c r="X84" s="2" t="e">
        <f>W84/$AL$84 - 1</f>
        <v>#DIV/0!</v>
      </c>
      <c r="Z84" s="2" t="e">
        <f>Y84/$AL$84 - 1</f>
        <v>#DIV/0!</v>
      </c>
      <c r="AB84" s="2" t="e">
        <f>AA84/$AL$84 - 1</f>
        <v>#DIV/0!</v>
      </c>
      <c r="AD84" s="2" t="e">
        <f>AC84/$AL$84 - 1</f>
        <v>#DIV/0!</v>
      </c>
      <c r="AF84" s="2" t="e">
        <f>AE84/$AL$84 - 1</f>
        <v>#DIV/0!</v>
      </c>
      <c r="AH84" s="2" t="e">
        <f>AG84/$AL$84 - 1</f>
        <v>#DIV/0!</v>
      </c>
      <c r="AJ84" s="2" t="e">
        <f>AI84/$AL$84 - 1</f>
        <v>#DIV/0!</v>
      </c>
      <c r="AK84" s="2"/>
      <c r="AL84" s="1">
        <f>MIN(E84,E85,G84,G85,I84,I85,K84,K85,M84,M85,O84,O85, Q84,Q85,S84,S85,U84,U85,W84,W85,Y84,Y85,AA84,AA85,AC84,AC85,AE84,AE85,AG84,AG85,AI84,AI85)</f>
        <v>0</v>
      </c>
      <c r="AM84" s="3">
        <v>35184</v>
      </c>
      <c r="AR84" s="2"/>
      <c r="AT84" s="2"/>
      <c r="AV84" s="2"/>
    </row>
    <row r="85" spans="1:48" x14ac:dyDescent="0.2">
      <c r="A85" s="7"/>
      <c r="B85" s="2"/>
      <c r="C85" s="2"/>
      <c r="D85" s="2"/>
      <c r="F85" s="2" t="e">
        <f>E85/$AL$84 - 1</f>
        <v>#DIV/0!</v>
      </c>
      <c r="H85" s="2" t="e">
        <f>G85/$AL$84 - 1</f>
        <v>#DIV/0!</v>
      </c>
      <c r="J85" s="2" t="e">
        <f>I85/$AL$84 - 1</f>
        <v>#DIV/0!</v>
      </c>
      <c r="L85" s="2" t="e">
        <f>K85/$AL$84 - 1</f>
        <v>#DIV/0!</v>
      </c>
      <c r="N85" s="2" t="e">
        <f>M85/$AL$84 - 1</f>
        <v>#DIV/0!</v>
      </c>
      <c r="P85" s="2" t="e">
        <f>O85/$AL$84 - 1</f>
        <v>#DIV/0!</v>
      </c>
      <c r="R85" s="2" t="e">
        <f>Q85/$AL$84 - 1</f>
        <v>#DIV/0!</v>
      </c>
      <c r="T85" s="2" t="e">
        <f>S85/$AL$84 - 1</f>
        <v>#DIV/0!</v>
      </c>
      <c r="V85" s="2" t="e">
        <f>U85/$AL$84 - 1</f>
        <v>#DIV/0!</v>
      </c>
      <c r="X85" s="2" t="e">
        <f>W85/$AL$84 - 1</f>
        <v>#DIV/0!</v>
      </c>
      <c r="Z85" s="2" t="e">
        <f>Y85/$AL$84 - 1</f>
        <v>#DIV/0!</v>
      </c>
      <c r="AB85" s="2" t="e">
        <f>AA85/$AL$84 - 1</f>
        <v>#DIV/0!</v>
      </c>
      <c r="AD85" s="2" t="e">
        <f>AC85/$AL$84 - 1</f>
        <v>#DIV/0!</v>
      </c>
      <c r="AF85" s="2" t="e">
        <f>AE85/$AL$84 - 1</f>
        <v>#DIV/0!</v>
      </c>
      <c r="AH85" s="2" t="e">
        <f>AG85/$AL$84 - 1</f>
        <v>#DIV/0!</v>
      </c>
      <c r="AJ85" s="2" t="e">
        <f>AI85/$AL$84 - 1</f>
        <v>#DIV/0!</v>
      </c>
      <c r="AK85" s="2"/>
      <c r="AL85" s="1"/>
      <c r="AM85" s="1"/>
      <c r="AR85" s="2"/>
      <c r="AT85" s="2"/>
      <c r="AV85" s="2"/>
    </row>
    <row r="86" spans="1:48" x14ac:dyDescent="0.2">
      <c r="A86" s="7" t="s">
        <v>13</v>
      </c>
      <c r="B86" s="2"/>
      <c r="C86" s="2"/>
      <c r="D86" s="2"/>
      <c r="F86" s="2" t="e">
        <f>E86/$AL$86 - 1</f>
        <v>#DIV/0!</v>
      </c>
      <c r="H86" s="2" t="e">
        <f>G86/$AL$86 - 1</f>
        <v>#DIV/0!</v>
      </c>
      <c r="J86" s="2" t="e">
        <f>I86/$AL$86 - 1</f>
        <v>#DIV/0!</v>
      </c>
      <c r="L86" s="2" t="e">
        <f>K86/$AL$86 - 1</f>
        <v>#DIV/0!</v>
      </c>
      <c r="N86" s="2" t="e">
        <f>M86/$AL$86 - 1</f>
        <v>#DIV/0!</v>
      </c>
      <c r="P86" s="2" t="e">
        <f>O86/$AL$86 - 1</f>
        <v>#DIV/0!</v>
      </c>
      <c r="R86" s="2" t="e">
        <f>Q86/$AL$86 - 1</f>
        <v>#DIV/0!</v>
      </c>
      <c r="T86" s="2" t="e">
        <f>S86/$AL$86 - 1</f>
        <v>#DIV/0!</v>
      </c>
      <c r="V86" s="2" t="e">
        <f>U86/$AL$86 - 1</f>
        <v>#DIV/0!</v>
      </c>
      <c r="X86" s="2" t="e">
        <f>W86/$AL$86 - 1</f>
        <v>#DIV/0!</v>
      </c>
      <c r="Z86" s="2" t="e">
        <f>Y86/$AL$86 - 1</f>
        <v>#DIV/0!</v>
      </c>
      <c r="AB86" s="2" t="e">
        <f>AA86/$AL$86 - 1</f>
        <v>#DIV/0!</v>
      </c>
      <c r="AD86" s="2" t="e">
        <f>AC86/$AL$86 - 1</f>
        <v>#DIV/0!</v>
      </c>
      <c r="AF86" s="2" t="e">
        <f>AE86/$AL$86 - 1</f>
        <v>#DIV/0!</v>
      </c>
      <c r="AH86" s="2" t="e">
        <f>AG86/$AL$86 - 1</f>
        <v>#DIV/0!</v>
      </c>
      <c r="AJ86" s="2" t="e">
        <f>AI86/$AL$86 - 1</f>
        <v>#DIV/0!</v>
      </c>
      <c r="AK86" s="2"/>
      <c r="AL86" s="1">
        <f>MIN(E86,E87,G86,G87,I86,I87,K86,K87,M86,M87,O86,O87, Q86,Q87,S86,S87,U86,U87,W86,W87,Y86,Y87,AA86,AA87,AC86,AC87,AE86,AE87,AG86,AG87,AI86,AI87)</f>
        <v>0</v>
      </c>
      <c r="AM86" s="3">
        <v>10400</v>
      </c>
      <c r="AR86" s="2"/>
      <c r="AT86" s="2"/>
      <c r="AV86" s="2"/>
    </row>
    <row r="87" spans="1:48" x14ac:dyDescent="0.2">
      <c r="A87" s="6"/>
      <c r="B87" s="2"/>
      <c r="C87" s="2"/>
      <c r="D87" s="2"/>
      <c r="F87" s="2" t="e">
        <f>E87/$AL$86 - 1</f>
        <v>#DIV/0!</v>
      </c>
      <c r="H87" s="2" t="e">
        <f>G87/$AL$86 - 1</f>
        <v>#DIV/0!</v>
      </c>
      <c r="J87" s="2" t="e">
        <f>I87/$AL$86 - 1</f>
        <v>#DIV/0!</v>
      </c>
      <c r="L87" s="2" t="e">
        <f>K87/$AL$86 - 1</f>
        <v>#DIV/0!</v>
      </c>
      <c r="N87" s="2" t="e">
        <f>M87/$AL$86 - 1</f>
        <v>#DIV/0!</v>
      </c>
      <c r="P87" s="2" t="e">
        <f>O87/$AL$86 - 1</f>
        <v>#DIV/0!</v>
      </c>
      <c r="R87" s="2" t="e">
        <f>Q87/$AL$86 - 1</f>
        <v>#DIV/0!</v>
      </c>
      <c r="T87" s="2" t="e">
        <f>S87/$AL$86 - 1</f>
        <v>#DIV/0!</v>
      </c>
      <c r="V87" s="2" t="e">
        <f>U87/$AL$86 - 1</f>
        <v>#DIV/0!</v>
      </c>
      <c r="X87" s="2" t="e">
        <f>W87/$AL$86 - 1</f>
        <v>#DIV/0!</v>
      </c>
      <c r="Z87" s="2" t="e">
        <f>Y87/$AL$86 - 1</f>
        <v>#DIV/0!</v>
      </c>
      <c r="AB87" s="2" t="e">
        <f>AA87/$AL$86 - 1</f>
        <v>#DIV/0!</v>
      </c>
      <c r="AD87" s="2" t="e">
        <f>AC87/$AL$86 - 1</f>
        <v>#DIV/0!</v>
      </c>
      <c r="AF87" s="2" t="e">
        <f>AE87/$AL$86 - 1</f>
        <v>#DIV/0!</v>
      </c>
      <c r="AH87" s="2" t="e">
        <f>AG87/$AL$86 - 1</f>
        <v>#DIV/0!</v>
      </c>
      <c r="AJ87" s="2" t="e">
        <f>AI87/$AL$86 - 1</f>
        <v>#DIV/0!</v>
      </c>
      <c r="AK87" s="2"/>
      <c r="AL87" s="1"/>
      <c r="AM87" s="2"/>
      <c r="AR87" s="2"/>
      <c r="AT87" s="2"/>
      <c r="AV87" s="2"/>
    </row>
    <row r="88" spans="1:48" x14ac:dyDescent="0.2">
      <c r="A88" s="6"/>
      <c r="B88" s="2"/>
      <c r="C88" s="2"/>
      <c r="D88" s="2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2"/>
      <c r="R88" s="2"/>
      <c r="S88" s="4"/>
      <c r="T88" s="4"/>
      <c r="U88" s="4"/>
      <c r="V88" s="4"/>
      <c r="W88" s="4"/>
      <c r="X88" s="4"/>
      <c r="Y88" s="4"/>
      <c r="Z88" s="4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Q88" s="2"/>
      <c r="AR88" s="2"/>
      <c r="AS88" s="4"/>
      <c r="AT88" s="4"/>
      <c r="AU88" s="4"/>
      <c r="AV88" s="4"/>
    </row>
    <row r="89" spans="1:48" x14ac:dyDescent="0.2">
      <c r="A89" s="1" t="s">
        <v>2</v>
      </c>
      <c r="B89" s="2"/>
      <c r="C89" s="2"/>
      <c r="D89" s="2"/>
      <c r="E89" s="4"/>
      <c r="F89" s="4" t="e">
        <f>IF(AVERAGE(F76:F87) &gt;= 0,AVERAGE(F76:F87),999)</f>
        <v>#DIV/0!</v>
      </c>
      <c r="G89" s="4"/>
      <c r="H89" s="4" t="e">
        <f>IF(AVERAGE(H76:H87) &gt;= 0,AVERAGE(H76:H87),999)</f>
        <v>#DIV/0!</v>
      </c>
      <c r="I89" s="4"/>
      <c r="J89" s="4" t="e">
        <f>IF(AVERAGE(J76:J87) &gt;= 0,AVERAGE(J76:J87),999)</f>
        <v>#DIV/0!</v>
      </c>
      <c r="K89" s="4"/>
      <c r="L89" s="4" t="e">
        <f>IF(AVERAGE(L76:L87) &gt;= 0,AVERAGE(L76:L87),999)</f>
        <v>#DIV/0!</v>
      </c>
      <c r="M89" s="4"/>
      <c r="N89" s="4" t="e">
        <f>IF(AVERAGE(N76:N87) &gt;= 0,AVERAGE(N76:N87),999)</f>
        <v>#DIV/0!</v>
      </c>
      <c r="O89" s="4"/>
      <c r="P89" s="4" t="e">
        <f>IF(AVERAGE(P76:P87) &gt;= 0,AVERAGE(P76:P87),999)</f>
        <v>#DIV/0!</v>
      </c>
      <c r="Q89" s="4"/>
      <c r="R89" s="4" t="e">
        <f>IF(AVERAGE(R76:R87) &gt;= 0,AVERAGE(R76:R87),999)</f>
        <v>#DIV/0!</v>
      </c>
      <c r="S89" s="4"/>
      <c r="T89" s="4" t="e">
        <f>IF(AVERAGE(T76:T87) &gt;= 0,AVERAGE(T76:T87),999)</f>
        <v>#DIV/0!</v>
      </c>
      <c r="U89" s="4"/>
      <c r="V89" s="4" t="e">
        <f>IF(AVERAGE(V76:V87) &gt;= 0,AVERAGE(V76:V87),999)</f>
        <v>#DIV/0!</v>
      </c>
      <c r="W89" s="4"/>
      <c r="X89" s="4" t="e">
        <f>IF(AVERAGE(X76:X87) &gt;= 0,AVERAGE(X76:X87),999)</f>
        <v>#DIV/0!</v>
      </c>
      <c r="Y89" s="4"/>
      <c r="Z89" s="4" t="e">
        <f>IF(AVERAGE(Z76:Z87) &gt;= 0,AVERAGE(Z76:Z87),999)</f>
        <v>#DIV/0!</v>
      </c>
      <c r="AA89" s="4"/>
      <c r="AB89" s="4" t="e">
        <f>IF(AVERAGE(AB76:AB87) &gt;= 0,AVERAGE(AB76:AB87),999)</f>
        <v>#DIV/0!</v>
      </c>
      <c r="AC89" s="4"/>
      <c r="AD89" s="4" t="e">
        <f>IF(AVERAGE(AD76:AD87) &gt;= 0,AVERAGE(AD76:AD87),999)</f>
        <v>#DIV/0!</v>
      </c>
      <c r="AE89" s="4"/>
      <c r="AF89" s="4" t="e">
        <f>IF(AVERAGE(AF76:AF87) &gt;= 0,AVERAGE(AF76:AF87),999)</f>
        <v>#DIV/0!</v>
      </c>
      <c r="AG89" s="4"/>
      <c r="AH89" s="4" t="e">
        <f>IF(AVERAGE(AH76:AH87) &gt;= 0,AVERAGE(AH76:AH87),999)</f>
        <v>#DIV/0!</v>
      </c>
      <c r="AI89" s="4"/>
      <c r="AJ89" s="4" t="e">
        <f>IF(AVERAGE(AJ76:AJ87) &gt;= 0,AVERAGE(AJ76:AJ87),999)</f>
        <v>#DIV/0!</v>
      </c>
      <c r="AK89" s="2"/>
      <c r="AL89" s="2" t="e">
        <f>MIN(E89:AH89)</f>
        <v>#DIV/0!</v>
      </c>
      <c r="AM89" s="2"/>
      <c r="AQ89" s="2"/>
      <c r="AR89" s="4"/>
      <c r="AS89" s="4"/>
      <c r="AT89" s="4"/>
      <c r="AU89" s="4"/>
      <c r="AV89" s="4"/>
    </row>
    <row r="93" spans="1:48" ht="25.5" x14ac:dyDescent="0.2">
      <c r="A93" s="1" t="s">
        <v>15</v>
      </c>
      <c r="B93" s="1"/>
      <c r="C93" s="1"/>
      <c r="D93" s="1"/>
      <c r="E93" s="1">
        <v>20</v>
      </c>
      <c r="F93" s="1"/>
      <c r="G93" s="1">
        <v>30</v>
      </c>
      <c r="H93" s="1"/>
      <c r="I93" s="1">
        <v>45</v>
      </c>
      <c r="J93" s="1"/>
      <c r="K93" s="1">
        <v>70</v>
      </c>
      <c r="L93" s="1"/>
      <c r="M93" s="1">
        <v>100</v>
      </c>
      <c r="N93" s="1"/>
      <c r="O93" s="1">
        <v>150</v>
      </c>
      <c r="P93" s="1"/>
      <c r="Q93" s="1">
        <v>225</v>
      </c>
      <c r="R93" s="1"/>
      <c r="S93" s="1">
        <v>350</v>
      </c>
      <c r="T93" s="1"/>
      <c r="U93" s="1">
        <v>500</v>
      </c>
      <c r="V93" s="1"/>
      <c r="W93" s="1">
        <v>750</v>
      </c>
      <c r="X93" s="1"/>
      <c r="Y93" s="1">
        <v>1100</v>
      </c>
      <c r="Z93" s="1"/>
      <c r="AA93" s="1">
        <v>1600</v>
      </c>
      <c r="AB93" s="1"/>
      <c r="AC93" s="1">
        <v>2400</v>
      </c>
      <c r="AD93" s="1"/>
      <c r="AE93" s="1">
        <v>3600</v>
      </c>
      <c r="AF93" s="1"/>
      <c r="AG93" s="1">
        <v>5600</v>
      </c>
      <c r="AH93" s="1"/>
      <c r="AI93" s="1">
        <v>8100</v>
      </c>
      <c r="AJ93" s="1"/>
      <c r="AK93" s="1"/>
      <c r="AL93" s="1" t="s">
        <v>0</v>
      </c>
      <c r="AM93" s="1" t="s">
        <v>9</v>
      </c>
      <c r="AQ93" s="1"/>
      <c r="AR93" s="1"/>
      <c r="AS93" s="1"/>
      <c r="AT93" s="1"/>
      <c r="AU93" s="1"/>
      <c r="AV93" s="1"/>
    </row>
    <row r="94" spans="1:48" x14ac:dyDescent="0.2">
      <c r="A94" s="7" t="s">
        <v>3</v>
      </c>
      <c r="B94" s="2"/>
      <c r="C94" s="2"/>
      <c r="D94" s="2"/>
      <c r="F94" s="2" t="e">
        <f>E94/$AL$94 - 1</f>
        <v>#DIV/0!</v>
      </c>
      <c r="H94" s="2" t="e">
        <f>G94/$AL$94 - 1</f>
        <v>#DIV/0!</v>
      </c>
      <c r="J94" s="2" t="e">
        <f>I94/$AL$94 - 1</f>
        <v>#DIV/0!</v>
      </c>
      <c r="L94" s="2" t="e">
        <f>K94/$AL$94 - 1</f>
        <v>#DIV/0!</v>
      </c>
      <c r="N94" s="2" t="e">
        <f>M94/$AL$94 - 1</f>
        <v>#DIV/0!</v>
      </c>
      <c r="P94" s="2" t="e">
        <f>O94/$AL$94 - 1</f>
        <v>#DIV/0!</v>
      </c>
      <c r="R94" s="2" t="e">
        <f>Q94/$AL$94 - 1</f>
        <v>#DIV/0!</v>
      </c>
      <c r="T94" s="2" t="e">
        <f>S94/$AL$94 - 1</f>
        <v>#DIV/0!</v>
      </c>
      <c r="V94" s="2" t="e">
        <f>U94/$AL$94 - 1</f>
        <v>#DIV/0!</v>
      </c>
      <c r="X94" s="2" t="e">
        <f>W94/$AL$94 - 1</f>
        <v>#DIV/0!</v>
      </c>
      <c r="Z94" s="2" t="e">
        <f>Y94/$AL$94 - 1</f>
        <v>#DIV/0!</v>
      </c>
      <c r="AB94" s="2" t="e">
        <f>AA94/$AL$94 - 1</f>
        <v>#DIV/0!</v>
      </c>
      <c r="AD94" s="2" t="e">
        <f>AC94/$AL$94 - 1</f>
        <v>#DIV/0!</v>
      </c>
      <c r="AF94" s="2" t="e">
        <f>AE94/$AL$94 - 1</f>
        <v>#DIV/0!</v>
      </c>
      <c r="AH94" s="2" t="e">
        <f>AG94/$AL$94 - 1</f>
        <v>#DIV/0!</v>
      </c>
      <c r="AJ94" s="2" t="e">
        <f>AI94/$AL$94 - 1</f>
        <v>#DIV/0!</v>
      </c>
      <c r="AK94" s="2"/>
      <c r="AL94" s="1">
        <f>MIN(E94,E95,G94,G95,I94,I95,K94,K95,M94,M95,O94,O95, Q94,Q95,S94,S95,U94,U95,W94,W95,Y94,Y95,AA94,AA95,AC94,AC95,AE94,AE95,AG94,AG95,AI94,AI95)</f>
        <v>0</v>
      </c>
      <c r="AM94" s="3">
        <v>11942</v>
      </c>
      <c r="AR94" s="2"/>
      <c r="AT94" s="2"/>
      <c r="AV94" s="2"/>
    </row>
    <row r="95" spans="1:48" x14ac:dyDescent="0.2">
      <c r="A95" s="7"/>
      <c r="B95" s="2"/>
      <c r="C95" s="2"/>
      <c r="D95" s="2"/>
      <c r="F95" s="2" t="e">
        <f>E95/$AL$94 - 1</f>
        <v>#DIV/0!</v>
      </c>
      <c r="H95" s="2" t="e">
        <f>G95/$AL$94 - 1</f>
        <v>#DIV/0!</v>
      </c>
      <c r="J95" s="2" t="e">
        <f>I95/$AL$94 - 1</f>
        <v>#DIV/0!</v>
      </c>
      <c r="L95" s="2" t="e">
        <f>K95/$AL$94 - 1</f>
        <v>#DIV/0!</v>
      </c>
      <c r="N95" s="2" t="e">
        <f>M95/$AL$94 - 1</f>
        <v>#DIV/0!</v>
      </c>
      <c r="P95" s="2" t="e">
        <f>O95/$AL$94 - 1</f>
        <v>#DIV/0!</v>
      </c>
      <c r="R95" s="2" t="e">
        <f>Q95/$AL$94 - 1</f>
        <v>#DIV/0!</v>
      </c>
      <c r="T95" s="2" t="e">
        <f>S95/$AL$94 - 1</f>
        <v>#DIV/0!</v>
      </c>
      <c r="V95" s="2" t="e">
        <f>U95/$AL$94 - 1</f>
        <v>#DIV/0!</v>
      </c>
      <c r="X95" s="2" t="e">
        <f>W95/$AL$94 - 1</f>
        <v>#DIV/0!</v>
      </c>
      <c r="Z95" s="2" t="e">
        <f>Y95/$AL$94 - 1</f>
        <v>#DIV/0!</v>
      </c>
      <c r="AB95" s="2" t="e">
        <f>AA95/$AL$94 - 1</f>
        <v>#DIV/0!</v>
      </c>
      <c r="AD95" s="2" t="e">
        <f>AC95/$AL$94 - 1</f>
        <v>#DIV/0!</v>
      </c>
      <c r="AF95" s="2" t="e">
        <f>AE95/$AL$94 - 1</f>
        <v>#DIV/0!</v>
      </c>
      <c r="AH95" s="2" t="e">
        <f>AG95/$AL$94 - 1</f>
        <v>#DIV/0!</v>
      </c>
      <c r="AJ95" s="2" t="e">
        <f>AI95/$AL$94 - 1</f>
        <v>#DIV/0!</v>
      </c>
      <c r="AK95" s="2"/>
      <c r="AL95" s="1"/>
      <c r="AM95" s="1"/>
      <c r="AR95" s="2"/>
      <c r="AT95" s="2"/>
      <c r="AV95" s="2"/>
    </row>
    <row r="96" spans="1:48" x14ac:dyDescent="0.2">
      <c r="A96" s="7" t="s">
        <v>11</v>
      </c>
      <c r="B96" s="2"/>
      <c r="C96" s="2"/>
      <c r="D96" s="2"/>
      <c r="F96" s="2" t="e">
        <f>E96/$AL$96 - 1</f>
        <v>#DIV/0!</v>
      </c>
      <c r="H96" s="2" t="e">
        <f>G96/$AL$96 - 1</f>
        <v>#DIV/0!</v>
      </c>
      <c r="J96" s="2" t="e">
        <f>I96/$AL$96 - 1</f>
        <v>#DIV/0!</v>
      </c>
      <c r="L96" s="2" t="e">
        <f>K96/$AL$96 - 1</f>
        <v>#DIV/0!</v>
      </c>
      <c r="N96" s="2" t="e">
        <f>M96/$AL$96 - 1</f>
        <v>#DIV/0!</v>
      </c>
      <c r="P96" s="2" t="e">
        <f>O96/$AL$96 - 1</f>
        <v>#DIV/0!</v>
      </c>
      <c r="R96" s="2" t="e">
        <f>Q96/$AL$96 - 1</f>
        <v>#DIV/0!</v>
      </c>
      <c r="T96" s="2" t="e">
        <f>S96/$AL$96 - 1</f>
        <v>#DIV/0!</v>
      </c>
      <c r="V96" s="2" t="e">
        <f>U96/$AL$96 - 1</f>
        <v>#DIV/0!</v>
      </c>
      <c r="X96" s="2" t="e">
        <f>W96/$AL$96 - 1</f>
        <v>#DIV/0!</v>
      </c>
      <c r="Z96" s="2" t="e">
        <f>Y96/$AL$96 - 1</f>
        <v>#DIV/0!</v>
      </c>
      <c r="AB96" s="2" t="e">
        <f>AA96/$AL$96 - 1</f>
        <v>#DIV/0!</v>
      </c>
      <c r="AD96" s="2" t="e">
        <f>AC96/$AL$96 - 1</f>
        <v>#DIV/0!</v>
      </c>
      <c r="AF96" s="2" t="e">
        <f>AE96/$AL$96 - 1</f>
        <v>#DIV/0!</v>
      </c>
      <c r="AH96" s="2" t="e">
        <f>AG96/$AL$96 - 1</f>
        <v>#DIV/0!</v>
      </c>
      <c r="AJ96" s="2" t="e">
        <f>AI96/$AL$96 - 1</f>
        <v>#DIV/0!</v>
      </c>
      <c r="AK96" s="2"/>
      <c r="AL96" s="1">
        <f>MIN(E96,E97,G96,G97,I96,I97,K96,K97,M96,M97,O96,O97, Q96,Q97,S96,S97,U96,U97,W96,W97,Y96,Y97,AA96,AA97,AC96,AC97,AE96,AE97,AG96,AG97,AI96,AI97)</f>
        <v>0</v>
      </c>
      <c r="AM96" s="3">
        <v>13781</v>
      </c>
      <c r="AR96" s="2"/>
      <c r="AT96" s="2"/>
      <c r="AV96" s="2"/>
    </row>
    <row r="97" spans="1:48" x14ac:dyDescent="0.2">
      <c r="A97" s="7"/>
      <c r="B97" s="2"/>
      <c r="C97" s="2"/>
      <c r="D97" s="2"/>
      <c r="F97" s="2" t="e">
        <f>E97/$AL$96 - 1</f>
        <v>#DIV/0!</v>
      </c>
      <c r="H97" s="2" t="e">
        <f>G97/$AL$96 - 1</f>
        <v>#DIV/0!</v>
      </c>
      <c r="J97" s="2" t="e">
        <f>I97/$AL$96 - 1</f>
        <v>#DIV/0!</v>
      </c>
      <c r="L97" s="2" t="e">
        <f>K97/$AL$96 - 1</f>
        <v>#DIV/0!</v>
      </c>
      <c r="N97" s="2" t="e">
        <f>M97/$AL$96 - 1</f>
        <v>#DIV/0!</v>
      </c>
      <c r="P97" s="2" t="e">
        <f>O97/$AL$96 - 1</f>
        <v>#DIV/0!</v>
      </c>
      <c r="R97" s="2" t="e">
        <f>Q97/$AL$96 - 1</f>
        <v>#DIV/0!</v>
      </c>
      <c r="T97" s="2" t="e">
        <f>S97/$AL$96 - 1</f>
        <v>#DIV/0!</v>
      </c>
      <c r="V97" s="2" t="e">
        <f>U97/$AL$96 - 1</f>
        <v>#DIV/0!</v>
      </c>
      <c r="X97" s="2" t="e">
        <f>W97/$AL$96 - 1</f>
        <v>#DIV/0!</v>
      </c>
      <c r="Z97" s="2" t="e">
        <f>Y97/$AL$96 - 1</f>
        <v>#DIV/0!</v>
      </c>
      <c r="AB97" s="2" t="e">
        <f>AA97/$AL$96 - 1</f>
        <v>#DIV/0!</v>
      </c>
      <c r="AD97" s="2" t="e">
        <f>AC97/$AL$96 - 1</f>
        <v>#DIV/0!</v>
      </c>
      <c r="AF97" s="2" t="e">
        <f>AE97/$AL$96 - 1</f>
        <v>#DIV/0!</v>
      </c>
      <c r="AH97" s="2" t="e">
        <f>AG97/$AL$96 - 1</f>
        <v>#DIV/0!</v>
      </c>
      <c r="AJ97" s="2" t="e">
        <f>AI97/$AL$96 - 1</f>
        <v>#DIV/0!</v>
      </c>
      <c r="AK97" s="2"/>
      <c r="AL97" s="1"/>
      <c r="AM97" s="1"/>
      <c r="AR97" s="2"/>
      <c r="AT97" s="2"/>
      <c r="AV97" s="2"/>
    </row>
    <row r="98" spans="1:48" x14ac:dyDescent="0.2">
      <c r="A98" s="7">
        <v>104059</v>
      </c>
      <c r="B98" s="2"/>
      <c r="C98" s="2"/>
      <c r="D98" s="2"/>
      <c r="F98" s="2" t="e">
        <f>E98/$AL$98 - 1</f>
        <v>#DIV/0!</v>
      </c>
      <c r="H98" s="2" t="e">
        <f>G98/$AL$98 - 1</f>
        <v>#DIV/0!</v>
      </c>
      <c r="J98" s="2" t="e">
        <f>I98/$AL$98 - 1</f>
        <v>#DIV/0!</v>
      </c>
      <c r="L98" s="2" t="e">
        <f>K98/$AL$98 - 1</f>
        <v>#DIV/0!</v>
      </c>
      <c r="N98" s="2" t="e">
        <f>M98/$AL$98 - 1</f>
        <v>#DIV/0!</v>
      </c>
      <c r="P98" s="2" t="e">
        <f>O98/$AL$98 - 1</f>
        <v>#DIV/0!</v>
      </c>
      <c r="R98" s="2" t="e">
        <f>Q98/$AL$98 - 1</f>
        <v>#DIV/0!</v>
      </c>
      <c r="T98" s="2" t="e">
        <f>S98/$AL$98 - 1</f>
        <v>#DIV/0!</v>
      </c>
      <c r="V98" s="2" t="e">
        <f>U98/$AL$98 - 1</f>
        <v>#DIV/0!</v>
      </c>
      <c r="X98" s="2" t="e">
        <f>W98/$AL$98 - 1</f>
        <v>#DIV/0!</v>
      </c>
      <c r="Z98" s="2" t="e">
        <f>Y98/$AL$98 - 1</f>
        <v>#DIV/0!</v>
      </c>
      <c r="AB98" s="2" t="e">
        <f>AA98/$AL$98 - 1</f>
        <v>#DIV/0!</v>
      </c>
      <c r="AD98" s="2" t="e">
        <f>AC98/$AL$98 - 1</f>
        <v>#DIV/0!</v>
      </c>
      <c r="AF98" s="2" t="e">
        <f>AE98/$AL$98 - 1</f>
        <v>#DIV/0!</v>
      </c>
      <c r="AH98" s="2" t="e">
        <f>AG98/$AL$98 - 1</f>
        <v>#DIV/0!</v>
      </c>
      <c r="AJ98" s="2" t="e">
        <f>AI98/$AL$98 - 1</f>
        <v>#DIV/0!</v>
      </c>
      <c r="AK98" s="2"/>
      <c r="AL98" s="1">
        <f>MIN(E98,E99,G98,G99,I98,I99,K98,K99,M98,M99,O98,O99, Q98,Q99,S98,S99,U98,U99,W98,W99,Y98,Y99,AA98,AA99,AC98,AC99,AE98,AE99,AG98,AG99,AI98,AI99)</f>
        <v>0</v>
      </c>
      <c r="AM98" s="3">
        <v>25768</v>
      </c>
      <c r="AR98" s="2"/>
      <c r="AT98" s="2"/>
      <c r="AV98" s="2"/>
    </row>
    <row r="99" spans="1:48" x14ac:dyDescent="0.2">
      <c r="A99" s="7"/>
      <c r="B99" s="2"/>
      <c r="C99" s="2"/>
      <c r="D99" s="2"/>
      <c r="F99" s="2" t="e">
        <f>E99/$AL$98 - 1</f>
        <v>#DIV/0!</v>
      </c>
      <c r="H99" s="2" t="e">
        <f>G99/$AL$98 - 1</f>
        <v>#DIV/0!</v>
      </c>
      <c r="J99" s="2" t="e">
        <f>I99/$AL$98 - 1</f>
        <v>#DIV/0!</v>
      </c>
      <c r="L99" s="2" t="e">
        <f>K99/$AL$98 - 1</f>
        <v>#DIV/0!</v>
      </c>
      <c r="N99" s="2" t="e">
        <f>M99/$AL$98 - 1</f>
        <v>#DIV/0!</v>
      </c>
      <c r="P99" s="2" t="e">
        <f>O99/$AL$98 - 1</f>
        <v>#DIV/0!</v>
      </c>
      <c r="R99" s="2" t="e">
        <f>Q99/$AL$98 - 1</f>
        <v>#DIV/0!</v>
      </c>
      <c r="T99" s="2" t="e">
        <f>S99/$AL$98 - 1</f>
        <v>#DIV/0!</v>
      </c>
      <c r="V99" s="2" t="e">
        <f>U99/$AL$98 - 1</f>
        <v>#DIV/0!</v>
      </c>
      <c r="X99" s="2" t="e">
        <f>W99/$AL$98 - 1</f>
        <v>#DIV/0!</v>
      </c>
      <c r="Z99" s="2" t="e">
        <f>Y99/$AL$98 - 1</f>
        <v>#DIV/0!</v>
      </c>
      <c r="AB99" s="2" t="e">
        <f>AA99/$AL$98 - 1</f>
        <v>#DIV/0!</v>
      </c>
      <c r="AD99" s="2" t="e">
        <f>AC99/$AL$98 - 1</f>
        <v>#DIV/0!</v>
      </c>
      <c r="AF99" s="2" t="e">
        <f>AE99/$AL$98 - 1</f>
        <v>#DIV/0!</v>
      </c>
      <c r="AH99" s="2" t="e">
        <f>AG99/$AL$98 - 1</f>
        <v>#DIV/0!</v>
      </c>
      <c r="AJ99" s="2" t="e">
        <f>AI99/$AL$98 - 1</f>
        <v>#DIV/0!</v>
      </c>
      <c r="AK99" s="2"/>
      <c r="AL99" s="1"/>
      <c r="AM99" s="1"/>
      <c r="AR99" s="2"/>
      <c r="AT99" s="2"/>
      <c r="AV99" s="2"/>
    </row>
    <row r="100" spans="1:48" x14ac:dyDescent="0.2">
      <c r="A100" s="7" t="s">
        <v>12</v>
      </c>
      <c r="B100" s="2"/>
      <c r="C100" s="2"/>
      <c r="D100" s="2"/>
      <c r="F100" s="2" t="e">
        <f>E100/$AL$100 - 1</f>
        <v>#DIV/0!</v>
      </c>
      <c r="H100" s="2" t="e">
        <f>G100/$AL$100 - 1</f>
        <v>#DIV/0!</v>
      </c>
      <c r="J100" s="2" t="e">
        <f>I100/$AL$100 - 1</f>
        <v>#DIV/0!</v>
      </c>
      <c r="L100" s="2" t="e">
        <f>K100/$AL$100 - 1</f>
        <v>#DIV/0!</v>
      </c>
      <c r="N100" s="2" t="e">
        <f>M100/$AL$100 - 1</f>
        <v>#DIV/0!</v>
      </c>
      <c r="P100" s="2" t="e">
        <f>O100/$AL$100 - 1</f>
        <v>#DIV/0!</v>
      </c>
      <c r="R100" s="2" t="e">
        <f>Q100/$AL$100 - 1</f>
        <v>#DIV/0!</v>
      </c>
      <c r="T100" s="2" t="e">
        <f>S100/$AL$100 - 1</f>
        <v>#DIV/0!</v>
      </c>
      <c r="V100" s="2" t="e">
        <f>U100/$AL$100 - 1</f>
        <v>#DIV/0!</v>
      </c>
      <c r="X100" s="2" t="e">
        <f>W100/$AL$100 - 1</f>
        <v>#DIV/0!</v>
      </c>
      <c r="Z100" s="2" t="e">
        <f>Y100/$AL$100 - 1</f>
        <v>#DIV/0!</v>
      </c>
      <c r="AB100" s="2" t="e">
        <f>AA100/$AL$100 - 1</f>
        <v>#DIV/0!</v>
      </c>
      <c r="AD100" s="2" t="e">
        <f>AC100/$AL$100 - 1</f>
        <v>#DIV/0!</v>
      </c>
      <c r="AF100" s="2" t="e">
        <f>AE100/$AL$100 - 1</f>
        <v>#DIV/0!</v>
      </c>
      <c r="AH100" s="2" t="e">
        <f>AG100/$AL$100 - 1</f>
        <v>#DIV/0!</v>
      </c>
      <c r="AJ100" s="2" t="e">
        <f>AI100/$AL$100 - 1</f>
        <v>#DIV/0!</v>
      </c>
      <c r="AK100" s="2"/>
      <c r="AL100" s="1">
        <f>MIN(E100,E101,G100,G101,I100,I101,K100,K101,M100,M101,O100,O101, Q100,Q101,S100,S101,U100,U101,W100,W101,Y100,Y101,AA100,AA101,AC100,AC101,AE100,AE101,AG100,AG101,AI100,AI101)</f>
        <v>0</v>
      </c>
      <c r="AM100" s="3">
        <v>12656</v>
      </c>
      <c r="AR100" s="2"/>
      <c r="AT100" s="2"/>
      <c r="AV100" s="2"/>
    </row>
    <row r="101" spans="1:48" x14ac:dyDescent="0.2">
      <c r="A101" s="7"/>
      <c r="B101" s="2"/>
      <c r="C101" s="2"/>
      <c r="D101" s="2"/>
      <c r="F101" s="2" t="e">
        <f>E101/$AL$100 - 1</f>
        <v>#DIV/0!</v>
      </c>
      <c r="H101" s="2" t="e">
        <f>G101/$AL$100 - 1</f>
        <v>#DIV/0!</v>
      </c>
      <c r="J101" s="2" t="e">
        <f>I101/$AL$100 - 1</f>
        <v>#DIV/0!</v>
      </c>
      <c r="L101" s="2" t="e">
        <f>K101/$AL$100 - 1</f>
        <v>#DIV/0!</v>
      </c>
      <c r="N101" s="2" t="e">
        <f>M101/$AL$100 - 1</f>
        <v>#DIV/0!</v>
      </c>
      <c r="P101" s="2" t="e">
        <f>O101/$AL$100 - 1</f>
        <v>#DIV/0!</v>
      </c>
      <c r="R101" s="2" t="e">
        <f>Q101/$AL$100 - 1</f>
        <v>#DIV/0!</v>
      </c>
      <c r="T101" s="2" t="e">
        <f>S101/$AL$100 - 1</f>
        <v>#DIV/0!</v>
      </c>
      <c r="V101" s="2" t="e">
        <f>U101/$AL$100 - 1</f>
        <v>#DIV/0!</v>
      </c>
      <c r="X101" s="2" t="e">
        <f>W101/$AL$100 - 1</f>
        <v>#DIV/0!</v>
      </c>
      <c r="Z101" s="2" t="e">
        <f>Y101/$AL$100 - 1</f>
        <v>#DIV/0!</v>
      </c>
      <c r="AB101" s="2" t="e">
        <f>AA101/$AL$100 - 1</f>
        <v>#DIV/0!</v>
      </c>
      <c r="AD101" s="2" t="e">
        <f>AC101/$AL$100 - 1</f>
        <v>#DIV/0!</v>
      </c>
      <c r="AF101" s="2" t="e">
        <f>AE101/$AL$100 - 1</f>
        <v>#DIV/0!</v>
      </c>
      <c r="AH101" s="2" t="e">
        <f>AG101/$AL$100 - 1</f>
        <v>#DIV/0!</v>
      </c>
      <c r="AJ101" s="2" t="e">
        <f>AI101/$AL$100 - 1</f>
        <v>#DIV/0!</v>
      </c>
      <c r="AK101" s="2"/>
      <c r="AL101" s="1"/>
      <c r="AM101" s="1"/>
      <c r="AR101" s="2"/>
      <c r="AT101" s="2"/>
      <c r="AV101" s="2"/>
    </row>
    <row r="102" spans="1:48" x14ac:dyDescent="0.2">
      <c r="A102" s="7">
        <v>144088</v>
      </c>
      <c r="B102" s="2"/>
      <c r="C102" s="2"/>
      <c r="D102" s="2"/>
      <c r="F102" s="2" t="e">
        <f>E102/$AL$102 - 1</f>
        <v>#DIV/0!</v>
      </c>
      <c r="H102" s="2" t="e">
        <f>G102/$AL$102 - 1</f>
        <v>#DIV/0!</v>
      </c>
      <c r="J102" s="2" t="e">
        <f>I102/$AL$102 - 1</f>
        <v>#DIV/0!</v>
      </c>
      <c r="L102" s="2" t="e">
        <f>K102/$AL$102 - 1</f>
        <v>#DIV/0!</v>
      </c>
      <c r="N102" s="2" t="e">
        <f>M102/$AL$102 - 1</f>
        <v>#DIV/0!</v>
      </c>
      <c r="P102" s="2" t="e">
        <f>O102/$AL$102 - 1</f>
        <v>#DIV/0!</v>
      </c>
      <c r="R102" s="2" t="e">
        <f>Q102/$AL$102 - 1</f>
        <v>#DIV/0!</v>
      </c>
      <c r="T102" s="2" t="e">
        <f>S102/$AL$102 - 1</f>
        <v>#DIV/0!</v>
      </c>
      <c r="V102" s="2" t="e">
        <f>U102/$AL$102 - 1</f>
        <v>#DIV/0!</v>
      </c>
      <c r="X102" s="2" t="e">
        <f>W102/$AL$102 - 1</f>
        <v>#DIV/0!</v>
      </c>
      <c r="Z102" s="2" t="e">
        <f>Y102/$AL$102 - 1</f>
        <v>#DIV/0!</v>
      </c>
      <c r="AB102" s="2" t="e">
        <f>AA102/$AL$102 - 1</f>
        <v>#DIV/0!</v>
      </c>
      <c r="AD102" s="2" t="e">
        <f>AC102/$AL$102 - 1</f>
        <v>#DIV/0!</v>
      </c>
      <c r="AF102" s="2" t="e">
        <f>AE102/$AL$102 - 1</f>
        <v>#DIV/0!</v>
      </c>
      <c r="AH102" s="2" t="e">
        <f>AG102/$AL$102 - 1</f>
        <v>#DIV/0!</v>
      </c>
      <c r="AJ102" s="2" t="e">
        <f>AI102/$AL$102 - 1</f>
        <v>#DIV/0!</v>
      </c>
      <c r="AK102" s="2"/>
      <c r="AL102" s="1">
        <f>MIN(E102,E103,G102,G103,I102,I103,K102,K103,M102,M103,O102,O103, Q102,Q103,S102,S103,U102,U103,W102,W103,Y102,Y103,AA102,AA103,AC102,AC103,AE102,AE103,AG102,AG103,AI102,AI103)</f>
        <v>0</v>
      </c>
      <c r="AM102" s="3">
        <v>35184</v>
      </c>
      <c r="AR102" s="2"/>
      <c r="AT102" s="2"/>
      <c r="AV102" s="2"/>
    </row>
    <row r="103" spans="1:48" x14ac:dyDescent="0.2">
      <c r="A103" s="7"/>
      <c r="B103" s="2"/>
      <c r="C103" s="2"/>
      <c r="D103" s="2"/>
      <c r="F103" s="2" t="e">
        <f>E103/$AL$102 - 1</f>
        <v>#DIV/0!</v>
      </c>
      <c r="H103" s="2" t="e">
        <f>G103/$AL$102 - 1</f>
        <v>#DIV/0!</v>
      </c>
      <c r="J103" s="2" t="e">
        <f>I103/$AL$102 - 1</f>
        <v>#DIV/0!</v>
      </c>
      <c r="L103" s="2" t="e">
        <f>K103/$AL$102 - 1</f>
        <v>#DIV/0!</v>
      </c>
      <c r="N103" s="2" t="e">
        <f>M103/$AL$102 - 1</f>
        <v>#DIV/0!</v>
      </c>
      <c r="P103" s="2" t="e">
        <f>O103/$AL$102 - 1</f>
        <v>#DIV/0!</v>
      </c>
      <c r="R103" s="2" t="e">
        <f>Q103/$AL$102 - 1</f>
        <v>#DIV/0!</v>
      </c>
      <c r="T103" s="2" t="e">
        <f>S103/$AL$102 - 1</f>
        <v>#DIV/0!</v>
      </c>
      <c r="V103" s="2" t="e">
        <f>U103/$AL$102 - 1</f>
        <v>#DIV/0!</v>
      </c>
      <c r="X103" s="2" t="e">
        <f>W103/$AL$102 - 1</f>
        <v>#DIV/0!</v>
      </c>
      <c r="Z103" s="2" t="e">
        <f>Y103/$AL$102 - 1</f>
        <v>#DIV/0!</v>
      </c>
      <c r="AB103" s="2" t="e">
        <f>AA103/$AL$102 - 1</f>
        <v>#DIV/0!</v>
      </c>
      <c r="AD103" s="2" t="e">
        <f>AC103/$AL$102 - 1</f>
        <v>#DIV/0!</v>
      </c>
      <c r="AF103" s="2" t="e">
        <f>AE103/$AL$102 - 1</f>
        <v>#DIV/0!</v>
      </c>
      <c r="AH103" s="2" t="e">
        <f>AG103/$AL$102 - 1</f>
        <v>#DIV/0!</v>
      </c>
      <c r="AJ103" s="2" t="e">
        <f>AI103/$AL$102 - 1</f>
        <v>#DIV/0!</v>
      </c>
      <c r="AK103" s="2"/>
      <c r="AL103" s="1"/>
      <c r="AM103" s="1"/>
      <c r="AR103" s="2"/>
      <c r="AT103" s="2"/>
      <c r="AV103" s="2"/>
    </row>
    <row r="104" spans="1:48" x14ac:dyDescent="0.2">
      <c r="A104" s="7" t="s">
        <v>13</v>
      </c>
      <c r="B104" s="2"/>
      <c r="C104" s="2"/>
      <c r="D104" s="2"/>
      <c r="F104" s="2" t="e">
        <f>E104/$AL$104 - 1</f>
        <v>#DIV/0!</v>
      </c>
      <c r="H104" s="2" t="e">
        <f>G104/$AL$104 - 1</f>
        <v>#DIV/0!</v>
      </c>
      <c r="J104" s="2" t="e">
        <f>I104/$AL$104 - 1</f>
        <v>#DIV/0!</v>
      </c>
      <c r="L104" s="2" t="e">
        <f>K104/$AL$104 - 1</f>
        <v>#DIV/0!</v>
      </c>
      <c r="N104" s="2" t="e">
        <f>M104/$AL$104 - 1</f>
        <v>#DIV/0!</v>
      </c>
      <c r="P104" s="2" t="e">
        <f>O104/$AL$104 - 1</f>
        <v>#DIV/0!</v>
      </c>
      <c r="R104" s="2" t="e">
        <f>Q104/$AL$104 - 1</f>
        <v>#DIV/0!</v>
      </c>
      <c r="T104" s="2" t="e">
        <f>S104/$AL$104 - 1</f>
        <v>#DIV/0!</v>
      </c>
      <c r="V104" s="2" t="e">
        <f>U104/$AL$104 - 1</f>
        <v>#DIV/0!</v>
      </c>
      <c r="X104" s="2" t="e">
        <f>W104/$AL$104 - 1</f>
        <v>#DIV/0!</v>
      </c>
      <c r="Z104" s="2" t="e">
        <f>Y104/$AL$104 - 1</f>
        <v>#DIV/0!</v>
      </c>
      <c r="AB104" s="2" t="e">
        <f>AA104/$AL$104 - 1</f>
        <v>#DIV/0!</v>
      </c>
      <c r="AD104" s="2" t="e">
        <f>AC104/$AL$104 - 1</f>
        <v>#DIV/0!</v>
      </c>
      <c r="AF104" s="2" t="e">
        <f>AE104/$AL$104 - 1</f>
        <v>#DIV/0!</v>
      </c>
      <c r="AH104" s="2" t="e">
        <f>AG104/$AL$104 - 1</f>
        <v>#DIV/0!</v>
      </c>
      <c r="AJ104" s="2" t="e">
        <f>AI104/$AL$104 - 1</f>
        <v>#DIV/0!</v>
      </c>
      <c r="AK104" s="2"/>
      <c r="AL104" s="1">
        <f>MIN(E104,E105,G104,G105,I104,I105,K104,K105,M104,M105,O104,O105, Q104,Q105,S104,S105,U104,U105,W104,W105,Y104,Y105,AA104,AA105,AC104,AC105,AE104,AE105,AG104,AG105,AI104,AI105)</f>
        <v>0</v>
      </c>
      <c r="AM104" s="3">
        <v>10400</v>
      </c>
      <c r="AR104" s="2"/>
      <c r="AT104" s="2"/>
      <c r="AV104" s="2"/>
    </row>
    <row r="105" spans="1:48" x14ac:dyDescent="0.2">
      <c r="A105" s="6"/>
      <c r="B105" s="2"/>
      <c r="C105" s="2"/>
      <c r="D105" s="2"/>
      <c r="F105" s="2" t="e">
        <f>E105/$AL$104 - 1</f>
        <v>#DIV/0!</v>
      </c>
      <c r="H105" s="2" t="e">
        <f>G105/$AL$104 - 1</f>
        <v>#DIV/0!</v>
      </c>
      <c r="J105" s="2" t="e">
        <f>I105/$AL$104 - 1</f>
        <v>#DIV/0!</v>
      </c>
      <c r="L105" s="2" t="e">
        <f>K105/$AL$104 - 1</f>
        <v>#DIV/0!</v>
      </c>
      <c r="N105" s="2" t="e">
        <f>M105/$AL$104 - 1</f>
        <v>#DIV/0!</v>
      </c>
      <c r="P105" s="2" t="e">
        <f>O105/$AL$104 - 1</f>
        <v>#DIV/0!</v>
      </c>
      <c r="R105" s="2" t="e">
        <f>Q105/$AL$104 - 1</f>
        <v>#DIV/0!</v>
      </c>
      <c r="T105" s="2" t="e">
        <f>S105/$AL$104 - 1</f>
        <v>#DIV/0!</v>
      </c>
      <c r="V105" s="2" t="e">
        <f>U105/$AL$104 - 1</f>
        <v>#DIV/0!</v>
      </c>
      <c r="X105" s="2" t="e">
        <f>W105/$AL$104 - 1</f>
        <v>#DIV/0!</v>
      </c>
      <c r="Z105" s="2" t="e">
        <f>Y105/$AL$104 - 1</f>
        <v>#DIV/0!</v>
      </c>
      <c r="AB105" s="2" t="e">
        <f>AA105/$AL$104 - 1</f>
        <v>#DIV/0!</v>
      </c>
      <c r="AD105" s="2" t="e">
        <f>AC105/$AL$104 - 1</f>
        <v>#DIV/0!</v>
      </c>
      <c r="AF105" s="2" t="e">
        <f>AE105/$AL$104 - 1</f>
        <v>#DIV/0!</v>
      </c>
      <c r="AH105" s="2" t="e">
        <f>AG105/$AL$104 - 1</f>
        <v>#DIV/0!</v>
      </c>
      <c r="AJ105" s="2" t="e">
        <f>AI105/$AL$104 - 1</f>
        <v>#DIV/0!</v>
      </c>
      <c r="AK105" s="2"/>
      <c r="AL105" s="1"/>
      <c r="AM105" s="2"/>
      <c r="AR105" s="2"/>
      <c r="AT105" s="2"/>
      <c r="AV105" s="2"/>
    </row>
    <row r="106" spans="1:48" x14ac:dyDescent="0.2">
      <c r="A106" s="6"/>
      <c r="B106" s="2"/>
      <c r="C106" s="2"/>
      <c r="D106" s="2"/>
      <c r="E106" s="4"/>
      <c r="F106" s="4"/>
      <c r="G106" s="4"/>
      <c r="H106" s="4"/>
      <c r="I106" s="4"/>
      <c r="J106" s="4"/>
      <c r="K106" s="4"/>
      <c r="L106" s="4"/>
      <c r="M106" s="4"/>
      <c r="N106" s="4"/>
      <c r="P106" s="4"/>
      <c r="Q106" s="2"/>
      <c r="R106" s="2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2"/>
      <c r="AL106" s="2"/>
      <c r="AM106" s="2"/>
      <c r="AQ106" s="2"/>
      <c r="AR106" s="2"/>
      <c r="AS106" s="4"/>
      <c r="AT106" s="4"/>
      <c r="AU106" s="4"/>
      <c r="AV106" s="4"/>
    </row>
    <row r="107" spans="1:48" x14ac:dyDescent="0.2">
      <c r="A107" s="1" t="s">
        <v>2</v>
      </c>
      <c r="B107" s="2"/>
      <c r="C107" s="2"/>
      <c r="D107" s="2"/>
      <c r="E107" s="4"/>
      <c r="F107" s="4" t="e">
        <f>IF(AVERAGE(F94:F105) &gt;= 0,AVERAGE(F94:F105),999)</f>
        <v>#DIV/0!</v>
      </c>
      <c r="G107" s="4"/>
      <c r="H107" s="4" t="e">
        <f>IF(AVERAGE(H94:H105) &gt;= 0,AVERAGE(H94:H105),999)</f>
        <v>#DIV/0!</v>
      </c>
      <c r="I107" s="4"/>
      <c r="J107" s="4" t="e">
        <f>IF(AVERAGE(J94:J105) &gt;= 0,AVERAGE(J94:J105),999)</f>
        <v>#DIV/0!</v>
      </c>
      <c r="K107" s="4"/>
      <c r="L107" s="4" t="e">
        <f>IF(AVERAGE(L94:L105) &gt;= 0,AVERAGE(L94:L105),999)</f>
        <v>#DIV/0!</v>
      </c>
      <c r="M107" s="4"/>
      <c r="N107" s="4" t="e">
        <f>IF(AVERAGE(N94:N105) &gt;= 0,AVERAGE(N94:N105),999)</f>
        <v>#DIV/0!</v>
      </c>
      <c r="O107" s="4"/>
      <c r="P107" s="4" t="e">
        <f>IF(AVERAGE(P94:P105) &gt;= 0,AVERAGE(P94:P105),999)</f>
        <v>#DIV/0!</v>
      </c>
      <c r="Q107" s="4"/>
      <c r="R107" s="4" t="e">
        <f>IF(AVERAGE(R94:R105) &gt;= 0,AVERAGE(R94:R105),999)</f>
        <v>#DIV/0!</v>
      </c>
      <c r="S107" s="4"/>
      <c r="T107" s="4" t="e">
        <f>IF(AVERAGE(T94:T105) &gt;= 0,AVERAGE(T94:T105),999)</f>
        <v>#DIV/0!</v>
      </c>
      <c r="U107" s="4"/>
      <c r="V107" s="4" t="e">
        <f>IF(AVERAGE(V94:V105) &gt;= 0,AVERAGE(V94:V105),999)</f>
        <v>#DIV/0!</v>
      </c>
      <c r="W107" s="4"/>
      <c r="X107" s="4" t="e">
        <f>IF(AVERAGE(X94:X105) &gt;= 0,AVERAGE(X94:X105),999)</f>
        <v>#DIV/0!</v>
      </c>
      <c r="Y107" s="4"/>
      <c r="Z107" s="4" t="e">
        <f>IF(AVERAGE(Z94:Z105) &gt;= 0,AVERAGE(Z94:Z105),999)</f>
        <v>#DIV/0!</v>
      </c>
      <c r="AA107" s="4"/>
      <c r="AB107" s="4" t="e">
        <f>IF(AVERAGE(AB94:AB105) &gt;= 0,AVERAGE(AB94:AB105),999)</f>
        <v>#DIV/0!</v>
      </c>
      <c r="AC107" s="4"/>
      <c r="AD107" s="4" t="e">
        <f>IF(AVERAGE(AD94:AD105) &gt;= 0,AVERAGE(AD94:AD105),999)</f>
        <v>#DIV/0!</v>
      </c>
      <c r="AE107" s="4"/>
      <c r="AF107" s="4" t="e">
        <f>IF(AVERAGE(AF94:AF105) &gt;= 0,AVERAGE(AF94:AF105),999)</f>
        <v>#DIV/0!</v>
      </c>
      <c r="AG107" s="4"/>
      <c r="AH107" s="4" t="e">
        <f>IF(AVERAGE(AH94:AH105) &gt;= 0,AVERAGE(AH94:AH105),999)</f>
        <v>#DIV/0!</v>
      </c>
      <c r="AI107" s="4"/>
      <c r="AJ107" s="4" t="e">
        <f>IF(AVERAGE(AJ94:AJ105) &gt;= 0,AVERAGE(AJ94:AJ105),999)</f>
        <v>#DIV/0!</v>
      </c>
      <c r="AK107" s="2"/>
      <c r="AL107" s="2" t="e">
        <f>MIN(E107:AH107)</f>
        <v>#DIV/0!</v>
      </c>
      <c r="AM107" s="2"/>
      <c r="AQ107" s="2"/>
      <c r="AR107" s="4"/>
      <c r="AS107" s="4"/>
      <c r="AT107" s="4"/>
      <c r="AU107" s="4"/>
      <c r="AV107" s="4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84"/>
  <sheetViews>
    <sheetView workbookViewId="0">
      <selection activeCell="B182" sqref="B3:B182"/>
    </sheetView>
  </sheetViews>
  <sheetFormatPr defaultRowHeight="12.75" x14ac:dyDescent="0.2"/>
  <cols>
    <col min="1" max="1" width="16.28515625" customWidth="1"/>
    <col min="8" max="8" width="19.85546875" customWidth="1"/>
    <col min="9" max="9" width="65.7109375" customWidth="1"/>
    <col min="11" max="11" width="119.140625" customWidth="1"/>
  </cols>
  <sheetData>
    <row r="3" spans="1:32" x14ac:dyDescent="0.2">
      <c r="A3">
        <v>5.7454999999999995E-4</v>
      </c>
      <c r="B3">
        <v>1740</v>
      </c>
      <c r="C3" s="9">
        <v>5.0288000000000004</v>
      </c>
      <c r="D3">
        <v>1</v>
      </c>
      <c r="E3">
        <v>20</v>
      </c>
      <c r="F3">
        <v>15783101</v>
      </c>
      <c r="G3">
        <v>10801.16</v>
      </c>
      <c r="H3">
        <v>0</v>
      </c>
      <c r="I3">
        <v>0</v>
      </c>
      <c r="J3">
        <v>540356874</v>
      </c>
      <c r="K3">
        <v>4743.32</v>
      </c>
      <c r="L3">
        <v>7306432</v>
      </c>
      <c r="M3" t="s">
        <v>10</v>
      </c>
      <c r="N3" t="s">
        <v>163</v>
      </c>
      <c r="O3" t="s">
        <v>161</v>
      </c>
      <c r="P3">
        <v>463</v>
      </c>
      <c r="Q3">
        <v>351</v>
      </c>
      <c r="R3">
        <v>295</v>
      </c>
      <c r="S3">
        <v>200</v>
      </c>
      <c r="T3">
        <v>63</v>
      </c>
      <c r="U3">
        <v>23</v>
      </c>
      <c r="V3">
        <v>23</v>
      </c>
      <c r="W3">
        <v>14</v>
      </c>
      <c r="X3">
        <v>6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 t="s">
        <v>10</v>
      </c>
    </row>
    <row r="4" spans="1:32" x14ac:dyDescent="0.2">
      <c r="A4">
        <v>8.3022E-4</v>
      </c>
      <c r="B4">
        <v>1204</v>
      </c>
      <c r="C4" s="9">
        <v>5.01</v>
      </c>
      <c r="D4">
        <v>1</v>
      </c>
      <c r="E4">
        <v>18</v>
      </c>
      <c r="F4">
        <v>15609506</v>
      </c>
      <c r="G4">
        <v>10800.36</v>
      </c>
      <c r="H4">
        <v>0</v>
      </c>
      <c r="I4">
        <v>0</v>
      </c>
      <c r="J4">
        <v>858923065</v>
      </c>
      <c r="K4">
        <v>3994.75</v>
      </c>
      <c r="L4">
        <v>6149181</v>
      </c>
      <c r="M4" t="s">
        <v>10</v>
      </c>
      <c r="N4" t="s">
        <v>164</v>
      </c>
      <c r="O4" t="s">
        <v>161</v>
      </c>
      <c r="P4">
        <v>431</v>
      </c>
      <c r="Q4">
        <v>376</v>
      </c>
      <c r="R4">
        <v>280</v>
      </c>
      <c r="S4">
        <v>190</v>
      </c>
      <c r="T4">
        <v>81</v>
      </c>
      <c r="U4">
        <v>30</v>
      </c>
      <c r="V4">
        <v>17</v>
      </c>
      <c r="W4">
        <v>9</v>
      </c>
      <c r="X4">
        <v>3</v>
      </c>
      <c r="Y4">
        <v>4</v>
      </c>
      <c r="Z4">
        <v>0</v>
      </c>
      <c r="AA4">
        <v>4</v>
      </c>
      <c r="AB4">
        <v>2</v>
      </c>
      <c r="AC4">
        <v>0</v>
      </c>
      <c r="AD4">
        <v>1</v>
      </c>
      <c r="AE4">
        <v>0</v>
      </c>
      <c r="AF4" t="s">
        <v>10</v>
      </c>
    </row>
    <row r="5" spans="1:32" x14ac:dyDescent="0.2">
      <c r="A5">
        <v>1.9980000000000002E-3</v>
      </c>
      <c r="B5">
        <v>500</v>
      </c>
      <c r="C5" s="9">
        <v>4.976</v>
      </c>
      <c r="D5">
        <v>1</v>
      </c>
      <c r="E5">
        <v>18</v>
      </c>
      <c r="F5">
        <v>15948171</v>
      </c>
      <c r="G5">
        <v>10803.56</v>
      </c>
      <c r="H5">
        <v>0</v>
      </c>
      <c r="I5">
        <v>0</v>
      </c>
      <c r="J5">
        <v>168441395</v>
      </c>
      <c r="K5">
        <v>4723.46</v>
      </c>
      <c r="L5">
        <v>7342121</v>
      </c>
      <c r="M5" t="s">
        <v>10</v>
      </c>
      <c r="N5" t="s">
        <v>165</v>
      </c>
      <c r="O5" t="s">
        <v>161</v>
      </c>
      <c r="P5">
        <v>485</v>
      </c>
      <c r="Q5">
        <v>357</v>
      </c>
      <c r="R5">
        <v>268</v>
      </c>
      <c r="S5">
        <v>152</v>
      </c>
      <c r="T5">
        <v>76</v>
      </c>
      <c r="U5">
        <v>39</v>
      </c>
      <c r="V5">
        <v>24</v>
      </c>
      <c r="W5">
        <v>9</v>
      </c>
      <c r="X5">
        <v>5</v>
      </c>
      <c r="Y5">
        <v>6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 t="s">
        <v>10</v>
      </c>
    </row>
    <row r="6" spans="1:32" x14ac:dyDescent="0.2">
      <c r="A6">
        <v>3.1051000000000001E-4</v>
      </c>
      <c r="B6">
        <v>3220</v>
      </c>
      <c r="C6" s="9">
        <v>4.8651999999999997</v>
      </c>
      <c r="D6">
        <v>1</v>
      </c>
      <c r="E6">
        <v>21</v>
      </c>
      <c r="F6">
        <v>15916913</v>
      </c>
      <c r="G6">
        <v>10802.27</v>
      </c>
      <c r="H6">
        <v>0</v>
      </c>
      <c r="I6">
        <v>0</v>
      </c>
      <c r="J6">
        <v>540609077</v>
      </c>
      <c r="K6">
        <v>3918.32</v>
      </c>
      <c r="L6">
        <v>6110973</v>
      </c>
      <c r="M6" t="s">
        <v>10</v>
      </c>
      <c r="N6" t="s">
        <v>166</v>
      </c>
      <c r="O6" t="s">
        <v>161</v>
      </c>
      <c r="P6">
        <v>440</v>
      </c>
      <c r="Q6">
        <v>347</v>
      </c>
      <c r="R6">
        <v>266</v>
      </c>
      <c r="S6">
        <v>158</v>
      </c>
      <c r="T6">
        <v>79</v>
      </c>
      <c r="U6">
        <v>38</v>
      </c>
      <c r="V6">
        <v>17</v>
      </c>
      <c r="W6">
        <v>8</v>
      </c>
      <c r="X6">
        <v>6</v>
      </c>
      <c r="Y6">
        <v>1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 t="s">
        <v>10</v>
      </c>
    </row>
    <row r="7" spans="1:32" x14ac:dyDescent="0.2">
      <c r="A7">
        <v>3.7622000000000003E-4</v>
      </c>
      <c r="B7">
        <v>2657</v>
      </c>
      <c r="C7" s="9">
        <v>4.8963999999999999</v>
      </c>
      <c r="D7">
        <v>1</v>
      </c>
      <c r="E7">
        <v>15</v>
      </c>
      <c r="F7">
        <v>16008753</v>
      </c>
      <c r="G7">
        <v>10802.58</v>
      </c>
      <c r="H7">
        <v>0</v>
      </c>
      <c r="I7">
        <v>0</v>
      </c>
      <c r="J7">
        <v>171324212</v>
      </c>
      <c r="K7">
        <v>2802.32</v>
      </c>
      <c r="L7">
        <v>4451598</v>
      </c>
      <c r="M7" t="s">
        <v>10</v>
      </c>
      <c r="N7" t="s">
        <v>167</v>
      </c>
      <c r="O7" t="s">
        <v>161</v>
      </c>
      <c r="P7">
        <v>402</v>
      </c>
      <c r="Q7">
        <v>342</v>
      </c>
      <c r="R7">
        <v>299</v>
      </c>
      <c r="S7">
        <v>154</v>
      </c>
      <c r="T7">
        <v>88</v>
      </c>
      <c r="U7">
        <v>40</v>
      </c>
      <c r="V7">
        <v>21</v>
      </c>
      <c r="W7">
        <v>9</v>
      </c>
      <c r="X7">
        <v>7</v>
      </c>
      <c r="Y7">
        <v>4</v>
      </c>
      <c r="Z7">
        <v>2</v>
      </c>
      <c r="AA7">
        <v>1</v>
      </c>
      <c r="AB7">
        <v>0</v>
      </c>
      <c r="AC7">
        <v>1</v>
      </c>
      <c r="AD7">
        <v>0</v>
      </c>
      <c r="AE7">
        <v>0</v>
      </c>
      <c r="AF7" t="s">
        <v>10</v>
      </c>
    </row>
    <row r="8" spans="1:32" x14ac:dyDescent="0.2">
      <c r="A8">
        <v>2.0379E-4</v>
      </c>
      <c r="B8">
        <v>4906</v>
      </c>
      <c r="C8" s="9">
        <v>4.78</v>
      </c>
      <c r="D8">
        <v>1</v>
      </c>
      <c r="E8">
        <v>18</v>
      </c>
      <c r="F8">
        <v>16117102</v>
      </c>
      <c r="G8">
        <v>10800.26</v>
      </c>
      <c r="H8">
        <v>0</v>
      </c>
      <c r="I8">
        <v>0</v>
      </c>
      <c r="J8">
        <v>825428531</v>
      </c>
      <c r="K8">
        <v>7478.11</v>
      </c>
      <c r="L8">
        <v>11398778</v>
      </c>
      <c r="M8" t="s">
        <v>10</v>
      </c>
      <c r="N8" t="s">
        <v>168</v>
      </c>
      <c r="O8" t="s">
        <v>161</v>
      </c>
      <c r="P8">
        <v>415</v>
      </c>
      <c r="Q8">
        <v>335</v>
      </c>
      <c r="R8">
        <v>250</v>
      </c>
      <c r="S8">
        <v>178</v>
      </c>
      <c r="T8">
        <v>75</v>
      </c>
      <c r="U8">
        <v>38</v>
      </c>
      <c r="V8">
        <v>15</v>
      </c>
      <c r="W8">
        <v>9</v>
      </c>
      <c r="X8">
        <v>2</v>
      </c>
      <c r="Y8">
        <v>1</v>
      </c>
      <c r="Z8">
        <v>3</v>
      </c>
      <c r="AA8">
        <v>0</v>
      </c>
      <c r="AB8">
        <v>0</v>
      </c>
      <c r="AC8">
        <v>0</v>
      </c>
      <c r="AD8">
        <v>0</v>
      </c>
      <c r="AE8">
        <v>0</v>
      </c>
      <c r="AF8" t="s">
        <v>10</v>
      </c>
    </row>
    <row r="9" spans="1:32" x14ac:dyDescent="0.2">
      <c r="A9">
        <v>2.4483000000000003E-4</v>
      </c>
      <c r="B9">
        <v>4084</v>
      </c>
      <c r="C9" s="9">
        <v>4.8071999999999999</v>
      </c>
      <c r="D9">
        <v>1</v>
      </c>
      <c r="E9">
        <v>20</v>
      </c>
      <c r="F9">
        <v>16402496</v>
      </c>
      <c r="G9">
        <v>10801.28</v>
      </c>
      <c r="H9">
        <v>0</v>
      </c>
      <c r="I9">
        <v>0</v>
      </c>
      <c r="J9">
        <v>859058698</v>
      </c>
      <c r="K9">
        <v>7202.28</v>
      </c>
      <c r="L9">
        <v>11188865</v>
      </c>
      <c r="M9" t="s">
        <v>10</v>
      </c>
      <c r="N9" t="s">
        <v>169</v>
      </c>
      <c r="O9" t="s">
        <v>161</v>
      </c>
      <c r="P9">
        <v>432</v>
      </c>
      <c r="Q9">
        <v>338</v>
      </c>
      <c r="R9">
        <v>241</v>
      </c>
      <c r="S9">
        <v>132</v>
      </c>
      <c r="T9">
        <v>78</v>
      </c>
      <c r="U9">
        <v>37</v>
      </c>
      <c r="V9">
        <v>16</v>
      </c>
      <c r="W9">
        <v>15</v>
      </c>
      <c r="X9">
        <v>7</v>
      </c>
      <c r="Y9">
        <v>10</v>
      </c>
      <c r="Z9">
        <v>5</v>
      </c>
      <c r="AA9">
        <v>4</v>
      </c>
      <c r="AB9">
        <v>2</v>
      </c>
      <c r="AC9">
        <v>0</v>
      </c>
      <c r="AD9">
        <v>1</v>
      </c>
      <c r="AE9">
        <v>0</v>
      </c>
      <c r="AF9" t="s">
        <v>10</v>
      </c>
    </row>
    <row r="10" spans="1:32" x14ac:dyDescent="0.2">
      <c r="A10">
        <v>1.6731E-4</v>
      </c>
      <c r="B10">
        <v>5976</v>
      </c>
      <c r="C10" s="9">
        <v>4.6483999999999996</v>
      </c>
      <c r="D10">
        <v>1</v>
      </c>
      <c r="E10">
        <v>20</v>
      </c>
      <c r="F10">
        <v>16436520</v>
      </c>
      <c r="G10">
        <v>10800.59</v>
      </c>
      <c r="H10">
        <v>0</v>
      </c>
      <c r="I10">
        <v>0</v>
      </c>
      <c r="J10">
        <v>909254705</v>
      </c>
      <c r="K10">
        <v>5353.54</v>
      </c>
      <c r="L10">
        <v>8433896</v>
      </c>
      <c r="M10" t="s">
        <v>10</v>
      </c>
      <c r="N10" t="s">
        <v>170</v>
      </c>
      <c r="O10" t="s">
        <v>161</v>
      </c>
      <c r="P10">
        <v>373</v>
      </c>
      <c r="Q10">
        <v>310</v>
      </c>
      <c r="R10">
        <v>222</v>
      </c>
      <c r="S10">
        <v>140</v>
      </c>
      <c r="T10">
        <v>77</v>
      </c>
      <c r="U10">
        <v>45</v>
      </c>
      <c r="V10">
        <v>22</v>
      </c>
      <c r="W10">
        <v>10</v>
      </c>
      <c r="X10">
        <v>4</v>
      </c>
      <c r="Y10">
        <v>3</v>
      </c>
      <c r="Z10">
        <v>1</v>
      </c>
      <c r="AA10">
        <v>4</v>
      </c>
      <c r="AB10">
        <v>1</v>
      </c>
      <c r="AC10">
        <v>1</v>
      </c>
      <c r="AD10">
        <v>1</v>
      </c>
      <c r="AE10">
        <v>0</v>
      </c>
      <c r="AF10" t="s">
        <v>10</v>
      </c>
    </row>
    <row r="11" spans="1:32" x14ac:dyDescent="0.2">
      <c r="A11">
        <v>9.8789999999999994E-5</v>
      </c>
      <c r="B11">
        <v>10121</v>
      </c>
      <c r="C11" s="9">
        <v>4.5991999999999997</v>
      </c>
      <c r="D11">
        <v>1</v>
      </c>
      <c r="E11">
        <v>18</v>
      </c>
      <c r="F11">
        <v>16696470</v>
      </c>
      <c r="G11">
        <v>10800.63</v>
      </c>
      <c r="H11">
        <v>0</v>
      </c>
      <c r="I11">
        <v>0</v>
      </c>
      <c r="J11">
        <v>889860403</v>
      </c>
      <c r="K11">
        <v>6894.68</v>
      </c>
      <c r="L11">
        <v>10841953</v>
      </c>
      <c r="M11" t="s">
        <v>10</v>
      </c>
      <c r="N11" t="s">
        <v>171</v>
      </c>
      <c r="O11" t="s">
        <v>161</v>
      </c>
      <c r="P11">
        <v>335</v>
      </c>
      <c r="Q11">
        <v>267</v>
      </c>
      <c r="R11">
        <v>209</v>
      </c>
      <c r="S11">
        <v>130</v>
      </c>
      <c r="T11">
        <v>77</v>
      </c>
      <c r="U11">
        <v>25</v>
      </c>
      <c r="V11">
        <v>22</v>
      </c>
      <c r="W11">
        <v>9</v>
      </c>
      <c r="X11">
        <v>14</v>
      </c>
      <c r="Y11">
        <v>5</v>
      </c>
      <c r="Z11">
        <v>6</v>
      </c>
      <c r="AA11">
        <v>6</v>
      </c>
      <c r="AB11">
        <v>4</v>
      </c>
      <c r="AC11">
        <v>1</v>
      </c>
      <c r="AD11">
        <v>1</v>
      </c>
      <c r="AE11">
        <v>0</v>
      </c>
      <c r="AF11" t="s">
        <v>10</v>
      </c>
    </row>
    <row r="12" spans="1:32" x14ac:dyDescent="0.2">
      <c r="A12">
        <v>6.1760000000000005E-5</v>
      </c>
      <c r="B12">
        <v>16192</v>
      </c>
      <c r="C12" s="9">
        <v>4.4279999999999999</v>
      </c>
      <c r="D12">
        <v>1</v>
      </c>
      <c r="E12">
        <v>15</v>
      </c>
      <c r="F12">
        <v>17221221</v>
      </c>
      <c r="G12">
        <v>10801.98</v>
      </c>
      <c r="H12">
        <v>0</v>
      </c>
      <c r="I12">
        <v>0</v>
      </c>
      <c r="J12">
        <v>168440883</v>
      </c>
      <c r="K12">
        <v>8930.5499999999993</v>
      </c>
      <c r="L12">
        <v>14330433</v>
      </c>
      <c r="M12" t="s">
        <v>10</v>
      </c>
      <c r="N12" t="s">
        <v>172</v>
      </c>
      <c r="O12" t="s">
        <v>161</v>
      </c>
      <c r="P12">
        <v>339</v>
      </c>
      <c r="Q12">
        <v>322</v>
      </c>
      <c r="R12">
        <v>197</v>
      </c>
      <c r="S12">
        <v>104</v>
      </c>
      <c r="T12">
        <v>73</v>
      </c>
      <c r="U12">
        <v>27</v>
      </c>
      <c r="V12">
        <v>16</v>
      </c>
      <c r="W12">
        <v>10</v>
      </c>
      <c r="X12">
        <v>4</v>
      </c>
      <c r="Y12">
        <v>3</v>
      </c>
      <c r="Z12">
        <v>1</v>
      </c>
      <c r="AA12">
        <v>1</v>
      </c>
      <c r="AB12">
        <v>2</v>
      </c>
      <c r="AC12">
        <v>0</v>
      </c>
      <c r="AD12">
        <v>0</v>
      </c>
      <c r="AE12">
        <v>0</v>
      </c>
      <c r="AF12" t="s">
        <v>10</v>
      </c>
    </row>
    <row r="13" spans="1:32" x14ac:dyDescent="0.2">
      <c r="A13">
        <v>8.5959999999999997E-5</v>
      </c>
      <c r="B13">
        <v>11632</v>
      </c>
      <c r="C13" s="9">
        <v>4.6303999999999998</v>
      </c>
      <c r="D13">
        <v>1</v>
      </c>
      <c r="E13">
        <v>17</v>
      </c>
      <c r="F13">
        <v>16498745</v>
      </c>
      <c r="G13">
        <v>10803.81</v>
      </c>
      <c r="H13">
        <v>0</v>
      </c>
      <c r="I13">
        <v>0</v>
      </c>
      <c r="J13">
        <v>839518773</v>
      </c>
      <c r="K13">
        <v>10752.72</v>
      </c>
      <c r="L13">
        <v>16423782</v>
      </c>
      <c r="M13" t="s">
        <v>10</v>
      </c>
      <c r="N13" t="s">
        <v>173</v>
      </c>
      <c r="O13" t="s">
        <v>161</v>
      </c>
      <c r="P13">
        <v>328</v>
      </c>
      <c r="Q13">
        <v>296</v>
      </c>
      <c r="R13">
        <v>241</v>
      </c>
      <c r="S13">
        <v>129</v>
      </c>
      <c r="T13">
        <v>84</v>
      </c>
      <c r="U13">
        <v>51</v>
      </c>
      <c r="V13">
        <v>35</v>
      </c>
      <c r="W13">
        <v>21</v>
      </c>
      <c r="X13">
        <v>7</v>
      </c>
      <c r="Y13">
        <v>4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 t="s">
        <v>10</v>
      </c>
    </row>
    <row r="14" spans="1:32" x14ac:dyDescent="0.2">
      <c r="A14">
        <v>3.5809999999999998E-5</v>
      </c>
      <c r="B14">
        <v>27920</v>
      </c>
      <c r="C14" s="9">
        <v>4.3727999999999998</v>
      </c>
      <c r="D14">
        <v>1</v>
      </c>
      <c r="E14">
        <v>13</v>
      </c>
      <c r="F14">
        <v>17349907</v>
      </c>
      <c r="G14">
        <v>10802.97</v>
      </c>
      <c r="H14">
        <v>0</v>
      </c>
      <c r="I14">
        <v>0</v>
      </c>
      <c r="J14">
        <v>171061792</v>
      </c>
      <c r="K14">
        <v>10723.65</v>
      </c>
      <c r="L14">
        <v>17225292</v>
      </c>
      <c r="M14" t="s">
        <v>10</v>
      </c>
      <c r="N14" t="s">
        <v>174</v>
      </c>
      <c r="O14" t="s">
        <v>161</v>
      </c>
      <c r="P14">
        <v>339</v>
      </c>
      <c r="Q14">
        <v>285</v>
      </c>
      <c r="R14">
        <v>195</v>
      </c>
      <c r="S14">
        <v>117</v>
      </c>
      <c r="T14">
        <v>71</v>
      </c>
      <c r="U14">
        <v>29</v>
      </c>
      <c r="V14">
        <v>10</v>
      </c>
      <c r="W14">
        <v>6</v>
      </c>
      <c r="X14">
        <v>5</v>
      </c>
      <c r="Y14">
        <v>2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 t="s">
        <v>10</v>
      </c>
    </row>
    <row r="15" spans="1:32" x14ac:dyDescent="0.2">
      <c r="A15">
        <v>1.8577000000000001E-4</v>
      </c>
      <c r="B15">
        <v>5382</v>
      </c>
      <c r="C15" s="9">
        <v>4.8071999999999999</v>
      </c>
      <c r="D15">
        <v>1</v>
      </c>
      <c r="E15">
        <v>19</v>
      </c>
      <c r="F15">
        <v>15921735</v>
      </c>
      <c r="G15">
        <v>10804.03</v>
      </c>
      <c r="H15">
        <v>0</v>
      </c>
      <c r="I15">
        <v>0</v>
      </c>
      <c r="J15">
        <v>857748017</v>
      </c>
      <c r="K15">
        <v>10705.49</v>
      </c>
      <c r="L15">
        <v>15783820</v>
      </c>
      <c r="M15" t="s">
        <v>10</v>
      </c>
      <c r="N15" t="s">
        <v>175</v>
      </c>
      <c r="O15" t="s">
        <v>161</v>
      </c>
      <c r="P15">
        <v>324</v>
      </c>
      <c r="Q15">
        <v>290</v>
      </c>
      <c r="R15">
        <v>173</v>
      </c>
      <c r="S15">
        <v>135</v>
      </c>
      <c r="T15">
        <v>96</v>
      </c>
      <c r="U15">
        <v>66</v>
      </c>
      <c r="V15">
        <v>36</v>
      </c>
      <c r="W15">
        <v>26</v>
      </c>
      <c r="X15">
        <v>27</v>
      </c>
      <c r="Y15">
        <v>17</v>
      </c>
      <c r="Z15">
        <v>8</v>
      </c>
      <c r="AA15">
        <v>4</v>
      </c>
      <c r="AB15">
        <v>3</v>
      </c>
      <c r="AC15">
        <v>2</v>
      </c>
      <c r="AD15">
        <v>0</v>
      </c>
      <c r="AE15">
        <v>1</v>
      </c>
      <c r="AF15" t="s">
        <v>10</v>
      </c>
    </row>
    <row r="16" spans="1:32" x14ac:dyDescent="0.2">
      <c r="A16">
        <v>9.1420000000000002E-5</v>
      </c>
      <c r="B16">
        <v>10938</v>
      </c>
      <c r="C16" s="9">
        <v>4.4428000000000001</v>
      </c>
      <c r="D16">
        <v>1</v>
      </c>
      <c r="E16">
        <v>16</v>
      </c>
      <c r="F16">
        <v>17267876</v>
      </c>
      <c r="G16">
        <v>10802.14</v>
      </c>
      <c r="H16">
        <v>0</v>
      </c>
      <c r="I16">
        <v>0</v>
      </c>
      <c r="J16">
        <v>540029728</v>
      </c>
      <c r="K16">
        <v>10774.8</v>
      </c>
      <c r="L16">
        <v>17225307</v>
      </c>
      <c r="M16" t="s">
        <v>10</v>
      </c>
      <c r="N16" t="s">
        <v>176</v>
      </c>
      <c r="O16" t="s">
        <v>161</v>
      </c>
      <c r="P16">
        <v>386</v>
      </c>
      <c r="Q16">
        <v>332</v>
      </c>
      <c r="R16">
        <v>225</v>
      </c>
      <c r="S16">
        <v>115</v>
      </c>
      <c r="T16">
        <v>62</v>
      </c>
      <c r="U16">
        <v>27</v>
      </c>
      <c r="V16">
        <v>7</v>
      </c>
      <c r="W16">
        <v>2</v>
      </c>
      <c r="X16">
        <v>3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 t="s">
        <v>10</v>
      </c>
    </row>
    <row r="17" spans="1:32" x14ac:dyDescent="0.2">
      <c r="A17">
        <v>1.5862999999999999E-4</v>
      </c>
      <c r="B17">
        <v>6303</v>
      </c>
      <c r="C17" s="9">
        <v>4.7744</v>
      </c>
      <c r="D17">
        <v>1</v>
      </c>
      <c r="E17">
        <v>18</v>
      </c>
      <c r="F17">
        <v>16176079</v>
      </c>
      <c r="G17">
        <v>10802.95</v>
      </c>
      <c r="H17">
        <v>0</v>
      </c>
      <c r="I17">
        <v>0</v>
      </c>
      <c r="J17">
        <v>171061792</v>
      </c>
      <c r="K17">
        <v>10741.13</v>
      </c>
      <c r="L17">
        <v>16087734</v>
      </c>
      <c r="M17" t="s">
        <v>10</v>
      </c>
      <c r="N17" t="s">
        <v>177</v>
      </c>
      <c r="O17" t="s">
        <v>161</v>
      </c>
      <c r="P17">
        <v>318</v>
      </c>
      <c r="Q17">
        <v>264</v>
      </c>
      <c r="R17">
        <v>230</v>
      </c>
      <c r="S17">
        <v>160</v>
      </c>
      <c r="T17">
        <v>92</v>
      </c>
      <c r="U17">
        <v>46</v>
      </c>
      <c r="V17">
        <v>36</v>
      </c>
      <c r="W17">
        <v>20</v>
      </c>
      <c r="X17">
        <v>6</v>
      </c>
      <c r="Y17">
        <v>4</v>
      </c>
      <c r="Z17">
        <v>2</v>
      </c>
      <c r="AA17">
        <v>1</v>
      </c>
      <c r="AB17">
        <v>0</v>
      </c>
      <c r="AC17">
        <v>0</v>
      </c>
      <c r="AD17">
        <v>0</v>
      </c>
      <c r="AE17">
        <v>0</v>
      </c>
      <c r="AF17" t="s">
        <v>10</v>
      </c>
    </row>
    <row r="18" spans="1:32" x14ac:dyDescent="0.2">
      <c r="A18">
        <v>3.5893999999999998E-4</v>
      </c>
      <c r="B18">
        <v>2785</v>
      </c>
      <c r="C18" s="9">
        <v>4.6703999999999999</v>
      </c>
      <c r="D18">
        <v>1</v>
      </c>
      <c r="E18">
        <v>20</v>
      </c>
      <c r="F18">
        <v>16906519</v>
      </c>
      <c r="G18">
        <v>10802.88</v>
      </c>
      <c r="H18">
        <v>0</v>
      </c>
      <c r="I18">
        <v>0</v>
      </c>
      <c r="J18">
        <v>908079153</v>
      </c>
      <c r="K18">
        <v>10034.700000000001</v>
      </c>
      <c r="L18">
        <v>15767849</v>
      </c>
      <c r="M18" t="s">
        <v>10</v>
      </c>
      <c r="N18" t="s">
        <v>178</v>
      </c>
      <c r="O18" t="s">
        <v>161</v>
      </c>
      <c r="P18">
        <v>382</v>
      </c>
      <c r="Q18">
        <v>288</v>
      </c>
      <c r="R18">
        <v>205</v>
      </c>
      <c r="S18">
        <v>120</v>
      </c>
      <c r="T18">
        <v>72</v>
      </c>
      <c r="U18">
        <v>33</v>
      </c>
      <c r="V18">
        <v>29</v>
      </c>
      <c r="W18">
        <v>17</v>
      </c>
      <c r="X18">
        <v>9</v>
      </c>
      <c r="Y18">
        <v>18</v>
      </c>
      <c r="Z18">
        <v>11</v>
      </c>
      <c r="AA18">
        <v>5</v>
      </c>
      <c r="AB18">
        <v>7</v>
      </c>
      <c r="AC18">
        <v>2</v>
      </c>
      <c r="AD18">
        <v>1</v>
      </c>
      <c r="AE18">
        <v>1</v>
      </c>
      <c r="AF18" t="s">
        <v>10</v>
      </c>
    </row>
    <row r="19" spans="1:32" x14ac:dyDescent="0.2">
      <c r="A19">
        <v>2.8106000000000002E-4</v>
      </c>
      <c r="B19">
        <v>3557</v>
      </c>
      <c r="C19" s="9">
        <v>4.8032000000000004</v>
      </c>
      <c r="D19">
        <v>1</v>
      </c>
      <c r="E19">
        <v>17</v>
      </c>
      <c r="F19">
        <v>15860051</v>
      </c>
      <c r="G19">
        <v>10801.46</v>
      </c>
      <c r="H19">
        <v>0</v>
      </c>
      <c r="I19">
        <v>0</v>
      </c>
      <c r="J19">
        <v>540094752</v>
      </c>
      <c r="K19">
        <v>10125</v>
      </c>
      <c r="L19">
        <v>14914078</v>
      </c>
      <c r="M19" t="s">
        <v>10</v>
      </c>
      <c r="N19" t="s">
        <v>179</v>
      </c>
      <c r="O19" t="s">
        <v>161</v>
      </c>
      <c r="P19">
        <v>341</v>
      </c>
      <c r="Q19">
        <v>306</v>
      </c>
      <c r="R19">
        <v>251</v>
      </c>
      <c r="S19">
        <v>160</v>
      </c>
      <c r="T19">
        <v>105</v>
      </c>
      <c r="U19">
        <v>55</v>
      </c>
      <c r="V19">
        <v>27</v>
      </c>
      <c r="W19">
        <v>14</v>
      </c>
      <c r="X19">
        <v>9</v>
      </c>
      <c r="Y19">
        <v>6</v>
      </c>
      <c r="Z19">
        <v>6</v>
      </c>
      <c r="AA19">
        <v>3</v>
      </c>
      <c r="AB19">
        <v>0</v>
      </c>
      <c r="AC19">
        <v>0</v>
      </c>
      <c r="AD19">
        <v>0</v>
      </c>
      <c r="AE19">
        <v>0</v>
      </c>
      <c r="AF19" t="s">
        <v>10</v>
      </c>
    </row>
    <row r="20" spans="1:32" x14ac:dyDescent="0.2">
      <c r="A20">
        <v>1.42045E-3</v>
      </c>
      <c r="B20">
        <v>703</v>
      </c>
      <c r="C20" s="9">
        <v>5.1456</v>
      </c>
      <c r="D20">
        <v>1</v>
      </c>
      <c r="E20">
        <v>19</v>
      </c>
      <c r="F20">
        <v>15976174</v>
      </c>
      <c r="G20">
        <v>10802.55</v>
      </c>
      <c r="H20">
        <v>0</v>
      </c>
      <c r="I20">
        <v>0</v>
      </c>
      <c r="J20">
        <v>924857866</v>
      </c>
      <c r="K20">
        <v>9388.58</v>
      </c>
      <c r="L20">
        <v>14032588</v>
      </c>
      <c r="M20" t="s">
        <v>10</v>
      </c>
      <c r="N20" t="s">
        <v>180</v>
      </c>
      <c r="O20" t="s">
        <v>161</v>
      </c>
      <c r="P20">
        <v>341</v>
      </c>
      <c r="Q20">
        <v>286</v>
      </c>
      <c r="R20">
        <v>224</v>
      </c>
      <c r="S20">
        <v>146</v>
      </c>
      <c r="T20">
        <v>117</v>
      </c>
      <c r="U20">
        <v>81</v>
      </c>
      <c r="V20">
        <v>48</v>
      </c>
      <c r="W20">
        <v>28</v>
      </c>
      <c r="X20">
        <v>14</v>
      </c>
      <c r="Y20">
        <v>16</v>
      </c>
      <c r="Z20">
        <v>12</v>
      </c>
      <c r="AA20">
        <v>8</v>
      </c>
      <c r="AB20">
        <v>3</v>
      </c>
      <c r="AC20">
        <v>3</v>
      </c>
      <c r="AD20">
        <v>4</v>
      </c>
      <c r="AE20">
        <v>3</v>
      </c>
      <c r="AF20" t="s">
        <v>10</v>
      </c>
    </row>
    <row r="21" spans="1:32" x14ac:dyDescent="0.2">
      <c r="A21">
        <v>2.9416000000000002E-4</v>
      </c>
      <c r="B21">
        <v>3398</v>
      </c>
      <c r="C21" s="9">
        <v>4.6416000000000004</v>
      </c>
      <c r="D21">
        <v>1</v>
      </c>
      <c r="E21">
        <v>17</v>
      </c>
      <c r="F21">
        <v>16925725</v>
      </c>
      <c r="G21">
        <v>10801.88</v>
      </c>
      <c r="H21">
        <v>0</v>
      </c>
      <c r="I21">
        <v>0</v>
      </c>
      <c r="J21">
        <v>857749553</v>
      </c>
      <c r="K21">
        <v>10791.72</v>
      </c>
      <c r="L21">
        <v>16910453</v>
      </c>
      <c r="M21" t="s">
        <v>10</v>
      </c>
      <c r="N21" t="s">
        <v>181</v>
      </c>
      <c r="O21" t="s">
        <v>161</v>
      </c>
      <c r="P21">
        <v>350</v>
      </c>
      <c r="Q21">
        <v>281</v>
      </c>
      <c r="R21">
        <v>199</v>
      </c>
      <c r="S21">
        <v>123</v>
      </c>
      <c r="T21">
        <v>64</v>
      </c>
      <c r="U21">
        <v>39</v>
      </c>
      <c r="V21">
        <v>26</v>
      </c>
      <c r="W21">
        <v>24</v>
      </c>
      <c r="X21">
        <v>18</v>
      </c>
      <c r="Y21">
        <v>7</v>
      </c>
      <c r="Z21">
        <v>4</v>
      </c>
      <c r="AA21">
        <v>3</v>
      </c>
      <c r="AB21">
        <v>0</v>
      </c>
      <c r="AC21">
        <v>0</v>
      </c>
      <c r="AD21">
        <v>0</v>
      </c>
      <c r="AE21">
        <v>0</v>
      </c>
      <c r="AF21" t="s">
        <v>10</v>
      </c>
    </row>
    <row r="22" spans="1:32" x14ac:dyDescent="0.2">
      <c r="A22">
        <v>1.4022000000000001E-4</v>
      </c>
      <c r="B22">
        <v>7130</v>
      </c>
      <c r="C22" s="9">
        <v>4.41</v>
      </c>
      <c r="D22">
        <v>1</v>
      </c>
      <c r="E22">
        <v>16</v>
      </c>
      <c r="F22">
        <v>16836181</v>
      </c>
      <c r="G22">
        <v>10802.77</v>
      </c>
      <c r="H22">
        <v>0</v>
      </c>
      <c r="I22">
        <v>0</v>
      </c>
      <c r="J22">
        <v>909456434</v>
      </c>
      <c r="K22">
        <v>10645.9</v>
      </c>
      <c r="L22">
        <v>16600392</v>
      </c>
      <c r="M22" t="s">
        <v>10</v>
      </c>
      <c r="N22" t="s">
        <v>182</v>
      </c>
      <c r="O22" t="s">
        <v>161</v>
      </c>
      <c r="P22">
        <v>384</v>
      </c>
      <c r="Q22">
        <v>278</v>
      </c>
      <c r="R22">
        <v>191</v>
      </c>
      <c r="S22">
        <v>110</v>
      </c>
      <c r="T22">
        <v>52</v>
      </c>
      <c r="U22">
        <v>19</v>
      </c>
      <c r="V22">
        <v>15</v>
      </c>
      <c r="W22">
        <v>4</v>
      </c>
      <c r="X22">
        <v>4</v>
      </c>
      <c r="Y22">
        <v>4</v>
      </c>
      <c r="Z22">
        <v>4</v>
      </c>
      <c r="AA22">
        <v>0</v>
      </c>
      <c r="AB22">
        <v>1</v>
      </c>
      <c r="AC22">
        <v>0</v>
      </c>
      <c r="AD22">
        <v>0</v>
      </c>
      <c r="AE22">
        <v>0</v>
      </c>
      <c r="AF22" t="s">
        <v>10</v>
      </c>
    </row>
    <row r="23" spans="1:32" x14ac:dyDescent="0.2">
      <c r="A23">
        <v>1</v>
      </c>
      <c r="B23">
        <v>0</v>
      </c>
      <c r="C23" s="9">
        <v>4.8587999999999996</v>
      </c>
      <c r="D23">
        <v>1</v>
      </c>
      <c r="E23">
        <v>12</v>
      </c>
      <c r="F23">
        <v>14377589</v>
      </c>
      <c r="G23">
        <v>10804.33</v>
      </c>
      <c r="H23">
        <v>0</v>
      </c>
      <c r="I23">
        <v>0</v>
      </c>
      <c r="J23">
        <v>171127840</v>
      </c>
      <c r="K23">
        <v>195.35</v>
      </c>
      <c r="L23">
        <v>321125</v>
      </c>
      <c r="M23" t="s">
        <v>10</v>
      </c>
      <c r="N23" t="s">
        <v>183</v>
      </c>
      <c r="O23" t="s">
        <v>161</v>
      </c>
      <c r="P23">
        <v>690</v>
      </c>
      <c r="Q23">
        <v>397</v>
      </c>
      <c r="R23">
        <v>283</v>
      </c>
      <c r="S23">
        <v>137</v>
      </c>
      <c r="T23">
        <v>30</v>
      </c>
      <c r="U23">
        <v>19</v>
      </c>
      <c r="V23">
        <v>7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t="s">
        <v>10</v>
      </c>
    </row>
    <row r="24" spans="1:32" x14ac:dyDescent="0.2">
      <c r="A24">
        <v>1</v>
      </c>
      <c r="B24">
        <v>0</v>
      </c>
      <c r="C24" s="9">
        <v>4.8540000000000001</v>
      </c>
      <c r="D24">
        <v>1</v>
      </c>
      <c r="E24">
        <v>16</v>
      </c>
      <c r="F24">
        <v>14647597</v>
      </c>
      <c r="G24">
        <v>10800.07</v>
      </c>
      <c r="H24">
        <v>0</v>
      </c>
      <c r="I24">
        <v>0</v>
      </c>
      <c r="J24">
        <v>540422432</v>
      </c>
      <c r="K24">
        <v>220.95</v>
      </c>
      <c r="L24">
        <v>366431</v>
      </c>
      <c r="M24" t="s">
        <v>10</v>
      </c>
      <c r="N24" t="s">
        <v>184</v>
      </c>
      <c r="O24" t="s">
        <v>161</v>
      </c>
      <c r="P24">
        <v>635</v>
      </c>
      <c r="Q24">
        <v>407</v>
      </c>
      <c r="R24">
        <v>287</v>
      </c>
      <c r="S24">
        <v>131</v>
      </c>
      <c r="T24">
        <v>30</v>
      </c>
      <c r="U24">
        <v>11</v>
      </c>
      <c r="V24">
        <v>4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t="s">
        <v>10</v>
      </c>
    </row>
    <row r="25" spans="1:32" x14ac:dyDescent="0.2">
      <c r="A25">
        <v>1</v>
      </c>
      <c r="B25">
        <v>0</v>
      </c>
      <c r="C25" s="9">
        <v>4.8472</v>
      </c>
      <c r="D25">
        <v>1</v>
      </c>
      <c r="E25">
        <v>14</v>
      </c>
      <c r="F25">
        <v>14376653</v>
      </c>
      <c r="G25">
        <v>10804.92</v>
      </c>
      <c r="H25">
        <v>0</v>
      </c>
      <c r="I25">
        <v>0</v>
      </c>
      <c r="J25">
        <v>171193140</v>
      </c>
      <c r="K25">
        <v>187.49</v>
      </c>
      <c r="L25">
        <v>308534</v>
      </c>
      <c r="M25" t="s">
        <v>10</v>
      </c>
      <c r="N25" t="s">
        <v>185</v>
      </c>
      <c r="O25" t="s">
        <v>161</v>
      </c>
      <c r="P25">
        <v>707</v>
      </c>
      <c r="Q25">
        <v>392</v>
      </c>
      <c r="R25">
        <v>307</v>
      </c>
      <c r="S25">
        <v>142</v>
      </c>
      <c r="T25">
        <v>17</v>
      </c>
      <c r="U25">
        <v>5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t="s">
        <v>10</v>
      </c>
    </row>
    <row r="26" spans="1:32" x14ac:dyDescent="0.2">
      <c r="A26">
        <v>3.7573000000000001E-4</v>
      </c>
      <c r="B26">
        <v>2660</v>
      </c>
      <c r="C26" s="9">
        <v>4.6748000000000003</v>
      </c>
      <c r="D26">
        <v>1</v>
      </c>
      <c r="E26">
        <v>19</v>
      </c>
      <c r="F26">
        <v>15633371</v>
      </c>
      <c r="G26">
        <v>10804.19</v>
      </c>
      <c r="H26">
        <v>0</v>
      </c>
      <c r="I26">
        <v>0</v>
      </c>
      <c r="J26">
        <v>540150323</v>
      </c>
      <c r="K26">
        <v>10235.91</v>
      </c>
      <c r="L26">
        <v>14887204</v>
      </c>
      <c r="M26" t="s">
        <v>10</v>
      </c>
      <c r="N26" t="s">
        <v>186</v>
      </c>
      <c r="O26" t="s">
        <v>161</v>
      </c>
      <c r="P26">
        <v>502</v>
      </c>
      <c r="Q26">
        <v>345</v>
      </c>
      <c r="R26">
        <v>277</v>
      </c>
      <c r="S26">
        <v>139</v>
      </c>
      <c r="T26">
        <v>59</v>
      </c>
      <c r="U26">
        <v>36</v>
      </c>
      <c r="V26">
        <v>21</v>
      </c>
      <c r="W26">
        <v>10</v>
      </c>
      <c r="X26">
        <v>3</v>
      </c>
      <c r="Y26">
        <v>1</v>
      </c>
      <c r="Z26">
        <v>3</v>
      </c>
      <c r="AA26">
        <v>0</v>
      </c>
      <c r="AB26">
        <v>0</v>
      </c>
      <c r="AC26">
        <v>0</v>
      </c>
      <c r="AD26">
        <v>0</v>
      </c>
      <c r="AE26">
        <v>0</v>
      </c>
      <c r="AF26" t="s">
        <v>10</v>
      </c>
    </row>
    <row r="27" spans="1:32" x14ac:dyDescent="0.2">
      <c r="A27">
        <v>0.14285713999999999</v>
      </c>
      <c r="B27">
        <v>6</v>
      </c>
      <c r="C27" s="9">
        <v>4.6208</v>
      </c>
      <c r="D27">
        <v>1</v>
      </c>
      <c r="E27">
        <v>16</v>
      </c>
      <c r="F27">
        <v>15577841</v>
      </c>
      <c r="G27">
        <v>10800.65</v>
      </c>
      <c r="H27">
        <v>0</v>
      </c>
      <c r="I27">
        <v>0</v>
      </c>
      <c r="J27">
        <v>859058698</v>
      </c>
      <c r="K27">
        <v>10012.91</v>
      </c>
      <c r="L27">
        <v>14547016</v>
      </c>
      <c r="M27" t="s">
        <v>10</v>
      </c>
      <c r="N27" t="s">
        <v>187</v>
      </c>
      <c r="O27" t="s">
        <v>161</v>
      </c>
      <c r="P27">
        <v>523</v>
      </c>
      <c r="Q27">
        <v>368</v>
      </c>
      <c r="R27">
        <v>243</v>
      </c>
      <c r="S27">
        <v>151</v>
      </c>
      <c r="T27">
        <v>43</v>
      </c>
      <c r="U27">
        <v>29</v>
      </c>
      <c r="V27">
        <v>13</v>
      </c>
      <c r="W27">
        <v>8</v>
      </c>
      <c r="X27">
        <v>6</v>
      </c>
      <c r="Y27">
        <v>3</v>
      </c>
      <c r="Z27">
        <v>2</v>
      </c>
      <c r="AA27">
        <v>2</v>
      </c>
      <c r="AB27">
        <v>0</v>
      </c>
      <c r="AC27">
        <v>0</v>
      </c>
      <c r="AD27">
        <v>0</v>
      </c>
      <c r="AE27">
        <v>0</v>
      </c>
      <c r="AF27" t="s">
        <v>10</v>
      </c>
    </row>
    <row r="28" spans="1:32" x14ac:dyDescent="0.2">
      <c r="A28">
        <v>9.1158000000000005E-4</v>
      </c>
      <c r="B28">
        <v>1096</v>
      </c>
      <c r="C28" s="9">
        <v>4.6567999999999996</v>
      </c>
      <c r="D28">
        <v>1</v>
      </c>
      <c r="E28">
        <v>16</v>
      </c>
      <c r="F28">
        <v>15746085</v>
      </c>
      <c r="G28">
        <v>10803.35</v>
      </c>
      <c r="H28">
        <v>0</v>
      </c>
      <c r="I28">
        <v>0</v>
      </c>
      <c r="J28">
        <v>540619018</v>
      </c>
      <c r="K28">
        <v>7148.51</v>
      </c>
      <c r="L28">
        <v>10793976</v>
      </c>
      <c r="M28" t="s">
        <v>10</v>
      </c>
      <c r="N28" t="s">
        <v>188</v>
      </c>
      <c r="O28" t="s">
        <v>161</v>
      </c>
      <c r="P28">
        <v>484</v>
      </c>
      <c r="Q28">
        <v>344</v>
      </c>
      <c r="R28">
        <v>284</v>
      </c>
      <c r="S28">
        <v>151</v>
      </c>
      <c r="T28">
        <v>57</v>
      </c>
      <c r="U28">
        <v>31</v>
      </c>
      <c r="V28">
        <v>8</v>
      </c>
      <c r="W28">
        <v>7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 t="s">
        <v>10</v>
      </c>
    </row>
    <row r="29" spans="1:32" x14ac:dyDescent="0.2">
      <c r="A29">
        <v>1</v>
      </c>
      <c r="B29">
        <v>0</v>
      </c>
      <c r="C29" s="9">
        <v>4.5876000000000001</v>
      </c>
      <c r="D29">
        <v>1</v>
      </c>
      <c r="E29">
        <v>15</v>
      </c>
      <c r="F29">
        <v>15613484</v>
      </c>
      <c r="G29">
        <v>10800.88</v>
      </c>
      <c r="H29">
        <v>0</v>
      </c>
      <c r="I29">
        <v>0</v>
      </c>
      <c r="J29">
        <v>540487946</v>
      </c>
      <c r="K29">
        <v>1758.21</v>
      </c>
      <c r="L29">
        <v>2829228</v>
      </c>
      <c r="M29" t="s">
        <v>10</v>
      </c>
      <c r="N29" t="s">
        <v>189</v>
      </c>
      <c r="O29" t="s">
        <v>161</v>
      </c>
      <c r="P29">
        <v>459</v>
      </c>
      <c r="Q29">
        <v>345</v>
      </c>
      <c r="R29">
        <v>237</v>
      </c>
      <c r="S29">
        <v>142</v>
      </c>
      <c r="T29">
        <v>53</v>
      </c>
      <c r="U29">
        <v>26</v>
      </c>
      <c r="V29">
        <v>15</v>
      </c>
      <c r="W29">
        <v>4</v>
      </c>
      <c r="X29">
        <v>5</v>
      </c>
      <c r="Y29">
        <v>1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0</v>
      </c>
      <c r="AF29" t="s">
        <v>10</v>
      </c>
    </row>
    <row r="30" spans="1:32" x14ac:dyDescent="0.2">
      <c r="A30">
        <v>2.1048E-4</v>
      </c>
      <c r="B30">
        <v>4750</v>
      </c>
      <c r="C30" s="9">
        <v>4.6239999999999997</v>
      </c>
      <c r="D30">
        <v>1</v>
      </c>
      <c r="E30">
        <v>20</v>
      </c>
      <c r="F30">
        <v>15879560</v>
      </c>
      <c r="G30">
        <v>10800.17</v>
      </c>
      <c r="H30">
        <v>0</v>
      </c>
      <c r="I30">
        <v>0</v>
      </c>
      <c r="J30">
        <v>909325362</v>
      </c>
      <c r="K30">
        <v>10330.81</v>
      </c>
      <c r="L30">
        <v>15249149</v>
      </c>
      <c r="M30" t="s">
        <v>10</v>
      </c>
      <c r="N30" t="s">
        <v>190</v>
      </c>
      <c r="O30" t="s">
        <v>161</v>
      </c>
      <c r="P30">
        <v>477</v>
      </c>
      <c r="Q30">
        <v>352</v>
      </c>
      <c r="R30">
        <v>230</v>
      </c>
      <c r="S30">
        <v>149</v>
      </c>
      <c r="T30">
        <v>58</v>
      </c>
      <c r="U30">
        <v>35</v>
      </c>
      <c r="V30">
        <v>18</v>
      </c>
      <c r="W30">
        <v>9</v>
      </c>
      <c r="X30">
        <v>2</v>
      </c>
      <c r="Y30">
        <v>4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1</v>
      </c>
      <c r="AF30" t="s">
        <v>10</v>
      </c>
    </row>
    <row r="31" spans="1:32" x14ac:dyDescent="0.2">
      <c r="A31">
        <v>9.9950000000000004E-5</v>
      </c>
      <c r="B31">
        <v>10004</v>
      </c>
      <c r="C31" s="9">
        <v>4.6256000000000004</v>
      </c>
      <c r="D31">
        <v>1</v>
      </c>
      <c r="E31">
        <v>15</v>
      </c>
      <c r="F31">
        <v>15742663</v>
      </c>
      <c r="G31">
        <v>10801.56</v>
      </c>
      <c r="H31">
        <v>0</v>
      </c>
      <c r="I31">
        <v>0</v>
      </c>
      <c r="J31">
        <v>874524722</v>
      </c>
      <c r="K31">
        <v>8371.7800000000007</v>
      </c>
      <c r="L31">
        <v>12455499</v>
      </c>
      <c r="M31" t="s">
        <v>10</v>
      </c>
      <c r="N31" t="s">
        <v>191</v>
      </c>
      <c r="O31" t="s">
        <v>161</v>
      </c>
      <c r="P31">
        <v>418</v>
      </c>
      <c r="Q31">
        <v>349</v>
      </c>
      <c r="R31">
        <v>225</v>
      </c>
      <c r="S31">
        <v>145</v>
      </c>
      <c r="T31">
        <v>81</v>
      </c>
      <c r="U31">
        <v>36</v>
      </c>
      <c r="V31">
        <v>18</v>
      </c>
      <c r="W31">
        <v>11</v>
      </c>
      <c r="X31">
        <v>12</v>
      </c>
      <c r="Y31">
        <v>3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0</v>
      </c>
      <c r="AF31" t="s">
        <v>10</v>
      </c>
    </row>
    <row r="32" spans="1:32" x14ac:dyDescent="0.2">
      <c r="A32">
        <v>7.6864000000000001E-4</v>
      </c>
      <c r="B32">
        <v>1300</v>
      </c>
      <c r="C32" s="9">
        <v>4.5488</v>
      </c>
      <c r="D32">
        <v>1</v>
      </c>
      <c r="E32">
        <v>16</v>
      </c>
      <c r="F32">
        <v>15990548</v>
      </c>
      <c r="G32">
        <v>10801.23</v>
      </c>
      <c r="H32">
        <v>0</v>
      </c>
      <c r="I32">
        <v>0</v>
      </c>
      <c r="J32">
        <v>857748273</v>
      </c>
      <c r="K32">
        <v>6204.98</v>
      </c>
      <c r="L32">
        <v>9579494</v>
      </c>
      <c r="M32" t="s">
        <v>10</v>
      </c>
      <c r="N32" t="s">
        <v>192</v>
      </c>
      <c r="O32" t="s">
        <v>161</v>
      </c>
      <c r="P32">
        <v>455</v>
      </c>
      <c r="Q32">
        <v>330</v>
      </c>
      <c r="R32">
        <v>248</v>
      </c>
      <c r="S32">
        <v>149</v>
      </c>
      <c r="T32">
        <v>56</v>
      </c>
      <c r="U32">
        <v>29</v>
      </c>
      <c r="V32">
        <v>13</v>
      </c>
      <c r="W32">
        <v>8</v>
      </c>
      <c r="X32">
        <v>8</v>
      </c>
      <c r="Y32">
        <v>1</v>
      </c>
      <c r="Z32">
        <v>2</v>
      </c>
      <c r="AA32">
        <v>0</v>
      </c>
      <c r="AB32">
        <v>0</v>
      </c>
      <c r="AC32">
        <v>0</v>
      </c>
      <c r="AD32">
        <v>0</v>
      </c>
      <c r="AE32">
        <v>0</v>
      </c>
      <c r="AF32" t="s">
        <v>10</v>
      </c>
    </row>
    <row r="33" spans="1:32" x14ac:dyDescent="0.2">
      <c r="A33">
        <v>5.7819999999999996E-4</v>
      </c>
      <c r="B33">
        <v>1728</v>
      </c>
      <c r="C33" s="9">
        <v>4.5743999999999998</v>
      </c>
      <c r="D33">
        <v>1</v>
      </c>
      <c r="E33">
        <v>16</v>
      </c>
      <c r="F33">
        <v>15765170</v>
      </c>
      <c r="G33">
        <v>10802.47</v>
      </c>
      <c r="H33">
        <v>0</v>
      </c>
      <c r="I33">
        <v>0</v>
      </c>
      <c r="J33">
        <v>839518772</v>
      </c>
      <c r="K33">
        <v>10677.94</v>
      </c>
      <c r="L33">
        <v>15599395</v>
      </c>
      <c r="M33" t="s">
        <v>10</v>
      </c>
      <c r="N33" t="s">
        <v>193</v>
      </c>
      <c r="O33" t="s">
        <v>161</v>
      </c>
      <c r="P33">
        <v>372</v>
      </c>
      <c r="Q33">
        <v>323</v>
      </c>
      <c r="R33">
        <v>190</v>
      </c>
      <c r="S33">
        <v>117</v>
      </c>
      <c r="T33">
        <v>82</v>
      </c>
      <c r="U33">
        <v>44</v>
      </c>
      <c r="V33">
        <v>35</v>
      </c>
      <c r="W33">
        <v>22</v>
      </c>
      <c r="X33">
        <v>12</v>
      </c>
      <c r="Y33">
        <v>7</v>
      </c>
      <c r="Z33">
        <v>6</v>
      </c>
      <c r="AA33">
        <v>3</v>
      </c>
      <c r="AB33">
        <v>3</v>
      </c>
      <c r="AC33">
        <v>0</v>
      </c>
      <c r="AD33">
        <v>1</v>
      </c>
      <c r="AE33">
        <v>0</v>
      </c>
      <c r="AF33" t="s">
        <v>10</v>
      </c>
    </row>
    <row r="34" spans="1:32" x14ac:dyDescent="0.2">
      <c r="A34">
        <v>4.9187999999999999E-4</v>
      </c>
      <c r="B34">
        <v>2032</v>
      </c>
      <c r="C34" s="9">
        <v>4.5511999999999997</v>
      </c>
      <c r="D34">
        <v>1</v>
      </c>
      <c r="E34">
        <v>15</v>
      </c>
      <c r="F34">
        <v>15831038</v>
      </c>
      <c r="G34">
        <v>10801.86</v>
      </c>
      <c r="H34">
        <v>0</v>
      </c>
      <c r="I34">
        <v>0</v>
      </c>
      <c r="J34">
        <v>540291594</v>
      </c>
      <c r="K34">
        <v>10787.57</v>
      </c>
      <c r="L34">
        <v>15811818</v>
      </c>
      <c r="M34" t="s">
        <v>10</v>
      </c>
      <c r="N34" t="s">
        <v>194</v>
      </c>
      <c r="O34" t="s">
        <v>161</v>
      </c>
      <c r="P34">
        <v>375</v>
      </c>
      <c r="Q34">
        <v>298</v>
      </c>
      <c r="R34">
        <v>189</v>
      </c>
      <c r="S34">
        <v>126</v>
      </c>
      <c r="T34">
        <v>85</v>
      </c>
      <c r="U34">
        <v>50</v>
      </c>
      <c r="V34">
        <v>30</v>
      </c>
      <c r="W34">
        <v>16</v>
      </c>
      <c r="X34">
        <v>8</v>
      </c>
      <c r="Y34">
        <v>7</v>
      </c>
      <c r="Z34">
        <v>4</v>
      </c>
      <c r="AA34">
        <v>2</v>
      </c>
      <c r="AB34">
        <v>2</v>
      </c>
      <c r="AC34">
        <v>0</v>
      </c>
      <c r="AD34">
        <v>1</v>
      </c>
      <c r="AE34">
        <v>0</v>
      </c>
      <c r="AF34" t="s">
        <v>10</v>
      </c>
    </row>
    <row r="35" spans="1:32" x14ac:dyDescent="0.2">
      <c r="A35">
        <v>4.8673999999999999E-4</v>
      </c>
      <c r="B35">
        <v>2054</v>
      </c>
      <c r="C35" s="9">
        <v>4.6247999999999996</v>
      </c>
      <c r="D35">
        <v>1</v>
      </c>
      <c r="E35">
        <v>17</v>
      </c>
      <c r="F35">
        <v>15918378</v>
      </c>
      <c r="G35">
        <v>10801.98</v>
      </c>
      <c r="H35">
        <v>0</v>
      </c>
      <c r="I35">
        <v>0</v>
      </c>
      <c r="J35">
        <v>839518775</v>
      </c>
      <c r="K35">
        <v>10476.700000000001</v>
      </c>
      <c r="L35">
        <v>15477749</v>
      </c>
      <c r="M35" t="s">
        <v>10</v>
      </c>
      <c r="N35" t="s">
        <v>195</v>
      </c>
      <c r="O35" t="s">
        <v>161</v>
      </c>
      <c r="P35">
        <v>373</v>
      </c>
      <c r="Q35">
        <v>272</v>
      </c>
      <c r="R35">
        <v>219</v>
      </c>
      <c r="S35">
        <v>153</v>
      </c>
      <c r="T35">
        <v>81</v>
      </c>
      <c r="U35">
        <v>43</v>
      </c>
      <c r="V35">
        <v>28</v>
      </c>
      <c r="W35">
        <v>21</v>
      </c>
      <c r="X35">
        <v>15</v>
      </c>
      <c r="Y35">
        <v>5</v>
      </c>
      <c r="Z35">
        <v>5</v>
      </c>
      <c r="AA35">
        <v>1</v>
      </c>
      <c r="AB35">
        <v>1</v>
      </c>
      <c r="AC35">
        <v>2</v>
      </c>
      <c r="AD35">
        <v>0</v>
      </c>
      <c r="AE35">
        <v>0</v>
      </c>
      <c r="AF35" t="s">
        <v>10</v>
      </c>
    </row>
    <row r="36" spans="1:32" x14ac:dyDescent="0.2">
      <c r="A36">
        <v>1.1171999999999999E-4</v>
      </c>
      <c r="B36">
        <v>8950</v>
      </c>
      <c r="C36" s="9">
        <v>4.4668000000000001</v>
      </c>
      <c r="D36">
        <v>1</v>
      </c>
      <c r="E36">
        <v>16</v>
      </c>
      <c r="F36">
        <v>15725093</v>
      </c>
      <c r="G36">
        <v>10801.37</v>
      </c>
      <c r="H36">
        <v>0</v>
      </c>
      <c r="I36">
        <v>0</v>
      </c>
      <c r="J36">
        <v>875694602</v>
      </c>
      <c r="K36">
        <v>10798.56</v>
      </c>
      <c r="L36">
        <v>15721222</v>
      </c>
      <c r="M36" t="s">
        <v>10</v>
      </c>
      <c r="N36" t="s">
        <v>196</v>
      </c>
      <c r="O36" t="s">
        <v>161</v>
      </c>
      <c r="P36">
        <v>379</v>
      </c>
      <c r="Q36">
        <v>294</v>
      </c>
      <c r="R36">
        <v>212</v>
      </c>
      <c r="S36">
        <v>128</v>
      </c>
      <c r="T36">
        <v>68</v>
      </c>
      <c r="U36">
        <v>33</v>
      </c>
      <c r="V36">
        <v>23</v>
      </c>
      <c r="W36">
        <v>9</v>
      </c>
      <c r="X36">
        <v>8</v>
      </c>
      <c r="Y36">
        <v>3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 t="s">
        <v>10</v>
      </c>
    </row>
    <row r="37" spans="1:32" x14ac:dyDescent="0.2">
      <c r="A37">
        <v>2.1104000000000001E-4</v>
      </c>
      <c r="B37">
        <v>4738</v>
      </c>
      <c r="C37" s="9">
        <v>4.1623999999999999</v>
      </c>
      <c r="D37">
        <v>1</v>
      </c>
      <c r="E37">
        <v>12</v>
      </c>
      <c r="F37">
        <v>16824507</v>
      </c>
      <c r="G37">
        <v>10801.17</v>
      </c>
      <c r="H37">
        <v>0</v>
      </c>
      <c r="I37">
        <v>0</v>
      </c>
      <c r="J37">
        <v>540095242</v>
      </c>
      <c r="K37">
        <v>10790.69</v>
      </c>
      <c r="L37">
        <v>16809140</v>
      </c>
      <c r="M37" t="s">
        <v>10</v>
      </c>
      <c r="N37" t="s">
        <v>197</v>
      </c>
      <c r="O37" t="s">
        <v>161</v>
      </c>
      <c r="P37">
        <v>368</v>
      </c>
      <c r="Q37">
        <v>277</v>
      </c>
      <c r="R37">
        <v>184</v>
      </c>
      <c r="S37">
        <v>99</v>
      </c>
      <c r="T37">
        <v>49</v>
      </c>
      <c r="U37">
        <v>21</v>
      </c>
      <c r="V37">
        <v>14</v>
      </c>
      <c r="W37">
        <v>5</v>
      </c>
      <c r="X37">
        <v>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t="s">
        <v>10</v>
      </c>
    </row>
    <row r="38" spans="1:32" x14ac:dyDescent="0.2">
      <c r="A38">
        <v>8.2067999999999996E-4</v>
      </c>
      <c r="B38">
        <v>1218</v>
      </c>
      <c r="C38" s="9">
        <v>4.6040000000000001</v>
      </c>
      <c r="D38">
        <v>1</v>
      </c>
      <c r="E38">
        <v>20</v>
      </c>
      <c r="F38">
        <v>15883177</v>
      </c>
      <c r="G38">
        <v>10804.35</v>
      </c>
      <c r="H38">
        <v>0</v>
      </c>
      <c r="I38">
        <v>0</v>
      </c>
      <c r="J38">
        <v>824193074</v>
      </c>
      <c r="K38">
        <v>10758.12</v>
      </c>
      <c r="L38">
        <v>15821427</v>
      </c>
      <c r="M38" t="s">
        <v>10</v>
      </c>
      <c r="N38" t="s">
        <v>198</v>
      </c>
      <c r="O38" t="s">
        <v>161</v>
      </c>
      <c r="P38">
        <v>351</v>
      </c>
      <c r="Q38">
        <v>274</v>
      </c>
      <c r="R38">
        <v>219</v>
      </c>
      <c r="S38">
        <v>119</v>
      </c>
      <c r="T38">
        <v>71</v>
      </c>
      <c r="U38">
        <v>55</v>
      </c>
      <c r="V38">
        <v>37</v>
      </c>
      <c r="W38">
        <v>24</v>
      </c>
      <c r="X38">
        <v>18</v>
      </c>
      <c r="Y38">
        <v>11</v>
      </c>
      <c r="Z38">
        <v>7</v>
      </c>
      <c r="AA38">
        <v>5</v>
      </c>
      <c r="AB38">
        <v>3</v>
      </c>
      <c r="AC38">
        <v>2</v>
      </c>
      <c r="AD38">
        <v>3</v>
      </c>
      <c r="AE38">
        <v>2</v>
      </c>
      <c r="AF38" t="s">
        <v>10</v>
      </c>
    </row>
    <row r="39" spans="1:32" x14ac:dyDescent="0.2">
      <c r="A39">
        <v>1.8777999999999999E-4</v>
      </c>
      <c r="B39">
        <v>5324</v>
      </c>
      <c r="C39" s="9">
        <v>4.3</v>
      </c>
      <c r="D39">
        <v>1</v>
      </c>
      <c r="E39">
        <v>13</v>
      </c>
      <c r="F39">
        <v>16759006</v>
      </c>
      <c r="G39">
        <v>10802.88</v>
      </c>
      <c r="H39">
        <v>0</v>
      </c>
      <c r="I39">
        <v>0</v>
      </c>
      <c r="J39">
        <v>857748017</v>
      </c>
      <c r="K39">
        <v>10768.91</v>
      </c>
      <c r="L39">
        <v>16709435</v>
      </c>
      <c r="M39" t="s">
        <v>10</v>
      </c>
      <c r="N39" t="s">
        <v>199</v>
      </c>
      <c r="O39" t="s">
        <v>161</v>
      </c>
      <c r="P39">
        <v>369</v>
      </c>
      <c r="Q39">
        <v>259</v>
      </c>
      <c r="R39">
        <v>195</v>
      </c>
      <c r="S39">
        <v>124</v>
      </c>
      <c r="T39">
        <v>47</v>
      </c>
      <c r="U39">
        <v>34</v>
      </c>
      <c r="V39">
        <v>13</v>
      </c>
      <c r="W39">
        <v>7</v>
      </c>
      <c r="X39">
        <v>6</v>
      </c>
      <c r="Y39">
        <v>4</v>
      </c>
      <c r="Z39">
        <v>2</v>
      </c>
      <c r="AA39">
        <v>0</v>
      </c>
      <c r="AB39">
        <v>1</v>
      </c>
      <c r="AC39">
        <v>2</v>
      </c>
      <c r="AD39">
        <v>0</v>
      </c>
      <c r="AE39">
        <v>0</v>
      </c>
      <c r="AF39" t="s">
        <v>10</v>
      </c>
    </row>
    <row r="40" spans="1:32" x14ac:dyDescent="0.2">
      <c r="A40">
        <v>8.9469999999999995E-5</v>
      </c>
      <c r="B40">
        <v>11176</v>
      </c>
      <c r="C40" s="9">
        <v>4.4240000000000004</v>
      </c>
      <c r="D40">
        <v>1</v>
      </c>
      <c r="E40">
        <v>13</v>
      </c>
      <c r="F40">
        <v>16741911</v>
      </c>
      <c r="G40">
        <v>10801.03</v>
      </c>
      <c r="H40">
        <v>0</v>
      </c>
      <c r="I40">
        <v>0</v>
      </c>
      <c r="J40">
        <v>959657010</v>
      </c>
      <c r="K40">
        <v>10779.95</v>
      </c>
      <c r="L40">
        <v>16711376</v>
      </c>
      <c r="M40" t="s">
        <v>10</v>
      </c>
      <c r="N40" t="s">
        <v>200</v>
      </c>
      <c r="O40" t="s">
        <v>161</v>
      </c>
      <c r="P40">
        <v>356</v>
      </c>
      <c r="Q40">
        <v>292</v>
      </c>
      <c r="R40">
        <v>201</v>
      </c>
      <c r="S40">
        <v>125</v>
      </c>
      <c r="T40">
        <v>61</v>
      </c>
      <c r="U40">
        <v>41</v>
      </c>
      <c r="V40">
        <v>14</v>
      </c>
      <c r="W40">
        <v>10</v>
      </c>
      <c r="X40">
        <v>5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t="s">
        <v>10</v>
      </c>
    </row>
    <row r="41" spans="1:32" x14ac:dyDescent="0.2">
      <c r="A41">
        <v>1</v>
      </c>
      <c r="B41">
        <v>0</v>
      </c>
      <c r="C41" s="9">
        <v>4.7644000000000002</v>
      </c>
      <c r="D41">
        <v>1</v>
      </c>
      <c r="E41">
        <v>15</v>
      </c>
      <c r="F41">
        <v>15795748</v>
      </c>
      <c r="G41">
        <v>10801.46</v>
      </c>
      <c r="H41">
        <v>0</v>
      </c>
      <c r="I41">
        <v>0</v>
      </c>
      <c r="J41">
        <v>958411314</v>
      </c>
      <c r="K41">
        <v>2565.59</v>
      </c>
      <c r="L41">
        <v>4163312</v>
      </c>
      <c r="M41" t="s">
        <v>10</v>
      </c>
      <c r="N41" t="s">
        <v>201</v>
      </c>
      <c r="O41" t="s">
        <v>161</v>
      </c>
      <c r="P41">
        <v>460</v>
      </c>
      <c r="Q41">
        <v>357</v>
      </c>
      <c r="R41">
        <v>279</v>
      </c>
      <c r="S41">
        <v>146</v>
      </c>
      <c r="T41">
        <v>65</v>
      </c>
      <c r="U41">
        <v>27</v>
      </c>
      <c r="V41">
        <v>26</v>
      </c>
      <c r="W41">
        <v>5</v>
      </c>
      <c r="X41">
        <v>5</v>
      </c>
      <c r="Y41">
        <v>3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 t="s">
        <v>10</v>
      </c>
    </row>
    <row r="42" spans="1:32" x14ac:dyDescent="0.2">
      <c r="A42">
        <v>7.0060000000000003E-5</v>
      </c>
      <c r="B42">
        <v>14273</v>
      </c>
      <c r="C42" s="9">
        <v>4.5884</v>
      </c>
      <c r="D42">
        <v>1</v>
      </c>
      <c r="E42">
        <v>17</v>
      </c>
      <c r="F42">
        <v>15349811</v>
      </c>
      <c r="G42">
        <v>10801.07</v>
      </c>
      <c r="H42">
        <v>0</v>
      </c>
      <c r="I42">
        <v>0</v>
      </c>
      <c r="J42">
        <v>824194097</v>
      </c>
      <c r="K42">
        <v>10769.64</v>
      </c>
      <c r="L42">
        <v>15309152</v>
      </c>
      <c r="M42" t="s">
        <v>10</v>
      </c>
      <c r="N42" t="s">
        <v>202</v>
      </c>
      <c r="O42" t="s">
        <v>161</v>
      </c>
      <c r="P42">
        <v>352</v>
      </c>
      <c r="Q42">
        <v>257</v>
      </c>
      <c r="R42">
        <v>217</v>
      </c>
      <c r="S42">
        <v>142</v>
      </c>
      <c r="T42">
        <v>91</v>
      </c>
      <c r="U42">
        <v>46</v>
      </c>
      <c r="V42">
        <v>45</v>
      </c>
      <c r="W42">
        <v>18</v>
      </c>
      <c r="X42">
        <v>12</v>
      </c>
      <c r="Y42">
        <v>11</v>
      </c>
      <c r="Z42">
        <v>2</v>
      </c>
      <c r="AA42">
        <v>2</v>
      </c>
      <c r="AB42">
        <v>2</v>
      </c>
      <c r="AC42">
        <v>1</v>
      </c>
      <c r="AD42">
        <v>0</v>
      </c>
      <c r="AE42">
        <v>0</v>
      </c>
      <c r="AF42" t="s">
        <v>10</v>
      </c>
    </row>
    <row r="43" spans="1:32" x14ac:dyDescent="0.2">
      <c r="A43">
        <v>1</v>
      </c>
      <c r="B43">
        <v>0</v>
      </c>
      <c r="C43" s="9">
        <v>4.2868000000000004</v>
      </c>
      <c r="D43">
        <v>1</v>
      </c>
      <c r="E43">
        <v>12</v>
      </c>
      <c r="F43">
        <v>15164758</v>
      </c>
      <c r="G43">
        <v>10804.87</v>
      </c>
      <c r="H43">
        <v>0</v>
      </c>
      <c r="I43">
        <v>0</v>
      </c>
      <c r="J43">
        <v>171258420</v>
      </c>
      <c r="K43">
        <v>1062.3800000000001</v>
      </c>
      <c r="L43">
        <v>1757535</v>
      </c>
      <c r="M43" t="s">
        <v>10</v>
      </c>
      <c r="N43" t="s">
        <v>203</v>
      </c>
      <c r="O43" t="s">
        <v>161</v>
      </c>
      <c r="P43">
        <v>514</v>
      </c>
      <c r="Q43">
        <v>318</v>
      </c>
      <c r="R43">
        <v>181</v>
      </c>
      <c r="S43">
        <v>73</v>
      </c>
      <c r="T43">
        <v>19</v>
      </c>
      <c r="U43">
        <v>2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t="s">
        <v>10</v>
      </c>
    </row>
    <row r="44" spans="1:32" x14ac:dyDescent="0.2">
      <c r="A44">
        <v>1</v>
      </c>
      <c r="B44">
        <v>0</v>
      </c>
      <c r="C44" s="9">
        <v>4.2624000000000004</v>
      </c>
      <c r="D44">
        <v>1</v>
      </c>
      <c r="E44">
        <v>15</v>
      </c>
      <c r="F44">
        <v>15189365</v>
      </c>
      <c r="G44">
        <v>10800.45</v>
      </c>
      <c r="H44">
        <v>0</v>
      </c>
      <c r="I44">
        <v>0</v>
      </c>
      <c r="J44">
        <v>171193376</v>
      </c>
      <c r="K44">
        <v>1144.72</v>
      </c>
      <c r="L44">
        <v>1887814</v>
      </c>
      <c r="M44" t="s">
        <v>10</v>
      </c>
      <c r="N44" t="s">
        <v>204</v>
      </c>
      <c r="O44" t="s">
        <v>161</v>
      </c>
      <c r="P44">
        <v>513</v>
      </c>
      <c r="Q44">
        <v>337</v>
      </c>
      <c r="R44">
        <v>192</v>
      </c>
      <c r="S44">
        <v>68</v>
      </c>
      <c r="T44">
        <v>19</v>
      </c>
      <c r="U44">
        <v>8</v>
      </c>
      <c r="V44">
        <v>6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t="s">
        <v>10</v>
      </c>
    </row>
    <row r="45" spans="1:32" x14ac:dyDescent="0.2">
      <c r="A45">
        <v>1</v>
      </c>
      <c r="B45">
        <v>0</v>
      </c>
      <c r="C45" s="9">
        <v>4.1807999999999996</v>
      </c>
      <c r="D45">
        <v>1</v>
      </c>
      <c r="E45">
        <v>11</v>
      </c>
      <c r="F45">
        <v>15500329</v>
      </c>
      <c r="G45">
        <v>10803.03</v>
      </c>
      <c r="H45">
        <v>0</v>
      </c>
      <c r="I45">
        <v>0</v>
      </c>
      <c r="J45">
        <v>858928178</v>
      </c>
      <c r="K45">
        <v>1780.78</v>
      </c>
      <c r="L45">
        <v>2937485</v>
      </c>
      <c r="M45" t="s">
        <v>10</v>
      </c>
      <c r="N45" t="s">
        <v>205</v>
      </c>
      <c r="O45" t="s">
        <v>161</v>
      </c>
      <c r="P45">
        <v>474</v>
      </c>
      <c r="Q45">
        <v>299</v>
      </c>
      <c r="R45">
        <v>185</v>
      </c>
      <c r="S45">
        <v>79</v>
      </c>
      <c r="T45">
        <v>18</v>
      </c>
      <c r="U45">
        <v>11</v>
      </c>
      <c r="V45">
        <v>4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t="s">
        <v>10</v>
      </c>
    </row>
    <row r="46" spans="1:32" x14ac:dyDescent="0.2">
      <c r="A46">
        <v>1</v>
      </c>
      <c r="B46">
        <v>0</v>
      </c>
      <c r="C46" s="9">
        <v>4.1900000000000004</v>
      </c>
      <c r="D46">
        <v>1</v>
      </c>
      <c r="E46">
        <v>12</v>
      </c>
      <c r="F46">
        <v>15682700</v>
      </c>
      <c r="G46">
        <v>10801.05</v>
      </c>
      <c r="H46">
        <v>0</v>
      </c>
      <c r="I46">
        <v>0</v>
      </c>
      <c r="J46">
        <v>857748019</v>
      </c>
      <c r="K46">
        <v>1658.71</v>
      </c>
      <c r="L46">
        <v>2732800</v>
      </c>
      <c r="M46" t="s">
        <v>10</v>
      </c>
      <c r="N46" t="s">
        <v>206</v>
      </c>
      <c r="O46" t="s">
        <v>161</v>
      </c>
      <c r="P46">
        <v>504</v>
      </c>
      <c r="Q46">
        <v>323</v>
      </c>
      <c r="R46">
        <v>185</v>
      </c>
      <c r="S46">
        <v>64</v>
      </c>
      <c r="T46">
        <v>16</v>
      </c>
      <c r="U46">
        <v>5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t="s">
        <v>10</v>
      </c>
    </row>
    <row r="47" spans="1:32" x14ac:dyDescent="0.2">
      <c r="A47">
        <v>1</v>
      </c>
      <c r="B47">
        <v>0</v>
      </c>
      <c r="C47" s="9">
        <v>4.1584000000000003</v>
      </c>
      <c r="D47">
        <v>1</v>
      </c>
      <c r="E47">
        <v>15</v>
      </c>
      <c r="F47">
        <v>15754664</v>
      </c>
      <c r="G47">
        <v>10801.39</v>
      </c>
      <c r="H47">
        <v>0</v>
      </c>
      <c r="I47">
        <v>0</v>
      </c>
      <c r="J47">
        <v>540422410</v>
      </c>
      <c r="K47">
        <v>3469.78</v>
      </c>
      <c r="L47">
        <v>5537475</v>
      </c>
      <c r="M47" t="s">
        <v>10</v>
      </c>
      <c r="N47" t="s">
        <v>207</v>
      </c>
      <c r="O47" t="s">
        <v>161</v>
      </c>
      <c r="P47">
        <v>440</v>
      </c>
      <c r="Q47">
        <v>293</v>
      </c>
      <c r="R47">
        <v>156</v>
      </c>
      <c r="S47">
        <v>95</v>
      </c>
      <c r="T47">
        <v>20</v>
      </c>
      <c r="U47">
        <v>16</v>
      </c>
      <c r="V47">
        <v>4</v>
      </c>
      <c r="W47">
        <v>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t="s">
        <v>10</v>
      </c>
    </row>
    <row r="48" spans="1:32" x14ac:dyDescent="0.2">
      <c r="A48">
        <v>1</v>
      </c>
      <c r="B48">
        <v>0</v>
      </c>
      <c r="C48" s="9">
        <v>4.09</v>
      </c>
      <c r="D48">
        <v>1</v>
      </c>
      <c r="E48">
        <v>14</v>
      </c>
      <c r="F48">
        <v>15976236</v>
      </c>
      <c r="G48">
        <v>10804</v>
      </c>
      <c r="H48">
        <v>0</v>
      </c>
      <c r="I48">
        <v>0</v>
      </c>
      <c r="J48">
        <v>808591417</v>
      </c>
      <c r="K48">
        <v>3707.51</v>
      </c>
      <c r="L48">
        <v>5964766</v>
      </c>
      <c r="M48" t="s">
        <v>10</v>
      </c>
      <c r="N48" t="s">
        <v>208</v>
      </c>
      <c r="O48" t="s">
        <v>161</v>
      </c>
      <c r="P48">
        <v>416</v>
      </c>
      <c r="Q48">
        <v>266</v>
      </c>
      <c r="R48">
        <v>196</v>
      </c>
      <c r="S48">
        <v>66</v>
      </c>
      <c r="T48">
        <v>35</v>
      </c>
      <c r="U48">
        <v>14</v>
      </c>
      <c r="V48">
        <v>5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t="s">
        <v>10</v>
      </c>
    </row>
    <row r="49" spans="1:32" x14ac:dyDescent="0.2">
      <c r="A49">
        <v>1</v>
      </c>
      <c r="B49">
        <v>0</v>
      </c>
      <c r="C49" s="9">
        <v>4.1315999999999997</v>
      </c>
      <c r="D49">
        <v>1</v>
      </c>
      <c r="E49">
        <v>13</v>
      </c>
      <c r="F49">
        <v>15700310</v>
      </c>
      <c r="G49">
        <v>10802.76</v>
      </c>
      <c r="H49">
        <v>0</v>
      </c>
      <c r="I49">
        <v>0</v>
      </c>
      <c r="J49">
        <v>540226058</v>
      </c>
      <c r="K49">
        <v>3369.97</v>
      </c>
      <c r="L49">
        <v>5352185</v>
      </c>
      <c r="M49" t="s">
        <v>10</v>
      </c>
      <c r="N49" t="s">
        <v>209</v>
      </c>
      <c r="O49" t="s">
        <v>161</v>
      </c>
      <c r="P49">
        <v>425</v>
      </c>
      <c r="Q49">
        <v>300</v>
      </c>
      <c r="R49">
        <v>178</v>
      </c>
      <c r="S49">
        <v>92</v>
      </c>
      <c r="T49">
        <v>25</v>
      </c>
      <c r="U49">
        <v>9</v>
      </c>
      <c r="V49">
        <v>2</v>
      </c>
      <c r="W49">
        <v>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t="s">
        <v>10</v>
      </c>
    </row>
    <row r="50" spans="1:32" x14ac:dyDescent="0.2">
      <c r="A50">
        <v>2.6041699999999998E-3</v>
      </c>
      <c r="B50">
        <v>383</v>
      </c>
      <c r="C50" s="9">
        <v>4.016</v>
      </c>
      <c r="D50">
        <v>1</v>
      </c>
      <c r="E50">
        <v>16</v>
      </c>
      <c r="F50">
        <v>16098132</v>
      </c>
      <c r="G50">
        <v>10803.02</v>
      </c>
      <c r="H50">
        <v>0</v>
      </c>
      <c r="I50">
        <v>0</v>
      </c>
      <c r="J50">
        <v>540291850</v>
      </c>
      <c r="K50">
        <v>10390.98</v>
      </c>
      <c r="L50">
        <v>15538541</v>
      </c>
      <c r="M50" t="s">
        <v>10</v>
      </c>
      <c r="N50" t="s">
        <v>210</v>
      </c>
      <c r="O50" t="s">
        <v>161</v>
      </c>
      <c r="P50">
        <v>365</v>
      </c>
      <c r="Q50">
        <v>226</v>
      </c>
      <c r="R50">
        <v>173</v>
      </c>
      <c r="S50">
        <v>74</v>
      </c>
      <c r="T50">
        <v>28</v>
      </c>
      <c r="U50">
        <v>22</v>
      </c>
      <c r="V50">
        <v>12</v>
      </c>
      <c r="W50">
        <v>11</v>
      </c>
      <c r="X50">
        <v>2</v>
      </c>
      <c r="Y50">
        <v>3</v>
      </c>
      <c r="Z50">
        <v>1</v>
      </c>
      <c r="AA50">
        <v>2</v>
      </c>
      <c r="AB50">
        <v>0</v>
      </c>
      <c r="AC50">
        <v>0</v>
      </c>
      <c r="AD50">
        <v>0</v>
      </c>
      <c r="AE50">
        <v>1</v>
      </c>
      <c r="AF50" t="s">
        <v>10</v>
      </c>
    </row>
    <row r="51" spans="1:32" x14ac:dyDescent="0.2">
      <c r="A51">
        <v>9.098E-5</v>
      </c>
      <c r="B51">
        <v>10991</v>
      </c>
      <c r="C51" s="9">
        <v>4.1096000000000004</v>
      </c>
      <c r="D51">
        <v>1</v>
      </c>
      <c r="E51">
        <v>13</v>
      </c>
      <c r="F51">
        <v>15717246</v>
      </c>
      <c r="G51">
        <v>10800.75</v>
      </c>
      <c r="H51">
        <v>0</v>
      </c>
      <c r="I51">
        <v>0</v>
      </c>
      <c r="J51">
        <v>168441138</v>
      </c>
      <c r="K51">
        <v>10794.84</v>
      </c>
      <c r="L51">
        <v>15709639</v>
      </c>
      <c r="M51" t="s">
        <v>10</v>
      </c>
      <c r="N51" t="s">
        <v>211</v>
      </c>
      <c r="O51" t="s">
        <v>161</v>
      </c>
      <c r="P51">
        <v>405</v>
      </c>
      <c r="Q51">
        <v>293</v>
      </c>
      <c r="R51">
        <v>155</v>
      </c>
      <c r="S51">
        <v>85</v>
      </c>
      <c r="T51">
        <v>28</v>
      </c>
      <c r="U51">
        <v>16</v>
      </c>
      <c r="V51">
        <v>11</v>
      </c>
      <c r="W51">
        <v>3</v>
      </c>
      <c r="X51">
        <v>0</v>
      </c>
      <c r="Y51">
        <v>1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 t="s">
        <v>10</v>
      </c>
    </row>
    <row r="52" spans="1:32" x14ac:dyDescent="0.2">
      <c r="A52">
        <v>1.2349999999999999E-4</v>
      </c>
      <c r="B52">
        <v>8096</v>
      </c>
      <c r="C52" s="9">
        <v>4.0411999999999999</v>
      </c>
      <c r="D52">
        <v>1</v>
      </c>
      <c r="E52">
        <v>15</v>
      </c>
      <c r="F52">
        <v>15634637</v>
      </c>
      <c r="G52">
        <v>10800.05</v>
      </c>
      <c r="H52">
        <v>0</v>
      </c>
      <c r="I52">
        <v>0</v>
      </c>
      <c r="J52">
        <v>170930740</v>
      </c>
      <c r="K52">
        <v>10353.709999999999</v>
      </c>
      <c r="L52">
        <v>15052965</v>
      </c>
      <c r="M52" t="s">
        <v>10</v>
      </c>
      <c r="N52" t="s">
        <v>212</v>
      </c>
      <c r="O52" t="s">
        <v>161</v>
      </c>
      <c r="P52">
        <v>405</v>
      </c>
      <c r="Q52">
        <v>271</v>
      </c>
      <c r="R52">
        <v>170</v>
      </c>
      <c r="S52">
        <v>82</v>
      </c>
      <c r="T52">
        <v>32</v>
      </c>
      <c r="U52">
        <v>16</v>
      </c>
      <c r="V52">
        <v>10</v>
      </c>
      <c r="W52">
        <v>4</v>
      </c>
      <c r="X52">
        <v>2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t="s">
        <v>10</v>
      </c>
    </row>
    <row r="53" spans="1:32" x14ac:dyDescent="0.2">
      <c r="A53">
        <v>6.5900000000000003E-5</v>
      </c>
      <c r="B53">
        <v>15175</v>
      </c>
      <c r="C53" s="9">
        <v>3.9704000000000002</v>
      </c>
      <c r="D53">
        <v>1</v>
      </c>
      <c r="E53">
        <v>13</v>
      </c>
      <c r="F53">
        <v>15779530</v>
      </c>
      <c r="G53">
        <v>10802.23</v>
      </c>
      <c r="H53">
        <v>0</v>
      </c>
      <c r="I53">
        <v>0</v>
      </c>
      <c r="J53">
        <v>540609079</v>
      </c>
      <c r="K53">
        <v>10802.23</v>
      </c>
      <c r="L53">
        <v>15779529</v>
      </c>
      <c r="M53" t="s">
        <v>10</v>
      </c>
      <c r="N53" t="s">
        <v>213</v>
      </c>
      <c r="O53" t="s">
        <v>161</v>
      </c>
      <c r="P53">
        <v>364</v>
      </c>
      <c r="Q53">
        <v>237</v>
      </c>
      <c r="R53">
        <v>161</v>
      </c>
      <c r="S53">
        <v>84</v>
      </c>
      <c r="T53">
        <v>36</v>
      </c>
      <c r="U53">
        <v>6</v>
      </c>
      <c r="V53">
        <v>5</v>
      </c>
      <c r="W53">
        <v>4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t="s">
        <v>10</v>
      </c>
    </row>
    <row r="54" spans="1:32" x14ac:dyDescent="0.2">
      <c r="A54">
        <v>0.22222222</v>
      </c>
      <c r="B54">
        <v>4</v>
      </c>
      <c r="C54" s="9">
        <v>4.1420000000000003</v>
      </c>
      <c r="D54">
        <v>1</v>
      </c>
      <c r="E54">
        <v>14</v>
      </c>
      <c r="F54">
        <v>16040955</v>
      </c>
      <c r="G54">
        <v>10801.28</v>
      </c>
      <c r="H54">
        <v>0</v>
      </c>
      <c r="I54">
        <v>0</v>
      </c>
      <c r="J54">
        <v>808520245</v>
      </c>
      <c r="K54">
        <v>9320.25</v>
      </c>
      <c r="L54">
        <v>14046595</v>
      </c>
      <c r="M54" t="s">
        <v>10</v>
      </c>
      <c r="N54" t="s">
        <v>214</v>
      </c>
      <c r="O54" t="s">
        <v>161</v>
      </c>
      <c r="P54">
        <v>368</v>
      </c>
      <c r="Q54">
        <v>282</v>
      </c>
      <c r="R54">
        <v>179</v>
      </c>
      <c r="S54">
        <v>99</v>
      </c>
      <c r="T54">
        <v>43</v>
      </c>
      <c r="U54">
        <v>18</v>
      </c>
      <c r="V54">
        <v>12</v>
      </c>
      <c r="W54">
        <v>4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t="s">
        <v>10</v>
      </c>
    </row>
    <row r="55" spans="1:32" x14ac:dyDescent="0.2">
      <c r="A55">
        <v>1.3554999999999999E-4</v>
      </c>
      <c r="B55">
        <v>7376</v>
      </c>
      <c r="C55" s="9">
        <v>3.8351999999999999</v>
      </c>
      <c r="D55">
        <v>1</v>
      </c>
      <c r="E55">
        <v>15</v>
      </c>
      <c r="F55">
        <v>15637805</v>
      </c>
      <c r="G55">
        <v>10802.91</v>
      </c>
      <c r="H55">
        <v>0</v>
      </c>
      <c r="I55">
        <v>0</v>
      </c>
      <c r="J55">
        <v>875694602</v>
      </c>
      <c r="K55">
        <v>10794.12</v>
      </c>
      <c r="L55">
        <v>15626395</v>
      </c>
      <c r="M55" t="s">
        <v>10</v>
      </c>
      <c r="N55" t="s">
        <v>215</v>
      </c>
      <c r="O55" t="s">
        <v>161</v>
      </c>
      <c r="P55">
        <v>389</v>
      </c>
      <c r="Q55">
        <v>220</v>
      </c>
      <c r="R55">
        <v>113</v>
      </c>
      <c r="S55">
        <v>69</v>
      </c>
      <c r="T55">
        <v>21</v>
      </c>
      <c r="U55">
        <v>11</v>
      </c>
      <c r="V55">
        <v>3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t="s">
        <v>10</v>
      </c>
    </row>
    <row r="56" spans="1:32" x14ac:dyDescent="0.2">
      <c r="A56">
        <v>5.1586000000000004E-4</v>
      </c>
      <c r="B56">
        <v>1937</v>
      </c>
      <c r="C56" s="9">
        <v>4.4648000000000003</v>
      </c>
      <c r="D56">
        <v>1</v>
      </c>
      <c r="E56">
        <v>15</v>
      </c>
      <c r="F56">
        <v>14507713</v>
      </c>
      <c r="G56">
        <v>10801.79</v>
      </c>
      <c r="H56">
        <v>0</v>
      </c>
      <c r="I56">
        <v>0</v>
      </c>
      <c r="J56">
        <v>808525876</v>
      </c>
      <c r="K56">
        <v>10790.25</v>
      </c>
      <c r="L56">
        <v>14494425</v>
      </c>
      <c r="M56" t="s">
        <v>10</v>
      </c>
      <c r="N56" t="s">
        <v>216</v>
      </c>
      <c r="O56" t="s">
        <v>161</v>
      </c>
      <c r="P56">
        <v>354</v>
      </c>
      <c r="Q56">
        <v>260</v>
      </c>
      <c r="R56">
        <v>209</v>
      </c>
      <c r="S56">
        <v>126</v>
      </c>
      <c r="T56">
        <v>68</v>
      </c>
      <c r="U56">
        <v>49</v>
      </c>
      <c r="V56">
        <v>35</v>
      </c>
      <c r="W56">
        <v>17</v>
      </c>
      <c r="X56">
        <v>9</v>
      </c>
      <c r="Y56">
        <v>4</v>
      </c>
      <c r="Z56">
        <v>4</v>
      </c>
      <c r="AA56">
        <v>1</v>
      </c>
      <c r="AB56">
        <v>0</v>
      </c>
      <c r="AC56">
        <v>0</v>
      </c>
      <c r="AD56">
        <v>0</v>
      </c>
      <c r="AE56">
        <v>1</v>
      </c>
      <c r="AF56" t="s">
        <v>10</v>
      </c>
    </row>
    <row r="57" spans="1:32" x14ac:dyDescent="0.2">
      <c r="A57">
        <v>2.3698999999999999E-4</v>
      </c>
      <c r="B57">
        <v>4218</v>
      </c>
      <c r="C57" s="9">
        <v>4.1163999999999996</v>
      </c>
      <c r="D57">
        <v>1</v>
      </c>
      <c r="E57">
        <v>14</v>
      </c>
      <c r="F57">
        <v>15391274</v>
      </c>
      <c r="G57">
        <v>10801.69</v>
      </c>
      <c r="H57">
        <v>0</v>
      </c>
      <c r="I57">
        <v>0</v>
      </c>
      <c r="J57">
        <v>171193140</v>
      </c>
      <c r="K57">
        <v>10798.64</v>
      </c>
      <c r="L57">
        <v>15387312</v>
      </c>
      <c r="M57" t="s">
        <v>10</v>
      </c>
      <c r="N57" t="s">
        <v>217</v>
      </c>
      <c r="O57" t="s">
        <v>161</v>
      </c>
      <c r="P57">
        <v>389</v>
      </c>
      <c r="Q57">
        <v>258</v>
      </c>
      <c r="R57">
        <v>177</v>
      </c>
      <c r="S57">
        <v>89</v>
      </c>
      <c r="T57">
        <v>47</v>
      </c>
      <c r="U57">
        <v>17</v>
      </c>
      <c r="V57">
        <v>14</v>
      </c>
      <c r="W57">
        <v>5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t="s">
        <v>10</v>
      </c>
    </row>
    <row r="58" spans="1:32" x14ac:dyDescent="0.2">
      <c r="A58">
        <v>1.4116000000000001E-4</v>
      </c>
      <c r="B58">
        <v>7083</v>
      </c>
      <c r="C58" s="9">
        <v>3.9996</v>
      </c>
      <c r="D58">
        <v>1</v>
      </c>
      <c r="E58">
        <v>15</v>
      </c>
      <c r="F58">
        <v>15545945</v>
      </c>
      <c r="G58">
        <v>10802.59</v>
      </c>
      <c r="H58">
        <v>0</v>
      </c>
      <c r="I58">
        <v>0</v>
      </c>
      <c r="J58">
        <v>842281482</v>
      </c>
      <c r="K58">
        <v>10799.75</v>
      </c>
      <c r="L58">
        <v>15542211</v>
      </c>
      <c r="M58" t="s">
        <v>10</v>
      </c>
      <c r="N58" t="s">
        <v>218</v>
      </c>
      <c r="O58" t="s">
        <v>161</v>
      </c>
      <c r="P58">
        <v>313</v>
      </c>
      <c r="Q58">
        <v>251</v>
      </c>
      <c r="R58">
        <v>170</v>
      </c>
      <c r="S58">
        <v>96</v>
      </c>
      <c r="T58">
        <v>31</v>
      </c>
      <c r="U58">
        <v>19</v>
      </c>
      <c r="V58">
        <v>5</v>
      </c>
      <c r="W58">
        <v>2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 t="s">
        <v>10</v>
      </c>
    </row>
    <row r="59" spans="1:32" x14ac:dyDescent="0.2">
      <c r="A59">
        <v>6.8236000000000002E-4</v>
      </c>
      <c r="B59">
        <v>1464</v>
      </c>
      <c r="C59" s="9">
        <v>3.9908000000000001</v>
      </c>
      <c r="D59">
        <v>1</v>
      </c>
      <c r="E59">
        <v>13</v>
      </c>
      <c r="F59">
        <v>16057744</v>
      </c>
      <c r="G59">
        <v>10802.88</v>
      </c>
      <c r="H59">
        <v>0</v>
      </c>
      <c r="I59">
        <v>0</v>
      </c>
      <c r="J59">
        <v>842080307</v>
      </c>
      <c r="K59">
        <v>10790.2</v>
      </c>
      <c r="L59">
        <v>16040520</v>
      </c>
      <c r="M59" t="s">
        <v>10</v>
      </c>
      <c r="N59" t="s">
        <v>219</v>
      </c>
      <c r="O59" t="s">
        <v>161</v>
      </c>
      <c r="P59">
        <v>379</v>
      </c>
      <c r="Q59">
        <v>238</v>
      </c>
      <c r="R59">
        <v>162</v>
      </c>
      <c r="S59">
        <v>71</v>
      </c>
      <c r="T59">
        <v>46</v>
      </c>
      <c r="U59">
        <v>20</v>
      </c>
      <c r="V59">
        <v>10</v>
      </c>
      <c r="W59">
        <v>5</v>
      </c>
      <c r="X59">
        <v>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t="s">
        <v>10</v>
      </c>
    </row>
    <row r="60" spans="1:32" x14ac:dyDescent="0.2">
      <c r="A60">
        <v>1.6755000000000001E-4</v>
      </c>
      <c r="B60">
        <v>5968</v>
      </c>
      <c r="C60" s="9">
        <v>4.0876000000000001</v>
      </c>
      <c r="D60">
        <v>1</v>
      </c>
      <c r="E60">
        <v>13</v>
      </c>
      <c r="F60">
        <v>16023903</v>
      </c>
      <c r="G60">
        <v>10802.65</v>
      </c>
      <c r="H60">
        <v>0</v>
      </c>
      <c r="I60">
        <v>0</v>
      </c>
      <c r="J60">
        <v>875694602</v>
      </c>
      <c r="K60">
        <v>10796.89</v>
      </c>
      <c r="L60">
        <v>16016176</v>
      </c>
      <c r="M60" t="s">
        <v>10</v>
      </c>
      <c r="N60" t="s">
        <v>220</v>
      </c>
      <c r="O60" t="s">
        <v>161</v>
      </c>
      <c r="P60">
        <v>358</v>
      </c>
      <c r="Q60">
        <v>264</v>
      </c>
      <c r="R60">
        <v>161</v>
      </c>
      <c r="S60">
        <v>98</v>
      </c>
      <c r="T60">
        <v>46</v>
      </c>
      <c r="U60">
        <v>31</v>
      </c>
      <c r="V60">
        <v>7</v>
      </c>
      <c r="W60">
        <v>4</v>
      </c>
      <c r="X60">
        <v>3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t="s">
        <v>10</v>
      </c>
    </row>
    <row r="61" spans="1:32" x14ac:dyDescent="0.2">
      <c r="A61">
        <v>5.0878000000000002E-4</v>
      </c>
      <c r="B61">
        <v>1964</v>
      </c>
      <c r="C61" s="9">
        <v>4.1348000000000003</v>
      </c>
      <c r="D61">
        <v>1</v>
      </c>
      <c r="E61">
        <v>15</v>
      </c>
      <c r="F61">
        <v>15445031</v>
      </c>
      <c r="G61">
        <v>10800.94</v>
      </c>
      <c r="H61">
        <v>0</v>
      </c>
      <c r="I61">
        <v>0</v>
      </c>
      <c r="J61">
        <v>825499697</v>
      </c>
      <c r="K61">
        <v>10760.29</v>
      </c>
      <c r="L61">
        <v>15393465</v>
      </c>
      <c r="M61" t="s">
        <v>10</v>
      </c>
      <c r="N61" t="s">
        <v>221</v>
      </c>
      <c r="O61" t="s">
        <v>161</v>
      </c>
      <c r="P61">
        <v>424</v>
      </c>
      <c r="Q61">
        <v>254</v>
      </c>
      <c r="R61">
        <v>156</v>
      </c>
      <c r="S61">
        <v>90</v>
      </c>
      <c r="T61">
        <v>37</v>
      </c>
      <c r="U61">
        <v>23</v>
      </c>
      <c r="V61">
        <v>16</v>
      </c>
      <c r="W61">
        <v>17</v>
      </c>
      <c r="X61">
        <v>5</v>
      </c>
      <c r="Y61">
        <v>1</v>
      </c>
      <c r="Z61">
        <v>3</v>
      </c>
      <c r="AA61">
        <v>0</v>
      </c>
      <c r="AB61">
        <v>2</v>
      </c>
      <c r="AC61">
        <v>0</v>
      </c>
      <c r="AD61">
        <v>0</v>
      </c>
      <c r="AE61">
        <v>0</v>
      </c>
      <c r="AF61" t="s">
        <v>10</v>
      </c>
    </row>
    <row r="62" spans="1:32" x14ac:dyDescent="0.2">
      <c r="A62">
        <v>6.5469999999999995E-5</v>
      </c>
      <c r="B62">
        <v>15274</v>
      </c>
      <c r="C62" s="9">
        <v>4.0991999999999997</v>
      </c>
      <c r="D62">
        <v>1</v>
      </c>
      <c r="E62">
        <v>14</v>
      </c>
      <c r="F62">
        <v>15420280</v>
      </c>
      <c r="G62">
        <v>10803.73</v>
      </c>
      <c r="H62">
        <v>0</v>
      </c>
      <c r="I62">
        <v>0</v>
      </c>
      <c r="J62">
        <v>875694602</v>
      </c>
      <c r="K62">
        <v>10442.26</v>
      </c>
      <c r="L62">
        <v>14957570</v>
      </c>
      <c r="M62" t="s">
        <v>10</v>
      </c>
      <c r="N62" t="s">
        <v>222</v>
      </c>
      <c r="O62" t="s">
        <v>161</v>
      </c>
      <c r="P62">
        <v>395</v>
      </c>
      <c r="Q62">
        <v>285</v>
      </c>
      <c r="R62">
        <v>177</v>
      </c>
      <c r="S62">
        <v>82</v>
      </c>
      <c r="T62">
        <v>27</v>
      </c>
      <c r="U62">
        <v>15</v>
      </c>
      <c r="V62">
        <v>9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t="s">
        <v>10</v>
      </c>
    </row>
    <row r="63" spans="1:32" x14ac:dyDescent="0.2">
      <c r="A63">
        <v>1</v>
      </c>
      <c r="B63">
        <v>0</v>
      </c>
      <c r="C63" s="9">
        <v>4.2784000000000004</v>
      </c>
      <c r="D63">
        <v>1</v>
      </c>
      <c r="E63">
        <v>15</v>
      </c>
      <c r="F63">
        <v>14048577</v>
      </c>
      <c r="G63">
        <v>10802.67</v>
      </c>
      <c r="H63">
        <v>0</v>
      </c>
      <c r="I63">
        <v>0</v>
      </c>
      <c r="J63">
        <v>909320246</v>
      </c>
      <c r="K63">
        <v>706.42</v>
      </c>
      <c r="L63">
        <v>1168594</v>
      </c>
      <c r="M63" t="s">
        <v>10</v>
      </c>
      <c r="N63" t="s">
        <v>223</v>
      </c>
      <c r="O63" t="s">
        <v>161</v>
      </c>
      <c r="P63">
        <v>510</v>
      </c>
      <c r="Q63">
        <v>296</v>
      </c>
      <c r="R63">
        <v>148</v>
      </c>
      <c r="S63">
        <v>41</v>
      </c>
      <c r="T63">
        <v>16</v>
      </c>
      <c r="U63">
        <v>3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t="s">
        <v>10</v>
      </c>
    </row>
    <row r="64" spans="1:32" x14ac:dyDescent="0.2">
      <c r="A64">
        <v>1</v>
      </c>
      <c r="B64">
        <v>0</v>
      </c>
      <c r="C64" s="9">
        <v>4.2624000000000004</v>
      </c>
      <c r="D64">
        <v>1</v>
      </c>
      <c r="E64">
        <v>12</v>
      </c>
      <c r="F64">
        <v>14016409</v>
      </c>
      <c r="G64">
        <v>10804.35</v>
      </c>
      <c r="H64">
        <v>0</v>
      </c>
      <c r="I64">
        <v>0</v>
      </c>
      <c r="J64">
        <v>170930740</v>
      </c>
      <c r="K64">
        <v>550.92999999999995</v>
      </c>
      <c r="L64">
        <v>920071</v>
      </c>
      <c r="M64" t="s">
        <v>10</v>
      </c>
      <c r="N64" t="s">
        <v>224</v>
      </c>
      <c r="O64" t="s">
        <v>161</v>
      </c>
      <c r="P64">
        <v>473</v>
      </c>
      <c r="Q64">
        <v>306</v>
      </c>
      <c r="R64">
        <v>150</v>
      </c>
      <c r="S64">
        <v>36</v>
      </c>
      <c r="T64">
        <v>7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t="s">
        <v>10</v>
      </c>
    </row>
    <row r="65" spans="1:32" x14ac:dyDescent="0.2">
      <c r="A65">
        <v>1</v>
      </c>
      <c r="B65">
        <v>0</v>
      </c>
      <c r="C65" s="9">
        <v>4.2380000000000004</v>
      </c>
      <c r="D65">
        <v>1</v>
      </c>
      <c r="E65">
        <v>11</v>
      </c>
      <c r="F65">
        <v>14036053</v>
      </c>
      <c r="G65">
        <v>10805.55</v>
      </c>
      <c r="H65">
        <v>0</v>
      </c>
      <c r="I65">
        <v>0</v>
      </c>
      <c r="J65">
        <v>171258420</v>
      </c>
      <c r="K65">
        <v>682</v>
      </c>
      <c r="L65">
        <v>1131659</v>
      </c>
      <c r="M65" t="s">
        <v>10</v>
      </c>
      <c r="N65" t="s">
        <v>225</v>
      </c>
      <c r="O65" t="s">
        <v>161</v>
      </c>
      <c r="P65">
        <v>483</v>
      </c>
      <c r="Q65">
        <v>304</v>
      </c>
      <c r="R65">
        <v>151</v>
      </c>
      <c r="S65">
        <v>37</v>
      </c>
      <c r="T65">
        <v>13</v>
      </c>
      <c r="U65">
        <v>5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t="s">
        <v>10</v>
      </c>
    </row>
    <row r="66" spans="1:32" x14ac:dyDescent="0.2">
      <c r="A66">
        <v>5.8206999999999996E-4</v>
      </c>
      <c r="B66">
        <v>1717</v>
      </c>
      <c r="C66" s="9">
        <v>4.5068000000000001</v>
      </c>
      <c r="D66">
        <v>1</v>
      </c>
      <c r="E66">
        <v>16</v>
      </c>
      <c r="F66">
        <v>14250551</v>
      </c>
      <c r="G66">
        <v>10800.34</v>
      </c>
      <c r="H66">
        <v>0</v>
      </c>
      <c r="I66">
        <v>0</v>
      </c>
      <c r="J66">
        <v>825434162</v>
      </c>
      <c r="K66">
        <v>7924.76</v>
      </c>
      <c r="L66">
        <v>11002246</v>
      </c>
      <c r="M66" t="s">
        <v>10</v>
      </c>
      <c r="N66" t="s">
        <v>226</v>
      </c>
      <c r="O66" t="s">
        <v>161</v>
      </c>
      <c r="P66">
        <v>459</v>
      </c>
      <c r="Q66">
        <v>342</v>
      </c>
      <c r="R66">
        <v>152</v>
      </c>
      <c r="S66">
        <v>46</v>
      </c>
      <c r="T66">
        <v>27</v>
      </c>
      <c r="U66">
        <v>10</v>
      </c>
      <c r="V66">
        <v>3</v>
      </c>
      <c r="W66">
        <v>2</v>
      </c>
      <c r="X66">
        <v>3</v>
      </c>
      <c r="Y66">
        <v>3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t="s">
        <v>10</v>
      </c>
    </row>
    <row r="67" spans="1:32" x14ac:dyDescent="0.2">
      <c r="A67">
        <v>1</v>
      </c>
      <c r="B67">
        <v>0</v>
      </c>
      <c r="C67" s="9">
        <v>4.3840000000000003</v>
      </c>
      <c r="D67">
        <v>1</v>
      </c>
      <c r="E67">
        <v>18</v>
      </c>
      <c r="F67">
        <v>14164699</v>
      </c>
      <c r="G67">
        <v>10800.28</v>
      </c>
      <c r="H67">
        <v>0</v>
      </c>
      <c r="I67">
        <v>0</v>
      </c>
      <c r="J67">
        <v>874526003</v>
      </c>
      <c r="K67">
        <v>6057</v>
      </c>
      <c r="L67">
        <v>8712554</v>
      </c>
      <c r="M67" t="s">
        <v>10</v>
      </c>
      <c r="N67" t="s">
        <v>227</v>
      </c>
      <c r="O67" t="s">
        <v>161</v>
      </c>
      <c r="P67">
        <v>429</v>
      </c>
      <c r="Q67">
        <v>284</v>
      </c>
      <c r="R67">
        <v>164</v>
      </c>
      <c r="S67">
        <v>51</v>
      </c>
      <c r="T67">
        <v>19</v>
      </c>
      <c r="U67">
        <v>14</v>
      </c>
      <c r="V67">
        <v>7</v>
      </c>
      <c r="W67">
        <v>6</v>
      </c>
      <c r="X67">
        <v>4</v>
      </c>
      <c r="Y67">
        <v>5</v>
      </c>
      <c r="Z67">
        <v>2</v>
      </c>
      <c r="AA67">
        <v>1</v>
      </c>
      <c r="AB67">
        <v>1</v>
      </c>
      <c r="AC67">
        <v>0</v>
      </c>
      <c r="AD67">
        <v>0</v>
      </c>
      <c r="AE67">
        <v>0</v>
      </c>
      <c r="AF67" t="s">
        <v>10</v>
      </c>
    </row>
    <row r="68" spans="1:32" x14ac:dyDescent="0.2">
      <c r="A68">
        <v>1.4773E-4</v>
      </c>
      <c r="B68">
        <v>6768</v>
      </c>
      <c r="C68" s="9">
        <v>4.3907999999999996</v>
      </c>
      <c r="D68">
        <v>1</v>
      </c>
      <c r="E68">
        <v>15</v>
      </c>
      <c r="F68">
        <v>14306969</v>
      </c>
      <c r="G68">
        <v>10802.49</v>
      </c>
      <c r="H68">
        <v>0</v>
      </c>
      <c r="I68">
        <v>0</v>
      </c>
      <c r="J68">
        <v>959848500</v>
      </c>
      <c r="K68">
        <v>9264.16</v>
      </c>
      <c r="L68">
        <v>12593915</v>
      </c>
      <c r="M68" t="s">
        <v>10</v>
      </c>
      <c r="N68" t="s">
        <v>228</v>
      </c>
      <c r="O68" t="s">
        <v>161</v>
      </c>
      <c r="P68">
        <v>454</v>
      </c>
      <c r="Q68">
        <v>329</v>
      </c>
      <c r="R68">
        <v>155</v>
      </c>
      <c r="S68">
        <v>63</v>
      </c>
      <c r="T68">
        <v>16</v>
      </c>
      <c r="U68">
        <v>4</v>
      </c>
      <c r="V68">
        <v>5</v>
      </c>
      <c r="W68">
        <v>2</v>
      </c>
      <c r="X68">
        <v>1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 t="s">
        <v>10</v>
      </c>
    </row>
    <row r="69" spans="1:32" x14ac:dyDescent="0.2">
      <c r="A69">
        <v>1</v>
      </c>
      <c r="B69">
        <v>0</v>
      </c>
      <c r="C69" s="9">
        <v>4.1811999999999996</v>
      </c>
      <c r="D69">
        <v>1</v>
      </c>
      <c r="E69">
        <v>11</v>
      </c>
      <c r="F69">
        <v>14270766</v>
      </c>
      <c r="G69">
        <v>10802.92</v>
      </c>
      <c r="H69">
        <v>0</v>
      </c>
      <c r="I69">
        <v>0</v>
      </c>
      <c r="J69">
        <v>540478002</v>
      </c>
      <c r="K69">
        <v>858.95</v>
      </c>
      <c r="L69">
        <v>1410653</v>
      </c>
      <c r="M69" t="s">
        <v>10</v>
      </c>
      <c r="N69" t="s">
        <v>229</v>
      </c>
      <c r="O69" t="s">
        <v>161</v>
      </c>
      <c r="P69">
        <v>495</v>
      </c>
      <c r="Q69">
        <v>283</v>
      </c>
      <c r="R69">
        <v>135</v>
      </c>
      <c r="S69">
        <v>29</v>
      </c>
      <c r="T69">
        <v>6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t="s">
        <v>10</v>
      </c>
    </row>
    <row r="70" spans="1:32" x14ac:dyDescent="0.2">
      <c r="A70">
        <v>2.419E-4</v>
      </c>
      <c r="B70">
        <v>4133</v>
      </c>
      <c r="C70" s="9">
        <v>4.3952</v>
      </c>
      <c r="D70">
        <v>1</v>
      </c>
      <c r="E70">
        <v>15</v>
      </c>
      <c r="F70">
        <v>14442646</v>
      </c>
      <c r="G70">
        <v>10803.47</v>
      </c>
      <c r="H70">
        <v>0</v>
      </c>
      <c r="I70">
        <v>0</v>
      </c>
      <c r="J70">
        <v>909314610</v>
      </c>
      <c r="K70">
        <v>9142.65</v>
      </c>
      <c r="L70">
        <v>12556642</v>
      </c>
      <c r="M70" t="s">
        <v>10</v>
      </c>
      <c r="N70" t="s">
        <v>230</v>
      </c>
      <c r="O70" t="s">
        <v>161</v>
      </c>
      <c r="P70">
        <v>475</v>
      </c>
      <c r="Q70">
        <v>272</v>
      </c>
      <c r="R70">
        <v>159</v>
      </c>
      <c r="S70">
        <v>54</v>
      </c>
      <c r="T70">
        <v>36</v>
      </c>
      <c r="U70">
        <v>14</v>
      </c>
      <c r="V70">
        <v>9</v>
      </c>
      <c r="W70">
        <v>5</v>
      </c>
      <c r="X70">
        <v>5</v>
      </c>
      <c r="Y70">
        <v>1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 t="s">
        <v>10</v>
      </c>
    </row>
    <row r="71" spans="1:32" x14ac:dyDescent="0.2">
      <c r="A71">
        <v>6.2459999999999995E-5</v>
      </c>
      <c r="B71">
        <v>16010</v>
      </c>
      <c r="C71" s="9">
        <v>4.3048000000000002</v>
      </c>
      <c r="D71">
        <v>1</v>
      </c>
      <c r="E71">
        <v>14</v>
      </c>
      <c r="F71">
        <v>14452332</v>
      </c>
      <c r="G71">
        <v>10801.36</v>
      </c>
      <c r="H71">
        <v>0</v>
      </c>
      <c r="I71">
        <v>0</v>
      </c>
      <c r="J71">
        <v>842281482</v>
      </c>
      <c r="K71">
        <v>10529.29</v>
      </c>
      <c r="L71">
        <v>14148884</v>
      </c>
      <c r="M71" t="s">
        <v>10</v>
      </c>
      <c r="N71" t="s">
        <v>231</v>
      </c>
      <c r="O71" t="s">
        <v>161</v>
      </c>
      <c r="P71">
        <v>467</v>
      </c>
      <c r="Q71">
        <v>275</v>
      </c>
      <c r="R71">
        <v>149</v>
      </c>
      <c r="S71">
        <v>67</v>
      </c>
      <c r="T71">
        <v>37</v>
      </c>
      <c r="U71">
        <v>20</v>
      </c>
      <c r="V71">
        <v>7</v>
      </c>
      <c r="W71">
        <v>7</v>
      </c>
      <c r="X71">
        <v>3</v>
      </c>
      <c r="Y71">
        <v>3</v>
      </c>
      <c r="Z71">
        <v>3</v>
      </c>
      <c r="AA71">
        <v>1</v>
      </c>
      <c r="AB71">
        <v>0</v>
      </c>
      <c r="AC71">
        <v>1</v>
      </c>
      <c r="AD71">
        <v>0</v>
      </c>
      <c r="AE71">
        <v>0</v>
      </c>
      <c r="AF71" t="s">
        <v>10</v>
      </c>
    </row>
    <row r="72" spans="1:32" x14ac:dyDescent="0.2">
      <c r="A72">
        <v>2.1579999999999999E-4</v>
      </c>
      <c r="B72">
        <v>4633</v>
      </c>
      <c r="C72" s="9">
        <v>4.3228</v>
      </c>
      <c r="D72">
        <v>1</v>
      </c>
      <c r="E72">
        <v>17</v>
      </c>
      <c r="F72">
        <v>14694561</v>
      </c>
      <c r="G72">
        <v>10801.51</v>
      </c>
      <c r="H72">
        <v>0</v>
      </c>
      <c r="I72">
        <v>0</v>
      </c>
      <c r="J72">
        <v>540487968</v>
      </c>
      <c r="K72">
        <v>8820.31</v>
      </c>
      <c r="L72">
        <v>12379396</v>
      </c>
      <c r="M72" t="s">
        <v>10</v>
      </c>
      <c r="N72" t="s">
        <v>232</v>
      </c>
      <c r="O72" t="s">
        <v>161</v>
      </c>
      <c r="P72">
        <v>415</v>
      </c>
      <c r="Q72">
        <v>296</v>
      </c>
      <c r="R72">
        <v>140</v>
      </c>
      <c r="S72">
        <v>65</v>
      </c>
      <c r="T72">
        <v>35</v>
      </c>
      <c r="U72">
        <v>29</v>
      </c>
      <c r="V72">
        <v>13</v>
      </c>
      <c r="W72">
        <v>8</v>
      </c>
      <c r="X72">
        <v>7</v>
      </c>
      <c r="Y72">
        <v>4</v>
      </c>
      <c r="Z72">
        <v>4</v>
      </c>
      <c r="AA72">
        <v>1</v>
      </c>
      <c r="AB72">
        <v>3</v>
      </c>
      <c r="AC72">
        <v>0</v>
      </c>
      <c r="AD72">
        <v>0</v>
      </c>
      <c r="AE72">
        <v>0</v>
      </c>
      <c r="AF72" t="s">
        <v>10</v>
      </c>
    </row>
    <row r="73" spans="1:32" x14ac:dyDescent="0.2">
      <c r="A73">
        <v>6.5699999999999998E-5</v>
      </c>
      <c r="B73">
        <v>15220</v>
      </c>
      <c r="C73" s="9">
        <v>4.1492000000000004</v>
      </c>
      <c r="D73">
        <v>1</v>
      </c>
      <c r="E73">
        <v>15</v>
      </c>
      <c r="F73">
        <v>14646676</v>
      </c>
      <c r="G73">
        <v>10804.23</v>
      </c>
      <c r="H73">
        <v>0</v>
      </c>
      <c r="I73">
        <v>0</v>
      </c>
      <c r="J73">
        <v>839528755</v>
      </c>
      <c r="K73">
        <v>10778.96</v>
      </c>
      <c r="L73">
        <v>14617729</v>
      </c>
      <c r="M73" t="s">
        <v>10</v>
      </c>
      <c r="N73" t="s">
        <v>233</v>
      </c>
      <c r="O73" t="s">
        <v>161</v>
      </c>
      <c r="P73">
        <v>357</v>
      </c>
      <c r="Q73">
        <v>254</v>
      </c>
      <c r="R73">
        <v>167</v>
      </c>
      <c r="S73">
        <v>100</v>
      </c>
      <c r="T73">
        <v>59</v>
      </c>
      <c r="U73">
        <v>30</v>
      </c>
      <c r="V73">
        <v>19</v>
      </c>
      <c r="W73">
        <v>3</v>
      </c>
      <c r="X73">
        <v>2</v>
      </c>
      <c r="Y73">
        <v>4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 t="s">
        <v>10</v>
      </c>
    </row>
    <row r="74" spans="1:32" x14ac:dyDescent="0.2">
      <c r="A74">
        <v>1.4275500000000001E-3</v>
      </c>
      <c r="B74">
        <v>700</v>
      </c>
      <c r="C74" s="9">
        <v>4.1403999999999996</v>
      </c>
      <c r="D74">
        <v>1</v>
      </c>
      <c r="E74">
        <v>16</v>
      </c>
      <c r="F74">
        <v>15109896</v>
      </c>
      <c r="G74">
        <v>10800.13</v>
      </c>
      <c r="H74">
        <v>0</v>
      </c>
      <c r="I74">
        <v>0</v>
      </c>
      <c r="J74">
        <v>540357408</v>
      </c>
      <c r="K74">
        <v>9429.66</v>
      </c>
      <c r="L74">
        <v>13439545</v>
      </c>
      <c r="M74" t="s">
        <v>10</v>
      </c>
      <c r="N74" t="s">
        <v>234</v>
      </c>
      <c r="O74" t="s">
        <v>161</v>
      </c>
      <c r="P74">
        <v>441</v>
      </c>
      <c r="Q74">
        <v>307</v>
      </c>
      <c r="R74">
        <v>164</v>
      </c>
      <c r="S74">
        <v>69</v>
      </c>
      <c r="T74">
        <v>32</v>
      </c>
      <c r="U74">
        <v>16</v>
      </c>
      <c r="V74">
        <v>5</v>
      </c>
      <c r="W74">
        <v>8</v>
      </c>
      <c r="X74">
        <v>3</v>
      </c>
      <c r="Y74">
        <v>2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 t="s">
        <v>10</v>
      </c>
    </row>
    <row r="75" spans="1:32" x14ac:dyDescent="0.2">
      <c r="A75">
        <v>6.7980999999999998E-4</v>
      </c>
      <c r="B75">
        <v>1470</v>
      </c>
      <c r="C75" s="9">
        <v>3.9239999999999999</v>
      </c>
      <c r="D75">
        <v>1</v>
      </c>
      <c r="E75">
        <v>14</v>
      </c>
      <c r="F75">
        <v>15299306</v>
      </c>
      <c r="G75">
        <v>10803.83</v>
      </c>
      <c r="H75">
        <v>0</v>
      </c>
      <c r="I75">
        <v>0</v>
      </c>
      <c r="J75">
        <v>875694602</v>
      </c>
      <c r="K75">
        <v>10605.99</v>
      </c>
      <c r="L75">
        <v>15056106</v>
      </c>
      <c r="M75" t="s">
        <v>10</v>
      </c>
      <c r="N75" t="s">
        <v>235</v>
      </c>
      <c r="O75" t="s">
        <v>161</v>
      </c>
      <c r="P75">
        <v>342</v>
      </c>
      <c r="Q75">
        <v>247</v>
      </c>
      <c r="R75">
        <v>156</v>
      </c>
      <c r="S75">
        <v>81</v>
      </c>
      <c r="T75">
        <v>37</v>
      </c>
      <c r="U75">
        <v>16</v>
      </c>
      <c r="V75">
        <v>6</v>
      </c>
      <c r="W75">
        <v>7</v>
      </c>
      <c r="X75">
        <v>3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t="s">
        <v>10</v>
      </c>
    </row>
    <row r="76" spans="1:32" x14ac:dyDescent="0.2">
      <c r="A76">
        <v>1</v>
      </c>
      <c r="B76">
        <v>0</v>
      </c>
      <c r="C76" s="9">
        <v>4.2576000000000001</v>
      </c>
      <c r="D76">
        <v>1</v>
      </c>
      <c r="E76">
        <v>14</v>
      </c>
      <c r="F76">
        <v>14710673</v>
      </c>
      <c r="G76">
        <v>10801.98</v>
      </c>
      <c r="H76">
        <v>0</v>
      </c>
      <c r="I76">
        <v>0</v>
      </c>
      <c r="J76">
        <v>540226080</v>
      </c>
      <c r="K76">
        <v>2121.8200000000002</v>
      </c>
      <c r="L76">
        <v>3413852</v>
      </c>
      <c r="M76" t="s">
        <v>10</v>
      </c>
      <c r="N76" t="s">
        <v>236</v>
      </c>
      <c r="O76" t="s">
        <v>161</v>
      </c>
      <c r="P76">
        <v>435</v>
      </c>
      <c r="Q76">
        <v>317</v>
      </c>
      <c r="R76">
        <v>173</v>
      </c>
      <c r="S76">
        <v>61</v>
      </c>
      <c r="T76">
        <v>15</v>
      </c>
      <c r="U76">
        <v>7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t="s">
        <v>10</v>
      </c>
    </row>
    <row r="77" spans="1:32" x14ac:dyDescent="0.2">
      <c r="A77">
        <v>1.4338E-4</v>
      </c>
      <c r="B77">
        <v>6974</v>
      </c>
      <c r="C77" s="9">
        <v>4.2535999999999996</v>
      </c>
      <c r="D77">
        <v>1</v>
      </c>
      <c r="E77">
        <v>16</v>
      </c>
      <c r="F77">
        <v>14546661</v>
      </c>
      <c r="G77">
        <v>10803.22</v>
      </c>
      <c r="H77">
        <v>0</v>
      </c>
      <c r="I77">
        <v>0</v>
      </c>
      <c r="J77">
        <v>839530034</v>
      </c>
      <c r="K77">
        <v>10742.26</v>
      </c>
      <c r="L77">
        <v>14475673</v>
      </c>
      <c r="M77" t="s">
        <v>10</v>
      </c>
      <c r="N77" t="s">
        <v>237</v>
      </c>
      <c r="O77" t="s">
        <v>161</v>
      </c>
      <c r="P77">
        <v>371</v>
      </c>
      <c r="Q77">
        <v>280</v>
      </c>
      <c r="R77">
        <v>229</v>
      </c>
      <c r="S77">
        <v>105</v>
      </c>
      <c r="T77">
        <v>62</v>
      </c>
      <c r="U77">
        <v>29</v>
      </c>
      <c r="V77">
        <v>13</v>
      </c>
      <c r="W77">
        <v>9</v>
      </c>
      <c r="X77">
        <v>4</v>
      </c>
      <c r="Y77">
        <v>1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 t="s">
        <v>10</v>
      </c>
    </row>
    <row r="78" spans="1:32" x14ac:dyDescent="0.2">
      <c r="A78">
        <v>4.0850000000000001E-4</v>
      </c>
      <c r="B78">
        <v>2447</v>
      </c>
      <c r="C78" s="9">
        <v>4.0964</v>
      </c>
      <c r="D78">
        <v>1</v>
      </c>
      <c r="E78">
        <v>14</v>
      </c>
      <c r="F78">
        <v>15120292</v>
      </c>
      <c r="G78">
        <v>10800.09</v>
      </c>
      <c r="H78">
        <v>0</v>
      </c>
      <c r="I78">
        <v>0</v>
      </c>
      <c r="J78">
        <v>168440628</v>
      </c>
      <c r="K78">
        <v>10579.35</v>
      </c>
      <c r="L78">
        <v>14854821</v>
      </c>
      <c r="M78" t="s">
        <v>10</v>
      </c>
      <c r="N78" t="s">
        <v>238</v>
      </c>
      <c r="O78" t="s">
        <v>161</v>
      </c>
      <c r="P78">
        <v>348</v>
      </c>
      <c r="Q78">
        <v>260</v>
      </c>
      <c r="R78">
        <v>155</v>
      </c>
      <c r="S78">
        <v>80</v>
      </c>
      <c r="T78">
        <v>73</v>
      </c>
      <c r="U78">
        <v>27</v>
      </c>
      <c r="V78">
        <v>26</v>
      </c>
      <c r="W78">
        <v>5</v>
      </c>
      <c r="X78">
        <v>1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t="s">
        <v>10</v>
      </c>
    </row>
    <row r="79" spans="1:32" x14ac:dyDescent="0.2">
      <c r="A79">
        <v>9.5119999999999997E-5</v>
      </c>
      <c r="B79">
        <v>10512</v>
      </c>
      <c r="C79" s="9">
        <v>4.2683999999999997</v>
      </c>
      <c r="D79">
        <v>1</v>
      </c>
      <c r="E79">
        <v>16</v>
      </c>
      <c r="F79">
        <v>14591229</v>
      </c>
      <c r="G79">
        <v>10802.54</v>
      </c>
      <c r="H79">
        <v>0</v>
      </c>
      <c r="I79">
        <v>0</v>
      </c>
      <c r="J79">
        <v>858857525</v>
      </c>
      <c r="K79">
        <v>10785.73</v>
      </c>
      <c r="L79">
        <v>14572036</v>
      </c>
      <c r="M79" t="s">
        <v>10</v>
      </c>
      <c r="N79" t="s">
        <v>239</v>
      </c>
      <c r="O79" t="s">
        <v>161</v>
      </c>
      <c r="P79">
        <v>426</v>
      </c>
      <c r="Q79">
        <v>282</v>
      </c>
      <c r="R79">
        <v>203</v>
      </c>
      <c r="S79">
        <v>98</v>
      </c>
      <c r="T79">
        <v>58</v>
      </c>
      <c r="U79">
        <v>30</v>
      </c>
      <c r="V79">
        <v>9</v>
      </c>
      <c r="W79">
        <v>4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 t="s">
        <v>10</v>
      </c>
    </row>
    <row r="80" spans="1:32" x14ac:dyDescent="0.2">
      <c r="A80">
        <v>1.0932E-4</v>
      </c>
      <c r="B80">
        <v>9146</v>
      </c>
      <c r="C80" s="9">
        <v>4.2295999999999996</v>
      </c>
      <c r="D80">
        <v>1</v>
      </c>
      <c r="E80">
        <v>14</v>
      </c>
      <c r="F80">
        <v>14660945</v>
      </c>
      <c r="G80">
        <v>10800.54</v>
      </c>
      <c r="H80">
        <v>0</v>
      </c>
      <c r="I80">
        <v>0</v>
      </c>
      <c r="J80">
        <v>171323956</v>
      </c>
      <c r="K80">
        <v>10655.97</v>
      </c>
      <c r="L80">
        <v>14503910</v>
      </c>
      <c r="M80" t="s">
        <v>10</v>
      </c>
      <c r="N80" t="s">
        <v>240</v>
      </c>
      <c r="O80" t="s">
        <v>161</v>
      </c>
      <c r="P80">
        <v>373</v>
      </c>
      <c r="Q80">
        <v>283</v>
      </c>
      <c r="R80">
        <v>193</v>
      </c>
      <c r="S80">
        <v>93</v>
      </c>
      <c r="T80">
        <v>37</v>
      </c>
      <c r="U80">
        <v>25</v>
      </c>
      <c r="V80">
        <v>20</v>
      </c>
      <c r="W80">
        <v>6</v>
      </c>
      <c r="X80">
        <v>11</v>
      </c>
      <c r="Y80">
        <v>4</v>
      </c>
      <c r="Z80">
        <v>4</v>
      </c>
      <c r="AA80">
        <v>2</v>
      </c>
      <c r="AB80">
        <v>0</v>
      </c>
      <c r="AC80">
        <v>0</v>
      </c>
      <c r="AD80">
        <v>0</v>
      </c>
      <c r="AE80">
        <v>0</v>
      </c>
      <c r="AF80" t="s">
        <v>10</v>
      </c>
    </row>
    <row r="81" spans="1:32" x14ac:dyDescent="0.2">
      <c r="A81">
        <v>5.7471299999999996E-3</v>
      </c>
      <c r="B81">
        <v>173</v>
      </c>
      <c r="C81" s="9">
        <v>4.1908000000000003</v>
      </c>
      <c r="D81">
        <v>1</v>
      </c>
      <c r="E81">
        <v>16</v>
      </c>
      <c r="F81">
        <v>14781906</v>
      </c>
      <c r="G81">
        <v>10802.38</v>
      </c>
      <c r="H81">
        <v>0</v>
      </c>
      <c r="I81">
        <v>0</v>
      </c>
      <c r="J81">
        <v>875694602</v>
      </c>
      <c r="K81">
        <v>10640.82</v>
      </c>
      <c r="L81">
        <v>14599316</v>
      </c>
      <c r="M81" t="s">
        <v>10</v>
      </c>
      <c r="N81" t="s">
        <v>241</v>
      </c>
      <c r="O81" t="s">
        <v>161</v>
      </c>
      <c r="P81">
        <v>397</v>
      </c>
      <c r="Q81">
        <v>284</v>
      </c>
      <c r="R81">
        <v>200</v>
      </c>
      <c r="S81">
        <v>88</v>
      </c>
      <c r="T81">
        <v>36</v>
      </c>
      <c r="U81">
        <v>24</v>
      </c>
      <c r="V81">
        <v>9</v>
      </c>
      <c r="W81">
        <v>4</v>
      </c>
      <c r="X81">
        <v>1</v>
      </c>
      <c r="Y81">
        <v>3</v>
      </c>
      <c r="Z81">
        <v>2</v>
      </c>
      <c r="AA81">
        <v>0</v>
      </c>
      <c r="AB81">
        <v>0</v>
      </c>
      <c r="AC81">
        <v>0</v>
      </c>
      <c r="AD81">
        <v>0</v>
      </c>
      <c r="AE81">
        <v>0</v>
      </c>
      <c r="AF81" t="s">
        <v>10</v>
      </c>
    </row>
    <row r="82" spans="1:32" x14ac:dyDescent="0.2">
      <c r="A82">
        <v>9.5270000000000001E-5</v>
      </c>
      <c r="B82">
        <v>10496</v>
      </c>
      <c r="C82" s="9">
        <v>4.5772000000000004</v>
      </c>
      <c r="D82">
        <v>1</v>
      </c>
      <c r="E82">
        <v>17</v>
      </c>
      <c r="F82">
        <v>13933501</v>
      </c>
      <c r="G82">
        <v>10802.62</v>
      </c>
      <c r="H82">
        <v>0</v>
      </c>
      <c r="I82">
        <v>0</v>
      </c>
      <c r="J82">
        <v>825434165</v>
      </c>
      <c r="K82">
        <v>9520.11</v>
      </c>
      <c r="L82">
        <v>12537796</v>
      </c>
      <c r="M82" t="s">
        <v>10</v>
      </c>
      <c r="N82" t="s">
        <v>242</v>
      </c>
      <c r="O82" t="s">
        <v>161</v>
      </c>
      <c r="P82">
        <v>382</v>
      </c>
      <c r="Q82">
        <v>338</v>
      </c>
      <c r="R82">
        <v>230</v>
      </c>
      <c r="S82">
        <v>123</v>
      </c>
      <c r="T82">
        <v>79</v>
      </c>
      <c r="U82">
        <v>35</v>
      </c>
      <c r="V82">
        <v>15</v>
      </c>
      <c r="W82">
        <v>16</v>
      </c>
      <c r="X82">
        <v>2</v>
      </c>
      <c r="Y82">
        <v>5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 t="s">
        <v>10</v>
      </c>
    </row>
    <row r="83" spans="1:32" x14ac:dyDescent="0.2">
      <c r="A83">
        <v>1</v>
      </c>
      <c r="B83">
        <v>0</v>
      </c>
      <c r="C83" s="9">
        <v>4.2336</v>
      </c>
      <c r="D83">
        <v>1</v>
      </c>
      <c r="E83">
        <v>13</v>
      </c>
      <c r="F83">
        <v>13400760</v>
      </c>
      <c r="G83">
        <v>10803.41</v>
      </c>
      <c r="H83">
        <v>0</v>
      </c>
      <c r="I83">
        <v>0</v>
      </c>
      <c r="J83">
        <v>909451319</v>
      </c>
      <c r="K83">
        <v>566.11</v>
      </c>
      <c r="L83">
        <v>935087</v>
      </c>
      <c r="M83" t="s">
        <v>10</v>
      </c>
      <c r="N83" t="s">
        <v>243</v>
      </c>
      <c r="O83" t="s">
        <v>161</v>
      </c>
      <c r="P83">
        <v>441</v>
      </c>
      <c r="Q83">
        <v>270</v>
      </c>
      <c r="R83">
        <v>129</v>
      </c>
      <c r="S83">
        <v>22</v>
      </c>
      <c r="T83">
        <v>5</v>
      </c>
      <c r="U83">
        <v>1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t="s">
        <v>10</v>
      </c>
    </row>
    <row r="84" spans="1:32" x14ac:dyDescent="0.2">
      <c r="A84">
        <v>1</v>
      </c>
      <c r="B84">
        <v>0</v>
      </c>
      <c r="C84" s="9">
        <v>4.1719999999999997</v>
      </c>
      <c r="D84">
        <v>1</v>
      </c>
      <c r="E84">
        <v>12</v>
      </c>
      <c r="F84">
        <v>13188632</v>
      </c>
      <c r="G84">
        <v>10807.5</v>
      </c>
      <c r="H84">
        <v>0</v>
      </c>
      <c r="I84">
        <v>0</v>
      </c>
      <c r="J84">
        <v>909314608</v>
      </c>
      <c r="K84">
        <v>283.98</v>
      </c>
      <c r="L84">
        <v>482557</v>
      </c>
      <c r="M84" t="s">
        <v>10</v>
      </c>
      <c r="N84" t="s">
        <v>244</v>
      </c>
      <c r="O84" t="s">
        <v>161</v>
      </c>
      <c r="P84">
        <v>451</v>
      </c>
      <c r="Q84">
        <v>234</v>
      </c>
      <c r="R84">
        <v>115</v>
      </c>
      <c r="S84">
        <v>25</v>
      </c>
      <c r="T84">
        <v>5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10</v>
      </c>
    </row>
    <row r="85" spans="1:32" x14ac:dyDescent="0.2">
      <c r="A85">
        <v>1</v>
      </c>
      <c r="B85">
        <v>0</v>
      </c>
      <c r="C85" s="9">
        <v>4.1791999999999998</v>
      </c>
      <c r="D85">
        <v>1</v>
      </c>
      <c r="E85">
        <v>11</v>
      </c>
      <c r="F85">
        <v>13504497</v>
      </c>
      <c r="G85">
        <v>10800.47</v>
      </c>
      <c r="H85">
        <v>0</v>
      </c>
      <c r="I85">
        <v>0</v>
      </c>
      <c r="J85">
        <v>839518774</v>
      </c>
      <c r="K85">
        <v>712.92</v>
      </c>
      <c r="L85">
        <v>1197260</v>
      </c>
      <c r="M85" t="s">
        <v>10</v>
      </c>
      <c r="N85" t="s">
        <v>245</v>
      </c>
      <c r="O85" t="s">
        <v>161</v>
      </c>
      <c r="P85">
        <v>446</v>
      </c>
      <c r="Q85">
        <v>259</v>
      </c>
      <c r="R85">
        <v>138</v>
      </c>
      <c r="S85">
        <v>29</v>
      </c>
      <c r="T85">
        <v>10</v>
      </c>
      <c r="U85">
        <v>2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t="s">
        <v>10</v>
      </c>
    </row>
    <row r="86" spans="1:32" x14ac:dyDescent="0.2">
      <c r="A86">
        <v>1</v>
      </c>
      <c r="B86">
        <v>0</v>
      </c>
      <c r="C86" s="9">
        <v>4.1900000000000004</v>
      </c>
      <c r="D86">
        <v>1</v>
      </c>
      <c r="E86">
        <v>12</v>
      </c>
      <c r="F86">
        <v>13416899</v>
      </c>
      <c r="G86">
        <v>10801.52</v>
      </c>
      <c r="H86">
        <v>0</v>
      </c>
      <c r="I86">
        <v>0</v>
      </c>
      <c r="J86">
        <v>926031927</v>
      </c>
      <c r="K86">
        <v>982.71</v>
      </c>
      <c r="L86">
        <v>1636375</v>
      </c>
      <c r="M86" t="s">
        <v>10</v>
      </c>
      <c r="N86" t="s">
        <v>246</v>
      </c>
      <c r="O86" t="s">
        <v>161</v>
      </c>
      <c r="P86">
        <v>452</v>
      </c>
      <c r="Q86">
        <v>258</v>
      </c>
      <c r="R86">
        <v>125</v>
      </c>
      <c r="S86">
        <v>30</v>
      </c>
      <c r="T86">
        <v>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10</v>
      </c>
    </row>
    <row r="87" spans="1:32" x14ac:dyDescent="0.2">
      <c r="A87">
        <v>5.9294000000000003E-4</v>
      </c>
      <c r="B87">
        <v>1686</v>
      </c>
      <c r="C87" s="9">
        <v>4.3735999999999997</v>
      </c>
      <c r="D87">
        <v>1</v>
      </c>
      <c r="E87">
        <v>21</v>
      </c>
      <c r="F87">
        <v>13715982</v>
      </c>
      <c r="G87">
        <v>10804.6</v>
      </c>
      <c r="H87">
        <v>0</v>
      </c>
      <c r="I87">
        <v>0</v>
      </c>
      <c r="J87">
        <v>875700272</v>
      </c>
      <c r="K87">
        <v>10063.15</v>
      </c>
      <c r="L87">
        <v>12960892</v>
      </c>
      <c r="M87" t="s">
        <v>10</v>
      </c>
      <c r="N87" t="s">
        <v>247</v>
      </c>
      <c r="O87" t="s">
        <v>161</v>
      </c>
      <c r="P87">
        <v>449</v>
      </c>
      <c r="Q87">
        <v>313</v>
      </c>
      <c r="R87">
        <v>144</v>
      </c>
      <c r="S87">
        <v>46</v>
      </c>
      <c r="T87">
        <v>22</v>
      </c>
      <c r="U87">
        <v>15</v>
      </c>
      <c r="V87">
        <v>4</v>
      </c>
      <c r="W87">
        <v>5</v>
      </c>
      <c r="X87">
        <v>2</v>
      </c>
      <c r="Y87">
        <v>2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 t="s">
        <v>10</v>
      </c>
    </row>
    <row r="88" spans="1:32" x14ac:dyDescent="0.2">
      <c r="A88">
        <v>6.9779999999999999E-5</v>
      </c>
      <c r="B88">
        <v>14330</v>
      </c>
      <c r="C88" s="9">
        <v>4.3528000000000002</v>
      </c>
      <c r="D88">
        <v>1</v>
      </c>
      <c r="E88">
        <v>15</v>
      </c>
      <c r="F88">
        <v>13624183</v>
      </c>
      <c r="G88">
        <v>10805.32</v>
      </c>
      <c r="H88">
        <v>0</v>
      </c>
      <c r="I88">
        <v>0</v>
      </c>
      <c r="J88">
        <v>959782963</v>
      </c>
      <c r="K88">
        <v>10413.01</v>
      </c>
      <c r="L88">
        <v>13233335</v>
      </c>
      <c r="M88" t="s">
        <v>10</v>
      </c>
      <c r="N88" t="s">
        <v>248</v>
      </c>
      <c r="O88" t="s">
        <v>161</v>
      </c>
      <c r="P88">
        <v>400</v>
      </c>
      <c r="Q88">
        <v>324</v>
      </c>
      <c r="R88">
        <v>147</v>
      </c>
      <c r="S88">
        <v>54</v>
      </c>
      <c r="T88">
        <v>17</v>
      </c>
      <c r="U88">
        <v>17</v>
      </c>
      <c r="V88">
        <v>9</v>
      </c>
      <c r="W88">
        <v>2</v>
      </c>
      <c r="X88">
        <v>2</v>
      </c>
      <c r="Y88">
        <v>3</v>
      </c>
      <c r="Z88">
        <v>2</v>
      </c>
      <c r="AA88">
        <v>2</v>
      </c>
      <c r="AB88">
        <v>0</v>
      </c>
      <c r="AC88">
        <v>0</v>
      </c>
      <c r="AD88">
        <v>0</v>
      </c>
      <c r="AE88">
        <v>0</v>
      </c>
      <c r="AF88" t="s">
        <v>10</v>
      </c>
    </row>
    <row r="89" spans="1:32" x14ac:dyDescent="0.2">
      <c r="A89">
        <v>1.7297999999999999E-4</v>
      </c>
      <c r="B89">
        <v>5780</v>
      </c>
      <c r="C89" s="9">
        <v>4.3384</v>
      </c>
      <c r="D89">
        <v>1</v>
      </c>
      <c r="E89">
        <v>15</v>
      </c>
      <c r="F89">
        <v>13767106</v>
      </c>
      <c r="G89">
        <v>10805.32</v>
      </c>
      <c r="H89">
        <v>0</v>
      </c>
      <c r="I89">
        <v>0</v>
      </c>
      <c r="J89">
        <v>875694602</v>
      </c>
      <c r="K89">
        <v>8075.95</v>
      </c>
      <c r="L89">
        <v>10868053</v>
      </c>
      <c r="M89" t="s">
        <v>10</v>
      </c>
      <c r="N89" t="s">
        <v>249</v>
      </c>
      <c r="O89" t="s">
        <v>161</v>
      </c>
      <c r="P89">
        <v>427</v>
      </c>
      <c r="Q89">
        <v>296</v>
      </c>
      <c r="R89">
        <v>130</v>
      </c>
      <c r="S89">
        <v>29</v>
      </c>
      <c r="T89">
        <v>15</v>
      </c>
      <c r="U89">
        <v>10</v>
      </c>
      <c r="V89">
        <v>5</v>
      </c>
      <c r="W89">
        <v>5</v>
      </c>
      <c r="X89">
        <v>4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 t="s">
        <v>10</v>
      </c>
    </row>
    <row r="90" spans="1:32" x14ac:dyDescent="0.2">
      <c r="A90">
        <v>6.7728000000000005E-4</v>
      </c>
      <c r="B90">
        <v>1476</v>
      </c>
      <c r="C90" s="9">
        <v>4.3352000000000004</v>
      </c>
      <c r="D90">
        <v>1</v>
      </c>
      <c r="E90">
        <v>17</v>
      </c>
      <c r="F90">
        <v>13724017</v>
      </c>
      <c r="G90">
        <v>10805.21</v>
      </c>
      <c r="H90">
        <v>0</v>
      </c>
      <c r="I90">
        <v>0</v>
      </c>
      <c r="J90">
        <v>956969522</v>
      </c>
      <c r="K90">
        <v>9929.64</v>
      </c>
      <c r="L90">
        <v>12835671</v>
      </c>
      <c r="M90" t="s">
        <v>10</v>
      </c>
      <c r="N90" t="s">
        <v>250</v>
      </c>
      <c r="O90" t="s">
        <v>161</v>
      </c>
      <c r="P90">
        <v>435</v>
      </c>
      <c r="Q90">
        <v>278</v>
      </c>
      <c r="R90">
        <v>143</v>
      </c>
      <c r="S90">
        <v>36</v>
      </c>
      <c r="T90">
        <v>23</v>
      </c>
      <c r="U90">
        <v>12</v>
      </c>
      <c r="V90">
        <v>8</v>
      </c>
      <c r="W90">
        <v>2</v>
      </c>
      <c r="X90">
        <v>1</v>
      </c>
      <c r="Y90">
        <v>3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 t="s">
        <v>10</v>
      </c>
    </row>
    <row r="91" spans="1:32" x14ac:dyDescent="0.2">
      <c r="A91">
        <v>6.0258999999999996E-4</v>
      </c>
      <c r="B91">
        <v>1658</v>
      </c>
      <c r="C91" s="9">
        <v>4.4096000000000002</v>
      </c>
      <c r="D91">
        <v>1</v>
      </c>
      <c r="E91">
        <v>15</v>
      </c>
      <c r="F91">
        <v>13860083</v>
      </c>
      <c r="G91">
        <v>10800.83</v>
      </c>
      <c r="H91">
        <v>0</v>
      </c>
      <c r="I91">
        <v>0</v>
      </c>
      <c r="J91">
        <v>875694602</v>
      </c>
      <c r="K91">
        <v>10558.79</v>
      </c>
      <c r="L91">
        <v>13609511</v>
      </c>
      <c r="M91" t="s">
        <v>10</v>
      </c>
      <c r="N91" t="s">
        <v>251</v>
      </c>
      <c r="O91" t="s">
        <v>161</v>
      </c>
      <c r="P91">
        <v>418</v>
      </c>
      <c r="Q91">
        <v>281</v>
      </c>
      <c r="R91">
        <v>152</v>
      </c>
      <c r="S91">
        <v>47</v>
      </c>
      <c r="T91">
        <v>27</v>
      </c>
      <c r="U91">
        <v>18</v>
      </c>
      <c r="V91">
        <v>21</v>
      </c>
      <c r="W91">
        <v>4</v>
      </c>
      <c r="X91">
        <v>6</v>
      </c>
      <c r="Y91">
        <v>3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10</v>
      </c>
    </row>
    <row r="92" spans="1:32" x14ac:dyDescent="0.2">
      <c r="A92">
        <v>4.5075999999999997E-4</v>
      </c>
      <c r="B92">
        <v>2218</v>
      </c>
      <c r="C92" s="9">
        <v>4.3548</v>
      </c>
      <c r="D92">
        <v>1</v>
      </c>
      <c r="E92">
        <v>16</v>
      </c>
      <c r="F92">
        <v>13572486</v>
      </c>
      <c r="G92">
        <v>10801.28</v>
      </c>
      <c r="H92">
        <v>0</v>
      </c>
      <c r="I92">
        <v>0</v>
      </c>
      <c r="J92">
        <v>959717431</v>
      </c>
      <c r="K92">
        <v>9135.24</v>
      </c>
      <c r="L92">
        <v>11860121</v>
      </c>
      <c r="M92" t="s">
        <v>10</v>
      </c>
      <c r="N92" t="s">
        <v>252</v>
      </c>
      <c r="O92" t="s">
        <v>161</v>
      </c>
      <c r="P92">
        <v>383</v>
      </c>
      <c r="Q92">
        <v>258</v>
      </c>
      <c r="R92">
        <v>156</v>
      </c>
      <c r="S92">
        <v>64</v>
      </c>
      <c r="T92">
        <v>41</v>
      </c>
      <c r="U92">
        <v>37</v>
      </c>
      <c r="V92">
        <v>21</v>
      </c>
      <c r="W92">
        <v>21</v>
      </c>
      <c r="X92">
        <v>14</v>
      </c>
      <c r="Y92">
        <v>7</v>
      </c>
      <c r="Z92">
        <v>3</v>
      </c>
      <c r="AA92">
        <v>1</v>
      </c>
      <c r="AB92">
        <v>1</v>
      </c>
      <c r="AC92">
        <v>0</v>
      </c>
      <c r="AD92">
        <v>0</v>
      </c>
      <c r="AE92">
        <v>1</v>
      </c>
      <c r="AF92" t="s">
        <v>10</v>
      </c>
    </row>
    <row r="93" spans="1:32" x14ac:dyDescent="0.2">
      <c r="A93">
        <v>5.5096399999999997E-3</v>
      </c>
      <c r="B93">
        <v>180</v>
      </c>
      <c r="C93" s="9">
        <v>4.2855999999999996</v>
      </c>
      <c r="D93">
        <v>1</v>
      </c>
      <c r="E93">
        <v>16</v>
      </c>
      <c r="F93">
        <v>13957507</v>
      </c>
      <c r="G93">
        <v>10805.17</v>
      </c>
      <c r="H93">
        <v>0</v>
      </c>
      <c r="I93">
        <v>0</v>
      </c>
      <c r="J93">
        <v>925966388</v>
      </c>
      <c r="K93">
        <v>10520.93</v>
      </c>
      <c r="L93">
        <v>13659348</v>
      </c>
      <c r="M93" t="s">
        <v>10</v>
      </c>
      <c r="N93" t="s">
        <v>253</v>
      </c>
      <c r="O93" t="s">
        <v>161</v>
      </c>
      <c r="P93">
        <v>430</v>
      </c>
      <c r="Q93">
        <v>290</v>
      </c>
      <c r="R93">
        <v>167</v>
      </c>
      <c r="S93">
        <v>64</v>
      </c>
      <c r="T93">
        <v>31</v>
      </c>
      <c r="U93">
        <v>26</v>
      </c>
      <c r="V93">
        <v>12</v>
      </c>
      <c r="W93">
        <v>14</v>
      </c>
      <c r="X93">
        <v>4</v>
      </c>
      <c r="Y93">
        <v>3</v>
      </c>
      <c r="Z93">
        <v>2</v>
      </c>
      <c r="AA93">
        <v>0</v>
      </c>
      <c r="AB93">
        <v>0</v>
      </c>
      <c r="AC93">
        <v>0</v>
      </c>
      <c r="AD93">
        <v>0</v>
      </c>
      <c r="AE93">
        <v>0</v>
      </c>
      <c r="AF93" t="s">
        <v>10</v>
      </c>
    </row>
    <row r="94" spans="1:32" x14ac:dyDescent="0.2">
      <c r="A94">
        <v>1.7543860000000001E-2</v>
      </c>
      <c r="B94">
        <v>56</v>
      </c>
      <c r="C94" s="9">
        <v>4.1856</v>
      </c>
      <c r="D94">
        <v>1</v>
      </c>
      <c r="E94">
        <v>13</v>
      </c>
      <c r="F94">
        <v>13652481</v>
      </c>
      <c r="G94">
        <v>10801.45</v>
      </c>
      <c r="H94">
        <v>0</v>
      </c>
      <c r="I94">
        <v>0</v>
      </c>
      <c r="J94">
        <v>540029728</v>
      </c>
      <c r="K94">
        <v>1684.12</v>
      </c>
      <c r="L94">
        <v>2701077</v>
      </c>
      <c r="M94" t="s">
        <v>10</v>
      </c>
      <c r="N94" t="s">
        <v>254</v>
      </c>
      <c r="O94" t="s">
        <v>161</v>
      </c>
      <c r="P94">
        <v>404</v>
      </c>
      <c r="Q94">
        <v>290</v>
      </c>
      <c r="R94">
        <v>163</v>
      </c>
      <c r="S94">
        <v>46</v>
      </c>
      <c r="T94">
        <v>27</v>
      </c>
      <c r="U94">
        <v>13</v>
      </c>
      <c r="V94">
        <v>2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10</v>
      </c>
    </row>
    <row r="95" spans="1:32" x14ac:dyDescent="0.2">
      <c r="A95">
        <v>8.0000000000000002E-3</v>
      </c>
      <c r="B95">
        <v>124</v>
      </c>
      <c r="C95" s="9">
        <v>4.2827999999999999</v>
      </c>
      <c r="D95">
        <v>1</v>
      </c>
      <c r="E95">
        <v>15</v>
      </c>
      <c r="F95">
        <v>13752411</v>
      </c>
      <c r="G95">
        <v>10800.27</v>
      </c>
      <c r="H95">
        <v>0</v>
      </c>
      <c r="I95">
        <v>0</v>
      </c>
      <c r="J95">
        <v>892411955</v>
      </c>
      <c r="K95">
        <v>3548.07</v>
      </c>
      <c r="L95">
        <v>5337356</v>
      </c>
      <c r="M95" t="s">
        <v>10</v>
      </c>
      <c r="N95" t="s">
        <v>255</v>
      </c>
      <c r="O95" t="s">
        <v>161</v>
      </c>
      <c r="P95">
        <v>384</v>
      </c>
      <c r="Q95">
        <v>304</v>
      </c>
      <c r="R95">
        <v>189</v>
      </c>
      <c r="S95">
        <v>93</v>
      </c>
      <c r="T95">
        <v>46</v>
      </c>
      <c r="U95">
        <v>14</v>
      </c>
      <c r="V95">
        <v>10</v>
      </c>
      <c r="W95">
        <v>5</v>
      </c>
      <c r="X95">
        <v>1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10</v>
      </c>
    </row>
    <row r="96" spans="1:32" x14ac:dyDescent="0.2">
      <c r="A96">
        <v>2.2727300000000001E-3</v>
      </c>
      <c r="B96">
        <v>439</v>
      </c>
      <c r="C96" s="9">
        <v>3.9632000000000001</v>
      </c>
      <c r="D96">
        <v>1</v>
      </c>
      <c r="E96">
        <v>13</v>
      </c>
      <c r="F96">
        <v>14138646</v>
      </c>
      <c r="G96">
        <v>10800.24</v>
      </c>
      <c r="H96">
        <v>0</v>
      </c>
      <c r="I96">
        <v>0</v>
      </c>
      <c r="J96">
        <v>171258420</v>
      </c>
      <c r="K96">
        <v>10490.2</v>
      </c>
      <c r="L96">
        <v>13800497</v>
      </c>
      <c r="M96" t="s">
        <v>10</v>
      </c>
      <c r="N96" t="s">
        <v>256</v>
      </c>
      <c r="O96" t="s">
        <v>161</v>
      </c>
      <c r="P96">
        <v>352</v>
      </c>
      <c r="Q96">
        <v>270</v>
      </c>
      <c r="R96">
        <v>149</v>
      </c>
      <c r="S96">
        <v>80</v>
      </c>
      <c r="T96">
        <v>47</v>
      </c>
      <c r="U96">
        <v>24</v>
      </c>
      <c r="V96">
        <v>11</v>
      </c>
      <c r="W96">
        <v>8</v>
      </c>
      <c r="X96">
        <v>1</v>
      </c>
      <c r="Y96">
        <v>3</v>
      </c>
      <c r="Z96">
        <v>1</v>
      </c>
      <c r="AA96">
        <v>1</v>
      </c>
      <c r="AB96">
        <v>0</v>
      </c>
      <c r="AC96">
        <v>0</v>
      </c>
      <c r="AD96">
        <v>0</v>
      </c>
      <c r="AE96">
        <v>0</v>
      </c>
      <c r="AF96" t="s">
        <v>10</v>
      </c>
    </row>
    <row r="97" spans="1:32" x14ac:dyDescent="0.2">
      <c r="A97">
        <v>4.8875999999999998E-4</v>
      </c>
      <c r="B97">
        <v>2045</v>
      </c>
      <c r="C97" s="9">
        <v>3.7852000000000001</v>
      </c>
      <c r="D97">
        <v>1</v>
      </c>
      <c r="E97">
        <v>11</v>
      </c>
      <c r="F97">
        <v>14520567</v>
      </c>
      <c r="G97">
        <v>10802.15</v>
      </c>
      <c r="H97">
        <v>0</v>
      </c>
      <c r="I97">
        <v>0</v>
      </c>
      <c r="J97">
        <v>840972064</v>
      </c>
      <c r="K97">
        <v>10765.27</v>
      </c>
      <c r="L97">
        <v>14478414</v>
      </c>
      <c r="M97" t="s">
        <v>10</v>
      </c>
      <c r="N97" t="s">
        <v>257</v>
      </c>
      <c r="O97" t="s">
        <v>161</v>
      </c>
      <c r="P97">
        <v>357</v>
      </c>
      <c r="Q97">
        <v>272</v>
      </c>
      <c r="R97">
        <v>135</v>
      </c>
      <c r="S97">
        <v>41</v>
      </c>
      <c r="T97">
        <v>20</v>
      </c>
      <c r="U97">
        <v>13</v>
      </c>
      <c r="V97">
        <v>1</v>
      </c>
      <c r="W97">
        <v>4</v>
      </c>
      <c r="X97">
        <v>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t="s">
        <v>10</v>
      </c>
    </row>
    <row r="98" spans="1:32" x14ac:dyDescent="0.2">
      <c r="A98">
        <v>9.1089999999999997E-5</v>
      </c>
      <c r="B98">
        <v>10977</v>
      </c>
      <c r="C98" s="9">
        <v>4.1672000000000002</v>
      </c>
      <c r="D98">
        <v>1</v>
      </c>
      <c r="E98">
        <v>15</v>
      </c>
      <c r="F98">
        <v>13784353</v>
      </c>
      <c r="G98">
        <v>10800.24</v>
      </c>
      <c r="H98">
        <v>0</v>
      </c>
      <c r="I98">
        <v>0</v>
      </c>
      <c r="J98">
        <v>168440886</v>
      </c>
      <c r="K98">
        <v>10787.11</v>
      </c>
      <c r="L98">
        <v>13770915</v>
      </c>
      <c r="M98" t="s">
        <v>10</v>
      </c>
      <c r="N98" t="s">
        <v>258</v>
      </c>
      <c r="O98" t="s">
        <v>161</v>
      </c>
      <c r="P98">
        <v>375</v>
      </c>
      <c r="Q98">
        <v>284</v>
      </c>
      <c r="R98">
        <v>179</v>
      </c>
      <c r="S98">
        <v>73</v>
      </c>
      <c r="T98">
        <v>55</v>
      </c>
      <c r="U98">
        <v>21</v>
      </c>
      <c r="V98">
        <v>20</v>
      </c>
      <c r="W98">
        <v>17</v>
      </c>
      <c r="X98">
        <v>4</v>
      </c>
      <c r="Y98">
        <v>3</v>
      </c>
      <c r="Z98">
        <v>2</v>
      </c>
      <c r="AA98">
        <v>0</v>
      </c>
      <c r="AB98">
        <v>0</v>
      </c>
      <c r="AC98">
        <v>0</v>
      </c>
      <c r="AD98">
        <v>0</v>
      </c>
      <c r="AE98">
        <v>0</v>
      </c>
      <c r="AF98" t="s">
        <v>10</v>
      </c>
    </row>
    <row r="99" spans="1:32" x14ac:dyDescent="0.2">
      <c r="A99">
        <v>5.3220000000000002E-5</v>
      </c>
      <c r="B99">
        <v>18788</v>
      </c>
      <c r="C99" s="9">
        <v>3.8788</v>
      </c>
      <c r="D99">
        <v>1</v>
      </c>
      <c r="E99">
        <v>14</v>
      </c>
      <c r="F99">
        <v>14412157</v>
      </c>
      <c r="G99">
        <v>10804.81</v>
      </c>
      <c r="H99">
        <v>0</v>
      </c>
      <c r="I99">
        <v>0</v>
      </c>
      <c r="J99">
        <v>842281482</v>
      </c>
      <c r="K99">
        <v>10784.19</v>
      </c>
      <c r="L99">
        <v>14389258</v>
      </c>
      <c r="M99" t="s">
        <v>10</v>
      </c>
      <c r="N99" t="s">
        <v>259</v>
      </c>
      <c r="O99" t="s">
        <v>161</v>
      </c>
      <c r="P99">
        <v>365</v>
      </c>
      <c r="Q99">
        <v>236</v>
      </c>
      <c r="R99">
        <v>135</v>
      </c>
      <c r="S99">
        <v>71</v>
      </c>
      <c r="T99">
        <v>39</v>
      </c>
      <c r="U99">
        <v>10</v>
      </c>
      <c r="V99">
        <v>7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 t="s">
        <v>10</v>
      </c>
    </row>
    <row r="100" spans="1:32" x14ac:dyDescent="0.2">
      <c r="A100">
        <v>1.3998999999999999E-4</v>
      </c>
      <c r="B100">
        <v>7142</v>
      </c>
      <c r="C100" s="9">
        <v>3.7343999999999999</v>
      </c>
      <c r="D100">
        <v>1</v>
      </c>
      <c r="E100">
        <v>12</v>
      </c>
      <c r="F100">
        <v>14535188</v>
      </c>
      <c r="G100">
        <v>10804.75</v>
      </c>
      <c r="H100">
        <v>0</v>
      </c>
      <c r="I100">
        <v>0</v>
      </c>
      <c r="J100">
        <v>942940209</v>
      </c>
      <c r="K100">
        <v>10802.98</v>
      </c>
      <c r="L100">
        <v>14533185</v>
      </c>
      <c r="M100" t="s">
        <v>10</v>
      </c>
      <c r="N100" t="s">
        <v>260</v>
      </c>
      <c r="O100" t="s">
        <v>161</v>
      </c>
      <c r="P100">
        <v>374</v>
      </c>
      <c r="Q100">
        <v>234</v>
      </c>
      <c r="R100">
        <v>146</v>
      </c>
      <c r="S100">
        <v>58</v>
      </c>
      <c r="T100">
        <v>16</v>
      </c>
      <c r="U100">
        <v>3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t="s">
        <v>10</v>
      </c>
    </row>
    <row r="101" spans="1:32" x14ac:dyDescent="0.2">
      <c r="A101">
        <v>1.2074E-4</v>
      </c>
      <c r="B101">
        <v>8282</v>
      </c>
      <c r="C101" s="9">
        <v>4.0167999999999999</v>
      </c>
      <c r="D101">
        <v>1</v>
      </c>
      <c r="E101">
        <v>14</v>
      </c>
      <c r="F101">
        <v>14070868</v>
      </c>
      <c r="G101">
        <v>10803.67</v>
      </c>
      <c r="H101">
        <v>0</v>
      </c>
      <c r="I101">
        <v>0</v>
      </c>
      <c r="J101">
        <v>825630775</v>
      </c>
      <c r="K101">
        <v>10732.3</v>
      </c>
      <c r="L101">
        <v>13994554</v>
      </c>
      <c r="M101" t="s">
        <v>10</v>
      </c>
      <c r="N101" t="s">
        <v>261</v>
      </c>
      <c r="O101" t="s">
        <v>161</v>
      </c>
      <c r="P101">
        <v>394</v>
      </c>
      <c r="Q101">
        <v>256</v>
      </c>
      <c r="R101">
        <v>138</v>
      </c>
      <c r="S101">
        <v>63</v>
      </c>
      <c r="T101">
        <v>34</v>
      </c>
      <c r="U101">
        <v>15</v>
      </c>
      <c r="V101">
        <v>8</v>
      </c>
      <c r="W101">
        <v>4</v>
      </c>
      <c r="X101">
        <v>2</v>
      </c>
      <c r="Y101">
        <v>2</v>
      </c>
      <c r="Z101">
        <v>1</v>
      </c>
      <c r="AA101">
        <v>0</v>
      </c>
      <c r="AB101">
        <v>1</v>
      </c>
      <c r="AC101">
        <v>0</v>
      </c>
      <c r="AD101">
        <v>0</v>
      </c>
      <c r="AE101">
        <v>0</v>
      </c>
      <c r="AF101" t="s">
        <v>10</v>
      </c>
    </row>
    <row r="102" spans="1:32" x14ac:dyDescent="0.2">
      <c r="A102">
        <v>1.6865000000000001E-4</v>
      </c>
      <c r="B102">
        <v>5928</v>
      </c>
      <c r="C102" s="9">
        <v>3.7948</v>
      </c>
      <c r="D102">
        <v>1</v>
      </c>
      <c r="E102">
        <v>13</v>
      </c>
      <c r="F102">
        <v>14220014</v>
      </c>
      <c r="G102">
        <v>10805.87</v>
      </c>
      <c r="H102">
        <v>0</v>
      </c>
      <c r="I102">
        <v>0</v>
      </c>
      <c r="J102">
        <v>924856882</v>
      </c>
      <c r="K102">
        <v>10802.21</v>
      </c>
      <c r="L102">
        <v>14216086</v>
      </c>
      <c r="M102" t="s">
        <v>10</v>
      </c>
      <c r="N102" t="s">
        <v>262</v>
      </c>
      <c r="O102" t="s">
        <v>161</v>
      </c>
      <c r="P102">
        <v>355</v>
      </c>
      <c r="Q102">
        <v>238</v>
      </c>
      <c r="R102">
        <v>122</v>
      </c>
      <c r="S102">
        <v>58</v>
      </c>
      <c r="T102">
        <v>31</v>
      </c>
      <c r="U102">
        <v>14</v>
      </c>
      <c r="V102">
        <v>4</v>
      </c>
      <c r="W102">
        <v>5</v>
      </c>
      <c r="X102">
        <v>2</v>
      </c>
      <c r="Y102">
        <v>1</v>
      </c>
      <c r="Z102">
        <v>0</v>
      </c>
      <c r="AA102">
        <v>1</v>
      </c>
      <c r="AB102">
        <v>1</v>
      </c>
      <c r="AC102">
        <v>0</v>
      </c>
      <c r="AD102">
        <v>0</v>
      </c>
      <c r="AE102">
        <v>0</v>
      </c>
      <c r="AF102" t="s">
        <v>10</v>
      </c>
    </row>
    <row r="103" spans="1:32" x14ac:dyDescent="0.2">
      <c r="A103">
        <v>3.0294000000000002E-4</v>
      </c>
      <c r="B103">
        <v>3300</v>
      </c>
      <c r="C103" s="9">
        <v>4.7618999999999998</v>
      </c>
      <c r="D103">
        <v>1</v>
      </c>
      <c r="E103">
        <v>19</v>
      </c>
      <c r="F103">
        <v>25374504</v>
      </c>
      <c r="G103">
        <v>10800.6</v>
      </c>
      <c r="H103">
        <v>0</v>
      </c>
      <c r="I103">
        <v>0</v>
      </c>
      <c r="J103">
        <v>0</v>
      </c>
      <c r="K103">
        <v>3456.75</v>
      </c>
      <c r="L103">
        <v>9036677</v>
      </c>
      <c r="M103" t="s">
        <v>10</v>
      </c>
      <c r="N103" t="s">
        <v>263</v>
      </c>
      <c r="O103" t="s">
        <v>161</v>
      </c>
      <c r="P103">
        <v>221</v>
      </c>
      <c r="Q103">
        <v>200</v>
      </c>
      <c r="R103">
        <v>135</v>
      </c>
      <c r="S103">
        <v>87</v>
      </c>
      <c r="T103">
        <v>29</v>
      </c>
      <c r="U103">
        <v>5</v>
      </c>
      <c r="V103">
        <v>5</v>
      </c>
      <c r="W103">
        <v>4</v>
      </c>
      <c r="X103">
        <v>5</v>
      </c>
      <c r="Y103">
        <v>2</v>
      </c>
      <c r="Z103">
        <v>0</v>
      </c>
      <c r="AA103">
        <v>1</v>
      </c>
      <c r="AB103">
        <v>0</v>
      </c>
      <c r="AC103">
        <v>1</v>
      </c>
      <c r="AD103">
        <v>0</v>
      </c>
      <c r="AE103">
        <v>0</v>
      </c>
      <c r="AF103" t="s">
        <v>10</v>
      </c>
    </row>
    <row r="104" spans="1:32" x14ac:dyDescent="0.2">
      <c r="A104">
        <v>2.1839E-4</v>
      </c>
      <c r="B104">
        <v>4578</v>
      </c>
      <c r="C104" s="9">
        <v>4.6492000000000004</v>
      </c>
      <c r="D104">
        <v>1</v>
      </c>
      <c r="E104">
        <v>17</v>
      </c>
      <c r="F104">
        <v>25669953</v>
      </c>
      <c r="G104">
        <v>10801.41</v>
      </c>
      <c r="H104">
        <v>0</v>
      </c>
      <c r="I104">
        <v>0</v>
      </c>
      <c r="J104">
        <v>0</v>
      </c>
      <c r="K104">
        <v>2180.9</v>
      </c>
      <c r="L104">
        <v>5936246</v>
      </c>
      <c r="M104" t="s">
        <v>10</v>
      </c>
      <c r="N104" t="s">
        <v>264</v>
      </c>
      <c r="O104" t="s">
        <v>161</v>
      </c>
      <c r="P104">
        <v>224</v>
      </c>
      <c r="Q104">
        <v>182</v>
      </c>
      <c r="R104">
        <v>124</v>
      </c>
      <c r="S104">
        <v>72</v>
      </c>
      <c r="T104">
        <v>35</v>
      </c>
      <c r="U104">
        <v>13</v>
      </c>
      <c r="V104">
        <v>8</v>
      </c>
      <c r="W104">
        <v>4</v>
      </c>
      <c r="X104">
        <v>4</v>
      </c>
      <c r="Y104">
        <v>4</v>
      </c>
      <c r="Z104">
        <v>1</v>
      </c>
      <c r="AA104">
        <v>1</v>
      </c>
      <c r="AB104">
        <v>0</v>
      </c>
      <c r="AC104">
        <v>0</v>
      </c>
      <c r="AD104">
        <v>0</v>
      </c>
      <c r="AE104">
        <v>0</v>
      </c>
      <c r="AF104" t="s">
        <v>10</v>
      </c>
    </row>
    <row r="105" spans="1:32" x14ac:dyDescent="0.2">
      <c r="A105">
        <v>1.7346000000000001E-4</v>
      </c>
      <c r="B105">
        <v>5764</v>
      </c>
      <c r="C105" s="9">
        <v>4.7150999999999996</v>
      </c>
      <c r="D105">
        <v>1</v>
      </c>
      <c r="E105">
        <v>17</v>
      </c>
      <c r="F105">
        <v>26742278</v>
      </c>
      <c r="G105">
        <v>10800.1</v>
      </c>
      <c r="H105">
        <v>0</v>
      </c>
      <c r="I105">
        <v>0</v>
      </c>
      <c r="J105">
        <v>0</v>
      </c>
      <c r="K105">
        <v>2448.69</v>
      </c>
      <c r="L105">
        <v>6803933</v>
      </c>
      <c r="M105" t="s">
        <v>10</v>
      </c>
      <c r="N105" t="s">
        <v>265</v>
      </c>
      <c r="O105" t="s">
        <v>161</v>
      </c>
      <c r="P105">
        <v>211</v>
      </c>
      <c r="Q105">
        <v>188</v>
      </c>
      <c r="R105">
        <v>123</v>
      </c>
      <c r="S105">
        <v>69</v>
      </c>
      <c r="T105">
        <v>41</v>
      </c>
      <c r="U105">
        <v>7</v>
      </c>
      <c r="V105">
        <v>6</v>
      </c>
      <c r="W105">
        <v>4</v>
      </c>
      <c r="X105">
        <v>1</v>
      </c>
      <c r="Y105">
        <v>0</v>
      </c>
      <c r="Z105">
        <v>1</v>
      </c>
      <c r="AA105">
        <v>1</v>
      </c>
      <c r="AB105">
        <v>0</v>
      </c>
      <c r="AC105">
        <v>1</v>
      </c>
      <c r="AD105">
        <v>0</v>
      </c>
      <c r="AE105">
        <v>0</v>
      </c>
      <c r="AF105" t="s">
        <v>10</v>
      </c>
    </row>
    <row r="106" spans="1:32" x14ac:dyDescent="0.2">
      <c r="A106">
        <v>1.4284000000000001E-4</v>
      </c>
      <c r="B106">
        <v>7000</v>
      </c>
      <c r="C106" s="9">
        <v>4.6500000000000004</v>
      </c>
      <c r="D106">
        <v>1</v>
      </c>
      <c r="E106">
        <v>15</v>
      </c>
      <c r="F106">
        <v>26453117</v>
      </c>
      <c r="G106">
        <v>10801.71</v>
      </c>
      <c r="H106">
        <v>0</v>
      </c>
      <c r="I106">
        <v>0</v>
      </c>
      <c r="J106">
        <v>0</v>
      </c>
      <c r="K106">
        <v>2839.59</v>
      </c>
      <c r="L106">
        <v>7768789</v>
      </c>
      <c r="M106" t="s">
        <v>10</v>
      </c>
      <c r="N106" t="s">
        <v>266</v>
      </c>
      <c r="O106" t="s">
        <v>161</v>
      </c>
      <c r="P106">
        <v>211</v>
      </c>
      <c r="Q106">
        <v>168</v>
      </c>
      <c r="R106">
        <v>140</v>
      </c>
      <c r="S106">
        <v>71</v>
      </c>
      <c r="T106">
        <v>28</v>
      </c>
      <c r="U106">
        <v>11</v>
      </c>
      <c r="V106">
        <v>4</v>
      </c>
      <c r="W106">
        <v>2</v>
      </c>
      <c r="X106">
        <v>2</v>
      </c>
      <c r="Y106">
        <v>2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t="s">
        <v>10</v>
      </c>
    </row>
    <row r="107" spans="1:32" x14ac:dyDescent="0.2">
      <c r="A107">
        <v>1.2006E-4</v>
      </c>
      <c r="B107">
        <v>8328</v>
      </c>
      <c r="C107" s="9">
        <v>4.5071000000000003</v>
      </c>
      <c r="D107">
        <v>1</v>
      </c>
      <c r="E107">
        <v>17</v>
      </c>
      <c r="F107">
        <v>27424518</v>
      </c>
      <c r="G107">
        <v>10801.22</v>
      </c>
      <c r="H107">
        <v>0</v>
      </c>
      <c r="I107">
        <v>0</v>
      </c>
      <c r="J107">
        <v>0</v>
      </c>
      <c r="K107">
        <v>2026.09</v>
      </c>
      <c r="L107">
        <v>5740106</v>
      </c>
      <c r="M107" t="s">
        <v>10</v>
      </c>
      <c r="N107" t="s">
        <v>267</v>
      </c>
      <c r="O107" t="s">
        <v>161</v>
      </c>
      <c r="P107">
        <v>206</v>
      </c>
      <c r="Q107">
        <v>164</v>
      </c>
      <c r="R107">
        <v>98</v>
      </c>
      <c r="S107">
        <v>57</v>
      </c>
      <c r="T107">
        <v>36</v>
      </c>
      <c r="U107">
        <v>20</v>
      </c>
      <c r="V107">
        <v>7</v>
      </c>
      <c r="W107">
        <v>6</v>
      </c>
      <c r="X107">
        <v>2</v>
      </c>
      <c r="Y107">
        <v>2</v>
      </c>
      <c r="Z107">
        <v>1</v>
      </c>
      <c r="AA107">
        <v>3</v>
      </c>
      <c r="AB107">
        <v>0</v>
      </c>
      <c r="AC107">
        <v>0</v>
      </c>
      <c r="AD107">
        <v>0</v>
      </c>
      <c r="AE107">
        <v>0</v>
      </c>
      <c r="AF107" t="s">
        <v>10</v>
      </c>
    </row>
    <row r="108" spans="1:32" x14ac:dyDescent="0.2">
      <c r="A108">
        <v>9.7460000000000005E-5</v>
      </c>
      <c r="B108">
        <v>10260</v>
      </c>
      <c r="C108" s="9">
        <v>4.5056000000000003</v>
      </c>
      <c r="D108">
        <v>1</v>
      </c>
      <c r="E108">
        <v>19</v>
      </c>
      <c r="F108">
        <v>27692891</v>
      </c>
      <c r="G108">
        <v>10801.19</v>
      </c>
      <c r="H108">
        <v>0</v>
      </c>
      <c r="I108">
        <v>0</v>
      </c>
      <c r="J108">
        <v>0</v>
      </c>
      <c r="K108">
        <v>9384.27</v>
      </c>
      <c r="L108">
        <v>24341515</v>
      </c>
      <c r="M108" t="s">
        <v>10</v>
      </c>
      <c r="N108" t="s">
        <v>268</v>
      </c>
      <c r="O108" t="s">
        <v>161</v>
      </c>
      <c r="P108">
        <v>173</v>
      </c>
      <c r="Q108">
        <v>146</v>
      </c>
      <c r="R108">
        <v>111</v>
      </c>
      <c r="S108">
        <v>64</v>
      </c>
      <c r="T108">
        <v>26</v>
      </c>
      <c r="U108">
        <v>9</v>
      </c>
      <c r="V108">
        <v>10</v>
      </c>
      <c r="W108">
        <v>8</v>
      </c>
      <c r="X108">
        <v>8</v>
      </c>
      <c r="Y108">
        <v>2</v>
      </c>
      <c r="Z108">
        <v>3</v>
      </c>
      <c r="AA108">
        <v>1</v>
      </c>
      <c r="AB108">
        <v>0</v>
      </c>
      <c r="AC108">
        <v>1</v>
      </c>
      <c r="AD108">
        <v>0</v>
      </c>
      <c r="AE108">
        <v>0</v>
      </c>
      <c r="AF108" t="s">
        <v>10</v>
      </c>
    </row>
    <row r="109" spans="1:32" x14ac:dyDescent="0.2">
      <c r="A109">
        <v>7.3830000000000003E-5</v>
      </c>
      <c r="B109">
        <v>13544</v>
      </c>
      <c r="C109" s="9">
        <v>4.431</v>
      </c>
      <c r="D109">
        <v>1</v>
      </c>
      <c r="E109">
        <v>19</v>
      </c>
      <c r="F109">
        <v>28204163</v>
      </c>
      <c r="G109">
        <v>10802.21</v>
      </c>
      <c r="H109">
        <v>0</v>
      </c>
      <c r="I109">
        <v>0</v>
      </c>
      <c r="J109">
        <v>0</v>
      </c>
      <c r="K109">
        <v>8909.7199999999993</v>
      </c>
      <c r="L109">
        <v>23594802</v>
      </c>
      <c r="M109" t="s">
        <v>10</v>
      </c>
      <c r="N109" t="s">
        <v>269</v>
      </c>
      <c r="O109" t="s">
        <v>161</v>
      </c>
      <c r="P109">
        <v>202</v>
      </c>
      <c r="Q109">
        <v>157</v>
      </c>
      <c r="R109">
        <v>94</v>
      </c>
      <c r="S109">
        <v>57</v>
      </c>
      <c r="T109">
        <v>31</v>
      </c>
      <c r="U109">
        <v>13</v>
      </c>
      <c r="V109">
        <v>8</v>
      </c>
      <c r="W109">
        <v>8</v>
      </c>
      <c r="X109">
        <v>2</v>
      </c>
      <c r="Y109">
        <v>1</v>
      </c>
      <c r="Z109">
        <v>1</v>
      </c>
      <c r="AA109">
        <v>2</v>
      </c>
      <c r="AB109">
        <v>0</v>
      </c>
      <c r="AC109">
        <v>0</v>
      </c>
      <c r="AD109">
        <v>0</v>
      </c>
      <c r="AE109">
        <v>0</v>
      </c>
      <c r="AF109" t="s">
        <v>10</v>
      </c>
    </row>
    <row r="110" spans="1:32" x14ac:dyDescent="0.2">
      <c r="A110">
        <v>5.9190000000000001E-5</v>
      </c>
      <c r="B110">
        <v>16893</v>
      </c>
      <c r="C110" s="9">
        <v>4.4070999999999998</v>
      </c>
      <c r="D110">
        <v>1</v>
      </c>
      <c r="E110">
        <v>14</v>
      </c>
      <c r="F110">
        <v>28614459</v>
      </c>
      <c r="G110">
        <v>10800.58</v>
      </c>
      <c r="H110">
        <v>0</v>
      </c>
      <c r="I110">
        <v>0</v>
      </c>
      <c r="J110">
        <v>0</v>
      </c>
      <c r="K110">
        <v>3526.59</v>
      </c>
      <c r="L110">
        <v>9889751</v>
      </c>
      <c r="M110" t="s">
        <v>10</v>
      </c>
      <c r="N110" t="s">
        <v>270</v>
      </c>
      <c r="O110" t="s">
        <v>161</v>
      </c>
      <c r="P110">
        <v>198</v>
      </c>
      <c r="Q110">
        <v>155</v>
      </c>
      <c r="R110">
        <v>98</v>
      </c>
      <c r="S110">
        <v>73</v>
      </c>
      <c r="T110">
        <v>24</v>
      </c>
      <c r="U110">
        <v>13</v>
      </c>
      <c r="V110">
        <v>3</v>
      </c>
      <c r="W110">
        <v>1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 t="s">
        <v>10</v>
      </c>
    </row>
    <row r="111" spans="1:32" x14ac:dyDescent="0.2">
      <c r="A111">
        <v>5.1199999999999998E-5</v>
      </c>
      <c r="B111">
        <v>19530</v>
      </c>
      <c r="C111" s="9">
        <v>4.3087</v>
      </c>
      <c r="D111">
        <v>1</v>
      </c>
      <c r="E111">
        <v>16</v>
      </c>
      <c r="F111">
        <v>28850490</v>
      </c>
      <c r="G111">
        <v>10801.75</v>
      </c>
      <c r="H111">
        <v>0</v>
      </c>
      <c r="I111">
        <v>0</v>
      </c>
      <c r="J111">
        <v>0</v>
      </c>
      <c r="K111">
        <v>9980.91</v>
      </c>
      <c r="L111">
        <v>26780500</v>
      </c>
      <c r="M111" t="s">
        <v>10</v>
      </c>
      <c r="N111" t="s">
        <v>271</v>
      </c>
      <c r="O111" t="s">
        <v>161</v>
      </c>
      <c r="P111">
        <v>203</v>
      </c>
      <c r="Q111">
        <v>137</v>
      </c>
      <c r="R111">
        <v>100</v>
      </c>
      <c r="S111">
        <v>75</v>
      </c>
      <c r="T111">
        <v>24</v>
      </c>
      <c r="U111">
        <v>13</v>
      </c>
      <c r="V111">
        <v>1</v>
      </c>
      <c r="W111">
        <v>1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 t="s">
        <v>10</v>
      </c>
    </row>
    <row r="112" spans="1:32" x14ac:dyDescent="0.2">
      <c r="A112">
        <v>4.3229999999999998E-5</v>
      </c>
      <c r="B112">
        <v>23131</v>
      </c>
      <c r="C112" s="9">
        <v>4.3102999999999998</v>
      </c>
      <c r="D112">
        <v>1</v>
      </c>
      <c r="E112">
        <v>17</v>
      </c>
      <c r="F112">
        <v>28873073</v>
      </c>
      <c r="G112">
        <v>10801.83</v>
      </c>
      <c r="H112">
        <v>0</v>
      </c>
      <c r="I112">
        <v>0</v>
      </c>
      <c r="J112">
        <v>0</v>
      </c>
      <c r="K112">
        <v>9447.8799999999992</v>
      </c>
      <c r="L112">
        <v>25405439</v>
      </c>
      <c r="M112" t="s">
        <v>10</v>
      </c>
      <c r="N112" t="s">
        <v>272</v>
      </c>
      <c r="O112" t="s">
        <v>161</v>
      </c>
      <c r="P112">
        <v>194</v>
      </c>
      <c r="Q112">
        <v>132</v>
      </c>
      <c r="R112">
        <v>109</v>
      </c>
      <c r="S112">
        <v>56</v>
      </c>
      <c r="T112">
        <v>24</v>
      </c>
      <c r="U112">
        <v>6</v>
      </c>
      <c r="V112">
        <v>4</v>
      </c>
      <c r="W112">
        <v>3</v>
      </c>
      <c r="X112">
        <v>2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 t="s">
        <v>10</v>
      </c>
    </row>
    <row r="113" spans="1:32" x14ac:dyDescent="0.2">
      <c r="A113">
        <v>1</v>
      </c>
      <c r="B113">
        <v>0</v>
      </c>
      <c r="C113" s="9">
        <v>4.819</v>
      </c>
      <c r="D113">
        <v>1</v>
      </c>
      <c r="E113">
        <v>15</v>
      </c>
      <c r="F113">
        <v>21881572</v>
      </c>
      <c r="G113">
        <v>10802.43</v>
      </c>
      <c r="H113">
        <v>0</v>
      </c>
      <c r="I113">
        <v>0</v>
      </c>
      <c r="J113">
        <v>0</v>
      </c>
      <c r="K113">
        <v>134.77000000000001</v>
      </c>
      <c r="L113">
        <v>407601</v>
      </c>
      <c r="M113" t="s">
        <v>10</v>
      </c>
      <c r="N113" t="s">
        <v>273</v>
      </c>
      <c r="O113" t="s">
        <v>161</v>
      </c>
      <c r="P113">
        <v>324</v>
      </c>
      <c r="Q113">
        <v>191</v>
      </c>
      <c r="R113">
        <v>139</v>
      </c>
      <c r="S113">
        <v>60</v>
      </c>
      <c r="T113">
        <v>8</v>
      </c>
      <c r="U113">
        <v>3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t="s">
        <v>10</v>
      </c>
    </row>
    <row r="114" spans="1:32" x14ac:dyDescent="0.2">
      <c r="A114">
        <v>1</v>
      </c>
      <c r="B114">
        <v>0</v>
      </c>
      <c r="C114" s="9">
        <v>4.8007999999999997</v>
      </c>
      <c r="D114">
        <v>1</v>
      </c>
      <c r="E114">
        <v>14</v>
      </c>
      <c r="F114">
        <v>22229949</v>
      </c>
      <c r="G114">
        <v>10801.05</v>
      </c>
      <c r="H114">
        <v>0</v>
      </c>
      <c r="I114">
        <v>0</v>
      </c>
      <c r="J114">
        <v>0</v>
      </c>
      <c r="K114">
        <v>203.11</v>
      </c>
      <c r="L114">
        <v>599663</v>
      </c>
      <c r="M114" t="s">
        <v>10</v>
      </c>
      <c r="N114" t="s">
        <v>274</v>
      </c>
      <c r="O114" t="s">
        <v>161</v>
      </c>
      <c r="P114">
        <v>337</v>
      </c>
      <c r="Q114">
        <v>199</v>
      </c>
      <c r="R114">
        <v>135</v>
      </c>
      <c r="S114">
        <v>57</v>
      </c>
      <c r="T114">
        <v>8</v>
      </c>
      <c r="U114">
        <v>7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t="s">
        <v>10</v>
      </c>
    </row>
    <row r="115" spans="1:32" x14ac:dyDescent="0.2">
      <c r="A115">
        <v>1</v>
      </c>
      <c r="B115">
        <v>0</v>
      </c>
      <c r="C115" s="9">
        <v>4.7126999999999999</v>
      </c>
      <c r="D115">
        <v>1</v>
      </c>
      <c r="E115">
        <v>15</v>
      </c>
      <c r="F115">
        <v>23193023</v>
      </c>
      <c r="G115">
        <v>10802.47</v>
      </c>
      <c r="H115">
        <v>0</v>
      </c>
      <c r="I115">
        <v>0</v>
      </c>
      <c r="J115">
        <v>0</v>
      </c>
      <c r="K115">
        <v>319.61</v>
      </c>
      <c r="L115">
        <v>949064</v>
      </c>
      <c r="M115" t="s">
        <v>10</v>
      </c>
      <c r="N115" t="s">
        <v>275</v>
      </c>
      <c r="O115" t="s">
        <v>161</v>
      </c>
      <c r="P115">
        <v>331</v>
      </c>
      <c r="Q115">
        <v>195</v>
      </c>
      <c r="R115">
        <v>126</v>
      </c>
      <c r="S115">
        <v>63</v>
      </c>
      <c r="T115">
        <v>8</v>
      </c>
      <c r="U115">
        <v>7</v>
      </c>
      <c r="V115">
        <v>0</v>
      </c>
      <c r="W115">
        <v>2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t="s">
        <v>10</v>
      </c>
    </row>
    <row r="116" spans="1:32" x14ac:dyDescent="0.2">
      <c r="A116">
        <v>1</v>
      </c>
      <c r="B116">
        <v>0</v>
      </c>
      <c r="C116" s="9">
        <v>4.6825000000000001</v>
      </c>
      <c r="D116">
        <v>1</v>
      </c>
      <c r="E116">
        <v>13</v>
      </c>
      <c r="F116">
        <v>23338575</v>
      </c>
      <c r="G116">
        <v>10801.11</v>
      </c>
      <c r="H116">
        <v>0</v>
      </c>
      <c r="I116">
        <v>0</v>
      </c>
      <c r="J116">
        <v>0</v>
      </c>
      <c r="K116">
        <v>390.32</v>
      </c>
      <c r="L116">
        <v>1139075</v>
      </c>
      <c r="M116" t="s">
        <v>10</v>
      </c>
      <c r="N116" t="s">
        <v>276</v>
      </c>
      <c r="O116" t="s">
        <v>161</v>
      </c>
      <c r="P116">
        <v>311</v>
      </c>
      <c r="Q116">
        <v>190</v>
      </c>
      <c r="R116">
        <v>132</v>
      </c>
      <c r="S116">
        <v>58</v>
      </c>
      <c r="T116">
        <v>10</v>
      </c>
      <c r="U116">
        <v>5</v>
      </c>
      <c r="V116">
        <v>5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 t="s">
        <v>10</v>
      </c>
    </row>
    <row r="117" spans="1:32" x14ac:dyDescent="0.2">
      <c r="A117">
        <v>4.5269E-4</v>
      </c>
      <c r="B117">
        <v>2208</v>
      </c>
      <c r="C117" s="9">
        <v>4.6294000000000004</v>
      </c>
      <c r="D117">
        <v>1</v>
      </c>
      <c r="E117">
        <v>15</v>
      </c>
      <c r="F117">
        <v>23770631</v>
      </c>
      <c r="G117">
        <v>10802.3</v>
      </c>
      <c r="H117">
        <v>0</v>
      </c>
      <c r="I117">
        <v>0</v>
      </c>
      <c r="J117">
        <v>0</v>
      </c>
      <c r="K117">
        <v>516.58000000000004</v>
      </c>
      <c r="L117">
        <v>1513715</v>
      </c>
      <c r="M117" t="s">
        <v>10</v>
      </c>
      <c r="N117" t="s">
        <v>277</v>
      </c>
      <c r="O117" t="s">
        <v>161</v>
      </c>
      <c r="P117">
        <v>278</v>
      </c>
      <c r="Q117">
        <v>176</v>
      </c>
      <c r="R117">
        <v>119</v>
      </c>
      <c r="S117">
        <v>70</v>
      </c>
      <c r="T117">
        <v>18</v>
      </c>
      <c r="U117">
        <v>3</v>
      </c>
      <c r="V117">
        <v>3</v>
      </c>
      <c r="W117">
        <v>1</v>
      </c>
      <c r="X117">
        <v>1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 t="s">
        <v>10</v>
      </c>
    </row>
    <row r="118" spans="1:32" x14ac:dyDescent="0.2">
      <c r="A118">
        <v>2.3871999999999999E-4</v>
      </c>
      <c r="B118">
        <v>4188</v>
      </c>
      <c r="C118" s="9">
        <v>4.5880999999999998</v>
      </c>
      <c r="D118">
        <v>1</v>
      </c>
      <c r="E118">
        <v>14</v>
      </c>
      <c r="F118">
        <v>24474785</v>
      </c>
      <c r="G118">
        <v>10800.65</v>
      </c>
      <c r="H118">
        <v>0</v>
      </c>
      <c r="I118">
        <v>0</v>
      </c>
      <c r="J118">
        <v>0</v>
      </c>
      <c r="K118">
        <v>1131.02</v>
      </c>
      <c r="L118">
        <v>3172327</v>
      </c>
      <c r="M118" t="s">
        <v>10</v>
      </c>
      <c r="N118" t="s">
        <v>278</v>
      </c>
      <c r="O118" t="s">
        <v>161</v>
      </c>
      <c r="P118">
        <v>271</v>
      </c>
      <c r="Q118">
        <v>184</v>
      </c>
      <c r="R118">
        <v>129</v>
      </c>
      <c r="S118">
        <v>55</v>
      </c>
      <c r="T118">
        <v>8</v>
      </c>
      <c r="U118">
        <v>3</v>
      </c>
      <c r="V118">
        <v>2</v>
      </c>
      <c r="W118">
        <v>1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 t="s">
        <v>10</v>
      </c>
    </row>
    <row r="119" spans="1:32" x14ac:dyDescent="0.2">
      <c r="A119">
        <v>1.1540999999999999E-4</v>
      </c>
      <c r="B119">
        <v>8664</v>
      </c>
      <c r="C119" s="9">
        <v>4.5810000000000004</v>
      </c>
      <c r="D119">
        <v>1</v>
      </c>
      <c r="E119">
        <v>15</v>
      </c>
      <c r="F119">
        <v>24737768</v>
      </c>
      <c r="G119">
        <v>10802</v>
      </c>
      <c r="H119">
        <v>0</v>
      </c>
      <c r="I119">
        <v>0</v>
      </c>
      <c r="J119">
        <v>0</v>
      </c>
      <c r="K119">
        <v>6283.1</v>
      </c>
      <c r="L119">
        <v>15419495</v>
      </c>
      <c r="M119" t="s">
        <v>10</v>
      </c>
      <c r="N119" t="s">
        <v>279</v>
      </c>
      <c r="O119" t="s">
        <v>161</v>
      </c>
      <c r="P119">
        <v>262</v>
      </c>
      <c r="Q119">
        <v>175</v>
      </c>
      <c r="R119">
        <v>120</v>
      </c>
      <c r="S119">
        <v>58</v>
      </c>
      <c r="T119">
        <v>11</v>
      </c>
      <c r="U119">
        <v>7</v>
      </c>
      <c r="V119">
        <v>3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t="s">
        <v>10</v>
      </c>
    </row>
    <row r="120" spans="1:32" x14ac:dyDescent="0.2">
      <c r="A120">
        <v>8.6899999999999998E-5</v>
      </c>
      <c r="B120">
        <v>11506</v>
      </c>
      <c r="C120" s="9">
        <v>4.5651000000000002</v>
      </c>
      <c r="D120">
        <v>1</v>
      </c>
      <c r="E120">
        <v>12</v>
      </c>
      <c r="F120">
        <v>24713944</v>
      </c>
      <c r="G120">
        <v>10800.75</v>
      </c>
      <c r="H120">
        <v>0</v>
      </c>
      <c r="I120">
        <v>0</v>
      </c>
      <c r="J120">
        <v>0</v>
      </c>
      <c r="K120">
        <v>1157.6500000000001</v>
      </c>
      <c r="L120">
        <v>3239314</v>
      </c>
      <c r="M120" t="s">
        <v>10</v>
      </c>
      <c r="N120" t="s">
        <v>280</v>
      </c>
      <c r="O120" t="s">
        <v>161</v>
      </c>
      <c r="P120">
        <v>268</v>
      </c>
      <c r="Q120">
        <v>181</v>
      </c>
      <c r="R120">
        <v>122</v>
      </c>
      <c r="S120">
        <v>60</v>
      </c>
      <c r="T120">
        <v>13</v>
      </c>
      <c r="U120">
        <v>7</v>
      </c>
      <c r="V120">
        <v>5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t="s">
        <v>10</v>
      </c>
    </row>
    <row r="121" spans="1:32" x14ac:dyDescent="0.2">
      <c r="A121">
        <v>6.8869999999999996E-5</v>
      </c>
      <c r="B121">
        <v>14520</v>
      </c>
      <c r="C121" s="9">
        <v>4.5705999999999998</v>
      </c>
      <c r="D121">
        <v>1</v>
      </c>
      <c r="E121">
        <v>14</v>
      </c>
      <c r="F121">
        <v>24894933</v>
      </c>
      <c r="G121">
        <v>10802.41</v>
      </c>
      <c r="H121">
        <v>0</v>
      </c>
      <c r="I121">
        <v>0</v>
      </c>
      <c r="J121">
        <v>0</v>
      </c>
      <c r="K121">
        <v>1488.98</v>
      </c>
      <c r="L121">
        <v>4158866</v>
      </c>
      <c r="M121" t="s">
        <v>10</v>
      </c>
      <c r="N121" t="s">
        <v>281</v>
      </c>
      <c r="O121" t="s">
        <v>161</v>
      </c>
      <c r="P121">
        <v>246</v>
      </c>
      <c r="Q121">
        <v>175</v>
      </c>
      <c r="R121">
        <v>123</v>
      </c>
      <c r="S121">
        <v>71</v>
      </c>
      <c r="T121">
        <v>13</v>
      </c>
      <c r="U121">
        <v>6</v>
      </c>
      <c r="V121">
        <v>3</v>
      </c>
      <c r="W121">
        <v>2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 t="s">
        <v>10</v>
      </c>
    </row>
    <row r="122" spans="1:32" x14ac:dyDescent="0.2">
      <c r="A122">
        <v>5.1820000000000002E-5</v>
      </c>
      <c r="B122">
        <v>19298</v>
      </c>
      <c r="C122" s="9">
        <v>4.5738000000000003</v>
      </c>
      <c r="D122">
        <v>1</v>
      </c>
      <c r="E122">
        <v>15</v>
      </c>
      <c r="F122">
        <v>25001775</v>
      </c>
      <c r="G122">
        <v>10800.07</v>
      </c>
      <c r="H122">
        <v>0</v>
      </c>
      <c r="I122">
        <v>0</v>
      </c>
      <c r="J122">
        <v>0</v>
      </c>
      <c r="K122">
        <v>1411.33</v>
      </c>
      <c r="L122">
        <v>3909564</v>
      </c>
      <c r="M122" t="s">
        <v>10</v>
      </c>
      <c r="N122" t="s">
        <v>282</v>
      </c>
      <c r="O122" t="s">
        <v>161</v>
      </c>
      <c r="P122">
        <v>256</v>
      </c>
      <c r="Q122">
        <v>172</v>
      </c>
      <c r="R122">
        <v>124</v>
      </c>
      <c r="S122">
        <v>76</v>
      </c>
      <c r="T122">
        <v>16</v>
      </c>
      <c r="U122">
        <v>4</v>
      </c>
      <c r="V122">
        <v>1</v>
      </c>
      <c r="W122">
        <v>2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t="s">
        <v>10</v>
      </c>
    </row>
    <row r="123" spans="1:32" x14ac:dyDescent="0.2">
      <c r="A123">
        <v>1</v>
      </c>
      <c r="B123">
        <v>0</v>
      </c>
      <c r="C123" s="9">
        <v>4.1269999999999998</v>
      </c>
      <c r="D123">
        <v>1</v>
      </c>
      <c r="E123">
        <v>11</v>
      </c>
      <c r="F123">
        <v>23709421</v>
      </c>
      <c r="G123">
        <v>10800.32</v>
      </c>
      <c r="H123">
        <v>0</v>
      </c>
      <c r="I123">
        <v>0</v>
      </c>
      <c r="J123">
        <v>0</v>
      </c>
      <c r="K123">
        <v>676.97</v>
      </c>
      <c r="L123">
        <v>1985337</v>
      </c>
      <c r="M123" t="s">
        <v>10</v>
      </c>
      <c r="N123" t="s">
        <v>283</v>
      </c>
      <c r="O123" t="s">
        <v>161</v>
      </c>
      <c r="P123">
        <v>273</v>
      </c>
      <c r="Q123">
        <v>148</v>
      </c>
      <c r="R123">
        <v>76</v>
      </c>
      <c r="S123">
        <v>26</v>
      </c>
      <c r="T123">
        <v>7</v>
      </c>
      <c r="U123">
        <v>1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 t="s">
        <v>10</v>
      </c>
    </row>
    <row r="124" spans="1:32" x14ac:dyDescent="0.2">
      <c r="A124">
        <v>1</v>
      </c>
      <c r="B124">
        <v>0</v>
      </c>
      <c r="C124" s="9">
        <v>4.1570999999999998</v>
      </c>
      <c r="D124">
        <v>1</v>
      </c>
      <c r="E124">
        <v>10</v>
      </c>
      <c r="F124">
        <v>23781280</v>
      </c>
      <c r="G124">
        <v>10801.07</v>
      </c>
      <c r="H124">
        <v>0</v>
      </c>
      <c r="I124">
        <v>0</v>
      </c>
      <c r="J124">
        <v>0</v>
      </c>
      <c r="K124">
        <v>790.15</v>
      </c>
      <c r="L124">
        <v>2287916</v>
      </c>
      <c r="M124" t="s">
        <v>10</v>
      </c>
      <c r="N124" t="s">
        <v>284</v>
      </c>
      <c r="O124" t="s">
        <v>161</v>
      </c>
      <c r="P124">
        <v>256</v>
      </c>
      <c r="Q124">
        <v>142</v>
      </c>
      <c r="R124">
        <v>89</v>
      </c>
      <c r="S124">
        <v>33</v>
      </c>
      <c r="T124">
        <v>6</v>
      </c>
      <c r="U124">
        <v>2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t="s">
        <v>10</v>
      </c>
    </row>
    <row r="125" spans="1:32" x14ac:dyDescent="0.2">
      <c r="A125">
        <v>1</v>
      </c>
      <c r="B125">
        <v>0</v>
      </c>
      <c r="C125" s="9">
        <v>4.0556000000000001</v>
      </c>
      <c r="D125">
        <v>1</v>
      </c>
      <c r="E125">
        <v>12</v>
      </c>
      <c r="F125">
        <v>24289212</v>
      </c>
      <c r="G125">
        <v>10801.14</v>
      </c>
      <c r="H125">
        <v>0</v>
      </c>
      <c r="I125">
        <v>0</v>
      </c>
      <c r="J125">
        <v>0</v>
      </c>
      <c r="K125">
        <v>1058.1400000000001</v>
      </c>
      <c r="L125">
        <v>3047823</v>
      </c>
      <c r="M125" t="s">
        <v>10</v>
      </c>
      <c r="N125" t="s">
        <v>285</v>
      </c>
      <c r="O125" t="s">
        <v>161</v>
      </c>
      <c r="P125">
        <v>235</v>
      </c>
      <c r="Q125">
        <v>146</v>
      </c>
      <c r="R125">
        <v>80</v>
      </c>
      <c r="S125">
        <v>32</v>
      </c>
      <c r="T125">
        <v>2</v>
      </c>
      <c r="U125">
        <v>6</v>
      </c>
      <c r="V125">
        <v>1</v>
      </c>
      <c r="W125">
        <v>1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t="s">
        <v>10</v>
      </c>
    </row>
    <row r="126" spans="1:32" x14ac:dyDescent="0.2">
      <c r="A126">
        <v>1</v>
      </c>
      <c r="B126">
        <v>0</v>
      </c>
      <c r="C126" s="9">
        <v>4.0515999999999996</v>
      </c>
      <c r="D126">
        <v>1</v>
      </c>
      <c r="E126">
        <v>13</v>
      </c>
      <c r="F126">
        <v>24774779</v>
      </c>
      <c r="G126">
        <v>10802.12</v>
      </c>
      <c r="H126">
        <v>0</v>
      </c>
      <c r="I126">
        <v>0</v>
      </c>
      <c r="J126">
        <v>0</v>
      </c>
      <c r="K126">
        <v>1401.77</v>
      </c>
      <c r="L126">
        <v>3959666</v>
      </c>
      <c r="M126" t="s">
        <v>10</v>
      </c>
      <c r="N126" t="s">
        <v>286</v>
      </c>
      <c r="O126" t="s">
        <v>161</v>
      </c>
      <c r="P126">
        <v>244</v>
      </c>
      <c r="Q126">
        <v>144</v>
      </c>
      <c r="R126">
        <v>76</v>
      </c>
      <c r="S126">
        <v>32</v>
      </c>
      <c r="T126">
        <v>6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 t="s">
        <v>10</v>
      </c>
    </row>
    <row r="127" spans="1:32" x14ac:dyDescent="0.2">
      <c r="A127">
        <v>1</v>
      </c>
      <c r="B127">
        <v>0</v>
      </c>
      <c r="C127" s="9">
        <v>4.0444000000000004</v>
      </c>
      <c r="D127">
        <v>1</v>
      </c>
      <c r="E127">
        <v>11</v>
      </c>
      <c r="F127">
        <v>24719413</v>
      </c>
      <c r="G127">
        <v>10800.06</v>
      </c>
      <c r="H127">
        <v>0</v>
      </c>
      <c r="I127">
        <v>0</v>
      </c>
      <c r="J127">
        <v>0</v>
      </c>
      <c r="K127">
        <v>1854.52</v>
      </c>
      <c r="L127">
        <v>5128152</v>
      </c>
      <c r="M127" t="s">
        <v>10</v>
      </c>
      <c r="N127" t="s">
        <v>287</v>
      </c>
      <c r="O127" t="s">
        <v>161</v>
      </c>
      <c r="P127">
        <v>194</v>
      </c>
      <c r="Q127">
        <v>133</v>
      </c>
      <c r="R127">
        <v>76</v>
      </c>
      <c r="S127">
        <v>34</v>
      </c>
      <c r="T127">
        <v>13</v>
      </c>
      <c r="U127">
        <v>7</v>
      </c>
      <c r="V127">
        <v>4</v>
      </c>
      <c r="W127">
        <v>2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t="s">
        <v>10</v>
      </c>
    </row>
    <row r="128" spans="1:32" x14ac:dyDescent="0.2">
      <c r="A128">
        <v>2.8376999999999997E-4</v>
      </c>
      <c r="B128">
        <v>3523</v>
      </c>
      <c r="C128" s="9">
        <v>3.9864999999999999</v>
      </c>
      <c r="D128">
        <v>1</v>
      </c>
      <c r="E128">
        <v>12</v>
      </c>
      <c r="F128">
        <v>24420943</v>
      </c>
      <c r="G128">
        <v>10801.06</v>
      </c>
      <c r="H128">
        <v>0</v>
      </c>
      <c r="I128">
        <v>0</v>
      </c>
      <c r="J128">
        <v>0</v>
      </c>
      <c r="K128">
        <v>10448.08</v>
      </c>
      <c r="L128">
        <v>23719778</v>
      </c>
      <c r="M128" t="s">
        <v>10</v>
      </c>
      <c r="N128" t="s">
        <v>288</v>
      </c>
      <c r="O128" t="s">
        <v>161</v>
      </c>
      <c r="P128">
        <v>212</v>
      </c>
      <c r="Q128">
        <v>127</v>
      </c>
      <c r="R128">
        <v>75</v>
      </c>
      <c r="S128">
        <v>37</v>
      </c>
      <c r="T128">
        <v>11</v>
      </c>
      <c r="U128">
        <v>8</v>
      </c>
      <c r="V128">
        <v>7</v>
      </c>
      <c r="W128">
        <v>2</v>
      </c>
      <c r="X128">
        <v>1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t="s">
        <v>10</v>
      </c>
    </row>
    <row r="129" spans="1:32" x14ac:dyDescent="0.2">
      <c r="A129">
        <v>1.2530000000000001E-4</v>
      </c>
      <c r="B129">
        <v>7980</v>
      </c>
      <c r="C129" s="9">
        <v>3.9929000000000001</v>
      </c>
      <c r="D129">
        <v>1</v>
      </c>
      <c r="E129">
        <v>14</v>
      </c>
      <c r="F129">
        <v>24960660</v>
      </c>
      <c r="G129">
        <v>10802.86</v>
      </c>
      <c r="H129">
        <v>0</v>
      </c>
      <c r="I129">
        <v>0</v>
      </c>
      <c r="J129">
        <v>0</v>
      </c>
      <c r="K129">
        <v>7904.63</v>
      </c>
      <c r="L129">
        <v>18971215</v>
      </c>
      <c r="M129" t="s">
        <v>10</v>
      </c>
      <c r="N129" t="s">
        <v>289</v>
      </c>
      <c r="O129" t="s">
        <v>161</v>
      </c>
      <c r="P129">
        <v>213</v>
      </c>
      <c r="Q129">
        <v>124</v>
      </c>
      <c r="R129">
        <v>89</v>
      </c>
      <c r="S129">
        <v>33</v>
      </c>
      <c r="T129">
        <v>8</v>
      </c>
      <c r="U129">
        <v>5</v>
      </c>
      <c r="V129">
        <v>4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t="s">
        <v>10</v>
      </c>
    </row>
    <row r="130" spans="1:32" x14ac:dyDescent="0.2">
      <c r="A130">
        <v>7.3499999999999998E-5</v>
      </c>
      <c r="B130">
        <v>13605</v>
      </c>
      <c r="C130" s="9">
        <v>3.9746000000000001</v>
      </c>
      <c r="D130">
        <v>1</v>
      </c>
      <c r="E130">
        <v>12</v>
      </c>
      <c r="F130">
        <v>24696807</v>
      </c>
      <c r="G130">
        <v>10802.42</v>
      </c>
      <c r="H130">
        <v>0</v>
      </c>
      <c r="I130">
        <v>0</v>
      </c>
      <c r="J130">
        <v>0</v>
      </c>
      <c r="K130">
        <v>9648.83</v>
      </c>
      <c r="L130">
        <v>22380169</v>
      </c>
      <c r="M130" t="s">
        <v>10</v>
      </c>
      <c r="N130" t="s">
        <v>290</v>
      </c>
      <c r="O130" t="s">
        <v>161</v>
      </c>
      <c r="P130">
        <v>196</v>
      </c>
      <c r="Q130">
        <v>134</v>
      </c>
      <c r="R130">
        <v>85</v>
      </c>
      <c r="S130">
        <v>33</v>
      </c>
      <c r="T130">
        <v>14</v>
      </c>
      <c r="U130">
        <v>9</v>
      </c>
      <c r="V130">
        <v>3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t="s">
        <v>10</v>
      </c>
    </row>
    <row r="131" spans="1:32" x14ac:dyDescent="0.2">
      <c r="A131">
        <v>3.4029999999999998E-5</v>
      </c>
      <c r="B131">
        <v>29388</v>
      </c>
      <c r="C131" s="9">
        <v>4.0031999999999996</v>
      </c>
      <c r="D131">
        <v>1</v>
      </c>
      <c r="E131">
        <v>11</v>
      </c>
      <c r="F131">
        <v>24530256</v>
      </c>
      <c r="G131">
        <v>10800.03</v>
      </c>
      <c r="H131">
        <v>0</v>
      </c>
      <c r="I131">
        <v>0</v>
      </c>
      <c r="J131">
        <v>0</v>
      </c>
      <c r="K131">
        <v>10670.45</v>
      </c>
      <c r="L131">
        <v>24275215</v>
      </c>
      <c r="M131" t="s">
        <v>10</v>
      </c>
      <c r="N131" t="s">
        <v>291</v>
      </c>
      <c r="O131" t="s">
        <v>161</v>
      </c>
      <c r="P131">
        <v>194</v>
      </c>
      <c r="Q131">
        <v>144</v>
      </c>
      <c r="R131">
        <v>84</v>
      </c>
      <c r="S131">
        <v>31</v>
      </c>
      <c r="T131">
        <v>12</v>
      </c>
      <c r="U131">
        <v>3</v>
      </c>
      <c r="V131">
        <v>2</v>
      </c>
      <c r="W131">
        <v>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t="s">
        <v>10</v>
      </c>
    </row>
    <row r="132" spans="1:32" x14ac:dyDescent="0.2">
      <c r="A132">
        <v>2.8759999999999999E-5</v>
      </c>
      <c r="B132">
        <v>34764</v>
      </c>
      <c r="C132" s="9">
        <v>3.9777999999999998</v>
      </c>
      <c r="D132">
        <v>1</v>
      </c>
      <c r="E132">
        <v>11</v>
      </c>
      <c r="F132">
        <v>24521402</v>
      </c>
      <c r="G132">
        <v>10801.92</v>
      </c>
      <c r="H132">
        <v>0</v>
      </c>
      <c r="I132">
        <v>0</v>
      </c>
      <c r="J132">
        <v>0</v>
      </c>
      <c r="K132">
        <v>9863.69</v>
      </c>
      <c r="L132">
        <v>22669649</v>
      </c>
      <c r="M132" t="s">
        <v>10</v>
      </c>
      <c r="N132" t="s">
        <v>292</v>
      </c>
      <c r="O132" t="s">
        <v>161</v>
      </c>
      <c r="P132">
        <v>211</v>
      </c>
      <c r="Q132">
        <v>149</v>
      </c>
      <c r="R132">
        <v>73</v>
      </c>
      <c r="S132">
        <v>39</v>
      </c>
      <c r="T132">
        <v>7</v>
      </c>
      <c r="U132">
        <v>3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t="s">
        <v>10</v>
      </c>
    </row>
    <row r="133" spans="1:32" x14ac:dyDescent="0.2">
      <c r="A133">
        <v>1</v>
      </c>
      <c r="B133">
        <v>0</v>
      </c>
      <c r="C133" s="9">
        <v>4.2198000000000002</v>
      </c>
      <c r="D133">
        <v>1</v>
      </c>
      <c r="E133">
        <v>10</v>
      </c>
      <c r="F133">
        <v>19731041</v>
      </c>
      <c r="G133">
        <v>10801.87</v>
      </c>
      <c r="H133">
        <v>0</v>
      </c>
      <c r="I133">
        <v>0</v>
      </c>
      <c r="J133">
        <v>0</v>
      </c>
      <c r="K133">
        <v>192.46</v>
      </c>
      <c r="L133">
        <v>586484</v>
      </c>
      <c r="M133" t="s">
        <v>10</v>
      </c>
      <c r="N133" t="s">
        <v>293</v>
      </c>
      <c r="O133" t="s">
        <v>161</v>
      </c>
      <c r="P133">
        <v>248</v>
      </c>
      <c r="Q133">
        <v>138</v>
      </c>
      <c r="R133">
        <v>53</v>
      </c>
      <c r="S133">
        <v>13</v>
      </c>
      <c r="T133">
        <v>2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 t="s">
        <v>10</v>
      </c>
    </row>
    <row r="134" spans="1:32" x14ac:dyDescent="0.2">
      <c r="A134">
        <v>1</v>
      </c>
      <c r="B134">
        <v>0</v>
      </c>
      <c r="C134" s="9">
        <v>4.2476000000000003</v>
      </c>
      <c r="D134">
        <v>1</v>
      </c>
      <c r="E134">
        <v>12</v>
      </c>
      <c r="F134">
        <v>19708728</v>
      </c>
      <c r="G134">
        <v>10804.12</v>
      </c>
      <c r="H134">
        <v>0</v>
      </c>
      <c r="I134">
        <v>0</v>
      </c>
      <c r="J134">
        <v>0</v>
      </c>
      <c r="K134">
        <v>214.92</v>
      </c>
      <c r="L134">
        <v>654918</v>
      </c>
      <c r="M134" t="s">
        <v>10</v>
      </c>
      <c r="N134" t="s">
        <v>294</v>
      </c>
      <c r="O134" t="s">
        <v>161</v>
      </c>
      <c r="P134">
        <v>242</v>
      </c>
      <c r="Q134">
        <v>137</v>
      </c>
      <c r="R134">
        <v>64</v>
      </c>
      <c r="S134">
        <v>8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t="s">
        <v>10</v>
      </c>
    </row>
    <row r="135" spans="1:32" x14ac:dyDescent="0.2">
      <c r="A135">
        <v>1</v>
      </c>
      <c r="B135">
        <v>0</v>
      </c>
      <c r="C135" s="9">
        <v>4.2531999999999996</v>
      </c>
      <c r="D135">
        <v>1</v>
      </c>
      <c r="E135">
        <v>11</v>
      </c>
      <c r="F135">
        <v>19997871</v>
      </c>
      <c r="G135">
        <v>10803.01</v>
      </c>
      <c r="H135">
        <v>0</v>
      </c>
      <c r="I135">
        <v>0</v>
      </c>
      <c r="J135">
        <v>0</v>
      </c>
      <c r="K135">
        <v>291.89999999999998</v>
      </c>
      <c r="L135">
        <v>878526</v>
      </c>
      <c r="M135" t="s">
        <v>10</v>
      </c>
      <c r="N135" t="s">
        <v>295</v>
      </c>
      <c r="O135" t="s">
        <v>161</v>
      </c>
      <c r="P135">
        <v>228</v>
      </c>
      <c r="Q135">
        <v>145</v>
      </c>
      <c r="R135">
        <v>65</v>
      </c>
      <c r="S135">
        <v>15</v>
      </c>
      <c r="T135">
        <v>1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t="s">
        <v>10</v>
      </c>
    </row>
    <row r="136" spans="1:32" x14ac:dyDescent="0.2">
      <c r="A136">
        <v>1</v>
      </c>
      <c r="B136">
        <v>0</v>
      </c>
      <c r="C136" s="9">
        <v>4.2721999999999998</v>
      </c>
      <c r="D136">
        <v>1</v>
      </c>
      <c r="E136">
        <v>11</v>
      </c>
      <c r="F136">
        <v>20352072</v>
      </c>
      <c r="G136">
        <v>10803.29</v>
      </c>
      <c r="H136">
        <v>0</v>
      </c>
      <c r="I136">
        <v>0</v>
      </c>
      <c r="J136">
        <v>0</v>
      </c>
      <c r="K136">
        <v>533.02</v>
      </c>
      <c r="L136">
        <v>1562548</v>
      </c>
      <c r="M136" t="s">
        <v>10</v>
      </c>
      <c r="N136" t="s">
        <v>296</v>
      </c>
      <c r="O136" t="s">
        <v>161</v>
      </c>
      <c r="P136">
        <v>234</v>
      </c>
      <c r="Q136">
        <v>153</v>
      </c>
      <c r="R136">
        <v>75</v>
      </c>
      <c r="S136">
        <v>23</v>
      </c>
      <c r="T136">
        <v>5</v>
      </c>
      <c r="U136">
        <v>6</v>
      </c>
      <c r="V136">
        <v>6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t="s">
        <v>10</v>
      </c>
    </row>
    <row r="137" spans="1:32" x14ac:dyDescent="0.2">
      <c r="A137">
        <v>3.8314000000000002E-4</v>
      </c>
      <c r="B137">
        <v>2609</v>
      </c>
      <c r="C137" s="9">
        <v>4.3285999999999998</v>
      </c>
      <c r="D137">
        <v>1</v>
      </c>
      <c r="E137">
        <v>16</v>
      </c>
      <c r="F137">
        <v>20911720</v>
      </c>
      <c r="G137">
        <v>10801.87</v>
      </c>
      <c r="H137">
        <v>0</v>
      </c>
      <c r="I137">
        <v>0</v>
      </c>
      <c r="J137">
        <v>0</v>
      </c>
      <c r="K137">
        <v>6045.8</v>
      </c>
      <c r="L137">
        <v>13192461</v>
      </c>
      <c r="M137" t="s">
        <v>10</v>
      </c>
      <c r="N137" t="s">
        <v>297</v>
      </c>
      <c r="O137" t="s">
        <v>161</v>
      </c>
      <c r="P137">
        <v>224</v>
      </c>
      <c r="Q137">
        <v>148</v>
      </c>
      <c r="R137">
        <v>77</v>
      </c>
      <c r="S137">
        <v>16</v>
      </c>
      <c r="T137">
        <v>5</v>
      </c>
      <c r="U137">
        <v>3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t="s">
        <v>10</v>
      </c>
    </row>
    <row r="138" spans="1:32" x14ac:dyDescent="0.2">
      <c r="A138">
        <v>1.8073000000000001E-4</v>
      </c>
      <c r="B138">
        <v>5532</v>
      </c>
      <c r="C138" s="9">
        <v>4.2523999999999997</v>
      </c>
      <c r="D138">
        <v>1</v>
      </c>
      <c r="E138">
        <v>18</v>
      </c>
      <c r="F138">
        <v>20743639</v>
      </c>
      <c r="G138">
        <v>10800.17</v>
      </c>
      <c r="H138">
        <v>0</v>
      </c>
      <c r="I138">
        <v>0</v>
      </c>
      <c r="J138">
        <v>0</v>
      </c>
      <c r="K138">
        <v>3377.89</v>
      </c>
      <c r="L138">
        <v>8085954</v>
      </c>
      <c r="M138" t="s">
        <v>10</v>
      </c>
      <c r="N138" t="s">
        <v>298</v>
      </c>
      <c r="O138" t="s">
        <v>161</v>
      </c>
      <c r="P138">
        <v>239</v>
      </c>
      <c r="Q138">
        <v>132</v>
      </c>
      <c r="R138">
        <v>76</v>
      </c>
      <c r="S138">
        <v>18</v>
      </c>
      <c r="T138">
        <v>5</v>
      </c>
      <c r="U138">
        <v>3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t="s">
        <v>10</v>
      </c>
    </row>
    <row r="139" spans="1:32" x14ac:dyDescent="0.2">
      <c r="A139">
        <v>1.0187E-4</v>
      </c>
      <c r="B139">
        <v>9815</v>
      </c>
      <c r="C139" s="9">
        <v>4.2468000000000004</v>
      </c>
      <c r="D139">
        <v>1</v>
      </c>
      <c r="E139">
        <v>15</v>
      </c>
      <c r="F139">
        <v>21298064</v>
      </c>
      <c r="G139">
        <v>10803.51</v>
      </c>
      <c r="H139">
        <v>0</v>
      </c>
      <c r="I139">
        <v>0</v>
      </c>
      <c r="J139">
        <v>0</v>
      </c>
      <c r="K139">
        <v>7424.32</v>
      </c>
      <c r="L139">
        <v>15802921</v>
      </c>
      <c r="M139" t="s">
        <v>10</v>
      </c>
      <c r="N139" t="s">
        <v>299</v>
      </c>
      <c r="O139" t="s">
        <v>161</v>
      </c>
      <c r="P139">
        <v>229</v>
      </c>
      <c r="Q139">
        <v>143</v>
      </c>
      <c r="R139">
        <v>68</v>
      </c>
      <c r="S139">
        <v>23</v>
      </c>
      <c r="T139">
        <v>3</v>
      </c>
      <c r="U139">
        <v>4</v>
      </c>
      <c r="V139">
        <v>5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t="s">
        <v>10</v>
      </c>
    </row>
    <row r="140" spans="1:32" x14ac:dyDescent="0.2">
      <c r="A140">
        <v>7.0770000000000002E-5</v>
      </c>
      <c r="B140">
        <v>14130</v>
      </c>
      <c r="C140" s="9">
        <v>4.2824999999999998</v>
      </c>
      <c r="D140">
        <v>1</v>
      </c>
      <c r="E140">
        <v>14</v>
      </c>
      <c r="F140">
        <v>20634397</v>
      </c>
      <c r="G140">
        <v>10802.68</v>
      </c>
      <c r="H140">
        <v>0</v>
      </c>
      <c r="I140">
        <v>0</v>
      </c>
      <c r="J140">
        <v>0</v>
      </c>
      <c r="K140">
        <v>4574.18</v>
      </c>
      <c r="L140">
        <v>10399365</v>
      </c>
      <c r="M140" t="s">
        <v>10</v>
      </c>
      <c r="N140" t="s">
        <v>300</v>
      </c>
      <c r="O140" t="s">
        <v>161</v>
      </c>
      <c r="P140">
        <v>214</v>
      </c>
      <c r="Q140">
        <v>145</v>
      </c>
      <c r="R140">
        <v>88</v>
      </c>
      <c r="S140">
        <v>31</v>
      </c>
      <c r="T140">
        <v>16</v>
      </c>
      <c r="U140">
        <v>11</v>
      </c>
      <c r="V140">
        <v>4</v>
      </c>
      <c r="W140">
        <v>4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 t="s">
        <v>10</v>
      </c>
    </row>
    <row r="141" spans="1:32" x14ac:dyDescent="0.2">
      <c r="A141">
        <v>5.7070000000000001E-5</v>
      </c>
      <c r="B141">
        <v>17520</v>
      </c>
      <c r="C141" s="9">
        <v>4.2070999999999996</v>
      </c>
      <c r="D141">
        <v>1</v>
      </c>
      <c r="E141">
        <v>15</v>
      </c>
      <c r="F141">
        <v>21066276</v>
      </c>
      <c r="G141">
        <v>10801.45</v>
      </c>
      <c r="H141">
        <v>0</v>
      </c>
      <c r="I141">
        <v>0</v>
      </c>
      <c r="J141">
        <v>0</v>
      </c>
      <c r="K141">
        <v>3683.78</v>
      </c>
      <c r="L141">
        <v>8815610</v>
      </c>
      <c r="M141" t="s">
        <v>10</v>
      </c>
      <c r="N141" t="s">
        <v>301</v>
      </c>
      <c r="O141" t="s">
        <v>161</v>
      </c>
      <c r="P141">
        <v>242</v>
      </c>
      <c r="Q141">
        <v>130</v>
      </c>
      <c r="R141">
        <v>75</v>
      </c>
      <c r="S141">
        <v>27</v>
      </c>
      <c r="T141">
        <v>7</v>
      </c>
      <c r="U141">
        <v>5</v>
      </c>
      <c r="V141">
        <v>2</v>
      </c>
      <c r="W141">
        <v>3</v>
      </c>
      <c r="X141">
        <v>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 t="s">
        <v>10</v>
      </c>
    </row>
    <row r="142" spans="1:32" x14ac:dyDescent="0.2">
      <c r="A142">
        <v>4.1690000000000002E-5</v>
      </c>
      <c r="B142">
        <v>23984</v>
      </c>
      <c r="C142" s="9">
        <v>4.2675000000000001</v>
      </c>
      <c r="D142">
        <v>1</v>
      </c>
      <c r="E142">
        <v>14</v>
      </c>
      <c r="F142">
        <v>21036158</v>
      </c>
      <c r="G142">
        <v>10801.29</v>
      </c>
      <c r="H142">
        <v>0</v>
      </c>
      <c r="I142">
        <v>0</v>
      </c>
      <c r="J142">
        <v>0</v>
      </c>
      <c r="K142">
        <v>10772.42</v>
      </c>
      <c r="L142">
        <v>20992367</v>
      </c>
      <c r="M142" t="s">
        <v>10</v>
      </c>
      <c r="N142" t="s">
        <v>302</v>
      </c>
      <c r="O142" t="s">
        <v>161</v>
      </c>
      <c r="P142">
        <v>190</v>
      </c>
      <c r="Q142">
        <v>133</v>
      </c>
      <c r="R142">
        <v>86</v>
      </c>
      <c r="S142">
        <v>40</v>
      </c>
      <c r="T142">
        <v>18</v>
      </c>
      <c r="U142">
        <v>14</v>
      </c>
      <c r="V142">
        <v>12</v>
      </c>
      <c r="W142">
        <v>4</v>
      </c>
      <c r="X142">
        <v>12</v>
      </c>
      <c r="Y142">
        <v>0</v>
      </c>
      <c r="Z142">
        <v>1</v>
      </c>
      <c r="AA142">
        <v>1</v>
      </c>
      <c r="AB142">
        <v>0</v>
      </c>
      <c r="AC142">
        <v>0</v>
      </c>
      <c r="AD142">
        <v>0</v>
      </c>
      <c r="AE142">
        <v>0</v>
      </c>
      <c r="AF142" t="s">
        <v>10</v>
      </c>
    </row>
    <row r="143" spans="1:32" x14ac:dyDescent="0.2">
      <c r="A143">
        <v>1</v>
      </c>
      <c r="B143">
        <v>0</v>
      </c>
      <c r="C143" s="9">
        <v>4.2167000000000003</v>
      </c>
      <c r="D143">
        <v>1</v>
      </c>
      <c r="E143">
        <v>11</v>
      </c>
      <c r="F143">
        <v>18416719</v>
      </c>
      <c r="G143">
        <v>10804.49</v>
      </c>
      <c r="H143">
        <v>0</v>
      </c>
      <c r="I143">
        <v>0</v>
      </c>
      <c r="J143">
        <v>0</v>
      </c>
      <c r="K143">
        <v>240.02</v>
      </c>
      <c r="L143">
        <v>717564</v>
      </c>
      <c r="M143" t="s">
        <v>10</v>
      </c>
      <c r="N143" t="s">
        <v>303</v>
      </c>
      <c r="O143" t="s">
        <v>161</v>
      </c>
      <c r="P143">
        <v>200</v>
      </c>
      <c r="Q143">
        <v>126</v>
      </c>
      <c r="R143">
        <v>46</v>
      </c>
      <c r="S143">
        <v>10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 t="s">
        <v>10</v>
      </c>
    </row>
    <row r="144" spans="1:32" x14ac:dyDescent="0.2">
      <c r="A144">
        <v>1</v>
      </c>
      <c r="B144">
        <v>0</v>
      </c>
      <c r="C144" s="9">
        <v>4.2206000000000001</v>
      </c>
      <c r="D144">
        <v>1</v>
      </c>
      <c r="E144">
        <v>13</v>
      </c>
      <c r="F144">
        <v>18140021</v>
      </c>
      <c r="G144">
        <v>10804.64</v>
      </c>
      <c r="H144">
        <v>0</v>
      </c>
      <c r="I144">
        <v>0</v>
      </c>
      <c r="J144">
        <v>0</v>
      </c>
      <c r="K144">
        <v>282.8</v>
      </c>
      <c r="L144">
        <v>830941</v>
      </c>
      <c r="M144" t="s">
        <v>10</v>
      </c>
      <c r="N144" t="s">
        <v>304</v>
      </c>
      <c r="O144" t="s">
        <v>161</v>
      </c>
      <c r="P144">
        <v>212</v>
      </c>
      <c r="Q144">
        <v>124</v>
      </c>
      <c r="R144">
        <v>50</v>
      </c>
      <c r="S144">
        <v>15</v>
      </c>
      <c r="T144">
        <v>3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 t="s">
        <v>10</v>
      </c>
    </row>
    <row r="145" spans="1:32" x14ac:dyDescent="0.2">
      <c r="A145">
        <v>1</v>
      </c>
      <c r="B145">
        <v>0</v>
      </c>
      <c r="C145" s="9">
        <v>4.1753999999999998</v>
      </c>
      <c r="D145">
        <v>1</v>
      </c>
      <c r="E145">
        <v>13</v>
      </c>
      <c r="F145">
        <v>18495010</v>
      </c>
      <c r="G145">
        <v>10803.88</v>
      </c>
      <c r="H145">
        <v>0</v>
      </c>
      <c r="I145">
        <v>0</v>
      </c>
      <c r="J145">
        <v>0</v>
      </c>
      <c r="K145">
        <v>283.23</v>
      </c>
      <c r="L145">
        <v>841508</v>
      </c>
      <c r="M145" t="s">
        <v>10</v>
      </c>
      <c r="N145" t="s">
        <v>305</v>
      </c>
      <c r="O145" t="s">
        <v>161</v>
      </c>
      <c r="P145">
        <v>211</v>
      </c>
      <c r="Q145">
        <v>131</v>
      </c>
      <c r="R145">
        <v>48</v>
      </c>
      <c r="S145">
        <v>9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 t="s">
        <v>10</v>
      </c>
    </row>
    <row r="146" spans="1:32" x14ac:dyDescent="0.2">
      <c r="A146">
        <v>1</v>
      </c>
      <c r="B146">
        <v>0</v>
      </c>
      <c r="C146" s="9">
        <v>4.2016</v>
      </c>
      <c r="D146">
        <v>1</v>
      </c>
      <c r="E146">
        <v>11</v>
      </c>
      <c r="F146">
        <v>18408143</v>
      </c>
      <c r="G146">
        <v>10803.21</v>
      </c>
      <c r="H146">
        <v>0</v>
      </c>
      <c r="I146">
        <v>0</v>
      </c>
      <c r="J146">
        <v>0</v>
      </c>
      <c r="K146">
        <v>353.05</v>
      </c>
      <c r="L146">
        <v>1032731</v>
      </c>
      <c r="M146" t="s">
        <v>10</v>
      </c>
      <c r="N146" t="s">
        <v>306</v>
      </c>
      <c r="O146" t="s">
        <v>161</v>
      </c>
      <c r="P146">
        <v>220</v>
      </c>
      <c r="Q146">
        <v>129</v>
      </c>
      <c r="R146">
        <v>59</v>
      </c>
      <c r="S146">
        <v>10</v>
      </c>
      <c r="T146">
        <v>1</v>
      </c>
      <c r="U146">
        <v>4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 t="s">
        <v>10</v>
      </c>
    </row>
    <row r="147" spans="1:32" x14ac:dyDescent="0.2">
      <c r="A147">
        <v>1</v>
      </c>
      <c r="B147">
        <v>0</v>
      </c>
      <c r="C147" s="9">
        <v>4.1683000000000003</v>
      </c>
      <c r="D147">
        <v>1</v>
      </c>
      <c r="E147">
        <v>12</v>
      </c>
      <c r="F147">
        <v>18852516</v>
      </c>
      <c r="G147">
        <v>10801.83</v>
      </c>
      <c r="H147">
        <v>0</v>
      </c>
      <c r="I147">
        <v>0</v>
      </c>
      <c r="J147">
        <v>0</v>
      </c>
      <c r="K147">
        <v>611.5</v>
      </c>
      <c r="L147">
        <v>1748986</v>
      </c>
      <c r="M147" t="s">
        <v>10</v>
      </c>
      <c r="N147" t="s">
        <v>307</v>
      </c>
      <c r="O147" t="s">
        <v>161</v>
      </c>
      <c r="P147">
        <v>219</v>
      </c>
      <c r="Q147">
        <v>117</v>
      </c>
      <c r="R147">
        <v>57</v>
      </c>
      <c r="S147">
        <v>14</v>
      </c>
      <c r="T147">
        <v>9</v>
      </c>
      <c r="U147">
        <v>7</v>
      </c>
      <c r="V147">
        <v>3</v>
      </c>
      <c r="W147">
        <v>2</v>
      </c>
      <c r="X147">
        <v>1</v>
      </c>
      <c r="Y147">
        <v>0</v>
      </c>
      <c r="Z147">
        <v>1</v>
      </c>
      <c r="AA147">
        <v>1</v>
      </c>
      <c r="AB147">
        <v>0</v>
      </c>
      <c r="AC147">
        <v>0</v>
      </c>
      <c r="AD147">
        <v>0</v>
      </c>
      <c r="AE147">
        <v>0</v>
      </c>
      <c r="AF147" t="s">
        <v>10</v>
      </c>
    </row>
    <row r="148" spans="1:32" x14ac:dyDescent="0.2">
      <c r="A148">
        <v>2.4278E-4</v>
      </c>
      <c r="B148">
        <v>4118</v>
      </c>
      <c r="C148" s="9">
        <v>4.3</v>
      </c>
      <c r="D148">
        <v>1</v>
      </c>
      <c r="E148">
        <v>15</v>
      </c>
      <c r="F148">
        <v>19085500</v>
      </c>
      <c r="G148">
        <v>10800.74</v>
      </c>
      <c r="H148">
        <v>0</v>
      </c>
      <c r="I148">
        <v>0</v>
      </c>
      <c r="J148">
        <v>0</v>
      </c>
      <c r="K148">
        <v>4498.8</v>
      </c>
      <c r="L148">
        <v>9744684</v>
      </c>
      <c r="M148" t="s">
        <v>10</v>
      </c>
      <c r="N148" t="s">
        <v>308</v>
      </c>
      <c r="O148" t="s">
        <v>161</v>
      </c>
      <c r="P148">
        <v>190</v>
      </c>
      <c r="Q148">
        <v>138</v>
      </c>
      <c r="R148">
        <v>73</v>
      </c>
      <c r="S148">
        <v>25</v>
      </c>
      <c r="T148">
        <v>11</v>
      </c>
      <c r="U148">
        <v>5</v>
      </c>
      <c r="V148">
        <v>4</v>
      </c>
      <c r="W148">
        <v>4</v>
      </c>
      <c r="X148">
        <v>1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 t="s">
        <v>10</v>
      </c>
    </row>
    <row r="149" spans="1:32" x14ac:dyDescent="0.2">
      <c r="A149">
        <v>1.4075000000000001E-4</v>
      </c>
      <c r="B149">
        <v>7104</v>
      </c>
      <c r="C149" s="9">
        <v>4.2548000000000004</v>
      </c>
      <c r="D149">
        <v>1</v>
      </c>
      <c r="E149">
        <v>15</v>
      </c>
      <c r="F149">
        <v>19263635</v>
      </c>
      <c r="G149">
        <v>10801.97</v>
      </c>
      <c r="H149">
        <v>0</v>
      </c>
      <c r="I149">
        <v>0</v>
      </c>
      <c r="J149">
        <v>0</v>
      </c>
      <c r="K149">
        <v>7620.33</v>
      </c>
      <c r="L149">
        <v>14806993</v>
      </c>
      <c r="M149" t="s">
        <v>10</v>
      </c>
      <c r="N149" t="s">
        <v>309</v>
      </c>
      <c r="O149" t="s">
        <v>161</v>
      </c>
      <c r="P149">
        <v>208</v>
      </c>
      <c r="Q149">
        <v>133</v>
      </c>
      <c r="R149">
        <v>59</v>
      </c>
      <c r="S149">
        <v>16</v>
      </c>
      <c r="T149">
        <v>6</v>
      </c>
      <c r="U149">
        <v>3</v>
      </c>
      <c r="V149">
        <v>2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t="s">
        <v>10</v>
      </c>
    </row>
    <row r="150" spans="1:32" x14ac:dyDescent="0.2">
      <c r="A150">
        <v>1.0988E-4</v>
      </c>
      <c r="B150">
        <v>9100</v>
      </c>
      <c r="C150" s="9">
        <v>4.2904999999999998</v>
      </c>
      <c r="D150">
        <v>1</v>
      </c>
      <c r="E150">
        <v>15</v>
      </c>
      <c r="F150">
        <v>19375537</v>
      </c>
      <c r="G150">
        <v>10800.08</v>
      </c>
      <c r="H150">
        <v>0</v>
      </c>
      <c r="I150">
        <v>0</v>
      </c>
      <c r="J150">
        <v>0</v>
      </c>
      <c r="K150">
        <v>9431.02</v>
      </c>
      <c r="L150">
        <v>17496488</v>
      </c>
      <c r="M150" t="s">
        <v>10</v>
      </c>
      <c r="N150" t="s">
        <v>310</v>
      </c>
      <c r="O150" t="s">
        <v>161</v>
      </c>
      <c r="P150">
        <v>219</v>
      </c>
      <c r="Q150">
        <v>134</v>
      </c>
      <c r="R150">
        <v>55</v>
      </c>
      <c r="S150">
        <v>12</v>
      </c>
      <c r="T150">
        <v>4</v>
      </c>
      <c r="U150">
        <v>3</v>
      </c>
      <c r="V150">
        <v>2</v>
      </c>
      <c r="W150">
        <v>2</v>
      </c>
      <c r="X150">
        <v>2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 t="s">
        <v>10</v>
      </c>
    </row>
    <row r="151" spans="1:32" x14ac:dyDescent="0.2">
      <c r="A151">
        <v>6.7000000000000002E-5</v>
      </c>
      <c r="B151">
        <v>14924</v>
      </c>
      <c r="C151" s="9">
        <v>4.1595000000000004</v>
      </c>
      <c r="D151">
        <v>1</v>
      </c>
      <c r="E151">
        <v>14</v>
      </c>
      <c r="F151">
        <v>19439184</v>
      </c>
      <c r="G151">
        <v>10804.13</v>
      </c>
      <c r="H151">
        <v>0</v>
      </c>
      <c r="I151">
        <v>0</v>
      </c>
      <c r="J151">
        <v>0</v>
      </c>
      <c r="K151">
        <v>4594.96</v>
      </c>
      <c r="L151">
        <v>10023950</v>
      </c>
      <c r="M151" t="s">
        <v>10</v>
      </c>
      <c r="N151" t="s">
        <v>311</v>
      </c>
      <c r="O151" t="s">
        <v>161</v>
      </c>
      <c r="P151">
        <v>204</v>
      </c>
      <c r="Q151">
        <v>125</v>
      </c>
      <c r="R151">
        <v>76</v>
      </c>
      <c r="S151">
        <v>18</v>
      </c>
      <c r="T151">
        <v>12</v>
      </c>
      <c r="U151">
        <v>14</v>
      </c>
      <c r="V151">
        <v>3</v>
      </c>
      <c r="W151">
        <v>3</v>
      </c>
      <c r="X151">
        <v>2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t="s">
        <v>10</v>
      </c>
    </row>
    <row r="152" spans="1:32" x14ac:dyDescent="0.2">
      <c r="A152">
        <v>5.9039999999999997E-5</v>
      </c>
      <c r="B152">
        <v>16938</v>
      </c>
      <c r="C152" s="9">
        <v>4.2159000000000004</v>
      </c>
      <c r="D152">
        <v>1</v>
      </c>
      <c r="E152">
        <v>17</v>
      </c>
      <c r="F152">
        <v>19631204</v>
      </c>
      <c r="G152">
        <v>10802.38</v>
      </c>
      <c r="H152">
        <v>0</v>
      </c>
      <c r="I152">
        <v>0</v>
      </c>
      <c r="J152">
        <v>0</v>
      </c>
      <c r="K152">
        <v>10561.79</v>
      </c>
      <c r="L152">
        <v>19304843</v>
      </c>
      <c r="M152" t="s">
        <v>10</v>
      </c>
      <c r="N152" t="s">
        <v>312</v>
      </c>
      <c r="O152" t="s">
        <v>161</v>
      </c>
      <c r="P152">
        <v>201</v>
      </c>
      <c r="Q152">
        <v>131</v>
      </c>
      <c r="R152">
        <v>74</v>
      </c>
      <c r="S152">
        <v>26</v>
      </c>
      <c r="T152">
        <v>11</v>
      </c>
      <c r="U152">
        <v>14</v>
      </c>
      <c r="V152">
        <v>2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 t="s">
        <v>10</v>
      </c>
    </row>
    <row r="153" spans="1:32" x14ac:dyDescent="0.2">
      <c r="A153">
        <v>1</v>
      </c>
      <c r="B153">
        <v>0</v>
      </c>
      <c r="C153" s="9">
        <v>4.242</v>
      </c>
      <c r="D153">
        <v>1</v>
      </c>
      <c r="E153">
        <v>11</v>
      </c>
      <c r="F153">
        <v>16225842</v>
      </c>
      <c r="G153">
        <v>10804.01</v>
      </c>
      <c r="H153">
        <v>0</v>
      </c>
      <c r="I153">
        <v>0</v>
      </c>
      <c r="J153">
        <v>171258420</v>
      </c>
      <c r="K153">
        <v>2808.06</v>
      </c>
      <c r="L153">
        <v>4472177</v>
      </c>
      <c r="M153" t="s">
        <v>10</v>
      </c>
      <c r="N153" t="s">
        <v>313</v>
      </c>
      <c r="O153" t="s">
        <v>161</v>
      </c>
      <c r="P153">
        <v>438</v>
      </c>
      <c r="Q153">
        <v>350</v>
      </c>
      <c r="R153">
        <v>186</v>
      </c>
      <c r="S153">
        <v>94</v>
      </c>
      <c r="T153">
        <v>34</v>
      </c>
      <c r="U153">
        <v>14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 t="s">
        <v>10</v>
      </c>
    </row>
    <row r="154" spans="1:32" x14ac:dyDescent="0.2">
      <c r="A154">
        <v>1</v>
      </c>
      <c r="B154">
        <v>0</v>
      </c>
      <c r="C154" s="9">
        <v>4.226</v>
      </c>
      <c r="D154">
        <v>1</v>
      </c>
      <c r="E154">
        <v>14</v>
      </c>
      <c r="F154">
        <v>16301759</v>
      </c>
      <c r="G154">
        <v>10800.75</v>
      </c>
      <c r="H154">
        <v>0</v>
      </c>
      <c r="I154">
        <v>0</v>
      </c>
      <c r="J154">
        <v>540619040</v>
      </c>
      <c r="K154">
        <v>2396.36</v>
      </c>
      <c r="L154">
        <v>3862781</v>
      </c>
      <c r="M154" t="s">
        <v>10</v>
      </c>
      <c r="N154" t="s">
        <v>314</v>
      </c>
      <c r="O154" t="s">
        <v>161</v>
      </c>
      <c r="P154">
        <v>434</v>
      </c>
      <c r="Q154">
        <v>311</v>
      </c>
      <c r="R154">
        <v>200</v>
      </c>
      <c r="S154">
        <v>93</v>
      </c>
      <c r="T154">
        <v>33</v>
      </c>
      <c r="U154">
        <v>8</v>
      </c>
      <c r="V154">
        <v>1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 t="s">
        <v>10</v>
      </c>
    </row>
    <row r="155" spans="1:32" x14ac:dyDescent="0.2">
      <c r="A155">
        <v>1</v>
      </c>
      <c r="B155">
        <v>0</v>
      </c>
      <c r="C155" s="9">
        <v>4.1824000000000003</v>
      </c>
      <c r="D155">
        <v>1</v>
      </c>
      <c r="E155">
        <v>14</v>
      </c>
      <c r="F155">
        <v>16422724</v>
      </c>
      <c r="G155">
        <v>10803.35</v>
      </c>
      <c r="H155">
        <v>0</v>
      </c>
      <c r="I155">
        <v>0</v>
      </c>
      <c r="J155">
        <v>875694602</v>
      </c>
      <c r="K155">
        <v>2950.36</v>
      </c>
      <c r="L155">
        <v>4724245</v>
      </c>
      <c r="M155" t="s">
        <v>10</v>
      </c>
      <c r="N155" t="s">
        <v>315</v>
      </c>
      <c r="O155" t="s">
        <v>161</v>
      </c>
      <c r="P155">
        <v>443</v>
      </c>
      <c r="Q155">
        <v>308</v>
      </c>
      <c r="R155">
        <v>192</v>
      </c>
      <c r="S155">
        <v>76</v>
      </c>
      <c r="T155">
        <v>36</v>
      </c>
      <c r="U155">
        <v>12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 t="s">
        <v>10</v>
      </c>
    </row>
    <row r="156" spans="1:32" x14ac:dyDescent="0.2">
      <c r="A156">
        <v>1</v>
      </c>
      <c r="B156">
        <v>0</v>
      </c>
      <c r="C156" s="9">
        <v>4.1684000000000001</v>
      </c>
      <c r="D156">
        <v>1</v>
      </c>
      <c r="E156">
        <v>13</v>
      </c>
      <c r="F156">
        <v>16303735</v>
      </c>
      <c r="G156">
        <v>10800.21</v>
      </c>
      <c r="H156">
        <v>0</v>
      </c>
      <c r="I156">
        <v>0</v>
      </c>
      <c r="J156">
        <v>171193888</v>
      </c>
      <c r="K156">
        <v>4365.6400000000003</v>
      </c>
      <c r="L156">
        <v>6938694</v>
      </c>
      <c r="M156" t="s">
        <v>10</v>
      </c>
      <c r="N156" t="s">
        <v>316</v>
      </c>
      <c r="O156" t="s">
        <v>161</v>
      </c>
      <c r="P156">
        <v>416</v>
      </c>
      <c r="Q156">
        <v>296</v>
      </c>
      <c r="R156">
        <v>173</v>
      </c>
      <c r="S156">
        <v>100</v>
      </c>
      <c r="T156">
        <v>58</v>
      </c>
      <c r="U156">
        <v>13</v>
      </c>
      <c r="V156">
        <v>3</v>
      </c>
      <c r="W156">
        <v>3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 t="s">
        <v>10</v>
      </c>
    </row>
    <row r="157" spans="1:32" x14ac:dyDescent="0.2">
      <c r="A157">
        <v>1.7556000000000001E-4</v>
      </c>
      <c r="B157">
        <v>5695</v>
      </c>
      <c r="C157" s="9">
        <v>4.0335999999999999</v>
      </c>
      <c r="D157">
        <v>1</v>
      </c>
      <c r="E157">
        <v>11</v>
      </c>
      <c r="F157">
        <v>16891302</v>
      </c>
      <c r="G157">
        <v>10800.39</v>
      </c>
      <c r="H157">
        <v>0</v>
      </c>
      <c r="I157">
        <v>0</v>
      </c>
      <c r="J157">
        <v>908081202</v>
      </c>
      <c r="K157">
        <v>10571.91</v>
      </c>
      <c r="L157">
        <v>16549416</v>
      </c>
      <c r="M157" t="s">
        <v>10</v>
      </c>
      <c r="N157" t="s">
        <v>317</v>
      </c>
      <c r="O157" t="s">
        <v>161</v>
      </c>
      <c r="P157">
        <v>394</v>
      </c>
      <c r="Q157">
        <v>258</v>
      </c>
      <c r="R157">
        <v>158</v>
      </c>
      <c r="S157">
        <v>96</v>
      </c>
      <c r="T157">
        <v>36</v>
      </c>
      <c r="U157">
        <v>8</v>
      </c>
      <c r="V157">
        <v>1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 t="s">
        <v>10</v>
      </c>
    </row>
    <row r="158" spans="1:32" x14ac:dyDescent="0.2">
      <c r="A158">
        <v>2.5172999999999998E-4</v>
      </c>
      <c r="B158">
        <v>3972</v>
      </c>
      <c r="C158" s="9">
        <v>4.0648</v>
      </c>
      <c r="D158">
        <v>1</v>
      </c>
      <c r="E158">
        <v>12</v>
      </c>
      <c r="F158">
        <v>16797212</v>
      </c>
      <c r="G158">
        <v>10801.8</v>
      </c>
      <c r="H158">
        <v>0</v>
      </c>
      <c r="I158">
        <v>0</v>
      </c>
      <c r="J158">
        <v>842281482</v>
      </c>
      <c r="K158">
        <v>10781.84</v>
      </c>
      <c r="L158">
        <v>16768367</v>
      </c>
      <c r="M158" t="s">
        <v>10</v>
      </c>
      <c r="N158" t="s">
        <v>318</v>
      </c>
      <c r="O158" t="s">
        <v>161</v>
      </c>
      <c r="P158">
        <v>381</v>
      </c>
      <c r="Q158">
        <v>312</v>
      </c>
      <c r="R158">
        <v>157</v>
      </c>
      <c r="S158">
        <v>85</v>
      </c>
      <c r="T158">
        <v>43</v>
      </c>
      <c r="U158">
        <v>9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 t="s">
        <v>10</v>
      </c>
    </row>
    <row r="159" spans="1:32" x14ac:dyDescent="0.2">
      <c r="A159">
        <v>4.0110000000000001E-5</v>
      </c>
      <c r="B159">
        <v>24932</v>
      </c>
      <c r="C159" s="9">
        <v>4.0648</v>
      </c>
      <c r="D159">
        <v>1</v>
      </c>
      <c r="E159">
        <v>11</v>
      </c>
      <c r="F159">
        <v>16736989</v>
      </c>
      <c r="G159">
        <v>10803.18</v>
      </c>
      <c r="H159">
        <v>0</v>
      </c>
      <c r="I159">
        <v>0</v>
      </c>
      <c r="J159">
        <v>891303218</v>
      </c>
      <c r="K159">
        <v>10784</v>
      </c>
      <c r="L159">
        <v>16708628</v>
      </c>
      <c r="M159" t="s">
        <v>10</v>
      </c>
      <c r="N159" t="s">
        <v>319</v>
      </c>
      <c r="O159" t="s">
        <v>161</v>
      </c>
      <c r="P159">
        <v>384</v>
      </c>
      <c r="Q159">
        <v>312</v>
      </c>
      <c r="R159">
        <v>176</v>
      </c>
      <c r="S159">
        <v>73</v>
      </c>
      <c r="T159">
        <v>41</v>
      </c>
      <c r="U159">
        <v>8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 t="s">
        <v>10</v>
      </c>
    </row>
    <row r="160" spans="1:32" x14ac:dyDescent="0.2">
      <c r="A160">
        <v>2.8479999999999998E-5</v>
      </c>
      <c r="B160">
        <v>35112</v>
      </c>
      <c r="C160" s="9">
        <v>4.09</v>
      </c>
      <c r="D160">
        <v>1</v>
      </c>
      <c r="E160">
        <v>10</v>
      </c>
      <c r="F160">
        <v>16395174</v>
      </c>
      <c r="G160">
        <v>10800.09</v>
      </c>
      <c r="H160">
        <v>0</v>
      </c>
      <c r="I160">
        <v>0</v>
      </c>
      <c r="J160">
        <v>856306226</v>
      </c>
      <c r="K160">
        <v>10692.63</v>
      </c>
      <c r="L160">
        <v>16241077</v>
      </c>
      <c r="M160" t="s">
        <v>10</v>
      </c>
      <c r="N160" t="s">
        <v>320</v>
      </c>
      <c r="O160" t="s">
        <v>161</v>
      </c>
      <c r="P160">
        <v>423</v>
      </c>
      <c r="Q160">
        <v>284</v>
      </c>
      <c r="R160">
        <v>181</v>
      </c>
      <c r="S160">
        <v>71</v>
      </c>
      <c r="T160">
        <v>35</v>
      </c>
      <c r="U160">
        <v>5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 t="s">
        <v>10</v>
      </c>
    </row>
    <row r="161" spans="1:32" x14ac:dyDescent="0.2">
      <c r="A161">
        <v>1.6820000000000002E-5</v>
      </c>
      <c r="B161">
        <v>59453</v>
      </c>
      <c r="C161" s="9">
        <v>4.0651999999999999</v>
      </c>
      <c r="D161">
        <v>1</v>
      </c>
      <c r="E161">
        <v>10</v>
      </c>
      <c r="F161">
        <v>15782060</v>
      </c>
      <c r="G161">
        <v>10803.7</v>
      </c>
      <c r="H161">
        <v>0</v>
      </c>
      <c r="I161">
        <v>0</v>
      </c>
      <c r="J161">
        <v>842281482</v>
      </c>
      <c r="K161">
        <v>10795.1</v>
      </c>
      <c r="L161">
        <v>15770420</v>
      </c>
      <c r="M161" t="s">
        <v>10</v>
      </c>
      <c r="N161" t="s">
        <v>321</v>
      </c>
      <c r="O161" t="s">
        <v>161</v>
      </c>
      <c r="P161">
        <v>417</v>
      </c>
      <c r="Q161">
        <v>277</v>
      </c>
      <c r="R161">
        <v>168</v>
      </c>
      <c r="S161">
        <v>75</v>
      </c>
      <c r="T161">
        <v>36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 t="s">
        <v>10</v>
      </c>
    </row>
    <row r="162" spans="1:32" x14ac:dyDescent="0.2">
      <c r="A162">
        <v>2.0910000000000001E-5</v>
      </c>
      <c r="B162">
        <v>47829</v>
      </c>
      <c r="C162" s="9">
        <v>4.0632000000000001</v>
      </c>
      <c r="D162">
        <v>1</v>
      </c>
      <c r="E162">
        <v>11</v>
      </c>
      <c r="F162">
        <v>15212597</v>
      </c>
      <c r="G162">
        <v>10800.58</v>
      </c>
      <c r="H162">
        <v>0</v>
      </c>
      <c r="I162">
        <v>0</v>
      </c>
      <c r="J162">
        <v>875694602</v>
      </c>
      <c r="K162">
        <v>10784.28</v>
      </c>
      <c r="L162">
        <v>15191491</v>
      </c>
      <c r="M162" t="s">
        <v>10</v>
      </c>
      <c r="N162" t="s">
        <v>322</v>
      </c>
      <c r="O162" t="s">
        <v>161</v>
      </c>
      <c r="P162">
        <v>393</v>
      </c>
      <c r="Q162">
        <v>281</v>
      </c>
      <c r="R162">
        <v>174</v>
      </c>
      <c r="S162">
        <v>90</v>
      </c>
      <c r="T162">
        <v>29</v>
      </c>
      <c r="U162">
        <v>14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 t="s">
        <v>10</v>
      </c>
    </row>
    <row r="163" spans="1:32" x14ac:dyDescent="0.2">
      <c r="A163">
        <v>3.5290000000000003E-5</v>
      </c>
      <c r="B163">
        <v>28332</v>
      </c>
      <c r="C163" s="9">
        <v>4.0435999999999996</v>
      </c>
      <c r="D163">
        <v>1</v>
      </c>
      <c r="E163">
        <v>11</v>
      </c>
      <c r="F163">
        <v>15782026</v>
      </c>
      <c r="G163">
        <v>10803.58</v>
      </c>
      <c r="H163">
        <v>0</v>
      </c>
      <c r="I163">
        <v>0</v>
      </c>
      <c r="J163">
        <v>839518770</v>
      </c>
      <c r="K163">
        <v>10797.94</v>
      </c>
      <c r="L163">
        <v>15774388</v>
      </c>
      <c r="M163" t="s">
        <v>10</v>
      </c>
      <c r="N163" t="s">
        <v>323</v>
      </c>
      <c r="O163" t="s">
        <v>161</v>
      </c>
      <c r="P163">
        <v>389</v>
      </c>
      <c r="Q163">
        <v>292</v>
      </c>
      <c r="R163">
        <v>152</v>
      </c>
      <c r="S163">
        <v>70</v>
      </c>
      <c r="T163">
        <v>26</v>
      </c>
      <c r="U163">
        <v>9</v>
      </c>
      <c r="V163">
        <v>3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 t="s">
        <v>10</v>
      </c>
    </row>
    <row r="164" spans="1:32" x14ac:dyDescent="0.2">
      <c r="A164">
        <v>2.951E-5</v>
      </c>
      <c r="B164">
        <v>33888</v>
      </c>
      <c r="C164" s="9">
        <v>4.2107999999999999</v>
      </c>
      <c r="D164">
        <v>1</v>
      </c>
      <c r="E164">
        <v>15</v>
      </c>
      <c r="F164">
        <v>15391347</v>
      </c>
      <c r="G164">
        <v>10800.4</v>
      </c>
      <c r="H164">
        <v>0</v>
      </c>
      <c r="I164">
        <v>0</v>
      </c>
      <c r="J164">
        <v>824195122</v>
      </c>
      <c r="K164">
        <v>10788.57</v>
      </c>
      <c r="L164">
        <v>15375921</v>
      </c>
      <c r="M164" t="s">
        <v>10</v>
      </c>
      <c r="N164" t="s">
        <v>324</v>
      </c>
      <c r="O164" t="s">
        <v>161</v>
      </c>
      <c r="P164">
        <v>392</v>
      </c>
      <c r="Q164">
        <v>288</v>
      </c>
      <c r="R164">
        <v>187</v>
      </c>
      <c r="S164">
        <v>93</v>
      </c>
      <c r="T164">
        <v>37</v>
      </c>
      <c r="U164">
        <v>9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 t="s">
        <v>10</v>
      </c>
    </row>
    <row r="165" spans="1:32" x14ac:dyDescent="0.2">
      <c r="A165">
        <v>2.6076000000000002E-4</v>
      </c>
      <c r="B165">
        <v>3834</v>
      </c>
      <c r="C165" s="9">
        <v>4.1048</v>
      </c>
      <c r="D165">
        <v>1</v>
      </c>
      <c r="E165">
        <v>11</v>
      </c>
      <c r="F165">
        <v>15945691</v>
      </c>
      <c r="G165">
        <v>10803.8</v>
      </c>
      <c r="H165">
        <v>0</v>
      </c>
      <c r="I165">
        <v>0</v>
      </c>
      <c r="J165">
        <v>842281482</v>
      </c>
      <c r="K165">
        <v>10755.05</v>
      </c>
      <c r="L165">
        <v>15878826</v>
      </c>
      <c r="M165" t="s">
        <v>10</v>
      </c>
      <c r="N165" t="s">
        <v>325</v>
      </c>
      <c r="O165" t="s">
        <v>161</v>
      </c>
      <c r="P165">
        <v>452</v>
      </c>
      <c r="Q165">
        <v>276</v>
      </c>
      <c r="R165">
        <v>165</v>
      </c>
      <c r="S165">
        <v>98</v>
      </c>
      <c r="T165">
        <v>30</v>
      </c>
      <c r="U165">
        <v>5</v>
      </c>
      <c r="V165">
        <v>2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 t="s">
        <v>10</v>
      </c>
    </row>
    <row r="166" spans="1:32" x14ac:dyDescent="0.2">
      <c r="A166">
        <v>4.2219999999999999E-5</v>
      </c>
      <c r="B166">
        <v>23683</v>
      </c>
      <c r="C166" s="9">
        <v>4.1243999999999996</v>
      </c>
      <c r="D166">
        <v>1</v>
      </c>
      <c r="E166">
        <v>12</v>
      </c>
      <c r="F166">
        <v>15830057</v>
      </c>
      <c r="G166">
        <v>10801.54</v>
      </c>
      <c r="H166">
        <v>0</v>
      </c>
      <c r="I166">
        <v>0</v>
      </c>
      <c r="J166">
        <v>824194570</v>
      </c>
      <c r="K166">
        <v>10795.94</v>
      </c>
      <c r="L166">
        <v>15822506</v>
      </c>
      <c r="M166" t="s">
        <v>10</v>
      </c>
      <c r="N166" t="s">
        <v>326</v>
      </c>
      <c r="O166" t="s">
        <v>161</v>
      </c>
      <c r="P166">
        <v>375</v>
      </c>
      <c r="Q166">
        <v>291</v>
      </c>
      <c r="R166">
        <v>163</v>
      </c>
      <c r="S166">
        <v>93</v>
      </c>
      <c r="T166">
        <v>39</v>
      </c>
      <c r="U166">
        <v>11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 t="s">
        <v>10</v>
      </c>
    </row>
    <row r="167" spans="1:32" x14ac:dyDescent="0.2">
      <c r="A167">
        <v>1.108E-4</v>
      </c>
      <c r="B167">
        <v>9024</v>
      </c>
      <c r="C167" s="9">
        <v>4.1576000000000004</v>
      </c>
      <c r="D167">
        <v>1</v>
      </c>
      <c r="E167">
        <v>13</v>
      </c>
      <c r="F167">
        <v>16225377</v>
      </c>
      <c r="G167">
        <v>10803.74</v>
      </c>
      <c r="H167">
        <v>0</v>
      </c>
      <c r="I167">
        <v>0</v>
      </c>
      <c r="J167">
        <v>842205744</v>
      </c>
      <c r="K167">
        <v>10803.74</v>
      </c>
      <c r="L167">
        <v>16225376</v>
      </c>
      <c r="M167" t="s">
        <v>10</v>
      </c>
      <c r="N167" t="s">
        <v>327</v>
      </c>
      <c r="O167" t="s">
        <v>161</v>
      </c>
      <c r="P167">
        <v>391</v>
      </c>
      <c r="Q167">
        <v>293</v>
      </c>
      <c r="R167">
        <v>190</v>
      </c>
      <c r="S167">
        <v>90</v>
      </c>
      <c r="T167">
        <v>30</v>
      </c>
      <c r="U167">
        <v>15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 t="s">
        <v>10</v>
      </c>
    </row>
    <row r="168" spans="1:32" x14ac:dyDescent="0.2">
      <c r="A168">
        <v>5.0219999999999997E-5</v>
      </c>
      <c r="B168">
        <v>19910</v>
      </c>
      <c r="C168" s="9">
        <v>4.1516000000000002</v>
      </c>
      <c r="D168">
        <v>1</v>
      </c>
      <c r="E168">
        <v>12</v>
      </c>
      <c r="F168">
        <v>15415653</v>
      </c>
      <c r="G168">
        <v>10800.4</v>
      </c>
      <c r="H168">
        <v>0</v>
      </c>
      <c r="I168">
        <v>0</v>
      </c>
      <c r="J168">
        <v>168440883</v>
      </c>
      <c r="K168">
        <v>10800.4</v>
      </c>
      <c r="L168">
        <v>15415652</v>
      </c>
      <c r="M168" t="s">
        <v>10</v>
      </c>
      <c r="N168" t="s">
        <v>328</v>
      </c>
      <c r="O168" t="s">
        <v>161</v>
      </c>
      <c r="P168">
        <v>408</v>
      </c>
      <c r="Q168">
        <v>304</v>
      </c>
      <c r="R168">
        <v>162</v>
      </c>
      <c r="S168">
        <v>92</v>
      </c>
      <c r="T168">
        <v>44</v>
      </c>
      <c r="U168">
        <v>13</v>
      </c>
      <c r="V168">
        <v>3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t="s">
        <v>10</v>
      </c>
    </row>
    <row r="169" spans="1:32" x14ac:dyDescent="0.2">
      <c r="A169">
        <v>1.192E-4</v>
      </c>
      <c r="B169">
        <v>8388</v>
      </c>
      <c r="C169" s="9">
        <v>4.1319999999999997</v>
      </c>
      <c r="D169">
        <v>1</v>
      </c>
      <c r="E169">
        <v>12</v>
      </c>
      <c r="F169">
        <v>16053270</v>
      </c>
      <c r="G169">
        <v>10803.72</v>
      </c>
      <c r="H169">
        <v>0</v>
      </c>
      <c r="I169">
        <v>0</v>
      </c>
      <c r="J169">
        <v>824193585</v>
      </c>
      <c r="K169">
        <v>10800.97</v>
      </c>
      <c r="L169">
        <v>16049509</v>
      </c>
      <c r="M169" t="s">
        <v>10</v>
      </c>
      <c r="N169" t="s">
        <v>329</v>
      </c>
      <c r="O169" t="s">
        <v>161</v>
      </c>
      <c r="P169">
        <v>386</v>
      </c>
      <c r="Q169">
        <v>280</v>
      </c>
      <c r="R169">
        <v>173</v>
      </c>
      <c r="S169">
        <v>95</v>
      </c>
      <c r="T169">
        <v>40</v>
      </c>
      <c r="U169">
        <v>10</v>
      </c>
      <c r="V169">
        <v>5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 t="s">
        <v>10</v>
      </c>
    </row>
    <row r="170" spans="1:32" x14ac:dyDescent="0.2">
      <c r="A170">
        <v>1.5499000000000001E-4</v>
      </c>
      <c r="B170">
        <v>6451</v>
      </c>
      <c r="C170" s="9">
        <v>4.3643999999999998</v>
      </c>
      <c r="D170">
        <v>1</v>
      </c>
      <c r="E170">
        <v>15</v>
      </c>
      <c r="F170">
        <v>14954967</v>
      </c>
      <c r="G170">
        <v>10804.19</v>
      </c>
      <c r="H170">
        <v>0</v>
      </c>
      <c r="I170">
        <v>0</v>
      </c>
      <c r="J170">
        <v>839518773</v>
      </c>
      <c r="K170">
        <v>10802.59</v>
      </c>
      <c r="L170">
        <v>14952993</v>
      </c>
      <c r="M170" t="s">
        <v>10</v>
      </c>
      <c r="N170" t="s">
        <v>330</v>
      </c>
      <c r="O170" t="s">
        <v>161</v>
      </c>
      <c r="P170">
        <v>338</v>
      </c>
      <c r="Q170">
        <v>299</v>
      </c>
      <c r="R170">
        <v>192</v>
      </c>
      <c r="S170">
        <v>143</v>
      </c>
      <c r="T170">
        <v>78</v>
      </c>
      <c r="U170">
        <v>34</v>
      </c>
      <c r="V170">
        <v>13</v>
      </c>
      <c r="W170">
        <v>7</v>
      </c>
      <c r="X170">
        <v>3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 t="s">
        <v>10</v>
      </c>
    </row>
    <row r="171" spans="1:32" x14ac:dyDescent="0.2">
      <c r="A171">
        <v>2.1416E-4</v>
      </c>
      <c r="B171">
        <v>4668</v>
      </c>
      <c r="C171" s="9">
        <v>4.3068</v>
      </c>
      <c r="D171">
        <v>1</v>
      </c>
      <c r="E171">
        <v>14</v>
      </c>
      <c r="F171">
        <v>15231007</v>
      </c>
      <c r="G171">
        <v>10802.39</v>
      </c>
      <c r="H171">
        <v>0</v>
      </c>
      <c r="I171">
        <v>0</v>
      </c>
      <c r="J171">
        <v>959591474</v>
      </c>
      <c r="K171">
        <v>10802.39</v>
      </c>
      <c r="L171">
        <v>15231006</v>
      </c>
      <c r="M171" t="s">
        <v>10</v>
      </c>
      <c r="N171" t="s">
        <v>331</v>
      </c>
      <c r="O171" t="s">
        <v>161</v>
      </c>
      <c r="P171">
        <v>377</v>
      </c>
      <c r="Q171">
        <v>296</v>
      </c>
      <c r="R171">
        <v>201</v>
      </c>
      <c r="S171">
        <v>122</v>
      </c>
      <c r="T171">
        <v>60</v>
      </c>
      <c r="U171">
        <v>26</v>
      </c>
      <c r="V171">
        <v>4</v>
      </c>
      <c r="W171">
        <v>3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 t="s">
        <v>10</v>
      </c>
    </row>
    <row r="172" spans="1:32" x14ac:dyDescent="0.2">
      <c r="A172">
        <v>9.0999999999999993E-6</v>
      </c>
      <c r="B172">
        <v>109864</v>
      </c>
      <c r="C172" s="9">
        <v>4.5620000000000003</v>
      </c>
      <c r="D172">
        <v>1</v>
      </c>
      <c r="E172">
        <v>18</v>
      </c>
      <c r="F172">
        <v>14724579</v>
      </c>
      <c r="G172">
        <v>10804.45</v>
      </c>
      <c r="H172">
        <v>0</v>
      </c>
      <c r="I172">
        <v>0</v>
      </c>
      <c r="J172">
        <v>839518769</v>
      </c>
      <c r="K172">
        <v>10774.46</v>
      </c>
      <c r="L172">
        <v>14688416</v>
      </c>
      <c r="M172" t="s">
        <v>10</v>
      </c>
      <c r="N172" t="s">
        <v>332</v>
      </c>
      <c r="O172" t="s">
        <v>161</v>
      </c>
      <c r="P172">
        <v>364</v>
      </c>
      <c r="Q172">
        <v>276</v>
      </c>
      <c r="R172">
        <v>181</v>
      </c>
      <c r="S172">
        <v>147</v>
      </c>
      <c r="T172">
        <v>91</v>
      </c>
      <c r="U172">
        <v>46</v>
      </c>
      <c r="V172">
        <v>15</v>
      </c>
      <c r="W172">
        <v>10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t="s">
        <v>10</v>
      </c>
    </row>
    <row r="173" spans="1:32" x14ac:dyDescent="0.2">
      <c r="A173">
        <v>1</v>
      </c>
      <c r="B173">
        <v>0</v>
      </c>
      <c r="C173" s="9">
        <v>4.2286000000000001</v>
      </c>
      <c r="D173">
        <v>1</v>
      </c>
      <c r="E173">
        <v>10</v>
      </c>
      <c r="F173">
        <v>26550824</v>
      </c>
      <c r="G173">
        <v>10802.1</v>
      </c>
      <c r="H173">
        <v>0</v>
      </c>
      <c r="I173">
        <v>0</v>
      </c>
      <c r="J173">
        <v>0</v>
      </c>
      <c r="K173">
        <v>679.37</v>
      </c>
      <c r="L173">
        <v>1971145</v>
      </c>
      <c r="M173" t="s">
        <v>10</v>
      </c>
      <c r="N173" t="s">
        <v>333</v>
      </c>
      <c r="O173" t="s">
        <v>161</v>
      </c>
      <c r="P173">
        <v>236</v>
      </c>
      <c r="Q173">
        <v>164</v>
      </c>
      <c r="R173">
        <v>95</v>
      </c>
      <c r="S173">
        <v>43</v>
      </c>
      <c r="T173">
        <v>17</v>
      </c>
      <c r="U173">
        <v>4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 t="s">
        <v>10</v>
      </c>
    </row>
    <row r="174" spans="1:32" x14ac:dyDescent="0.2">
      <c r="A174">
        <v>1</v>
      </c>
      <c r="B174">
        <v>0</v>
      </c>
      <c r="C174" s="9">
        <v>4.1889000000000003</v>
      </c>
      <c r="D174">
        <v>1</v>
      </c>
      <c r="E174">
        <v>10</v>
      </c>
      <c r="F174">
        <v>26596382</v>
      </c>
      <c r="G174">
        <v>10802.11</v>
      </c>
      <c r="H174">
        <v>0</v>
      </c>
      <c r="I174">
        <v>0</v>
      </c>
      <c r="J174">
        <v>0</v>
      </c>
      <c r="K174">
        <v>994.08</v>
      </c>
      <c r="L174">
        <v>2863644</v>
      </c>
      <c r="M174" t="s">
        <v>10</v>
      </c>
      <c r="N174" t="s">
        <v>334</v>
      </c>
      <c r="O174" t="s">
        <v>161</v>
      </c>
      <c r="P174">
        <v>215</v>
      </c>
      <c r="Q174">
        <v>154</v>
      </c>
      <c r="R174">
        <v>94</v>
      </c>
      <c r="S174">
        <v>47</v>
      </c>
      <c r="T174">
        <v>18</v>
      </c>
      <c r="U174">
        <v>6</v>
      </c>
      <c r="V174">
        <v>1</v>
      </c>
      <c r="W174">
        <v>1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 t="s">
        <v>10</v>
      </c>
    </row>
    <row r="175" spans="1:32" x14ac:dyDescent="0.2">
      <c r="A175">
        <v>1</v>
      </c>
      <c r="B175">
        <v>0</v>
      </c>
      <c r="C175" s="9">
        <v>4.1285999999999996</v>
      </c>
      <c r="D175">
        <v>1</v>
      </c>
      <c r="E175">
        <v>11</v>
      </c>
      <c r="F175">
        <v>27721010</v>
      </c>
      <c r="G175">
        <v>10802.16</v>
      </c>
      <c r="H175">
        <v>0</v>
      </c>
      <c r="I175">
        <v>0</v>
      </c>
      <c r="J175">
        <v>0</v>
      </c>
      <c r="K175">
        <v>1460.97</v>
      </c>
      <c r="L175">
        <v>4190920</v>
      </c>
      <c r="M175" t="s">
        <v>10</v>
      </c>
      <c r="N175" t="s">
        <v>335</v>
      </c>
      <c r="O175" t="s">
        <v>161</v>
      </c>
      <c r="P175">
        <v>221</v>
      </c>
      <c r="Q175">
        <v>149</v>
      </c>
      <c r="R175">
        <v>92</v>
      </c>
      <c r="S175">
        <v>42</v>
      </c>
      <c r="T175">
        <v>18</v>
      </c>
      <c r="U175">
        <v>5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t="s">
        <v>10</v>
      </c>
    </row>
    <row r="176" spans="1:32" x14ac:dyDescent="0.2">
      <c r="A176">
        <v>1</v>
      </c>
      <c r="B176">
        <v>0</v>
      </c>
      <c r="C176" s="9">
        <v>4.0841000000000003</v>
      </c>
      <c r="D176">
        <v>1</v>
      </c>
      <c r="E176">
        <v>11</v>
      </c>
      <c r="F176">
        <v>27840466</v>
      </c>
      <c r="G176">
        <v>10802.21</v>
      </c>
      <c r="H176">
        <v>0</v>
      </c>
      <c r="I176">
        <v>0</v>
      </c>
      <c r="J176">
        <v>0</v>
      </c>
      <c r="K176">
        <v>6814.02</v>
      </c>
      <c r="L176">
        <v>18116009</v>
      </c>
      <c r="M176" t="s">
        <v>10</v>
      </c>
      <c r="N176" t="s">
        <v>336</v>
      </c>
      <c r="O176" t="s">
        <v>161</v>
      </c>
      <c r="P176">
        <v>204</v>
      </c>
      <c r="Q176">
        <v>146</v>
      </c>
      <c r="R176">
        <v>86</v>
      </c>
      <c r="S176">
        <v>45</v>
      </c>
      <c r="T176">
        <v>18</v>
      </c>
      <c r="U176">
        <v>4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 t="s">
        <v>10</v>
      </c>
    </row>
    <row r="177" spans="1:32" x14ac:dyDescent="0.2">
      <c r="A177">
        <v>1.9802000000000001E-3</v>
      </c>
      <c r="B177">
        <v>504</v>
      </c>
      <c r="C177" s="9">
        <v>4.0381</v>
      </c>
      <c r="D177">
        <v>1</v>
      </c>
      <c r="E177">
        <v>12</v>
      </c>
      <c r="F177">
        <v>28091765</v>
      </c>
      <c r="G177">
        <v>10800.58</v>
      </c>
      <c r="H177">
        <v>0</v>
      </c>
      <c r="I177">
        <v>0</v>
      </c>
      <c r="J177">
        <v>0</v>
      </c>
      <c r="K177">
        <v>9967.82</v>
      </c>
      <c r="L177">
        <v>26052978</v>
      </c>
      <c r="M177" t="s">
        <v>10</v>
      </c>
      <c r="N177" t="s">
        <v>337</v>
      </c>
      <c r="O177" t="s">
        <v>161</v>
      </c>
      <c r="P177">
        <v>202</v>
      </c>
      <c r="Q177">
        <v>144</v>
      </c>
      <c r="R177">
        <v>82</v>
      </c>
      <c r="S177">
        <v>42</v>
      </c>
      <c r="T177">
        <v>16</v>
      </c>
      <c r="U177">
        <v>5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 t="s">
        <v>10</v>
      </c>
    </row>
    <row r="178" spans="1:32" x14ac:dyDescent="0.2">
      <c r="A178">
        <v>1.6614000000000001E-4</v>
      </c>
      <c r="B178">
        <v>6018</v>
      </c>
      <c r="C178" s="9">
        <v>4.0254000000000003</v>
      </c>
      <c r="D178">
        <v>1</v>
      </c>
      <c r="E178">
        <v>10</v>
      </c>
      <c r="F178">
        <v>28106530</v>
      </c>
      <c r="G178">
        <v>10800</v>
      </c>
      <c r="H178">
        <v>0</v>
      </c>
      <c r="I178">
        <v>0</v>
      </c>
      <c r="J178">
        <v>0</v>
      </c>
      <c r="K178">
        <v>9783.2800000000007</v>
      </c>
      <c r="L178">
        <v>25616420</v>
      </c>
      <c r="M178" t="s">
        <v>10</v>
      </c>
      <c r="N178" t="s">
        <v>338</v>
      </c>
      <c r="O178" t="s">
        <v>161</v>
      </c>
      <c r="P178">
        <v>197</v>
      </c>
      <c r="Q178">
        <v>140</v>
      </c>
      <c r="R178">
        <v>84</v>
      </c>
      <c r="S178">
        <v>42</v>
      </c>
      <c r="T178">
        <v>16</v>
      </c>
      <c r="U178">
        <v>4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 t="s">
        <v>10</v>
      </c>
    </row>
    <row r="179" spans="1:32" x14ac:dyDescent="0.2">
      <c r="A179">
        <v>6.6840000000000004E-5</v>
      </c>
      <c r="B179">
        <v>14960</v>
      </c>
      <c r="C179" s="9">
        <v>4.0270000000000001</v>
      </c>
      <c r="D179">
        <v>1</v>
      </c>
      <c r="E179">
        <v>10</v>
      </c>
      <c r="F179">
        <v>28205447</v>
      </c>
      <c r="G179">
        <v>10801.74</v>
      </c>
      <c r="H179">
        <v>0</v>
      </c>
      <c r="I179">
        <v>0</v>
      </c>
      <c r="J179">
        <v>0</v>
      </c>
      <c r="K179">
        <v>10340.950000000001</v>
      </c>
      <c r="L179">
        <v>27071067</v>
      </c>
      <c r="M179" t="s">
        <v>10</v>
      </c>
      <c r="N179" t="s">
        <v>339</v>
      </c>
      <c r="O179" t="s">
        <v>161</v>
      </c>
      <c r="P179">
        <v>195</v>
      </c>
      <c r="Q179">
        <v>144</v>
      </c>
      <c r="R179">
        <v>89</v>
      </c>
      <c r="S179">
        <v>42</v>
      </c>
      <c r="T179">
        <v>16</v>
      </c>
      <c r="U179">
        <v>4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t="s">
        <v>10</v>
      </c>
    </row>
    <row r="180" spans="1:32" x14ac:dyDescent="0.2">
      <c r="A180">
        <v>4.4100000000000001E-5</v>
      </c>
      <c r="B180">
        <v>22674</v>
      </c>
      <c r="C180" s="9">
        <v>4.0143000000000004</v>
      </c>
      <c r="D180">
        <v>1</v>
      </c>
      <c r="E180">
        <v>10</v>
      </c>
      <c r="F180">
        <v>28059356</v>
      </c>
      <c r="G180">
        <v>10801.05</v>
      </c>
      <c r="H180">
        <v>0</v>
      </c>
      <c r="I180">
        <v>0</v>
      </c>
      <c r="J180">
        <v>0</v>
      </c>
      <c r="K180">
        <v>10329.68</v>
      </c>
      <c r="L180">
        <v>26900886</v>
      </c>
      <c r="M180" t="s">
        <v>10</v>
      </c>
      <c r="N180" t="s">
        <v>340</v>
      </c>
      <c r="O180" t="s">
        <v>161</v>
      </c>
      <c r="P180">
        <v>196</v>
      </c>
      <c r="Q180">
        <v>140</v>
      </c>
      <c r="R180">
        <v>84</v>
      </c>
      <c r="S180">
        <v>40</v>
      </c>
      <c r="T180">
        <v>16</v>
      </c>
      <c r="U180">
        <v>4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t="s">
        <v>10</v>
      </c>
    </row>
    <row r="181" spans="1:32" x14ac:dyDescent="0.2">
      <c r="A181">
        <v>2.9810000000000001E-5</v>
      </c>
      <c r="B181">
        <v>33540</v>
      </c>
      <c r="C181" s="9">
        <v>4.0159000000000002</v>
      </c>
      <c r="D181">
        <v>1</v>
      </c>
      <c r="E181">
        <v>11</v>
      </c>
      <c r="F181">
        <v>27984558</v>
      </c>
      <c r="G181">
        <v>10801.43</v>
      </c>
      <c r="H181">
        <v>0</v>
      </c>
      <c r="I181">
        <v>0</v>
      </c>
      <c r="J181">
        <v>0</v>
      </c>
      <c r="K181">
        <v>10542.15</v>
      </c>
      <c r="L181">
        <v>27349448</v>
      </c>
      <c r="M181" t="s">
        <v>10</v>
      </c>
      <c r="N181" t="s">
        <v>341</v>
      </c>
      <c r="O181" t="s">
        <v>161</v>
      </c>
      <c r="P181">
        <v>198</v>
      </c>
      <c r="Q181">
        <v>140</v>
      </c>
      <c r="R181">
        <v>82</v>
      </c>
      <c r="S181">
        <v>40</v>
      </c>
      <c r="T181">
        <v>16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 t="s">
        <v>10</v>
      </c>
    </row>
    <row r="182" spans="1:32" x14ac:dyDescent="0.2">
      <c r="A182">
        <v>2.287E-5</v>
      </c>
      <c r="B182">
        <v>43724</v>
      </c>
      <c r="C182" s="9">
        <v>4.0063000000000004</v>
      </c>
      <c r="D182">
        <v>1</v>
      </c>
      <c r="E182">
        <v>10</v>
      </c>
      <c r="F182">
        <v>27726913</v>
      </c>
      <c r="G182">
        <v>10801.81</v>
      </c>
      <c r="H182">
        <v>0</v>
      </c>
      <c r="I182">
        <v>0</v>
      </c>
      <c r="J182">
        <v>0</v>
      </c>
      <c r="K182">
        <v>10707.02</v>
      </c>
      <c r="L182">
        <v>27498195</v>
      </c>
      <c r="M182" t="s">
        <v>10</v>
      </c>
      <c r="N182" t="s">
        <v>342</v>
      </c>
      <c r="O182" t="s">
        <v>161</v>
      </c>
      <c r="P182">
        <v>200</v>
      </c>
      <c r="Q182">
        <v>140</v>
      </c>
      <c r="R182">
        <v>80</v>
      </c>
      <c r="S182">
        <v>40</v>
      </c>
      <c r="T182">
        <v>16</v>
      </c>
      <c r="U182">
        <v>4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 t="s">
        <v>10</v>
      </c>
    </row>
    <row r="184" spans="1:32" x14ac:dyDescent="0.2">
      <c r="D184">
        <f>SUM(D3:D183)</f>
        <v>180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"/>
  <sheetViews>
    <sheetView topLeftCell="A148" workbookViewId="0">
      <selection activeCell="E180" sqref="E180"/>
    </sheetView>
  </sheetViews>
  <sheetFormatPr defaultRowHeight="12.75" x14ac:dyDescent="0.2"/>
  <cols>
    <col min="1" max="1" width="13.42578125" customWidth="1"/>
    <col min="9" max="10" width="10.42578125" customWidth="1"/>
  </cols>
  <sheetData>
    <row r="1" spans="1:17" x14ac:dyDescent="0.2">
      <c r="B1" s="14"/>
      <c r="C1" s="14"/>
      <c r="D1" s="14"/>
      <c r="E1" s="14"/>
      <c r="G1" s="14"/>
      <c r="H1" s="14"/>
      <c r="K1" s="14"/>
      <c r="L1" s="14"/>
    </row>
    <row r="2" spans="1:17" ht="38.25" x14ac:dyDescent="0.2">
      <c r="A2" t="s">
        <v>17</v>
      </c>
      <c r="B2" s="1" t="s">
        <v>7</v>
      </c>
      <c r="C2" s="1" t="s">
        <v>7</v>
      </c>
      <c r="E2" s="1" t="s">
        <v>146</v>
      </c>
      <c r="G2" s="1" t="s">
        <v>7</v>
      </c>
      <c r="H2" s="1" t="s">
        <v>157</v>
      </c>
      <c r="K2" s="1" t="s">
        <v>7</v>
      </c>
      <c r="L2" s="1" t="s">
        <v>157</v>
      </c>
      <c r="O2" s="1" t="s">
        <v>7</v>
      </c>
      <c r="P2" s="1" t="s">
        <v>157</v>
      </c>
      <c r="Q2" s="1" t="s">
        <v>156</v>
      </c>
    </row>
    <row r="4" spans="1:17" x14ac:dyDescent="0.2">
      <c r="A4" s="5" t="s">
        <v>18</v>
      </c>
      <c r="B4">
        <v>1665</v>
      </c>
      <c r="C4" s="9">
        <v>1754</v>
      </c>
      <c r="E4">
        <f t="shared" ref="E4:E35" si="0">MIN(B4:C4)</f>
        <v>1665</v>
      </c>
      <c r="G4">
        <f t="shared" ref="G4:G35" si="1">IF(B4=0,0,(B4-E4)/B4)</f>
        <v>0</v>
      </c>
      <c r="H4">
        <f t="shared" ref="H4:H35" si="2">IF(C4=0,0,(C4-E4)/C4)</f>
        <v>5.0741163055872292E-2</v>
      </c>
      <c r="K4">
        <f t="shared" ref="K4:K35" si="3">_xlfn.RANK.EQ(B4,B4:C4)</f>
        <v>2</v>
      </c>
      <c r="L4">
        <f t="shared" ref="L4:L35" si="4">_xlfn.RANK.EQ(C4,B4:C4)</f>
        <v>1</v>
      </c>
      <c r="O4">
        <f>IF(B4&lt;C4,1,0)</f>
        <v>1</v>
      </c>
      <c r="P4">
        <f>IF(C4&lt;B4,1,0)</f>
        <v>0</v>
      </c>
      <c r="Q4">
        <f>IF(B4=C4,1,0)</f>
        <v>0</v>
      </c>
    </row>
    <row r="5" spans="1:17" x14ac:dyDescent="0.2">
      <c r="A5" s="5" t="s">
        <v>19</v>
      </c>
      <c r="B5">
        <v>1204</v>
      </c>
      <c r="C5" s="9">
        <v>1204</v>
      </c>
      <c r="E5">
        <f t="shared" si="0"/>
        <v>1204</v>
      </c>
      <c r="G5">
        <f t="shared" si="1"/>
        <v>0</v>
      </c>
      <c r="H5">
        <f t="shared" si="2"/>
        <v>0</v>
      </c>
      <c r="K5">
        <f t="shared" si="3"/>
        <v>1</v>
      </c>
      <c r="L5">
        <f t="shared" si="4"/>
        <v>1</v>
      </c>
      <c r="O5">
        <f t="shared" ref="O5:O68" si="5">IF(B5&lt;C5,1,0)</f>
        <v>0</v>
      </c>
      <c r="P5">
        <f t="shared" ref="P5:P68" si="6">IF(C5&lt;B5,1,0)</f>
        <v>0</v>
      </c>
      <c r="Q5">
        <f t="shared" ref="Q5:Q68" si="7">IF(B5=C5,1,0)</f>
        <v>1</v>
      </c>
    </row>
    <row r="6" spans="1:17" x14ac:dyDescent="0.2">
      <c r="A6" s="5" t="s">
        <v>20</v>
      </c>
      <c r="B6">
        <v>540</v>
      </c>
      <c r="C6" s="9">
        <v>552</v>
      </c>
      <c r="E6">
        <f t="shared" si="0"/>
        <v>540</v>
      </c>
      <c r="G6">
        <f t="shared" si="1"/>
        <v>0</v>
      </c>
      <c r="H6">
        <f t="shared" si="2"/>
        <v>2.1739130434782608E-2</v>
      </c>
      <c r="K6">
        <f t="shared" si="3"/>
        <v>2</v>
      </c>
      <c r="L6">
        <f t="shared" si="4"/>
        <v>1</v>
      </c>
      <c r="O6">
        <f t="shared" si="5"/>
        <v>1</v>
      </c>
      <c r="P6">
        <f t="shared" si="6"/>
        <v>0</v>
      </c>
      <c r="Q6">
        <f t="shared" si="7"/>
        <v>0</v>
      </c>
    </row>
    <row r="7" spans="1:17" x14ac:dyDescent="0.2">
      <c r="A7" s="5" t="s">
        <v>21</v>
      </c>
      <c r="B7">
        <v>3220</v>
      </c>
      <c r="C7" s="9">
        <v>3220</v>
      </c>
      <c r="E7">
        <f t="shared" si="0"/>
        <v>3220</v>
      </c>
      <c r="G7">
        <f t="shared" si="1"/>
        <v>0</v>
      </c>
      <c r="H7">
        <f t="shared" si="2"/>
        <v>0</v>
      </c>
      <c r="K7">
        <f t="shared" si="3"/>
        <v>1</v>
      </c>
      <c r="L7">
        <f t="shared" si="4"/>
        <v>1</v>
      </c>
      <c r="O7">
        <f t="shared" si="5"/>
        <v>0</v>
      </c>
      <c r="P7">
        <f t="shared" si="6"/>
        <v>0</v>
      </c>
      <c r="Q7">
        <f t="shared" si="7"/>
        <v>1</v>
      </c>
    </row>
    <row r="8" spans="1:17" x14ac:dyDescent="0.2">
      <c r="A8" s="5" t="s">
        <v>22</v>
      </c>
      <c r="B8">
        <v>2657</v>
      </c>
      <c r="C8" s="9">
        <v>2755</v>
      </c>
      <c r="E8">
        <f t="shared" si="0"/>
        <v>2657</v>
      </c>
      <c r="G8">
        <f t="shared" si="1"/>
        <v>0</v>
      </c>
      <c r="H8">
        <f t="shared" si="2"/>
        <v>3.5571687840290384E-2</v>
      </c>
      <c r="K8">
        <f t="shared" si="3"/>
        <v>2</v>
      </c>
      <c r="L8">
        <f t="shared" si="4"/>
        <v>1</v>
      </c>
      <c r="O8">
        <f t="shared" si="5"/>
        <v>1</v>
      </c>
      <c r="P8">
        <f t="shared" si="6"/>
        <v>0</v>
      </c>
      <c r="Q8">
        <f t="shared" si="7"/>
        <v>0</v>
      </c>
    </row>
    <row r="9" spans="1:17" x14ac:dyDescent="0.2">
      <c r="A9" s="5" t="s">
        <v>23</v>
      </c>
      <c r="B9">
        <v>4906</v>
      </c>
      <c r="C9" s="9">
        <v>5002</v>
      </c>
      <c r="E9">
        <f t="shared" si="0"/>
        <v>4906</v>
      </c>
      <c r="G9">
        <f t="shared" si="1"/>
        <v>0</v>
      </c>
      <c r="H9">
        <f t="shared" si="2"/>
        <v>1.9192323070771691E-2</v>
      </c>
      <c r="K9">
        <f t="shared" si="3"/>
        <v>2</v>
      </c>
      <c r="L9">
        <f t="shared" si="4"/>
        <v>1</v>
      </c>
      <c r="O9">
        <f t="shared" si="5"/>
        <v>1</v>
      </c>
      <c r="P9">
        <f t="shared" si="6"/>
        <v>0</v>
      </c>
      <c r="Q9">
        <f t="shared" si="7"/>
        <v>0</v>
      </c>
    </row>
    <row r="10" spans="1:17" x14ac:dyDescent="0.2">
      <c r="A10" s="5" t="s">
        <v>24</v>
      </c>
      <c r="B10">
        <v>4190</v>
      </c>
      <c r="C10" s="9">
        <v>4200</v>
      </c>
      <c r="E10">
        <f t="shared" si="0"/>
        <v>4190</v>
      </c>
      <c r="G10">
        <f t="shared" si="1"/>
        <v>0</v>
      </c>
      <c r="H10">
        <f t="shared" si="2"/>
        <v>2.3809523809523812E-3</v>
      </c>
      <c r="K10">
        <f t="shared" si="3"/>
        <v>2</v>
      </c>
      <c r="L10">
        <f t="shared" si="4"/>
        <v>1</v>
      </c>
      <c r="O10">
        <f t="shared" si="5"/>
        <v>1</v>
      </c>
      <c r="P10">
        <f t="shared" si="6"/>
        <v>0</v>
      </c>
      <c r="Q10">
        <f t="shared" si="7"/>
        <v>0</v>
      </c>
    </row>
    <row r="11" spans="1:17" x14ac:dyDescent="0.2">
      <c r="A11" s="5" t="s">
        <v>25</v>
      </c>
      <c r="B11">
        <v>5976</v>
      </c>
      <c r="C11" s="9">
        <v>5976</v>
      </c>
      <c r="E11">
        <f t="shared" si="0"/>
        <v>5976</v>
      </c>
      <c r="G11">
        <f t="shared" si="1"/>
        <v>0</v>
      </c>
      <c r="H11">
        <f t="shared" si="2"/>
        <v>0</v>
      </c>
      <c r="K11">
        <f t="shared" si="3"/>
        <v>1</v>
      </c>
      <c r="L11">
        <f t="shared" si="4"/>
        <v>1</v>
      </c>
      <c r="O11">
        <f t="shared" si="5"/>
        <v>0</v>
      </c>
      <c r="P11">
        <f t="shared" si="6"/>
        <v>0</v>
      </c>
      <c r="Q11">
        <f t="shared" si="7"/>
        <v>1</v>
      </c>
    </row>
    <row r="12" spans="1:17" x14ac:dyDescent="0.2">
      <c r="A12" s="5" t="s">
        <v>26</v>
      </c>
      <c r="B12">
        <v>9878</v>
      </c>
      <c r="C12" s="9">
        <v>9954</v>
      </c>
      <c r="E12">
        <f t="shared" si="0"/>
        <v>9878</v>
      </c>
      <c r="G12">
        <f t="shared" si="1"/>
        <v>0</v>
      </c>
      <c r="H12">
        <f t="shared" si="2"/>
        <v>7.635121559172192E-3</v>
      </c>
      <c r="K12">
        <f t="shared" si="3"/>
        <v>2</v>
      </c>
      <c r="L12">
        <f t="shared" si="4"/>
        <v>1</v>
      </c>
      <c r="O12">
        <f t="shared" si="5"/>
        <v>1</v>
      </c>
      <c r="P12">
        <f t="shared" si="6"/>
        <v>0</v>
      </c>
      <c r="Q12">
        <f t="shared" si="7"/>
        <v>0</v>
      </c>
    </row>
    <row r="13" spans="1:17" x14ac:dyDescent="0.2">
      <c r="A13" s="5" t="s">
        <v>27</v>
      </c>
      <c r="B13">
        <v>15546</v>
      </c>
      <c r="C13" s="9">
        <v>15879</v>
      </c>
      <c r="E13">
        <f t="shared" si="0"/>
        <v>15546</v>
      </c>
      <c r="G13">
        <f t="shared" si="1"/>
        <v>0</v>
      </c>
      <c r="H13">
        <f t="shared" si="2"/>
        <v>2.0971093897600605E-2</v>
      </c>
      <c r="K13">
        <f t="shared" si="3"/>
        <v>2</v>
      </c>
      <c r="L13">
        <f t="shared" si="4"/>
        <v>1</v>
      </c>
      <c r="O13">
        <f t="shared" si="5"/>
        <v>1</v>
      </c>
      <c r="P13">
        <f t="shared" si="6"/>
        <v>0</v>
      </c>
      <c r="Q13">
        <f t="shared" si="7"/>
        <v>0</v>
      </c>
    </row>
    <row r="14" spans="1:17" x14ac:dyDescent="0.2">
      <c r="A14" s="5" t="s">
        <v>28</v>
      </c>
      <c r="B14">
        <v>11356</v>
      </c>
      <c r="C14" s="9">
        <v>11232</v>
      </c>
      <c r="E14">
        <f t="shared" si="0"/>
        <v>11232</v>
      </c>
      <c r="G14">
        <f t="shared" si="1"/>
        <v>1.0919337794998239E-2</v>
      </c>
      <c r="H14">
        <f t="shared" si="2"/>
        <v>0</v>
      </c>
      <c r="K14">
        <f t="shared" si="3"/>
        <v>1</v>
      </c>
      <c r="L14">
        <f t="shared" si="4"/>
        <v>2</v>
      </c>
      <c r="O14">
        <f t="shared" si="5"/>
        <v>0</v>
      </c>
      <c r="P14">
        <f t="shared" si="6"/>
        <v>1</v>
      </c>
      <c r="Q14">
        <f t="shared" si="7"/>
        <v>0</v>
      </c>
    </row>
    <row r="15" spans="1:17" x14ac:dyDescent="0.2">
      <c r="A15" s="5" t="s">
        <v>29</v>
      </c>
      <c r="B15">
        <v>27704</v>
      </c>
      <c r="C15" s="9">
        <v>27268</v>
      </c>
      <c r="E15">
        <f t="shared" si="0"/>
        <v>27268</v>
      </c>
      <c r="G15">
        <f t="shared" si="1"/>
        <v>1.573779959572625E-2</v>
      </c>
      <c r="H15">
        <f t="shared" si="2"/>
        <v>0</v>
      </c>
      <c r="K15">
        <f t="shared" si="3"/>
        <v>1</v>
      </c>
      <c r="L15">
        <f t="shared" si="4"/>
        <v>2</v>
      </c>
      <c r="O15">
        <f t="shared" si="5"/>
        <v>0</v>
      </c>
      <c r="P15">
        <f t="shared" si="6"/>
        <v>1</v>
      </c>
      <c r="Q15">
        <f t="shared" si="7"/>
        <v>0</v>
      </c>
    </row>
    <row r="16" spans="1:17" x14ac:dyDescent="0.2">
      <c r="A16" s="5" t="s">
        <v>30</v>
      </c>
      <c r="B16">
        <v>5285</v>
      </c>
      <c r="C16" s="9">
        <v>16540</v>
      </c>
      <c r="E16">
        <f t="shared" si="0"/>
        <v>5285</v>
      </c>
      <c r="G16">
        <f t="shared" si="1"/>
        <v>0</v>
      </c>
      <c r="H16">
        <f t="shared" si="2"/>
        <v>0.68047158403869412</v>
      </c>
      <c r="K16">
        <f t="shared" si="3"/>
        <v>2</v>
      </c>
      <c r="L16">
        <f t="shared" si="4"/>
        <v>1</v>
      </c>
      <c r="O16">
        <f t="shared" si="5"/>
        <v>1</v>
      </c>
      <c r="P16">
        <f t="shared" si="6"/>
        <v>0</v>
      </c>
      <c r="Q16">
        <f t="shared" si="7"/>
        <v>0</v>
      </c>
    </row>
    <row r="17" spans="1:17" x14ac:dyDescent="0.2">
      <c r="A17" s="5" t="s">
        <v>31</v>
      </c>
      <c r="B17">
        <v>10694</v>
      </c>
      <c r="C17" s="9">
        <v>10666</v>
      </c>
      <c r="E17">
        <f t="shared" si="0"/>
        <v>10666</v>
      </c>
      <c r="G17">
        <f t="shared" si="1"/>
        <v>2.6182906302599589E-3</v>
      </c>
      <c r="H17">
        <f t="shared" si="2"/>
        <v>0</v>
      </c>
      <c r="K17">
        <f t="shared" si="3"/>
        <v>1</v>
      </c>
      <c r="L17">
        <f t="shared" si="4"/>
        <v>2</v>
      </c>
      <c r="O17">
        <f t="shared" si="5"/>
        <v>0</v>
      </c>
      <c r="P17">
        <f t="shared" si="6"/>
        <v>1</v>
      </c>
      <c r="Q17">
        <f t="shared" si="7"/>
        <v>0</v>
      </c>
    </row>
    <row r="18" spans="1:17" x14ac:dyDescent="0.2">
      <c r="A18" s="5" t="s">
        <v>32</v>
      </c>
      <c r="B18">
        <v>6052</v>
      </c>
      <c r="C18" s="9">
        <v>5962</v>
      </c>
      <c r="E18">
        <f t="shared" si="0"/>
        <v>5962</v>
      </c>
      <c r="G18">
        <f t="shared" si="1"/>
        <v>1.4871116986120292E-2</v>
      </c>
      <c r="H18">
        <f t="shared" si="2"/>
        <v>0</v>
      </c>
      <c r="K18">
        <f t="shared" si="3"/>
        <v>1</v>
      </c>
      <c r="L18">
        <f t="shared" si="4"/>
        <v>2</v>
      </c>
      <c r="O18">
        <f t="shared" si="5"/>
        <v>0</v>
      </c>
      <c r="P18">
        <f t="shared" si="6"/>
        <v>1</v>
      </c>
      <c r="Q18">
        <f t="shared" si="7"/>
        <v>0</v>
      </c>
    </row>
    <row r="19" spans="1:17" x14ac:dyDescent="0.2">
      <c r="A19" s="5" t="s">
        <v>33</v>
      </c>
      <c r="B19">
        <v>2740</v>
      </c>
      <c r="C19" s="9">
        <v>2768</v>
      </c>
      <c r="E19">
        <f t="shared" si="0"/>
        <v>2740</v>
      </c>
      <c r="G19">
        <f t="shared" si="1"/>
        <v>0</v>
      </c>
      <c r="H19">
        <f t="shared" si="2"/>
        <v>1.0115606936416185E-2</v>
      </c>
      <c r="K19">
        <f t="shared" si="3"/>
        <v>2</v>
      </c>
      <c r="L19">
        <f t="shared" si="4"/>
        <v>1</v>
      </c>
      <c r="O19">
        <f t="shared" si="5"/>
        <v>1</v>
      </c>
      <c r="P19">
        <f t="shared" si="6"/>
        <v>0</v>
      </c>
      <c r="Q19">
        <f t="shared" si="7"/>
        <v>0</v>
      </c>
    </row>
    <row r="20" spans="1:17" x14ac:dyDescent="0.2">
      <c r="A20" s="5" t="s">
        <v>34</v>
      </c>
      <c r="B20">
        <v>3492</v>
      </c>
      <c r="C20" s="9">
        <v>3498</v>
      </c>
      <c r="E20">
        <f t="shared" si="0"/>
        <v>3492</v>
      </c>
      <c r="G20">
        <f t="shared" si="1"/>
        <v>0</v>
      </c>
      <c r="H20">
        <f t="shared" si="2"/>
        <v>1.7152658662092624E-3</v>
      </c>
      <c r="K20">
        <f t="shared" si="3"/>
        <v>2</v>
      </c>
      <c r="L20">
        <f t="shared" si="4"/>
        <v>1</v>
      </c>
      <c r="O20">
        <f t="shared" si="5"/>
        <v>1</v>
      </c>
      <c r="P20">
        <f t="shared" si="6"/>
        <v>0</v>
      </c>
      <c r="Q20">
        <f t="shared" si="7"/>
        <v>0</v>
      </c>
    </row>
    <row r="21" spans="1:17" x14ac:dyDescent="0.2">
      <c r="A21" s="5" t="s">
        <v>35</v>
      </c>
      <c r="B21">
        <v>707</v>
      </c>
      <c r="C21" s="9">
        <v>696</v>
      </c>
      <c r="E21">
        <f t="shared" si="0"/>
        <v>696</v>
      </c>
      <c r="G21">
        <f t="shared" si="1"/>
        <v>1.5558698727015558E-2</v>
      </c>
      <c r="H21">
        <f t="shared" si="2"/>
        <v>0</v>
      </c>
      <c r="K21">
        <f t="shared" si="3"/>
        <v>1</v>
      </c>
      <c r="L21">
        <f t="shared" si="4"/>
        <v>2</v>
      </c>
      <c r="O21">
        <f t="shared" si="5"/>
        <v>0</v>
      </c>
      <c r="P21">
        <f t="shared" si="6"/>
        <v>1</v>
      </c>
      <c r="Q21">
        <f t="shared" si="7"/>
        <v>0</v>
      </c>
    </row>
    <row r="22" spans="1:17" x14ac:dyDescent="0.2">
      <c r="A22" s="5" t="s">
        <v>36</v>
      </c>
      <c r="B22">
        <v>3373</v>
      </c>
      <c r="C22" s="9">
        <v>3432</v>
      </c>
      <c r="E22">
        <f t="shared" si="0"/>
        <v>3373</v>
      </c>
      <c r="G22">
        <f t="shared" si="1"/>
        <v>0</v>
      </c>
      <c r="H22">
        <f t="shared" si="2"/>
        <v>1.7191142191142192E-2</v>
      </c>
      <c r="K22">
        <f t="shared" si="3"/>
        <v>2</v>
      </c>
      <c r="L22">
        <f t="shared" si="4"/>
        <v>1</v>
      </c>
      <c r="O22">
        <f t="shared" si="5"/>
        <v>1</v>
      </c>
      <c r="P22">
        <f t="shared" si="6"/>
        <v>0</v>
      </c>
      <c r="Q22">
        <f t="shared" si="7"/>
        <v>0</v>
      </c>
    </row>
    <row r="23" spans="1:17" x14ac:dyDescent="0.2">
      <c r="A23" s="5" t="s">
        <v>37</v>
      </c>
      <c r="B23">
        <v>6862</v>
      </c>
      <c r="C23" s="9">
        <v>6893</v>
      </c>
      <c r="E23">
        <f t="shared" si="0"/>
        <v>6862</v>
      </c>
      <c r="G23">
        <f t="shared" si="1"/>
        <v>0</v>
      </c>
      <c r="H23">
        <f t="shared" si="2"/>
        <v>4.4973161178006671E-3</v>
      </c>
      <c r="K23">
        <f t="shared" si="3"/>
        <v>2</v>
      </c>
      <c r="L23">
        <f t="shared" si="4"/>
        <v>1</v>
      </c>
      <c r="O23">
        <f t="shared" si="5"/>
        <v>1</v>
      </c>
      <c r="P23">
        <f t="shared" si="6"/>
        <v>0</v>
      </c>
      <c r="Q23">
        <f t="shared" si="7"/>
        <v>0</v>
      </c>
    </row>
    <row r="24" spans="1:17" x14ac:dyDescent="0.2">
      <c r="A24" s="5" t="s">
        <v>38</v>
      </c>
      <c r="B24">
        <v>0</v>
      </c>
      <c r="C24" s="9">
        <v>0</v>
      </c>
      <c r="E24">
        <f t="shared" si="0"/>
        <v>0</v>
      </c>
      <c r="G24">
        <f t="shared" si="1"/>
        <v>0</v>
      </c>
      <c r="H24">
        <f t="shared" si="2"/>
        <v>0</v>
      </c>
      <c r="K24">
        <f t="shared" si="3"/>
        <v>1</v>
      </c>
      <c r="L24">
        <f t="shared" si="4"/>
        <v>1</v>
      </c>
      <c r="O24">
        <f t="shared" si="5"/>
        <v>0</v>
      </c>
      <c r="P24">
        <f t="shared" si="6"/>
        <v>0</v>
      </c>
      <c r="Q24">
        <f t="shared" si="7"/>
        <v>1</v>
      </c>
    </row>
    <row r="25" spans="1:17" x14ac:dyDescent="0.2">
      <c r="A25" s="5" t="s">
        <v>39</v>
      </c>
      <c r="B25">
        <v>0</v>
      </c>
      <c r="C25" s="9">
        <v>0</v>
      </c>
      <c r="E25">
        <f t="shared" si="0"/>
        <v>0</v>
      </c>
      <c r="G25">
        <f t="shared" si="1"/>
        <v>0</v>
      </c>
      <c r="H25">
        <f t="shared" si="2"/>
        <v>0</v>
      </c>
      <c r="K25">
        <f t="shared" si="3"/>
        <v>1</v>
      </c>
      <c r="L25">
        <f t="shared" si="4"/>
        <v>1</v>
      </c>
      <c r="O25">
        <f t="shared" si="5"/>
        <v>0</v>
      </c>
      <c r="P25">
        <f t="shared" si="6"/>
        <v>0</v>
      </c>
      <c r="Q25">
        <f t="shared" si="7"/>
        <v>1</v>
      </c>
    </row>
    <row r="26" spans="1:17" x14ac:dyDescent="0.2">
      <c r="A26" s="5" t="s">
        <v>40</v>
      </c>
      <c r="B26">
        <v>0</v>
      </c>
      <c r="C26" s="9">
        <v>0</v>
      </c>
      <c r="E26">
        <f t="shared" si="0"/>
        <v>0</v>
      </c>
      <c r="G26">
        <f t="shared" si="1"/>
        <v>0</v>
      </c>
      <c r="H26">
        <f t="shared" si="2"/>
        <v>0</v>
      </c>
      <c r="K26">
        <f t="shared" si="3"/>
        <v>1</v>
      </c>
      <c r="L26">
        <f t="shared" si="4"/>
        <v>1</v>
      </c>
      <c r="O26">
        <f t="shared" si="5"/>
        <v>0</v>
      </c>
      <c r="P26">
        <f t="shared" si="6"/>
        <v>0</v>
      </c>
      <c r="Q26">
        <f t="shared" si="7"/>
        <v>1</v>
      </c>
    </row>
    <row r="27" spans="1:17" x14ac:dyDescent="0.2">
      <c r="A27" s="5" t="s">
        <v>41</v>
      </c>
      <c r="B27">
        <v>2672</v>
      </c>
      <c r="C27" s="9">
        <v>2566</v>
      </c>
      <c r="E27">
        <f t="shared" si="0"/>
        <v>2566</v>
      </c>
      <c r="G27">
        <f t="shared" si="1"/>
        <v>3.9670658682634731E-2</v>
      </c>
      <c r="H27">
        <f t="shared" si="2"/>
        <v>0</v>
      </c>
      <c r="K27">
        <f t="shared" si="3"/>
        <v>1</v>
      </c>
      <c r="L27">
        <f t="shared" si="4"/>
        <v>2</v>
      </c>
      <c r="O27">
        <f t="shared" si="5"/>
        <v>0</v>
      </c>
      <c r="P27">
        <f t="shared" si="6"/>
        <v>1</v>
      </c>
      <c r="Q27">
        <f t="shared" si="7"/>
        <v>0</v>
      </c>
    </row>
    <row r="28" spans="1:17" x14ac:dyDescent="0.2">
      <c r="A28" s="5" t="s">
        <v>42</v>
      </c>
      <c r="B28">
        <v>0</v>
      </c>
      <c r="C28" s="9">
        <v>0</v>
      </c>
      <c r="E28">
        <f t="shared" si="0"/>
        <v>0</v>
      </c>
      <c r="G28">
        <f t="shared" si="1"/>
        <v>0</v>
      </c>
      <c r="H28">
        <f t="shared" si="2"/>
        <v>0</v>
      </c>
      <c r="K28">
        <f t="shared" si="3"/>
        <v>1</v>
      </c>
      <c r="L28">
        <f t="shared" si="4"/>
        <v>1</v>
      </c>
      <c r="O28">
        <f t="shared" si="5"/>
        <v>0</v>
      </c>
      <c r="P28">
        <f t="shared" si="6"/>
        <v>0</v>
      </c>
      <c r="Q28">
        <f t="shared" si="7"/>
        <v>1</v>
      </c>
    </row>
    <row r="29" spans="1:17" x14ac:dyDescent="0.2">
      <c r="A29" s="5" t="s">
        <v>43</v>
      </c>
      <c r="B29">
        <v>1098</v>
      </c>
      <c r="C29" s="9">
        <v>1116</v>
      </c>
      <c r="E29">
        <f t="shared" si="0"/>
        <v>1098</v>
      </c>
      <c r="G29">
        <f t="shared" si="1"/>
        <v>0</v>
      </c>
      <c r="H29">
        <f t="shared" si="2"/>
        <v>1.6129032258064516E-2</v>
      </c>
      <c r="K29">
        <f t="shared" si="3"/>
        <v>2</v>
      </c>
      <c r="L29">
        <f t="shared" si="4"/>
        <v>1</v>
      </c>
      <c r="O29">
        <f t="shared" si="5"/>
        <v>1</v>
      </c>
      <c r="P29">
        <f t="shared" si="6"/>
        <v>0</v>
      </c>
      <c r="Q29">
        <f t="shared" si="7"/>
        <v>0</v>
      </c>
    </row>
    <row r="30" spans="1:17" x14ac:dyDescent="0.2">
      <c r="A30" s="5" t="s">
        <v>44</v>
      </c>
      <c r="B30">
        <v>0</v>
      </c>
      <c r="C30" s="9">
        <v>0</v>
      </c>
      <c r="E30">
        <f t="shared" si="0"/>
        <v>0</v>
      </c>
      <c r="G30">
        <f t="shared" si="1"/>
        <v>0</v>
      </c>
      <c r="H30">
        <f t="shared" si="2"/>
        <v>0</v>
      </c>
      <c r="K30">
        <f t="shared" si="3"/>
        <v>1</v>
      </c>
      <c r="L30">
        <f t="shared" si="4"/>
        <v>1</v>
      </c>
      <c r="O30">
        <f t="shared" si="5"/>
        <v>0</v>
      </c>
      <c r="P30">
        <f t="shared" si="6"/>
        <v>0</v>
      </c>
      <c r="Q30">
        <f t="shared" si="7"/>
        <v>1</v>
      </c>
    </row>
    <row r="31" spans="1:17" x14ac:dyDescent="0.2">
      <c r="A31" s="5" t="s">
        <v>45</v>
      </c>
      <c r="B31">
        <v>4530</v>
      </c>
      <c r="C31" s="9">
        <v>4466</v>
      </c>
      <c r="E31">
        <f t="shared" si="0"/>
        <v>4466</v>
      </c>
      <c r="G31">
        <f t="shared" si="1"/>
        <v>1.41280353200883E-2</v>
      </c>
      <c r="H31">
        <f t="shared" si="2"/>
        <v>0</v>
      </c>
      <c r="K31">
        <f t="shared" si="3"/>
        <v>1</v>
      </c>
      <c r="L31">
        <f t="shared" si="4"/>
        <v>2</v>
      </c>
      <c r="O31">
        <f t="shared" si="5"/>
        <v>0</v>
      </c>
      <c r="P31">
        <f t="shared" si="6"/>
        <v>1</v>
      </c>
      <c r="Q31">
        <f t="shared" si="7"/>
        <v>0</v>
      </c>
    </row>
    <row r="32" spans="1:17" x14ac:dyDescent="0.2">
      <c r="A32" s="5" t="s">
        <v>46</v>
      </c>
      <c r="B32">
        <v>10002</v>
      </c>
      <c r="C32" s="9">
        <v>10046</v>
      </c>
      <c r="E32">
        <f t="shared" si="0"/>
        <v>10002</v>
      </c>
      <c r="G32">
        <f t="shared" si="1"/>
        <v>0</v>
      </c>
      <c r="H32">
        <f t="shared" si="2"/>
        <v>4.37985267768266E-3</v>
      </c>
      <c r="K32">
        <f t="shared" si="3"/>
        <v>2</v>
      </c>
      <c r="L32">
        <f t="shared" si="4"/>
        <v>1</v>
      </c>
      <c r="O32">
        <f t="shared" si="5"/>
        <v>1</v>
      </c>
      <c r="P32">
        <f t="shared" si="6"/>
        <v>0</v>
      </c>
      <c r="Q32">
        <f t="shared" si="7"/>
        <v>0</v>
      </c>
    </row>
    <row r="33" spans="1:17" x14ac:dyDescent="0.2">
      <c r="A33" s="5" t="s">
        <v>47</v>
      </c>
      <c r="B33">
        <v>1364</v>
      </c>
      <c r="C33" s="9">
        <v>1292</v>
      </c>
      <c r="E33">
        <f t="shared" si="0"/>
        <v>1292</v>
      </c>
      <c r="G33">
        <f t="shared" si="1"/>
        <v>5.2785923753665691E-2</v>
      </c>
      <c r="H33">
        <f t="shared" si="2"/>
        <v>0</v>
      </c>
      <c r="K33">
        <f t="shared" si="3"/>
        <v>1</v>
      </c>
      <c r="L33">
        <f t="shared" si="4"/>
        <v>2</v>
      </c>
      <c r="O33">
        <f t="shared" si="5"/>
        <v>0</v>
      </c>
      <c r="P33">
        <f t="shared" si="6"/>
        <v>1</v>
      </c>
      <c r="Q33">
        <f t="shared" si="7"/>
        <v>0</v>
      </c>
    </row>
    <row r="34" spans="1:17" x14ac:dyDescent="0.2">
      <c r="A34" s="5" t="s">
        <v>48</v>
      </c>
      <c r="B34">
        <v>1664</v>
      </c>
      <c r="C34" s="9">
        <v>1651</v>
      </c>
      <c r="E34">
        <f t="shared" si="0"/>
        <v>1651</v>
      </c>
      <c r="G34">
        <f t="shared" si="1"/>
        <v>7.8125E-3</v>
      </c>
      <c r="H34">
        <f t="shared" si="2"/>
        <v>0</v>
      </c>
      <c r="K34">
        <f t="shared" si="3"/>
        <v>1</v>
      </c>
      <c r="L34">
        <f t="shared" si="4"/>
        <v>2</v>
      </c>
      <c r="O34">
        <f t="shared" si="5"/>
        <v>0</v>
      </c>
      <c r="P34">
        <f t="shared" si="6"/>
        <v>1</v>
      </c>
      <c r="Q34">
        <f t="shared" si="7"/>
        <v>0</v>
      </c>
    </row>
    <row r="35" spans="1:17" x14ac:dyDescent="0.2">
      <c r="A35" s="5" t="s">
        <v>49</v>
      </c>
      <c r="B35">
        <v>1802</v>
      </c>
      <c r="C35" s="9">
        <v>1762</v>
      </c>
      <c r="E35">
        <f t="shared" si="0"/>
        <v>1762</v>
      </c>
      <c r="G35">
        <f t="shared" si="1"/>
        <v>2.2197558268590455E-2</v>
      </c>
      <c r="H35">
        <f t="shared" si="2"/>
        <v>0</v>
      </c>
      <c r="K35">
        <f t="shared" si="3"/>
        <v>1</v>
      </c>
      <c r="L35">
        <f t="shared" si="4"/>
        <v>2</v>
      </c>
      <c r="O35">
        <f t="shared" si="5"/>
        <v>0</v>
      </c>
      <c r="P35">
        <f t="shared" si="6"/>
        <v>1</v>
      </c>
      <c r="Q35">
        <f t="shared" si="7"/>
        <v>0</v>
      </c>
    </row>
    <row r="36" spans="1:17" x14ac:dyDescent="0.2">
      <c r="A36" s="5" t="s">
        <v>50</v>
      </c>
      <c r="B36">
        <v>2093</v>
      </c>
      <c r="C36" s="9">
        <v>2021</v>
      </c>
      <c r="E36">
        <f t="shared" ref="E36:E67" si="8">MIN(B36:C36)</f>
        <v>2021</v>
      </c>
      <c r="G36">
        <f t="shared" ref="G36:G67" si="9">IF(B36=0,0,(B36-E36)/B36)</f>
        <v>3.4400382226469184E-2</v>
      </c>
      <c r="H36">
        <f t="shared" ref="H36:H67" si="10">IF(C36=0,0,(C36-E36)/C36)</f>
        <v>0</v>
      </c>
      <c r="K36">
        <f t="shared" ref="K36:K67" si="11">_xlfn.RANK.EQ(B36,B36:C36)</f>
        <v>1</v>
      </c>
      <c r="L36">
        <f t="shared" ref="L36:L67" si="12">_xlfn.RANK.EQ(C36,B36:C36)</f>
        <v>2</v>
      </c>
      <c r="O36">
        <f t="shared" si="5"/>
        <v>0</v>
      </c>
      <c r="P36">
        <f t="shared" si="6"/>
        <v>1</v>
      </c>
      <c r="Q36">
        <f t="shared" si="7"/>
        <v>0</v>
      </c>
    </row>
    <row r="37" spans="1:17" x14ac:dyDescent="0.2">
      <c r="A37" s="5" t="s">
        <v>51</v>
      </c>
      <c r="B37">
        <v>8878</v>
      </c>
      <c r="C37" s="9">
        <v>8375</v>
      </c>
      <c r="E37">
        <f t="shared" si="8"/>
        <v>8375</v>
      </c>
      <c r="G37">
        <f t="shared" si="9"/>
        <v>5.6656904708267626E-2</v>
      </c>
      <c r="H37">
        <f t="shared" si="10"/>
        <v>0</v>
      </c>
      <c r="K37">
        <f t="shared" si="11"/>
        <v>1</v>
      </c>
      <c r="L37">
        <f t="shared" si="12"/>
        <v>2</v>
      </c>
      <c r="O37">
        <f t="shared" si="5"/>
        <v>0</v>
      </c>
      <c r="P37">
        <f t="shared" si="6"/>
        <v>1</v>
      </c>
      <c r="Q37">
        <f t="shared" si="7"/>
        <v>0</v>
      </c>
    </row>
    <row r="38" spans="1:17" x14ac:dyDescent="0.2">
      <c r="A38" s="5" t="s">
        <v>52</v>
      </c>
      <c r="B38">
        <v>4694</v>
      </c>
      <c r="C38" s="9">
        <v>4436</v>
      </c>
      <c r="E38">
        <f t="shared" si="8"/>
        <v>4436</v>
      </c>
      <c r="G38">
        <f t="shared" si="9"/>
        <v>5.496378355347252E-2</v>
      </c>
      <c r="H38">
        <f t="shared" si="10"/>
        <v>0</v>
      </c>
      <c r="K38">
        <f t="shared" si="11"/>
        <v>1</v>
      </c>
      <c r="L38">
        <f t="shared" si="12"/>
        <v>2</v>
      </c>
      <c r="O38">
        <f t="shared" si="5"/>
        <v>0</v>
      </c>
      <c r="P38">
        <f t="shared" si="6"/>
        <v>1</v>
      </c>
      <c r="Q38">
        <f t="shared" si="7"/>
        <v>0</v>
      </c>
    </row>
    <row r="39" spans="1:17" x14ac:dyDescent="0.2">
      <c r="A39" s="5" t="s">
        <v>53</v>
      </c>
      <c r="B39">
        <v>1367</v>
      </c>
      <c r="C39" s="9">
        <v>1256</v>
      </c>
      <c r="E39">
        <f t="shared" si="8"/>
        <v>1256</v>
      </c>
      <c r="G39">
        <f t="shared" si="9"/>
        <v>8.1199707388441844E-2</v>
      </c>
      <c r="H39">
        <f t="shared" si="10"/>
        <v>0</v>
      </c>
      <c r="K39">
        <f t="shared" si="11"/>
        <v>1</v>
      </c>
      <c r="L39">
        <f t="shared" si="12"/>
        <v>2</v>
      </c>
      <c r="O39">
        <f t="shared" si="5"/>
        <v>0</v>
      </c>
      <c r="P39">
        <f t="shared" si="6"/>
        <v>1</v>
      </c>
      <c r="Q39">
        <f t="shared" si="7"/>
        <v>0</v>
      </c>
    </row>
    <row r="40" spans="1:17" x14ac:dyDescent="0.2">
      <c r="A40" s="5" t="s">
        <v>54</v>
      </c>
      <c r="B40">
        <v>4949</v>
      </c>
      <c r="C40" s="9">
        <v>4824</v>
      </c>
      <c r="E40">
        <f t="shared" si="8"/>
        <v>4824</v>
      </c>
      <c r="G40">
        <f t="shared" si="9"/>
        <v>2.5257627803596687E-2</v>
      </c>
      <c r="H40">
        <f t="shared" si="10"/>
        <v>0</v>
      </c>
      <c r="K40">
        <f t="shared" si="11"/>
        <v>1</v>
      </c>
      <c r="L40">
        <f t="shared" si="12"/>
        <v>2</v>
      </c>
      <c r="O40">
        <f t="shared" si="5"/>
        <v>0</v>
      </c>
      <c r="P40">
        <f t="shared" si="6"/>
        <v>1</v>
      </c>
      <c r="Q40">
        <f t="shared" si="7"/>
        <v>0</v>
      </c>
    </row>
    <row r="41" spans="1:17" x14ac:dyDescent="0.2">
      <c r="A41" s="5" t="s">
        <v>55</v>
      </c>
      <c r="B41">
        <v>10554</v>
      </c>
      <c r="C41" s="9">
        <v>10392</v>
      </c>
      <c r="E41">
        <f t="shared" si="8"/>
        <v>10392</v>
      </c>
      <c r="G41">
        <f t="shared" si="9"/>
        <v>1.5349630471859011E-2</v>
      </c>
      <c r="H41">
        <f t="shared" si="10"/>
        <v>0</v>
      </c>
      <c r="K41">
        <f t="shared" si="11"/>
        <v>1</v>
      </c>
      <c r="L41">
        <f t="shared" si="12"/>
        <v>2</v>
      </c>
      <c r="O41">
        <f t="shared" si="5"/>
        <v>0</v>
      </c>
      <c r="P41">
        <f t="shared" si="6"/>
        <v>1</v>
      </c>
      <c r="Q41">
        <f t="shared" si="7"/>
        <v>0</v>
      </c>
    </row>
    <row r="42" spans="1:17" x14ac:dyDescent="0.2">
      <c r="A42" s="5" t="s">
        <v>56</v>
      </c>
      <c r="B42">
        <v>0</v>
      </c>
      <c r="C42" s="9">
        <v>0</v>
      </c>
      <c r="E42">
        <f t="shared" si="8"/>
        <v>0</v>
      </c>
      <c r="G42">
        <f t="shared" si="9"/>
        <v>0</v>
      </c>
      <c r="H42">
        <f t="shared" si="10"/>
        <v>0</v>
      </c>
      <c r="K42">
        <f t="shared" si="11"/>
        <v>1</v>
      </c>
      <c r="L42">
        <f t="shared" si="12"/>
        <v>1</v>
      </c>
      <c r="O42">
        <f t="shared" si="5"/>
        <v>0</v>
      </c>
      <c r="P42">
        <f t="shared" si="6"/>
        <v>0</v>
      </c>
      <c r="Q42">
        <f t="shared" si="7"/>
        <v>1</v>
      </c>
    </row>
    <row r="43" spans="1:17" x14ac:dyDescent="0.2">
      <c r="A43" s="5" t="s">
        <v>57</v>
      </c>
      <c r="B43">
        <v>13280</v>
      </c>
      <c r="C43" s="9">
        <v>13407</v>
      </c>
      <c r="E43">
        <f t="shared" si="8"/>
        <v>13280</v>
      </c>
      <c r="G43">
        <f t="shared" si="9"/>
        <v>0</v>
      </c>
      <c r="H43">
        <f t="shared" si="10"/>
        <v>9.472663533974789E-3</v>
      </c>
      <c r="K43">
        <f t="shared" si="11"/>
        <v>2</v>
      </c>
      <c r="L43">
        <f t="shared" si="12"/>
        <v>1</v>
      </c>
      <c r="O43">
        <f t="shared" si="5"/>
        <v>1</v>
      </c>
      <c r="P43">
        <f t="shared" si="6"/>
        <v>0</v>
      </c>
      <c r="Q43">
        <f t="shared" si="7"/>
        <v>0</v>
      </c>
    </row>
    <row r="44" spans="1:17" x14ac:dyDescent="0.2">
      <c r="A44" s="5" t="s">
        <v>58</v>
      </c>
      <c r="B44">
        <v>0</v>
      </c>
      <c r="C44" s="9">
        <v>0</v>
      </c>
      <c r="E44">
        <f t="shared" si="8"/>
        <v>0</v>
      </c>
      <c r="G44">
        <f t="shared" si="9"/>
        <v>0</v>
      </c>
      <c r="H44">
        <f t="shared" si="10"/>
        <v>0</v>
      </c>
      <c r="K44">
        <f t="shared" si="11"/>
        <v>1</v>
      </c>
      <c r="L44">
        <f t="shared" si="12"/>
        <v>1</v>
      </c>
      <c r="O44">
        <f t="shared" si="5"/>
        <v>0</v>
      </c>
      <c r="P44">
        <f t="shared" si="6"/>
        <v>0</v>
      </c>
      <c r="Q44">
        <f t="shared" si="7"/>
        <v>1</v>
      </c>
    </row>
    <row r="45" spans="1:17" x14ac:dyDescent="0.2">
      <c r="A45" s="5" t="s">
        <v>59</v>
      </c>
      <c r="B45">
        <v>0</v>
      </c>
      <c r="C45" s="9">
        <v>0</v>
      </c>
      <c r="E45">
        <f t="shared" si="8"/>
        <v>0</v>
      </c>
      <c r="G45">
        <f t="shared" si="9"/>
        <v>0</v>
      </c>
      <c r="H45">
        <f t="shared" si="10"/>
        <v>0</v>
      </c>
      <c r="K45">
        <f t="shared" si="11"/>
        <v>1</v>
      </c>
      <c r="L45">
        <f t="shared" si="12"/>
        <v>1</v>
      </c>
      <c r="O45">
        <f t="shared" si="5"/>
        <v>0</v>
      </c>
      <c r="P45">
        <f t="shared" si="6"/>
        <v>0</v>
      </c>
      <c r="Q45">
        <f t="shared" si="7"/>
        <v>1</v>
      </c>
    </row>
    <row r="46" spans="1:17" x14ac:dyDescent="0.2">
      <c r="A46" s="5" t="s">
        <v>60</v>
      </c>
      <c r="B46">
        <v>0</v>
      </c>
      <c r="C46" s="9">
        <v>0</v>
      </c>
      <c r="E46">
        <f t="shared" si="8"/>
        <v>0</v>
      </c>
      <c r="G46">
        <f t="shared" si="9"/>
        <v>0</v>
      </c>
      <c r="H46">
        <f t="shared" si="10"/>
        <v>0</v>
      </c>
      <c r="K46">
        <f t="shared" si="11"/>
        <v>1</v>
      </c>
      <c r="L46">
        <f t="shared" si="12"/>
        <v>1</v>
      </c>
      <c r="O46">
        <f t="shared" si="5"/>
        <v>0</v>
      </c>
      <c r="P46">
        <f t="shared" si="6"/>
        <v>0</v>
      </c>
      <c r="Q46">
        <f t="shared" si="7"/>
        <v>1</v>
      </c>
    </row>
    <row r="47" spans="1:17" x14ac:dyDescent="0.2">
      <c r="A47" s="5" t="s">
        <v>61</v>
      </c>
      <c r="B47">
        <v>0</v>
      </c>
      <c r="C47" s="9">
        <v>0</v>
      </c>
      <c r="E47">
        <f t="shared" si="8"/>
        <v>0</v>
      </c>
      <c r="G47">
        <f t="shared" si="9"/>
        <v>0</v>
      </c>
      <c r="H47">
        <f t="shared" si="10"/>
        <v>0</v>
      </c>
      <c r="K47">
        <f t="shared" si="11"/>
        <v>1</v>
      </c>
      <c r="L47">
        <f t="shared" si="12"/>
        <v>1</v>
      </c>
      <c r="O47">
        <f t="shared" si="5"/>
        <v>0</v>
      </c>
      <c r="P47">
        <f t="shared" si="6"/>
        <v>0</v>
      </c>
      <c r="Q47">
        <f t="shared" si="7"/>
        <v>1</v>
      </c>
    </row>
    <row r="48" spans="1:17" x14ac:dyDescent="0.2">
      <c r="A48" s="5" t="s">
        <v>62</v>
      </c>
      <c r="B48">
        <v>0</v>
      </c>
      <c r="C48" s="9">
        <v>0</v>
      </c>
      <c r="E48">
        <f t="shared" si="8"/>
        <v>0</v>
      </c>
      <c r="G48">
        <f t="shared" si="9"/>
        <v>0</v>
      </c>
      <c r="H48">
        <f t="shared" si="10"/>
        <v>0</v>
      </c>
      <c r="K48">
        <f t="shared" si="11"/>
        <v>1</v>
      </c>
      <c r="L48">
        <f t="shared" si="12"/>
        <v>1</v>
      </c>
      <c r="O48">
        <f t="shared" si="5"/>
        <v>0</v>
      </c>
      <c r="P48">
        <f t="shared" si="6"/>
        <v>0</v>
      </c>
      <c r="Q48">
        <f t="shared" si="7"/>
        <v>1</v>
      </c>
    </row>
    <row r="49" spans="1:17" x14ac:dyDescent="0.2">
      <c r="A49" s="5" t="s">
        <v>63</v>
      </c>
      <c r="B49">
        <v>0</v>
      </c>
      <c r="C49" s="9">
        <v>0</v>
      </c>
      <c r="E49">
        <f t="shared" si="8"/>
        <v>0</v>
      </c>
      <c r="G49">
        <f t="shared" si="9"/>
        <v>0</v>
      </c>
      <c r="H49">
        <f t="shared" si="10"/>
        <v>0</v>
      </c>
      <c r="K49">
        <f t="shared" si="11"/>
        <v>1</v>
      </c>
      <c r="L49">
        <f t="shared" si="12"/>
        <v>1</v>
      </c>
      <c r="O49">
        <f t="shared" si="5"/>
        <v>0</v>
      </c>
      <c r="P49">
        <f t="shared" si="6"/>
        <v>0</v>
      </c>
      <c r="Q49">
        <f t="shared" si="7"/>
        <v>1</v>
      </c>
    </row>
    <row r="50" spans="1:17" x14ac:dyDescent="0.2">
      <c r="A50" s="5" t="s">
        <v>64</v>
      </c>
      <c r="B50">
        <v>0</v>
      </c>
      <c r="C50" s="9">
        <v>0</v>
      </c>
      <c r="E50">
        <f t="shared" si="8"/>
        <v>0</v>
      </c>
      <c r="G50">
        <f t="shared" si="9"/>
        <v>0</v>
      </c>
      <c r="H50">
        <f t="shared" si="10"/>
        <v>0</v>
      </c>
      <c r="K50">
        <f t="shared" si="11"/>
        <v>1</v>
      </c>
      <c r="L50">
        <f t="shared" si="12"/>
        <v>1</v>
      </c>
      <c r="O50">
        <f t="shared" si="5"/>
        <v>0</v>
      </c>
      <c r="P50">
        <f t="shared" si="6"/>
        <v>0</v>
      </c>
      <c r="Q50">
        <f t="shared" si="7"/>
        <v>1</v>
      </c>
    </row>
    <row r="51" spans="1:17" x14ac:dyDescent="0.2">
      <c r="A51" s="5" t="s">
        <v>65</v>
      </c>
      <c r="B51">
        <v>802</v>
      </c>
      <c r="C51" s="9">
        <v>644</v>
      </c>
      <c r="E51">
        <f t="shared" si="8"/>
        <v>644</v>
      </c>
      <c r="G51">
        <f t="shared" si="9"/>
        <v>0.1970074812967581</v>
      </c>
      <c r="H51">
        <f t="shared" si="10"/>
        <v>0</v>
      </c>
      <c r="K51">
        <f t="shared" si="11"/>
        <v>1</v>
      </c>
      <c r="L51">
        <f t="shared" si="12"/>
        <v>2</v>
      </c>
      <c r="O51">
        <f t="shared" si="5"/>
        <v>0</v>
      </c>
      <c r="P51">
        <f t="shared" si="6"/>
        <v>1</v>
      </c>
      <c r="Q51">
        <f t="shared" si="7"/>
        <v>0</v>
      </c>
    </row>
    <row r="52" spans="1:17" x14ac:dyDescent="0.2">
      <c r="A52" s="5" t="s">
        <v>66</v>
      </c>
      <c r="B52">
        <v>8696</v>
      </c>
      <c r="C52" s="9">
        <v>9893</v>
      </c>
      <c r="E52">
        <f t="shared" si="8"/>
        <v>8696</v>
      </c>
      <c r="G52">
        <f t="shared" si="9"/>
        <v>0</v>
      </c>
      <c r="H52">
        <f t="shared" si="10"/>
        <v>0.12099464267664005</v>
      </c>
      <c r="K52">
        <f t="shared" si="11"/>
        <v>2</v>
      </c>
      <c r="L52">
        <f t="shared" si="12"/>
        <v>1</v>
      </c>
      <c r="O52">
        <f t="shared" si="5"/>
        <v>1</v>
      </c>
      <c r="P52">
        <f t="shared" si="6"/>
        <v>0</v>
      </c>
      <c r="Q52">
        <f t="shared" si="7"/>
        <v>0</v>
      </c>
    </row>
    <row r="53" spans="1:17" x14ac:dyDescent="0.2">
      <c r="A53" s="5" t="s">
        <v>67</v>
      </c>
      <c r="B53">
        <v>7542</v>
      </c>
      <c r="C53" s="9">
        <v>7255</v>
      </c>
      <c r="E53">
        <f t="shared" si="8"/>
        <v>7255</v>
      </c>
      <c r="G53">
        <f t="shared" si="9"/>
        <v>3.8053566693184833E-2</v>
      </c>
      <c r="H53">
        <f t="shared" si="10"/>
        <v>0</v>
      </c>
      <c r="K53">
        <f t="shared" si="11"/>
        <v>1</v>
      </c>
      <c r="L53">
        <f t="shared" si="12"/>
        <v>2</v>
      </c>
      <c r="O53">
        <f t="shared" si="5"/>
        <v>0</v>
      </c>
      <c r="P53">
        <f t="shared" si="6"/>
        <v>1</v>
      </c>
      <c r="Q53">
        <f t="shared" si="7"/>
        <v>0</v>
      </c>
    </row>
    <row r="54" spans="1:17" x14ac:dyDescent="0.2">
      <c r="A54" s="5" t="s">
        <v>68</v>
      </c>
      <c r="B54">
        <v>13371</v>
      </c>
      <c r="C54" s="9">
        <v>13141</v>
      </c>
      <c r="E54">
        <f t="shared" si="8"/>
        <v>13141</v>
      </c>
      <c r="G54">
        <f t="shared" si="9"/>
        <v>1.7201406027970982E-2</v>
      </c>
      <c r="H54">
        <f t="shared" si="10"/>
        <v>0</v>
      </c>
      <c r="K54">
        <f t="shared" si="11"/>
        <v>1</v>
      </c>
      <c r="L54">
        <f t="shared" si="12"/>
        <v>2</v>
      </c>
      <c r="O54">
        <f t="shared" si="5"/>
        <v>0</v>
      </c>
      <c r="P54">
        <f t="shared" si="6"/>
        <v>1</v>
      </c>
      <c r="Q54">
        <f t="shared" si="7"/>
        <v>0</v>
      </c>
    </row>
    <row r="55" spans="1:17" x14ac:dyDescent="0.2">
      <c r="A55" s="5" t="s">
        <v>69</v>
      </c>
      <c r="B55">
        <v>0</v>
      </c>
      <c r="C55" s="9">
        <v>0</v>
      </c>
      <c r="E55">
        <f t="shared" si="8"/>
        <v>0</v>
      </c>
      <c r="G55">
        <f t="shared" si="9"/>
        <v>0</v>
      </c>
      <c r="H55">
        <f t="shared" si="10"/>
        <v>0</v>
      </c>
      <c r="K55">
        <f t="shared" si="11"/>
        <v>1</v>
      </c>
      <c r="L55">
        <f t="shared" si="12"/>
        <v>1</v>
      </c>
      <c r="O55">
        <f t="shared" si="5"/>
        <v>0</v>
      </c>
      <c r="P55">
        <f t="shared" si="6"/>
        <v>0</v>
      </c>
      <c r="Q55">
        <f t="shared" si="7"/>
        <v>1</v>
      </c>
    </row>
    <row r="56" spans="1:17" x14ac:dyDescent="0.2">
      <c r="A56" s="5" t="s">
        <v>70</v>
      </c>
      <c r="B56">
        <v>6102</v>
      </c>
      <c r="C56" s="9">
        <v>5810</v>
      </c>
      <c r="E56">
        <f t="shared" si="8"/>
        <v>5810</v>
      </c>
      <c r="G56">
        <f t="shared" si="9"/>
        <v>4.7853162897410685E-2</v>
      </c>
      <c r="H56">
        <f t="shared" si="10"/>
        <v>0</v>
      </c>
      <c r="K56">
        <f t="shared" si="11"/>
        <v>1</v>
      </c>
      <c r="L56">
        <f t="shared" si="12"/>
        <v>2</v>
      </c>
      <c r="O56">
        <f t="shared" si="5"/>
        <v>0</v>
      </c>
      <c r="P56">
        <f t="shared" si="6"/>
        <v>1</v>
      </c>
      <c r="Q56">
        <f t="shared" si="7"/>
        <v>0</v>
      </c>
    </row>
    <row r="57" spans="1:17" x14ac:dyDescent="0.2">
      <c r="A57" s="5" t="s">
        <v>71</v>
      </c>
      <c r="B57">
        <v>1277</v>
      </c>
      <c r="C57" s="9">
        <v>1240</v>
      </c>
      <c r="E57">
        <f t="shared" si="8"/>
        <v>1240</v>
      </c>
      <c r="G57">
        <f t="shared" si="9"/>
        <v>2.8974158183241974E-2</v>
      </c>
      <c r="H57">
        <f t="shared" si="10"/>
        <v>0</v>
      </c>
      <c r="K57">
        <f t="shared" si="11"/>
        <v>1</v>
      </c>
      <c r="L57">
        <f t="shared" si="12"/>
        <v>2</v>
      </c>
      <c r="O57">
        <f t="shared" si="5"/>
        <v>0</v>
      </c>
      <c r="P57">
        <f t="shared" si="6"/>
        <v>1</v>
      </c>
      <c r="Q57">
        <f t="shared" si="7"/>
        <v>0</v>
      </c>
    </row>
    <row r="58" spans="1:17" x14ac:dyDescent="0.2">
      <c r="A58" s="5" t="s">
        <v>72</v>
      </c>
      <c r="B58">
        <v>3453</v>
      </c>
      <c r="C58" s="9">
        <v>3129</v>
      </c>
      <c r="E58">
        <f t="shared" si="8"/>
        <v>3129</v>
      </c>
      <c r="G58">
        <f t="shared" si="9"/>
        <v>9.3831450912250217E-2</v>
      </c>
      <c r="H58">
        <f t="shared" si="10"/>
        <v>0</v>
      </c>
      <c r="K58">
        <f t="shared" si="11"/>
        <v>1</v>
      </c>
      <c r="L58">
        <f t="shared" si="12"/>
        <v>2</v>
      </c>
      <c r="O58">
        <f t="shared" si="5"/>
        <v>0</v>
      </c>
      <c r="P58">
        <f t="shared" si="6"/>
        <v>1</v>
      </c>
      <c r="Q58">
        <f t="shared" si="7"/>
        <v>0</v>
      </c>
    </row>
    <row r="59" spans="1:17" x14ac:dyDescent="0.2">
      <c r="A59" s="5" t="s">
        <v>73</v>
      </c>
      <c r="B59">
        <v>6316</v>
      </c>
      <c r="C59" s="9">
        <v>5314</v>
      </c>
      <c r="E59">
        <f t="shared" si="8"/>
        <v>5314</v>
      </c>
      <c r="G59">
        <f t="shared" si="9"/>
        <v>0.15864471184293857</v>
      </c>
      <c r="H59">
        <f t="shared" si="10"/>
        <v>0</v>
      </c>
      <c r="K59">
        <f t="shared" si="11"/>
        <v>1</v>
      </c>
      <c r="L59">
        <f t="shared" si="12"/>
        <v>2</v>
      </c>
      <c r="O59">
        <f t="shared" si="5"/>
        <v>0</v>
      </c>
      <c r="P59">
        <f t="shared" si="6"/>
        <v>1</v>
      </c>
      <c r="Q59">
        <f t="shared" si="7"/>
        <v>0</v>
      </c>
    </row>
    <row r="60" spans="1:17" x14ac:dyDescent="0.2">
      <c r="A60" s="5" t="s">
        <v>74</v>
      </c>
      <c r="B60">
        <v>1035</v>
      </c>
      <c r="C60" s="9">
        <v>770</v>
      </c>
      <c r="E60">
        <f t="shared" si="8"/>
        <v>770</v>
      </c>
      <c r="G60">
        <f t="shared" si="9"/>
        <v>0.2560386473429952</v>
      </c>
      <c r="H60">
        <f t="shared" si="10"/>
        <v>0</v>
      </c>
      <c r="K60">
        <f t="shared" si="11"/>
        <v>1</v>
      </c>
      <c r="L60">
        <f t="shared" si="12"/>
        <v>2</v>
      </c>
      <c r="O60">
        <f t="shared" si="5"/>
        <v>0</v>
      </c>
      <c r="P60">
        <f t="shared" si="6"/>
        <v>1</v>
      </c>
      <c r="Q60">
        <f t="shared" si="7"/>
        <v>0</v>
      </c>
    </row>
    <row r="61" spans="1:17" x14ac:dyDescent="0.2">
      <c r="A61" s="5" t="s">
        <v>75</v>
      </c>
      <c r="B61">
        <v>5546</v>
      </c>
      <c r="C61" s="9">
        <v>5368</v>
      </c>
      <c r="E61">
        <f t="shared" si="8"/>
        <v>5368</v>
      </c>
      <c r="G61">
        <f t="shared" si="9"/>
        <v>3.2095203750450774E-2</v>
      </c>
      <c r="H61">
        <f t="shared" si="10"/>
        <v>0</v>
      </c>
      <c r="K61">
        <f t="shared" si="11"/>
        <v>1</v>
      </c>
      <c r="L61">
        <f t="shared" si="12"/>
        <v>2</v>
      </c>
      <c r="O61">
        <f t="shared" si="5"/>
        <v>0</v>
      </c>
      <c r="P61">
        <f t="shared" si="6"/>
        <v>1</v>
      </c>
      <c r="Q61">
        <f t="shared" si="7"/>
        <v>0</v>
      </c>
    </row>
    <row r="62" spans="1:17" x14ac:dyDescent="0.2">
      <c r="A62" s="5" t="s">
        <v>76</v>
      </c>
      <c r="B62">
        <v>1708</v>
      </c>
      <c r="C62" s="9">
        <v>1688</v>
      </c>
      <c r="E62">
        <f t="shared" si="8"/>
        <v>1688</v>
      </c>
      <c r="G62">
        <f t="shared" si="9"/>
        <v>1.1709601873536301E-2</v>
      </c>
      <c r="H62">
        <f t="shared" si="10"/>
        <v>0</v>
      </c>
      <c r="K62">
        <f t="shared" si="11"/>
        <v>1</v>
      </c>
      <c r="L62">
        <f t="shared" si="12"/>
        <v>2</v>
      </c>
      <c r="O62">
        <f t="shared" si="5"/>
        <v>0</v>
      </c>
      <c r="P62">
        <f t="shared" si="6"/>
        <v>1</v>
      </c>
      <c r="Q62">
        <f t="shared" si="7"/>
        <v>0</v>
      </c>
    </row>
    <row r="63" spans="1:17" x14ac:dyDescent="0.2">
      <c r="A63" s="5" t="s">
        <v>77</v>
      </c>
      <c r="B63">
        <v>14308</v>
      </c>
      <c r="C63" s="9">
        <v>13058</v>
      </c>
      <c r="E63">
        <f t="shared" si="8"/>
        <v>13058</v>
      </c>
      <c r="G63">
        <f t="shared" si="9"/>
        <v>8.7363712608331007E-2</v>
      </c>
      <c r="H63">
        <f t="shared" si="10"/>
        <v>0</v>
      </c>
      <c r="K63">
        <f t="shared" si="11"/>
        <v>1</v>
      </c>
      <c r="L63">
        <f t="shared" si="12"/>
        <v>2</v>
      </c>
      <c r="O63">
        <f t="shared" si="5"/>
        <v>0</v>
      </c>
      <c r="P63">
        <f t="shared" si="6"/>
        <v>1</v>
      </c>
      <c r="Q63">
        <f t="shared" si="7"/>
        <v>0</v>
      </c>
    </row>
    <row r="64" spans="1:17" x14ac:dyDescent="0.2">
      <c r="A64" s="5" t="s">
        <v>78</v>
      </c>
      <c r="B64">
        <v>0</v>
      </c>
      <c r="C64" s="9">
        <v>0</v>
      </c>
      <c r="E64">
        <f t="shared" si="8"/>
        <v>0</v>
      </c>
      <c r="G64">
        <f t="shared" si="9"/>
        <v>0</v>
      </c>
      <c r="H64">
        <f t="shared" si="10"/>
        <v>0</v>
      </c>
      <c r="K64">
        <f t="shared" si="11"/>
        <v>1</v>
      </c>
      <c r="L64">
        <f t="shared" si="12"/>
        <v>1</v>
      </c>
      <c r="O64">
        <f t="shared" si="5"/>
        <v>0</v>
      </c>
      <c r="P64">
        <f t="shared" si="6"/>
        <v>0</v>
      </c>
      <c r="Q64">
        <f t="shared" si="7"/>
        <v>1</v>
      </c>
    </row>
    <row r="65" spans="1:17" x14ac:dyDescent="0.2">
      <c r="A65" s="5" t="s">
        <v>79</v>
      </c>
      <c r="B65">
        <v>0</v>
      </c>
      <c r="C65" s="9">
        <v>0</v>
      </c>
      <c r="E65">
        <f t="shared" si="8"/>
        <v>0</v>
      </c>
      <c r="G65">
        <f t="shared" si="9"/>
        <v>0</v>
      </c>
      <c r="H65">
        <f t="shared" si="10"/>
        <v>0</v>
      </c>
      <c r="K65">
        <f t="shared" si="11"/>
        <v>1</v>
      </c>
      <c r="L65">
        <f t="shared" si="12"/>
        <v>1</v>
      </c>
      <c r="O65">
        <f t="shared" si="5"/>
        <v>0</v>
      </c>
      <c r="P65">
        <f t="shared" si="6"/>
        <v>0</v>
      </c>
      <c r="Q65">
        <f t="shared" si="7"/>
        <v>1</v>
      </c>
    </row>
    <row r="66" spans="1:17" x14ac:dyDescent="0.2">
      <c r="A66" s="5" t="s">
        <v>80</v>
      </c>
      <c r="B66">
        <v>0</v>
      </c>
      <c r="C66" s="9">
        <v>0</v>
      </c>
      <c r="E66">
        <f t="shared" si="8"/>
        <v>0</v>
      </c>
      <c r="G66">
        <f t="shared" si="9"/>
        <v>0</v>
      </c>
      <c r="H66">
        <f t="shared" si="10"/>
        <v>0</v>
      </c>
      <c r="K66">
        <f t="shared" si="11"/>
        <v>1</v>
      </c>
      <c r="L66">
        <f t="shared" si="12"/>
        <v>1</v>
      </c>
      <c r="O66">
        <f t="shared" si="5"/>
        <v>0</v>
      </c>
      <c r="P66">
        <f t="shared" si="6"/>
        <v>0</v>
      </c>
      <c r="Q66">
        <f t="shared" si="7"/>
        <v>1</v>
      </c>
    </row>
    <row r="67" spans="1:17" x14ac:dyDescent="0.2">
      <c r="A67" s="5" t="s">
        <v>81</v>
      </c>
      <c r="B67">
        <v>1554</v>
      </c>
      <c r="C67" s="9">
        <v>1870</v>
      </c>
      <c r="E67">
        <f t="shared" si="8"/>
        <v>1554</v>
      </c>
      <c r="G67">
        <f t="shared" si="9"/>
        <v>0</v>
      </c>
      <c r="H67">
        <f t="shared" si="10"/>
        <v>0.16898395721925133</v>
      </c>
      <c r="K67">
        <f t="shared" si="11"/>
        <v>2</v>
      </c>
      <c r="L67">
        <f t="shared" si="12"/>
        <v>1</v>
      </c>
      <c r="O67">
        <f t="shared" si="5"/>
        <v>1</v>
      </c>
      <c r="P67">
        <f t="shared" si="6"/>
        <v>0</v>
      </c>
      <c r="Q67">
        <f t="shared" si="7"/>
        <v>0</v>
      </c>
    </row>
    <row r="68" spans="1:17" x14ac:dyDescent="0.2">
      <c r="A68" s="5" t="s">
        <v>82</v>
      </c>
      <c r="B68">
        <v>0</v>
      </c>
      <c r="C68" s="9">
        <v>75</v>
      </c>
      <c r="E68">
        <f t="shared" ref="E68:E99" si="13">MIN(B68:C68)</f>
        <v>0</v>
      </c>
      <c r="G68">
        <f t="shared" ref="G68:G99" si="14">IF(B68=0,0,(B68-E68)/B68)</f>
        <v>0</v>
      </c>
      <c r="H68">
        <f t="shared" ref="H68:H99" si="15">IF(C68=0,0,(C68-E68)/C68)</f>
        <v>1</v>
      </c>
      <c r="K68">
        <f t="shared" ref="K68:K99" si="16">_xlfn.RANK.EQ(B68,B68:C68)</f>
        <v>2</v>
      </c>
      <c r="L68">
        <f t="shared" ref="L68:L99" si="17">_xlfn.RANK.EQ(C68,B68:C68)</f>
        <v>1</v>
      </c>
      <c r="O68">
        <f t="shared" si="5"/>
        <v>1</v>
      </c>
      <c r="P68">
        <f t="shared" si="6"/>
        <v>0</v>
      </c>
      <c r="Q68">
        <f t="shared" si="7"/>
        <v>0</v>
      </c>
    </row>
    <row r="69" spans="1:17" x14ac:dyDescent="0.2">
      <c r="A69" s="5" t="s">
        <v>83</v>
      </c>
      <c r="B69">
        <v>6758</v>
      </c>
      <c r="C69" s="9">
        <v>6660</v>
      </c>
      <c r="E69">
        <f t="shared" si="13"/>
        <v>6660</v>
      </c>
      <c r="G69">
        <f t="shared" si="14"/>
        <v>1.4501331754957087E-2</v>
      </c>
      <c r="H69">
        <f t="shared" si="15"/>
        <v>0</v>
      </c>
      <c r="K69">
        <f t="shared" si="16"/>
        <v>1</v>
      </c>
      <c r="L69">
        <f t="shared" si="17"/>
        <v>2</v>
      </c>
      <c r="O69">
        <f t="shared" ref="O69:O132" si="18">IF(B69&lt;C69,1,0)</f>
        <v>0</v>
      </c>
      <c r="P69">
        <f t="shared" ref="P69:P132" si="19">IF(C69&lt;B69,1,0)</f>
        <v>1</v>
      </c>
      <c r="Q69">
        <f t="shared" ref="Q69:Q132" si="20">IF(B69=C69,1,0)</f>
        <v>0</v>
      </c>
    </row>
    <row r="70" spans="1:17" x14ac:dyDescent="0.2">
      <c r="A70" s="5" t="s">
        <v>84</v>
      </c>
      <c r="B70">
        <v>0</v>
      </c>
      <c r="C70" s="9">
        <v>0</v>
      </c>
      <c r="E70">
        <f t="shared" si="13"/>
        <v>0</v>
      </c>
      <c r="G70">
        <f t="shared" si="14"/>
        <v>0</v>
      </c>
      <c r="H70">
        <f t="shared" si="15"/>
        <v>0</v>
      </c>
      <c r="K70">
        <f t="shared" si="16"/>
        <v>1</v>
      </c>
      <c r="L70">
        <f t="shared" si="17"/>
        <v>1</v>
      </c>
      <c r="O70">
        <f t="shared" si="18"/>
        <v>0</v>
      </c>
      <c r="P70">
        <f t="shared" si="19"/>
        <v>0</v>
      </c>
      <c r="Q70">
        <f t="shared" si="20"/>
        <v>1</v>
      </c>
    </row>
    <row r="71" spans="1:17" x14ac:dyDescent="0.2">
      <c r="A71" s="5" t="s">
        <v>85</v>
      </c>
      <c r="B71">
        <v>4346</v>
      </c>
      <c r="C71" s="9">
        <v>4126</v>
      </c>
      <c r="E71">
        <f t="shared" si="13"/>
        <v>4126</v>
      </c>
      <c r="G71">
        <f t="shared" si="14"/>
        <v>5.0621260929590427E-2</v>
      </c>
      <c r="H71">
        <f t="shared" si="15"/>
        <v>0</v>
      </c>
      <c r="K71">
        <f t="shared" si="16"/>
        <v>1</v>
      </c>
      <c r="L71">
        <f t="shared" si="17"/>
        <v>2</v>
      </c>
      <c r="O71">
        <f t="shared" si="18"/>
        <v>0</v>
      </c>
      <c r="P71">
        <f t="shared" si="19"/>
        <v>1</v>
      </c>
      <c r="Q71">
        <f t="shared" si="20"/>
        <v>0</v>
      </c>
    </row>
    <row r="72" spans="1:17" x14ac:dyDescent="0.2">
      <c r="A72" s="5" t="s">
        <v>86</v>
      </c>
      <c r="B72">
        <v>16419</v>
      </c>
      <c r="C72" s="9">
        <v>16640</v>
      </c>
      <c r="E72">
        <f t="shared" si="13"/>
        <v>16419</v>
      </c>
      <c r="G72">
        <f t="shared" si="14"/>
        <v>0</v>
      </c>
      <c r="H72">
        <f t="shared" si="15"/>
        <v>1.328125E-2</v>
      </c>
      <c r="K72">
        <f t="shared" si="16"/>
        <v>2</v>
      </c>
      <c r="L72">
        <f t="shared" si="17"/>
        <v>1</v>
      </c>
      <c r="O72">
        <f t="shared" si="18"/>
        <v>1</v>
      </c>
      <c r="P72">
        <f t="shared" si="19"/>
        <v>0</v>
      </c>
      <c r="Q72">
        <f t="shared" si="20"/>
        <v>0</v>
      </c>
    </row>
    <row r="73" spans="1:17" x14ac:dyDescent="0.2">
      <c r="A73" s="5" t="s">
        <v>87</v>
      </c>
      <c r="B73">
        <v>4826</v>
      </c>
      <c r="C73" s="9">
        <v>4268</v>
      </c>
      <c r="E73">
        <f t="shared" si="13"/>
        <v>4268</v>
      </c>
      <c r="G73">
        <f t="shared" si="14"/>
        <v>0.11562370493162039</v>
      </c>
      <c r="H73">
        <f t="shared" si="15"/>
        <v>0</v>
      </c>
      <c r="K73">
        <f t="shared" si="16"/>
        <v>1</v>
      </c>
      <c r="L73">
        <f t="shared" si="17"/>
        <v>2</v>
      </c>
      <c r="O73">
        <f t="shared" si="18"/>
        <v>0</v>
      </c>
      <c r="P73">
        <f t="shared" si="19"/>
        <v>1</v>
      </c>
      <c r="Q73">
        <f t="shared" si="20"/>
        <v>0</v>
      </c>
    </row>
    <row r="74" spans="1:17" x14ac:dyDescent="0.2">
      <c r="A74" s="5" t="s">
        <v>88</v>
      </c>
      <c r="B74">
        <v>14731</v>
      </c>
      <c r="C74" s="9">
        <v>14424</v>
      </c>
      <c r="E74">
        <f t="shared" si="13"/>
        <v>14424</v>
      </c>
      <c r="G74">
        <f t="shared" si="14"/>
        <v>2.0840404588962053E-2</v>
      </c>
      <c r="H74">
        <f t="shared" si="15"/>
        <v>0</v>
      </c>
      <c r="K74">
        <f t="shared" si="16"/>
        <v>1</v>
      </c>
      <c r="L74">
        <f t="shared" si="17"/>
        <v>2</v>
      </c>
      <c r="O74">
        <f t="shared" si="18"/>
        <v>0</v>
      </c>
      <c r="P74">
        <f t="shared" si="19"/>
        <v>1</v>
      </c>
      <c r="Q74">
        <f t="shared" si="20"/>
        <v>0</v>
      </c>
    </row>
    <row r="75" spans="1:17" x14ac:dyDescent="0.2">
      <c r="A75" s="5" t="s">
        <v>89</v>
      </c>
      <c r="B75">
        <v>692</v>
      </c>
      <c r="C75" s="9">
        <v>734</v>
      </c>
      <c r="E75">
        <f t="shared" si="13"/>
        <v>692</v>
      </c>
      <c r="G75">
        <f t="shared" si="14"/>
        <v>0</v>
      </c>
      <c r="H75">
        <f t="shared" si="15"/>
        <v>5.7220708446866483E-2</v>
      </c>
      <c r="K75">
        <f t="shared" si="16"/>
        <v>2</v>
      </c>
      <c r="L75">
        <f t="shared" si="17"/>
        <v>1</v>
      </c>
      <c r="O75">
        <f t="shared" si="18"/>
        <v>1</v>
      </c>
      <c r="P75">
        <f t="shared" si="19"/>
        <v>0</v>
      </c>
      <c r="Q75">
        <f t="shared" si="20"/>
        <v>0</v>
      </c>
    </row>
    <row r="76" spans="1:17" x14ac:dyDescent="0.2">
      <c r="A76" s="5" t="s">
        <v>90</v>
      </c>
      <c r="B76">
        <v>1234</v>
      </c>
      <c r="C76" s="9">
        <v>622</v>
      </c>
      <c r="E76">
        <f t="shared" si="13"/>
        <v>622</v>
      </c>
      <c r="G76">
        <f t="shared" si="14"/>
        <v>0.49594813614262562</v>
      </c>
      <c r="H76">
        <f t="shared" si="15"/>
        <v>0</v>
      </c>
      <c r="K76">
        <f t="shared" si="16"/>
        <v>1</v>
      </c>
      <c r="L76">
        <f t="shared" si="17"/>
        <v>2</v>
      </c>
      <c r="O76">
        <f t="shared" si="18"/>
        <v>0</v>
      </c>
      <c r="P76">
        <f t="shared" si="19"/>
        <v>1</v>
      </c>
      <c r="Q76">
        <f t="shared" si="20"/>
        <v>0</v>
      </c>
    </row>
    <row r="77" spans="1:17" x14ac:dyDescent="0.2">
      <c r="A77" s="5" t="s">
        <v>91</v>
      </c>
      <c r="B77">
        <v>0</v>
      </c>
      <c r="C77" s="9">
        <v>0</v>
      </c>
      <c r="E77">
        <f t="shared" si="13"/>
        <v>0</v>
      </c>
      <c r="G77">
        <f t="shared" si="14"/>
        <v>0</v>
      </c>
      <c r="H77">
        <f t="shared" si="15"/>
        <v>0</v>
      </c>
      <c r="K77">
        <f t="shared" si="16"/>
        <v>1</v>
      </c>
      <c r="L77">
        <f t="shared" si="17"/>
        <v>1</v>
      </c>
      <c r="O77">
        <f t="shared" si="18"/>
        <v>0</v>
      </c>
      <c r="P77">
        <f t="shared" si="19"/>
        <v>0</v>
      </c>
      <c r="Q77">
        <f t="shared" si="20"/>
        <v>1</v>
      </c>
    </row>
    <row r="78" spans="1:17" x14ac:dyDescent="0.2">
      <c r="A78" s="5" t="s">
        <v>92</v>
      </c>
      <c r="B78">
        <v>6609</v>
      </c>
      <c r="C78" s="9">
        <v>6508</v>
      </c>
      <c r="E78">
        <f t="shared" si="13"/>
        <v>6508</v>
      </c>
      <c r="G78">
        <f t="shared" si="14"/>
        <v>1.5282190951732486E-2</v>
      </c>
      <c r="H78">
        <f t="shared" si="15"/>
        <v>0</v>
      </c>
      <c r="K78">
        <f t="shared" si="16"/>
        <v>1</v>
      </c>
      <c r="L78">
        <f t="shared" si="17"/>
        <v>2</v>
      </c>
      <c r="O78">
        <f t="shared" si="18"/>
        <v>0</v>
      </c>
      <c r="P78">
        <f t="shared" si="19"/>
        <v>1</v>
      </c>
      <c r="Q78">
        <f t="shared" si="20"/>
        <v>0</v>
      </c>
    </row>
    <row r="79" spans="1:17" x14ac:dyDescent="0.2">
      <c r="A79" s="5" t="s">
        <v>93</v>
      </c>
      <c r="B79">
        <v>2509</v>
      </c>
      <c r="C79" s="9">
        <v>2440</v>
      </c>
      <c r="E79">
        <f t="shared" si="13"/>
        <v>2440</v>
      </c>
      <c r="G79">
        <f t="shared" si="14"/>
        <v>2.7500996412913512E-2</v>
      </c>
      <c r="H79">
        <f t="shared" si="15"/>
        <v>0</v>
      </c>
      <c r="K79">
        <f t="shared" si="16"/>
        <v>1</v>
      </c>
      <c r="L79">
        <f t="shared" si="17"/>
        <v>2</v>
      </c>
      <c r="O79">
        <f t="shared" si="18"/>
        <v>0</v>
      </c>
      <c r="P79">
        <f t="shared" si="19"/>
        <v>1</v>
      </c>
      <c r="Q79">
        <f t="shared" si="20"/>
        <v>0</v>
      </c>
    </row>
    <row r="80" spans="1:17" x14ac:dyDescent="0.2">
      <c r="A80" s="5" t="s">
        <v>94</v>
      </c>
      <c r="B80">
        <v>10094</v>
      </c>
      <c r="C80" s="9">
        <v>9919</v>
      </c>
      <c r="E80">
        <f t="shared" si="13"/>
        <v>9919</v>
      </c>
      <c r="G80">
        <f t="shared" si="14"/>
        <v>1.7337031900138695E-2</v>
      </c>
      <c r="H80">
        <f t="shared" si="15"/>
        <v>0</v>
      </c>
      <c r="K80">
        <f t="shared" si="16"/>
        <v>1</v>
      </c>
      <c r="L80">
        <f t="shared" si="17"/>
        <v>2</v>
      </c>
      <c r="O80">
        <f t="shared" si="18"/>
        <v>0</v>
      </c>
      <c r="P80">
        <f t="shared" si="19"/>
        <v>1</v>
      </c>
      <c r="Q80">
        <f t="shared" si="20"/>
        <v>0</v>
      </c>
    </row>
    <row r="81" spans="1:17" x14ac:dyDescent="0.2">
      <c r="A81" s="5" t="s">
        <v>95</v>
      </c>
      <c r="B81">
        <v>9104</v>
      </c>
      <c r="C81" s="9">
        <v>9197</v>
      </c>
      <c r="E81">
        <f t="shared" si="13"/>
        <v>9104</v>
      </c>
      <c r="G81">
        <f t="shared" si="14"/>
        <v>0</v>
      </c>
      <c r="H81">
        <f t="shared" si="15"/>
        <v>1.011199304120909E-2</v>
      </c>
      <c r="K81">
        <f t="shared" si="16"/>
        <v>2</v>
      </c>
      <c r="L81">
        <f t="shared" si="17"/>
        <v>1</v>
      </c>
      <c r="O81">
        <f t="shared" si="18"/>
        <v>1</v>
      </c>
      <c r="P81">
        <f t="shared" si="19"/>
        <v>0</v>
      </c>
      <c r="Q81">
        <f t="shared" si="20"/>
        <v>0</v>
      </c>
    </row>
    <row r="82" spans="1:17" x14ac:dyDescent="0.2">
      <c r="A82" s="5" t="s">
        <v>96</v>
      </c>
      <c r="B82">
        <v>144</v>
      </c>
      <c r="C82" s="9">
        <v>0</v>
      </c>
      <c r="E82">
        <f t="shared" si="13"/>
        <v>0</v>
      </c>
      <c r="G82">
        <f t="shared" si="14"/>
        <v>1</v>
      </c>
      <c r="H82">
        <f t="shared" si="15"/>
        <v>0</v>
      </c>
      <c r="K82">
        <f t="shared" si="16"/>
        <v>1</v>
      </c>
      <c r="L82">
        <f t="shared" si="17"/>
        <v>2</v>
      </c>
      <c r="O82">
        <f t="shared" si="18"/>
        <v>0</v>
      </c>
      <c r="P82">
        <f t="shared" si="19"/>
        <v>1</v>
      </c>
      <c r="Q82">
        <f t="shared" si="20"/>
        <v>0</v>
      </c>
    </row>
    <row r="83" spans="1:17" x14ac:dyDescent="0.2">
      <c r="A83" s="5" t="s">
        <v>97</v>
      </c>
      <c r="B83">
        <v>10382</v>
      </c>
      <c r="C83" s="9">
        <v>10170</v>
      </c>
      <c r="E83">
        <f t="shared" si="13"/>
        <v>10170</v>
      </c>
      <c r="G83">
        <f t="shared" si="14"/>
        <v>2.0419957618955886E-2</v>
      </c>
      <c r="H83">
        <f t="shared" si="15"/>
        <v>0</v>
      </c>
      <c r="K83">
        <f t="shared" si="16"/>
        <v>1</v>
      </c>
      <c r="L83">
        <f t="shared" si="17"/>
        <v>2</v>
      </c>
      <c r="O83">
        <f t="shared" si="18"/>
        <v>0</v>
      </c>
      <c r="P83">
        <f t="shared" si="19"/>
        <v>1</v>
      </c>
      <c r="Q83">
        <f t="shared" si="20"/>
        <v>0</v>
      </c>
    </row>
    <row r="84" spans="1:17" x14ac:dyDescent="0.2">
      <c r="A84" s="5" t="s">
        <v>98</v>
      </c>
      <c r="B84">
        <v>0</v>
      </c>
      <c r="C84" s="9">
        <v>0</v>
      </c>
      <c r="E84">
        <f t="shared" si="13"/>
        <v>0</v>
      </c>
      <c r="G84">
        <f t="shared" si="14"/>
        <v>0</v>
      </c>
      <c r="H84">
        <f t="shared" si="15"/>
        <v>0</v>
      </c>
      <c r="K84">
        <f t="shared" si="16"/>
        <v>1</v>
      </c>
      <c r="L84">
        <f t="shared" si="17"/>
        <v>1</v>
      </c>
      <c r="O84">
        <f t="shared" si="18"/>
        <v>0</v>
      </c>
      <c r="P84">
        <f t="shared" si="19"/>
        <v>0</v>
      </c>
      <c r="Q84">
        <f t="shared" si="20"/>
        <v>1</v>
      </c>
    </row>
    <row r="85" spans="1:17" x14ac:dyDescent="0.2">
      <c r="A85" s="5" t="s">
        <v>99</v>
      </c>
      <c r="B85">
        <v>0</v>
      </c>
      <c r="C85" s="9">
        <v>0</v>
      </c>
      <c r="E85">
        <f t="shared" si="13"/>
        <v>0</v>
      </c>
      <c r="G85">
        <f t="shared" si="14"/>
        <v>0</v>
      </c>
      <c r="H85">
        <f t="shared" si="15"/>
        <v>0</v>
      </c>
      <c r="K85">
        <f t="shared" si="16"/>
        <v>1</v>
      </c>
      <c r="L85">
        <f t="shared" si="17"/>
        <v>1</v>
      </c>
      <c r="O85">
        <f t="shared" si="18"/>
        <v>0</v>
      </c>
      <c r="P85">
        <f t="shared" si="19"/>
        <v>0</v>
      </c>
      <c r="Q85">
        <f t="shared" si="20"/>
        <v>1</v>
      </c>
    </row>
    <row r="86" spans="1:17" x14ac:dyDescent="0.2">
      <c r="A86" s="5" t="s">
        <v>100</v>
      </c>
      <c r="B86">
        <v>0</v>
      </c>
      <c r="C86" s="9">
        <v>0</v>
      </c>
      <c r="E86">
        <f t="shared" si="13"/>
        <v>0</v>
      </c>
      <c r="G86">
        <f t="shared" si="14"/>
        <v>0</v>
      </c>
      <c r="H86">
        <f t="shared" si="15"/>
        <v>0</v>
      </c>
      <c r="K86">
        <f t="shared" si="16"/>
        <v>1</v>
      </c>
      <c r="L86">
        <f t="shared" si="17"/>
        <v>1</v>
      </c>
      <c r="O86">
        <f t="shared" si="18"/>
        <v>0</v>
      </c>
      <c r="P86">
        <f t="shared" si="19"/>
        <v>0</v>
      </c>
      <c r="Q86">
        <f t="shared" si="20"/>
        <v>1</v>
      </c>
    </row>
    <row r="87" spans="1:17" x14ac:dyDescent="0.2">
      <c r="A87" s="5" t="s">
        <v>101</v>
      </c>
      <c r="B87">
        <v>0</v>
      </c>
      <c r="C87" s="9">
        <v>0</v>
      </c>
      <c r="E87">
        <f t="shared" si="13"/>
        <v>0</v>
      </c>
      <c r="G87">
        <f t="shared" si="14"/>
        <v>0</v>
      </c>
      <c r="H87">
        <f t="shared" si="15"/>
        <v>0</v>
      </c>
      <c r="K87">
        <f t="shared" si="16"/>
        <v>1</v>
      </c>
      <c r="L87">
        <f t="shared" si="17"/>
        <v>1</v>
      </c>
      <c r="O87">
        <f t="shared" si="18"/>
        <v>0</v>
      </c>
      <c r="P87">
        <f t="shared" si="19"/>
        <v>0</v>
      </c>
      <c r="Q87">
        <f t="shared" si="20"/>
        <v>1</v>
      </c>
    </row>
    <row r="88" spans="1:17" x14ac:dyDescent="0.2">
      <c r="A88" s="5" t="s">
        <v>102</v>
      </c>
      <c r="B88">
        <v>2094</v>
      </c>
      <c r="C88" s="9">
        <v>1697</v>
      </c>
      <c r="E88">
        <f t="shared" si="13"/>
        <v>1697</v>
      </c>
      <c r="G88">
        <f t="shared" si="14"/>
        <v>0.18958930276981853</v>
      </c>
      <c r="H88">
        <f t="shared" si="15"/>
        <v>0</v>
      </c>
      <c r="K88">
        <f t="shared" si="16"/>
        <v>1</v>
      </c>
      <c r="L88">
        <f t="shared" si="17"/>
        <v>2</v>
      </c>
      <c r="O88">
        <f t="shared" si="18"/>
        <v>0</v>
      </c>
      <c r="P88">
        <f t="shared" si="19"/>
        <v>1</v>
      </c>
      <c r="Q88">
        <f t="shared" si="20"/>
        <v>0</v>
      </c>
    </row>
    <row r="89" spans="1:17" x14ac:dyDescent="0.2">
      <c r="A89" s="5" t="s">
        <v>4</v>
      </c>
      <c r="B89">
        <v>11926</v>
      </c>
      <c r="C89" s="9">
        <v>11270</v>
      </c>
      <c r="E89">
        <f t="shared" si="13"/>
        <v>11270</v>
      </c>
      <c r="G89">
        <f t="shared" si="14"/>
        <v>5.5005869528760694E-2</v>
      </c>
      <c r="H89">
        <f t="shared" si="15"/>
        <v>0</v>
      </c>
      <c r="K89">
        <f t="shared" si="16"/>
        <v>1</v>
      </c>
      <c r="L89">
        <f t="shared" si="17"/>
        <v>2</v>
      </c>
      <c r="O89">
        <f t="shared" si="18"/>
        <v>0</v>
      </c>
      <c r="P89">
        <f t="shared" si="19"/>
        <v>1</v>
      </c>
      <c r="Q89">
        <f t="shared" si="20"/>
        <v>0</v>
      </c>
    </row>
    <row r="90" spans="1:17" x14ac:dyDescent="0.2">
      <c r="A90" s="5" t="s">
        <v>103</v>
      </c>
      <c r="B90">
        <v>6983</v>
      </c>
      <c r="C90" s="9">
        <v>6496</v>
      </c>
      <c r="E90">
        <f t="shared" si="13"/>
        <v>6496</v>
      </c>
      <c r="G90">
        <f t="shared" si="14"/>
        <v>6.9740799083488472E-2</v>
      </c>
      <c r="H90">
        <f t="shared" si="15"/>
        <v>0</v>
      </c>
      <c r="K90">
        <f t="shared" si="16"/>
        <v>1</v>
      </c>
      <c r="L90">
        <f t="shared" si="17"/>
        <v>2</v>
      </c>
      <c r="O90">
        <f t="shared" si="18"/>
        <v>0</v>
      </c>
      <c r="P90">
        <f t="shared" si="19"/>
        <v>1</v>
      </c>
      <c r="Q90">
        <f t="shared" si="20"/>
        <v>0</v>
      </c>
    </row>
    <row r="91" spans="1:17" x14ac:dyDescent="0.2">
      <c r="A91" s="5" t="s">
        <v>104</v>
      </c>
      <c r="B91">
        <v>1882</v>
      </c>
      <c r="C91" s="9">
        <v>1472</v>
      </c>
      <c r="E91">
        <f t="shared" si="13"/>
        <v>1472</v>
      </c>
      <c r="G91">
        <f t="shared" si="14"/>
        <v>0.21785334750265675</v>
      </c>
      <c r="H91">
        <f t="shared" si="15"/>
        <v>0</v>
      </c>
      <c r="K91">
        <f t="shared" si="16"/>
        <v>1</v>
      </c>
      <c r="L91">
        <f t="shared" si="17"/>
        <v>2</v>
      </c>
      <c r="O91">
        <f t="shared" si="18"/>
        <v>0</v>
      </c>
      <c r="P91">
        <f t="shared" si="19"/>
        <v>1</v>
      </c>
      <c r="Q91">
        <f t="shared" si="20"/>
        <v>0</v>
      </c>
    </row>
    <row r="92" spans="1:17" x14ac:dyDescent="0.2">
      <c r="A92" s="5" t="s">
        <v>105</v>
      </c>
      <c r="B92">
        <v>2275</v>
      </c>
      <c r="C92" s="9">
        <v>2420</v>
      </c>
      <c r="E92">
        <f t="shared" si="13"/>
        <v>2275</v>
      </c>
      <c r="G92">
        <f t="shared" si="14"/>
        <v>0</v>
      </c>
      <c r="H92">
        <f t="shared" si="15"/>
        <v>5.9917355371900828E-2</v>
      </c>
      <c r="K92">
        <f t="shared" si="16"/>
        <v>2</v>
      </c>
      <c r="L92">
        <f t="shared" si="17"/>
        <v>1</v>
      </c>
      <c r="O92">
        <f t="shared" si="18"/>
        <v>1</v>
      </c>
      <c r="P92">
        <f t="shared" si="19"/>
        <v>0</v>
      </c>
      <c r="Q92">
        <f t="shared" si="20"/>
        <v>0</v>
      </c>
    </row>
    <row r="93" spans="1:17" x14ac:dyDescent="0.2">
      <c r="A93" s="5" t="s">
        <v>106</v>
      </c>
      <c r="B93">
        <v>2598</v>
      </c>
      <c r="C93" s="9">
        <v>2220</v>
      </c>
      <c r="E93">
        <f t="shared" si="13"/>
        <v>2220</v>
      </c>
      <c r="G93">
        <f t="shared" si="14"/>
        <v>0.14549653579676675</v>
      </c>
      <c r="H93">
        <f t="shared" si="15"/>
        <v>0</v>
      </c>
      <c r="K93">
        <f t="shared" si="16"/>
        <v>1</v>
      </c>
      <c r="L93">
        <f t="shared" si="17"/>
        <v>2</v>
      </c>
      <c r="O93">
        <f t="shared" si="18"/>
        <v>0</v>
      </c>
      <c r="P93">
        <f t="shared" si="19"/>
        <v>1</v>
      </c>
      <c r="Q93">
        <f t="shared" si="20"/>
        <v>0</v>
      </c>
    </row>
    <row r="94" spans="1:17" x14ac:dyDescent="0.2">
      <c r="A94" s="5" t="s">
        <v>107</v>
      </c>
      <c r="B94">
        <v>342</v>
      </c>
      <c r="C94" s="9">
        <v>326</v>
      </c>
      <c r="E94">
        <f t="shared" si="13"/>
        <v>326</v>
      </c>
      <c r="G94">
        <f t="shared" si="14"/>
        <v>4.6783625730994149E-2</v>
      </c>
      <c r="H94">
        <f t="shared" si="15"/>
        <v>0</v>
      </c>
      <c r="K94">
        <f t="shared" si="16"/>
        <v>1</v>
      </c>
      <c r="L94">
        <f t="shared" si="17"/>
        <v>2</v>
      </c>
      <c r="O94">
        <f t="shared" si="18"/>
        <v>0</v>
      </c>
      <c r="P94">
        <f t="shared" si="19"/>
        <v>1</v>
      </c>
      <c r="Q94">
        <f t="shared" si="20"/>
        <v>0</v>
      </c>
    </row>
    <row r="95" spans="1:17" x14ac:dyDescent="0.2">
      <c r="A95" s="5" t="s">
        <v>108</v>
      </c>
      <c r="B95">
        <v>56</v>
      </c>
      <c r="C95" s="9">
        <v>56</v>
      </c>
      <c r="E95">
        <f t="shared" si="13"/>
        <v>56</v>
      </c>
      <c r="G95">
        <f t="shared" si="14"/>
        <v>0</v>
      </c>
      <c r="H95">
        <f t="shared" si="15"/>
        <v>0</v>
      </c>
      <c r="K95">
        <f t="shared" si="16"/>
        <v>1</v>
      </c>
      <c r="L95">
        <f t="shared" si="17"/>
        <v>1</v>
      </c>
      <c r="O95">
        <f t="shared" si="18"/>
        <v>0</v>
      </c>
      <c r="P95">
        <f t="shared" si="19"/>
        <v>0</v>
      </c>
      <c r="Q95">
        <f t="shared" si="20"/>
        <v>1</v>
      </c>
    </row>
    <row r="96" spans="1:17" x14ac:dyDescent="0.2">
      <c r="A96" s="5" t="s">
        <v>109</v>
      </c>
      <c r="B96">
        <v>124</v>
      </c>
      <c r="C96" s="9">
        <v>124</v>
      </c>
      <c r="E96">
        <f t="shared" si="13"/>
        <v>124</v>
      </c>
      <c r="G96">
        <f t="shared" si="14"/>
        <v>0</v>
      </c>
      <c r="H96">
        <f t="shared" si="15"/>
        <v>0</v>
      </c>
      <c r="K96">
        <f t="shared" si="16"/>
        <v>1</v>
      </c>
      <c r="L96">
        <f t="shared" si="17"/>
        <v>1</v>
      </c>
      <c r="O96">
        <f t="shared" si="18"/>
        <v>0</v>
      </c>
      <c r="P96">
        <f t="shared" si="19"/>
        <v>0</v>
      </c>
      <c r="Q96">
        <f t="shared" si="20"/>
        <v>1</v>
      </c>
    </row>
    <row r="97" spans="1:17" x14ac:dyDescent="0.2">
      <c r="A97" s="5" t="s">
        <v>110</v>
      </c>
      <c r="B97">
        <v>218</v>
      </c>
      <c r="C97" s="9">
        <v>21</v>
      </c>
      <c r="E97">
        <f t="shared" si="13"/>
        <v>21</v>
      </c>
      <c r="G97">
        <f t="shared" si="14"/>
        <v>0.90366972477064222</v>
      </c>
      <c r="H97">
        <f t="shared" si="15"/>
        <v>0</v>
      </c>
      <c r="K97">
        <f t="shared" si="16"/>
        <v>1</v>
      </c>
      <c r="L97">
        <f t="shared" si="17"/>
        <v>2</v>
      </c>
      <c r="O97">
        <f t="shared" si="18"/>
        <v>0</v>
      </c>
      <c r="P97">
        <f t="shared" si="19"/>
        <v>1</v>
      </c>
      <c r="Q97">
        <f t="shared" si="20"/>
        <v>0</v>
      </c>
    </row>
    <row r="98" spans="1:17" x14ac:dyDescent="0.2">
      <c r="A98" s="5" t="s">
        <v>111</v>
      </c>
      <c r="B98">
        <v>1264</v>
      </c>
      <c r="C98" s="9">
        <v>1011</v>
      </c>
      <c r="E98">
        <f t="shared" si="13"/>
        <v>1011</v>
      </c>
      <c r="G98">
        <f t="shared" si="14"/>
        <v>0.20015822784810128</v>
      </c>
      <c r="H98">
        <f t="shared" si="15"/>
        <v>0</v>
      </c>
      <c r="K98">
        <f t="shared" si="16"/>
        <v>1</v>
      </c>
      <c r="L98">
        <f t="shared" si="17"/>
        <v>2</v>
      </c>
      <c r="O98">
        <f t="shared" si="18"/>
        <v>0</v>
      </c>
      <c r="P98">
        <f t="shared" si="19"/>
        <v>1</v>
      </c>
      <c r="Q98">
        <f t="shared" si="20"/>
        <v>0</v>
      </c>
    </row>
    <row r="99" spans="1:17" x14ac:dyDescent="0.2">
      <c r="A99" s="5" t="s">
        <v>112</v>
      </c>
      <c r="B99">
        <v>11247</v>
      </c>
      <c r="C99" s="9">
        <v>10303</v>
      </c>
      <c r="E99">
        <f t="shared" si="13"/>
        <v>10303</v>
      </c>
      <c r="G99">
        <f t="shared" si="14"/>
        <v>8.3933493376011387E-2</v>
      </c>
      <c r="H99">
        <f t="shared" si="15"/>
        <v>0</v>
      </c>
      <c r="K99">
        <f t="shared" si="16"/>
        <v>1</v>
      </c>
      <c r="L99">
        <f t="shared" si="17"/>
        <v>2</v>
      </c>
      <c r="O99">
        <f t="shared" si="18"/>
        <v>0</v>
      </c>
      <c r="P99">
        <f t="shared" si="19"/>
        <v>1</v>
      </c>
      <c r="Q99">
        <f t="shared" si="20"/>
        <v>0</v>
      </c>
    </row>
    <row r="100" spans="1:17" x14ac:dyDescent="0.2">
      <c r="A100" s="5" t="s">
        <v>113</v>
      </c>
      <c r="B100">
        <v>16880</v>
      </c>
      <c r="C100" s="9">
        <v>17222</v>
      </c>
      <c r="E100">
        <f t="shared" ref="E100:E131" si="21">MIN(B100:C100)</f>
        <v>16880</v>
      </c>
      <c r="G100">
        <f t="shared" ref="G100:G131" si="22">IF(B100=0,0,(B100-E100)/B100)</f>
        <v>0</v>
      </c>
      <c r="H100">
        <f t="shared" ref="H100:H131" si="23">IF(C100=0,0,(C100-E100)/C100)</f>
        <v>1.9858320752525839E-2</v>
      </c>
      <c r="K100">
        <f t="shared" ref="K100:K131" si="24">_xlfn.RANK.EQ(B100,B100:C100)</f>
        <v>2</v>
      </c>
      <c r="L100">
        <f t="shared" ref="L100:L131" si="25">_xlfn.RANK.EQ(C100,B100:C100)</f>
        <v>1</v>
      </c>
      <c r="O100">
        <f t="shared" si="18"/>
        <v>1</v>
      </c>
      <c r="P100">
        <f t="shared" si="19"/>
        <v>0</v>
      </c>
      <c r="Q100">
        <f t="shared" si="20"/>
        <v>0</v>
      </c>
    </row>
    <row r="101" spans="1:17" x14ac:dyDescent="0.2">
      <c r="A101" s="5" t="s">
        <v>114</v>
      </c>
      <c r="B101">
        <v>5512</v>
      </c>
      <c r="C101" s="9">
        <v>5165</v>
      </c>
      <c r="E101">
        <f t="shared" si="21"/>
        <v>5165</v>
      </c>
      <c r="G101">
        <f t="shared" si="22"/>
        <v>6.2953555878084183E-2</v>
      </c>
      <c r="H101">
        <f t="shared" si="23"/>
        <v>0</v>
      </c>
      <c r="K101">
        <f t="shared" si="24"/>
        <v>1</v>
      </c>
      <c r="L101">
        <f t="shared" si="25"/>
        <v>2</v>
      </c>
      <c r="O101">
        <f t="shared" si="18"/>
        <v>0</v>
      </c>
      <c r="P101">
        <f t="shared" si="19"/>
        <v>1</v>
      </c>
      <c r="Q101">
        <f t="shared" si="20"/>
        <v>0</v>
      </c>
    </row>
    <row r="102" spans="1:17" x14ac:dyDescent="0.2">
      <c r="A102" s="5" t="s">
        <v>115</v>
      </c>
      <c r="B102">
        <v>6776</v>
      </c>
      <c r="C102" s="9">
        <v>6190</v>
      </c>
      <c r="E102">
        <f t="shared" si="21"/>
        <v>6190</v>
      </c>
      <c r="G102">
        <f t="shared" si="22"/>
        <v>8.6481700118063748E-2</v>
      </c>
      <c r="H102">
        <f t="shared" si="23"/>
        <v>0</v>
      </c>
      <c r="K102">
        <f t="shared" si="24"/>
        <v>1</v>
      </c>
      <c r="L102">
        <f t="shared" si="25"/>
        <v>2</v>
      </c>
      <c r="O102">
        <f t="shared" si="18"/>
        <v>0</v>
      </c>
      <c r="P102">
        <f t="shared" si="19"/>
        <v>1</v>
      </c>
      <c r="Q102">
        <f t="shared" si="20"/>
        <v>0</v>
      </c>
    </row>
    <row r="103" spans="1:17" x14ac:dyDescent="0.2">
      <c r="A103" s="5" t="s">
        <v>116</v>
      </c>
      <c r="B103">
        <v>3712</v>
      </c>
      <c r="C103" s="9">
        <v>3616</v>
      </c>
      <c r="E103">
        <f t="shared" si="21"/>
        <v>3616</v>
      </c>
      <c r="G103">
        <f t="shared" si="22"/>
        <v>2.5862068965517241E-2</v>
      </c>
      <c r="H103">
        <f t="shared" si="23"/>
        <v>0</v>
      </c>
      <c r="K103">
        <f t="shared" si="24"/>
        <v>1</v>
      </c>
      <c r="L103">
        <f t="shared" si="25"/>
        <v>2</v>
      </c>
      <c r="O103">
        <f t="shared" si="18"/>
        <v>0</v>
      </c>
      <c r="P103">
        <f t="shared" si="19"/>
        <v>1</v>
      </c>
      <c r="Q103">
        <f t="shared" si="20"/>
        <v>0</v>
      </c>
    </row>
    <row r="104" spans="1:17" x14ac:dyDescent="0.2">
      <c r="A104" s="5">
        <v>104050</v>
      </c>
      <c r="B104">
        <v>3300</v>
      </c>
      <c r="C104" s="9">
        <v>3500</v>
      </c>
      <c r="E104">
        <f t="shared" si="21"/>
        <v>3300</v>
      </c>
      <c r="G104">
        <f t="shared" si="22"/>
        <v>0</v>
      </c>
      <c r="H104">
        <f t="shared" si="23"/>
        <v>5.7142857142857141E-2</v>
      </c>
      <c r="K104">
        <f t="shared" si="24"/>
        <v>2</v>
      </c>
      <c r="L104">
        <f t="shared" si="25"/>
        <v>1</v>
      </c>
      <c r="O104">
        <f t="shared" si="18"/>
        <v>1</v>
      </c>
      <c r="P104">
        <f t="shared" si="19"/>
        <v>0</v>
      </c>
      <c r="Q104">
        <f t="shared" si="20"/>
        <v>0</v>
      </c>
    </row>
    <row r="105" spans="1:17" x14ac:dyDescent="0.2">
      <c r="A105" s="5">
        <v>104051</v>
      </c>
      <c r="B105">
        <v>4578</v>
      </c>
      <c r="C105" s="9">
        <v>4578</v>
      </c>
      <c r="E105">
        <f t="shared" si="21"/>
        <v>4578</v>
      </c>
      <c r="G105">
        <f t="shared" si="22"/>
        <v>0</v>
      </c>
      <c r="H105">
        <f t="shared" si="23"/>
        <v>0</v>
      </c>
      <c r="K105">
        <f t="shared" si="24"/>
        <v>1</v>
      </c>
      <c r="L105">
        <f t="shared" si="25"/>
        <v>1</v>
      </c>
      <c r="O105">
        <f t="shared" si="18"/>
        <v>0</v>
      </c>
      <c r="P105">
        <f t="shared" si="19"/>
        <v>0</v>
      </c>
      <c r="Q105">
        <f t="shared" si="20"/>
        <v>1</v>
      </c>
    </row>
    <row r="106" spans="1:17" x14ac:dyDescent="0.2">
      <c r="A106" s="5">
        <v>104052</v>
      </c>
      <c r="B106">
        <v>5764</v>
      </c>
      <c r="C106" s="9">
        <v>5764</v>
      </c>
      <c r="E106">
        <f t="shared" si="21"/>
        <v>5764</v>
      </c>
      <c r="G106">
        <f t="shared" si="22"/>
        <v>0</v>
      </c>
      <c r="H106">
        <f t="shared" si="23"/>
        <v>0</v>
      </c>
      <c r="K106">
        <f t="shared" si="24"/>
        <v>1</v>
      </c>
      <c r="L106">
        <f t="shared" si="25"/>
        <v>1</v>
      </c>
      <c r="O106">
        <f t="shared" si="18"/>
        <v>0</v>
      </c>
      <c r="P106">
        <f t="shared" si="19"/>
        <v>0</v>
      </c>
      <c r="Q106">
        <f t="shared" si="20"/>
        <v>1</v>
      </c>
    </row>
    <row r="107" spans="1:17" x14ac:dyDescent="0.2">
      <c r="A107" s="5">
        <v>104053</v>
      </c>
      <c r="B107">
        <v>7000</v>
      </c>
      <c r="C107" s="9">
        <v>7106</v>
      </c>
      <c r="E107">
        <f t="shared" si="21"/>
        <v>7000</v>
      </c>
      <c r="G107">
        <f t="shared" si="22"/>
        <v>0</v>
      </c>
      <c r="H107">
        <f t="shared" si="23"/>
        <v>1.4916971573318323E-2</v>
      </c>
      <c r="K107">
        <f t="shared" si="24"/>
        <v>2</v>
      </c>
      <c r="L107">
        <f t="shared" si="25"/>
        <v>1</v>
      </c>
      <c r="O107">
        <f t="shared" si="18"/>
        <v>1</v>
      </c>
      <c r="P107">
        <f t="shared" si="19"/>
        <v>0</v>
      </c>
      <c r="Q107">
        <f t="shared" si="20"/>
        <v>0</v>
      </c>
    </row>
    <row r="108" spans="1:17" x14ac:dyDescent="0.2">
      <c r="A108" s="5">
        <v>104054</v>
      </c>
      <c r="B108">
        <v>8220</v>
      </c>
      <c r="C108" s="9">
        <v>8328</v>
      </c>
      <c r="E108">
        <f t="shared" si="21"/>
        <v>8220</v>
      </c>
      <c r="G108">
        <f t="shared" si="22"/>
        <v>0</v>
      </c>
      <c r="H108">
        <f t="shared" si="23"/>
        <v>1.2968299711815562E-2</v>
      </c>
      <c r="K108">
        <f t="shared" si="24"/>
        <v>2</v>
      </c>
      <c r="L108">
        <f t="shared" si="25"/>
        <v>1</v>
      </c>
      <c r="O108">
        <f t="shared" si="18"/>
        <v>1</v>
      </c>
      <c r="P108">
        <f t="shared" si="19"/>
        <v>0</v>
      </c>
      <c r="Q108">
        <f t="shared" si="20"/>
        <v>0</v>
      </c>
    </row>
    <row r="109" spans="1:17" x14ac:dyDescent="0.2">
      <c r="A109" s="5">
        <v>104055</v>
      </c>
      <c r="B109">
        <v>9985</v>
      </c>
      <c r="C109" s="9">
        <v>10535</v>
      </c>
      <c r="E109">
        <f t="shared" si="21"/>
        <v>9985</v>
      </c>
      <c r="G109">
        <f t="shared" si="22"/>
        <v>0</v>
      </c>
      <c r="H109">
        <f t="shared" si="23"/>
        <v>5.2206929283341245E-2</v>
      </c>
      <c r="K109">
        <f t="shared" si="24"/>
        <v>2</v>
      </c>
      <c r="L109">
        <f t="shared" si="25"/>
        <v>1</v>
      </c>
      <c r="O109">
        <f t="shared" si="18"/>
        <v>1</v>
      </c>
      <c r="P109">
        <f t="shared" si="19"/>
        <v>0</v>
      </c>
      <c r="Q109">
        <f t="shared" si="20"/>
        <v>0</v>
      </c>
    </row>
    <row r="110" spans="1:17" x14ac:dyDescent="0.2">
      <c r="A110" s="5">
        <v>104056</v>
      </c>
      <c r="B110">
        <v>12960</v>
      </c>
      <c r="C110" s="9">
        <v>13072</v>
      </c>
      <c r="E110">
        <f t="shared" si="21"/>
        <v>12960</v>
      </c>
      <c r="G110">
        <f t="shared" si="22"/>
        <v>0</v>
      </c>
      <c r="H110">
        <f t="shared" si="23"/>
        <v>8.5679314565483469E-3</v>
      </c>
      <c r="K110">
        <f t="shared" si="24"/>
        <v>2</v>
      </c>
      <c r="L110">
        <f t="shared" si="25"/>
        <v>1</v>
      </c>
      <c r="O110">
        <f t="shared" si="18"/>
        <v>1</v>
      </c>
      <c r="P110">
        <f t="shared" si="19"/>
        <v>0</v>
      </c>
      <c r="Q110">
        <f t="shared" si="20"/>
        <v>0</v>
      </c>
    </row>
    <row r="111" spans="1:17" x14ac:dyDescent="0.2">
      <c r="A111" s="5">
        <v>104057</v>
      </c>
      <c r="B111">
        <v>15933</v>
      </c>
      <c r="C111" s="9">
        <v>16266</v>
      </c>
      <c r="E111">
        <f t="shared" si="21"/>
        <v>15933</v>
      </c>
      <c r="G111">
        <f t="shared" si="22"/>
        <v>0</v>
      </c>
      <c r="H111">
        <f t="shared" si="23"/>
        <v>2.0472150497971228E-2</v>
      </c>
      <c r="K111">
        <f t="shared" si="24"/>
        <v>2</v>
      </c>
      <c r="L111">
        <f t="shared" si="25"/>
        <v>1</v>
      </c>
      <c r="O111">
        <f t="shared" si="18"/>
        <v>1</v>
      </c>
      <c r="P111">
        <f t="shared" si="19"/>
        <v>0</v>
      </c>
      <c r="Q111">
        <f t="shared" si="20"/>
        <v>0</v>
      </c>
    </row>
    <row r="112" spans="1:17" x14ac:dyDescent="0.2">
      <c r="A112" s="5">
        <v>104058</v>
      </c>
      <c r="B112">
        <v>19678</v>
      </c>
      <c r="C112" s="9">
        <v>19620</v>
      </c>
      <c r="E112">
        <f t="shared" si="21"/>
        <v>19620</v>
      </c>
      <c r="G112">
        <f t="shared" si="22"/>
        <v>2.9474540095538165E-3</v>
      </c>
      <c r="H112">
        <f t="shared" si="23"/>
        <v>0</v>
      </c>
      <c r="K112">
        <f t="shared" si="24"/>
        <v>1</v>
      </c>
      <c r="L112">
        <f t="shared" si="25"/>
        <v>2</v>
      </c>
      <c r="O112">
        <f t="shared" si="18"/>
        <v>0</v>
      </c>
      <c r="P112">
        <f t="shared" si="19"/>
        <v>1</v>
      </c>
      <c r="Q112">
        <f t="shared" si="20"/>
        <v>0</v>
      </c>
    </row>
    <row r="113" spans="1:17" x14ac:dyDescent="0.2">
      <c r="A113" s="5">
        <v>104059</v>
      </c>
      <c r="B113">
        <v>23258</v>
      </c>
      <c r="C113" s="9">
        <v>22684</v>
      </c>
      <c r="E113">
        <f t="shared" si="21"/>
        <v>22684</v>
      </c>
      <c r="G113">
        <f t="shared" si="22"/>
        <v>2.4679680110069654E-2</v>
      </c>
      <c r="H113">
        <f t="shared" si="23"/>
        <v>0</v>
      </c>
      <c r="K113">
        <f t="shared" si="24"/>
        <v>1</v>
      </c>
      <c r="L113">
        <f t="shared" si="25"/>
        <v>2</v>
      </c>
      <c r="O113">
        <f t="shared" si="18"/>
        <v>0</v>
      </c>
      <c r="P113">
        <f t="shared" si="19"/>
        <v>1</v>
      </c>
      <c r="Q113">
        <f t="shared" si="20"/>
        <v>0</v>
      </c>
    </row>
    <row r="114" spans="1:17" x14ac:dyDescent="0.2">
      <c r="A114" s="5">
        <v>114052</v>
      </c>
      <c r="B114">
        <v>0</v>
      </c>
      <c r="C114" s="9">
        <v>0</v>
      </c>
      <c r="E114">
        <f t="shared" si="21"/>
        <v>0</v>
      </c>
      <c r="G114">
        <f t="shared" si="22"/>
        <v>0</v>
      </c>
      <c r="H114">
        <f t="shared" si="23"/>
        <v>0</v>
      </c>
      <c r="K114">
        <f t="shared" si="24"/>
        <v>1</v>
      </c>
      <c r="L114">
        <f t="shared" si="25"/>
        <v>1</v>
      </c>
      <c r="O114">
        <f t="shared" si="18"/>
        <v>0</v>
      </c>
      <c r="P114">
        <f t="shared" si="19"/>
        <v>0</v>
      </c>
      <c r="Q114">
        <f t="shared" si="20"/>
        <v>1</v>
      </c>
    </row>
    <row r="115" spans="1:17" x14ac:dyDescent="0.2">
      <c r="A115" s="5">
        <v>114053</v>
      </c>
      <c r="B115">
        <v>0</v>
      </c>
      <c r="C115" s="9">
        <v>0</v>
      </c>
      <c r="E115">
        <f t="shared" si="21"/>
        <v>0</v>
      </c>
      <c r="G115">
        <f t="shared" si="22"/>
        <v>0</v>
      </c>
      <c r="H115">
        <f t="shared" si="23"/>
        <v>0</v>
      </c>
      <c r="K115">
        <f t="shared" si="24"/>
        <v>1</v>
      </c>
      <c r="L115">
        <f t="shared" si="25"/>
        <v>1</v>
      </c>
      <c r="O115">
        <f t="shared" si="18"/>
        <v>0</v>
      </c>
      <c r="P115">
        <f t="shared" si="19"/>
        <v>0</v>
      </c>
      <c r="Q115">
        <f t="shared" si="20"/>
        <v>1</v>
      </c>
    </row>
    <row r="116" spans="1:17" x14ac:dyDescent="0.2">
      <c r="A116" s="5">
        <v>114054</v>
      </c>
      <c r="B116">
        <v>0</v>
      </c>
      <c r="C116" s="9">
        <v>0</v>
      </c>
      <c r="E116">
        <f t="shared" si="21"/>
        <v>0</v>
      </c>
      <c r="G116">
        <f t="shared" si="22"/>
        <v>0</v>
      </c>
      <c r="H116">
        <f t="shared" si="23"/>
        <v>0</v>
      </c>
      <c r="K116">
        <f t="shared" si="24"/>
        <v>1</v>
      </c>
      <c r="L116">
        <f t="shared" si="25"/>
        <v>1</v>
      </c>
      <c r="O116">
        <f t="shared" si="18"/>
        <v>0</v>
      </c>
      <c r="P116">
        <f t="shared" si="19"/>
        <v>0</v>
      </c>
      <c r="Q116">
        <f t="shared" si="20"/>
        <v>1</v>
      </c>
    </row>
    <row r="117" spans="1:17" x14ac:dyDescent="0.2">
      <c r="A117" s="5">
        <v>114055</v>
      </c>
      <c r="B117">
        <v>0</v>
      </c>
      <c r="C117" s="9">
        <v>0</v>
      </c>
      <c r="E117">
        <f t="shared" si="21"/>
        <v>0</v>
      </c>
      <c r="G117">
        <f t="shared" si="22"/>
        <v>0</v>
      </c>
      <c r="H117">
        <f t="shared" si="23"/>
        <v>0</v>
      </c>
      <c r="K117">
        <f t="shared" si="24"/>
        <v>1</v>
      </c>
      <c r="L117">
        <f t="shared" si="25"/>
        <v>1</v>
      </c>
      <c r="O117">
        <f t="shared" si="18"/>
        <v>0</v>
      </c>
      <c r="P117">
        <f t="shared" si="19"/>
        <v>0</v>
      </c>
      <c r="Q117">
        <f t="shared" si="20"/>
        <v>1</v>
      </c>
    </row>
    <row r="118" spans="1:17" x14ac:dyDescent="0.2">
      <c r="A118" s="5">
        <v>114056</v>
      </c>
      <c r="B118">
        <v>2208</v>
      </c>
      <c r="C118" s="9">
        <v>2208</v>
      </c>
      <c r="E118">
        <f t="shared" si="21"/>
        <v>2208</v>
      </c>
      <c r="G118">
        <f t="shared" si="22"/>
        <v>0</v>
      </c>
      <c r="H118">
        <f t="shared" si="23"/>
        <v>0</v>
      </c>
      <c r="K118">
        <f t="shared" si="24"/>
        <v>1</v>
      </c>
      <c r="L118">
        <f t="shared" si="25"/>
        <v>1</v>
      </c>
      <c r="O118">
        <f t="shared" si="18"/>
        <v>0</v>
      </c>
      <c r="P118">
        <f t="shared" si="19"/>
        <v>0</v>
      </c>
      <c r="Q118">
        <f t="shared" si="20"/>
        <v>1</v>
      </c>
    </row>
    <row r="119" spans="1:17" x14ac:dyDescent="0.2">
      <c r="A119" s="5">
        <v>114057</v>
      </c>
      <c r="B119">
        <v>4188</v>
      </c>
      <c r="C119" s="9">
        <v>4188</v>
      </c>
      <c r="E119">
        <f t="shared" si="21"/>
        <v>4188</v>
      </c>
      <c r="G119">
        <f t="shared" si="22"/>
        <v>0</v>
      </c>
      <c r="H119">
        <f t="shared" si="23"/>
        <v>0</v>
      </c>
      <c r="K119">
        <f t="shared" si="24"/>
        <v>1</v>
      </c>
      <c r="L119">
        <f t="shared" si="25"/>
        <v>1</v>
      </c>
      <c r="O119">
        <f t="shared" si="18"/>
        <v>0</v>
      </c>
      <c r="P119">
        <f t="shared" si="19"/>
        <v>0</v>
      </c>
      <c r="Q119">
        <f t="shared" si="20"/>
        <v>1</v>
      </c>
    </row>
    <row r="120" spans="1:17" x14ac:dyDescent="0.2">
      <c r="A120" s="5">
        <v>114058</v>
      </c>
      <c r="B120">
        <v>8548</v>
      </c>
      <c r="C120" s="9">
        <v>8548</v>
      </c>
      <c r="E120">
        <f t="shared" si="21"/>
        <v>8548</v>
      </c>
      <c r="G120">
        <f t="shared" si="22"/>
        <v>0</v>
      </c>
      <c r="H120">
        <f t="shared" si="23"/>
        <v>0</v>
      </c>
      <c r="K120">
        <f t="shared" si="24"/>
        <v>1</v>
      </c>
      <c r="L120">
        <f t="shared" si="25"/>
        <v>1</v>
      </c>
      <c r="O120">
        <f t="shared" si="18"/>
        <v>0</v>
      </c>
      <c r="P120">
        <f t="shared" si="19"/>
        <v>0</v>
      </c>
      <c r="Q120">
        <f t="shared" si="20"/>
        <v>1</v>
      </c>
    </row>
    <row r="121" spans="1:17" x14ac:dyDescent="0.2">
      <c r="A121" s="5">
        <v>114059</v>
      </c>
      <c r="B121">
        <v>11506</v>
      </c>
      <c r="C121" s="9">
        <v>11506</v>
      </c>
      <c r="E121">
        <f t="shared" si="21"/>
        <v>11506</v>
      </c>
      <c r="G121">
        <f t="shared" si="22"/>
        <v>0</v>
      </c>
      <c r="H121">
        <f t="shared" si="23"/>
        <v>0</v>
      </c>
      <c r="K121">
        <f t="shared" si="24"/>
        <v>1</v>
      </c>
      <c r="L121">
        <f t="shared" si="25"/>
        <v>1</v>
      </c>
      <c r="O121">
        <f t="shared" si="18"/>
        <v>0</v>
      </c>
      <c r="P121">
        <f t="shared" si="19"/>
        <v>0</v>
      </c>
      <c r="Q121">
        <f t="shared" si="20"/>
        <v>1</v>
      </c>
    </row>
    <row r="122" spans="1:17" x14ac:dyDescent="0.2">
      <c r="A122" s="5">
        <v>114060</v>
      </c>
      <c r="B122">
        <v>14520</v>
      </c>
      <c r="C122" s="9">
        <v>14520</v>
      </c>
      <c r="E122">
        <f t="shared" si="21"/>
        <v>14520</v>
      </c>
      <c r="G122">
        <f t="shared" si="22"/>
        <v>0</v>
      </c>
      <c r="H122">
        <f t="shared" si="23"/>
        <v>0</v>
      </c>
      <c r="K122">
        <f t="shared" si="24"/>
        <v>1</v>
      </c>
      <c r="L122">
        <f t="shared" si="25"/>
        <v>1</v>
      </c>
      <c r="O122">
        <f t="shared" si="18"/>
        <v>0</v>
      </c>
      <c r="P122">
        <f t="shared" si="19"/>
        <v>0</v>
      </c>
      <c r="Q122">
        <f t="shared" si="20"/>
        <v>1</v>
      </c>
    </row>
    <row r="123" spans="1:17" x14ac:dyDescent="0.2">
      <c r="A123" s="5">
        <v>114061</v>
      </c>
      <c r="B123">
        <v>19298</v>
      </c>
      <c r="C123" s="9">
        <v>19298</v>
      </c>
      <c r="E123">
        <f t="shared" si="21"/>
        <v>19298</v>
      </c>
      <c r="G123">
        <f t="shared" si="22"/>
        <v>0</v>
      </c>
      <c r="H123">
        <f t="shared" si="23"/>
        <v>0</v>
      </c>
      <c r="K123">
        <f t="shared" si="24"/>
        <v>1</v>
      </c>
      <c r="L123">
        <f t="shared" si="25"/>
        <v>1</v>
      </c>
      <c r="O123">
        <f t="shared" si="18"/>
        <v>0</v>
      </c>
      <c r="P123">
        <f t="shared" si="19"/>
        <v>0</v>
      </c>
      <c r="Q123">
        <f t="shared" si="20"/>
        <v>1</v>
      </c>
    </row>
    <row r="124" spans="1:17" x14ac:dyDescent="0.2">
      <c r="A124" s="5">
        <v>128078</v>
      </c>
      <c r="B124">
        <v>0</v>
      </c>
      <c r="C124" s="9">
        <v>0</v>
      </c>
      <c r="E124">
        <f t="shared" si="21"/>
        <v>0</v>
      </c>
      <c r="G124">
        <f t="shared" si="22"/>
        <v>0</v>
      </c>
      <c r="H124">
        <f t="shared" si="23"/>
        <v>0</v>
      </c>
      <c r="K124">
        <f t="shared" si="24"/>
        <v>1</v>
      </c>
      <c r="L124">
        <f t="shared" si="25"/>
        <v>1</v>
      </c>
      <c r="O124">
        <f t="shared" si="18"/>
        <v>0</v>
      </c>
      <c r="P124">
        <f t="shared" si="19"/>
        <v>0</v>
      </c>
      <c r="Q124">
        <f t="shared" si="20"/>
        <v>1</v>
      </c>
    </row>
    <row r="125" spans="1:17" x14ac:dyDescent="0.2">
      <c r="A125" s="5">
        <v>128079</v>
      </c>
      <c r="B125">
        <v>0</v>
      </c>
      <c r="C125" s="9">
        <v>0</v>
      </c>
      <c r="E125">
        <f t="shared" si="21"/>
        <v>0</v>
      </c>
      <c r="G125">
        <f t="shared" si="22"/>
        <v>0</v>
      </c>
      <c r="H125">
        <f t="shared" si="23"/>
        <v>0</v>
      </c>
      <c r="K125">
        <f t="shared" si="24"/>
        <v>1</v>
      </c>
      <c r="L125">
        <f t="shared" si="25"/>
        <v>1</v>
      </c>
      <c r="O125">
        <f t="shared" si="18"/>
        <v>0</v>
      </c>
      <c r="P125">
        <f t="shared" si="19"/>
        <v>0</v>
      </c>
      <c r="Q125">
        <f t="shared" si="20"/>
        <v>1</v>
      </c>
    </row>
    <row r="126" spans="1:17" x14ac:dyDescent="0.2">
      <c r="A126" s="5">
        <v>128080</v>
      </c>
      <c r="B126">
        <v>0</v>
      </c>
      <c r="C126" s="9">
        <v>0</v>
      </c>
      <c r="E126">
        <f t="shared" si="21"/>
        <v>0</v>
      </c>
      <c r="G126">
        <f t="shared" si="22"/>
        <v>0</v>
      </c>
      <c r="H126">
        <f t="shared" si="23"/>
        <v>0</v>
      </c>
      <c r="K126">
        <f t="shared" si="24"/>
        <v>1</v>
      </c>
      <c r="L126">
        <f t="shared" si="25"/>
        <v>1</v>
      </c>
      <c r="O126">
        <f t="shared" si="18"/>
        <v>0</v>
      </c>
      <c r="P126">
        <f t="shared" si="19"/>
        <v>0</v>
      </c>
      <c r="Q126">
        <f t="shared" si="20"/>
        <v>1</v>
      </c>
    </row>
    <row r="127" spans="1:17" x14ac:dyDescent="0.2">
      <c r="A127" s="5">
        <v>128081</v>
      </c>
      <c r="B127">
        <v>0</v>
      </c>
      <c r="C127" s="9">
        <v>0</v>
      </c>
      <c r="E127">
        <f t="shared" si="21"/>
        <v>0</v>
      </c>
      <c r="G127">
        <f t="shared" si="22"/>
        <v>0</v>
      </c>
      <c r="H127">
        <f t="shared" si="23"/>
        <v>0</v>
      </c>
      <c r="K127">
        <f t="shared" si="24"/>
        <v>1</v>
      </c>
      <c r="L127">
        <f t="shared" si="25"/>
        <v>1</v>
      </c>
      <c r="O127">
        <f t="shared" si="18"/>
        <v>0</v>
      </c>
      <c r="P127">
        <f t="shared" si="19"/>
        <v>0</v>
      </c>
      <c r="Q127">
        <f t="shared" si="20"/>
        <v>1</v>
      </c>
    </row>
    <row r="128" spans="1:17" x14ac:dyDescent="0.2">
      <c r="A128" s="5">
        <v>128082</v>
      </c>
      <c r="B128">
        <v>0</v>
      </c>
      <c r="C128" s="9">
        <v>0</v>
      </c>
      <c r="E128">
        <f t="shared" si="21"/>
        <v>0</v>
      </c>
      <c r="G128">
        <f t="shared" si="22"/>
        <v>0</v>
      </c>
      <c r="H128">
        <f t="shared" si="23"/>
        <v>0</v>
      </c>
      <c r="K128">
        <f t="shared" si="24"/>
        <v>1</v>
      </c>
      <c r="L128">
        <f t="shared" si="25"/>
        <v>1</v>
      </c>
      <c r="O128">
        <f t="shared" si="18"/>
        <v>0</v>
      </c>
      <c r="P128">
        <f t="shared" si="19"/>
        <v>0</v>
      </c>
      <c r="Q128">
        <f t="shared" si="20"/>
        <v>1</v>
      </c>
    </row>
    <row r="129" spans="1:17" x14ac:dyDescent="0.2">
      <c r="A129" s="5">
        <v>128083</v>
      </c>
      <c r="B129">
        <v>3024</v>
      </c>
      <c r="C129" s="9">
        <v>3357</v>
      </c>
      <c r="E129">
        <f t="shared" si="21"/>
        <v>3024</v>
      </c>
      <c r="G129">
        <f t="shared" si="22"/>
        <v>0</v>
      </c>
      <c r="H129">
        <f t="shared" si="23"/>
        <v>9.9195710455764072E-2</v>
      </c>
      <c r="K129">
        <f t="shared" si="24"/>
        <v>2</v>
      </c>
      <c r="L129">
        <f t="shared" si="25"/>
        <v>1</v>
      </c>
      <c r="O129">
        <f t="shared" si="18"/>
        <v>1</v>
      </c>
      <c r="P129">
        <f t="shared" si="19"/>
        <v>0</v>
      </c>
      <c r="Q129">
        <f t="shared" si="20"/>
        <v>0</v>
      </c>
    </row>
    <row r="130" spans="1:17" x14ac:dyDescent="0.2">
      <c r="A130" s="5">
        <v>128084</v>
      </c>
      <c r="B130">
        <v>7896</v>
      </c>
      <c r="C130" s="9">
        <v>7896</v>
      </c>
      <c r="E130">
        <f t="shared" si="21"/>
        <v>7896</v>
      </c>
      <c r="G130">
        <f t="shared" si="22"/>
        <v>0</v>
      </c>
      <c r="H130">
        <f t="shared" si="23"/>
        <v>0</v>
      </c>
      <c r="K130">
        <f t="shared" si="24"/>
        <v>1</v>
      </c>
      <c r="L130">
        <f t="shared" si="25"/>
        <v>1</v>
      </c>
      <c r="O130">
        <f t="shared" si="18"/>
        <v>0</v>
      </c>
      <c r="P130">
        <f t="shared" si="19"/>
        <v>0</v>
      </c>
      <c r="Q130">
        <f t="shared" si="20"/>
        <v>1</v>
      </c>
    </row>
    <row r="131" spans="1:17" x14ac:dyDescent="0.2">
      <c r="A131" s="5">
        <v>128085</v>
      </c>
      <c r="B131">
        <v>12480</v>
      </c>
      <c r="C131" s="9">
        <v>11915</v>
      </c>
      <c r="E131">
        <f t="shared" si="21"/>
        <v>11915</v>
      </c>
      <c r="G131">
        <f t="shared" si="22"/>
        <v>4.5272435897435896E-2</v>
      </c>
      <c r="H131">
        <f t="shared" si="23"/>
        <v>0</v>
      </c>
      <c r="K131">
        <f t="shared" si="24"/>
        <v>1</v>
      </c>
      <c r="L131">
        <f t="shared" si="25"/>
        <v>2</v>
      </c>
      <c r="O131">
        <f t="shared" si="18"/>
        <v>0</v>
      </c>
      <c r="P131">
        <f t="shared" si="19"/>
        <v>1</v>
      </c>
      <c r="Q131">
        <f t="shared" si="20"/>
        <v>0</v>
      </c>
    </row>
    <row r="132" spans="1:17" x14ac:dyDescent="0.2">
      <c r="A132" s="5">
        <v>128086</v>
      </c>
      <c r="B132">
        <v>26120</v>
      </c>
      <c r="C132" s="9">
        <v>25972</v>
      </c>
      <c r="E132">
        <f t="shared" ref="E132:E163" si="26">MIN(B132:C132)</f>
        <v>25972</v>
      </c>
      <c r="G132">
        <f t="shared" ref="G132:G163" si="27">IF(B132=0,0,(B132-E132)/B132)</f>
        <v>5.6661562021439512E-3</v>
      </c>
      <c r="H132">
        <f t="shared" ref="H132:H163" si="28">IF(C132=0,0,(C132-E132)/C132)</f>
        <v>0</v>
      </c>
      <c r="K132">
        <f t="shared" ref="K132:K163" si="29">_xlfn.RANK.EQ(B132,B132:C132)</f>
        <v>1</v>
      </c>
      <c r="L132">
        <f t="shared" ref="L132:L163" si="30">_xlfn.RANK.EQ(C132,B132:C132)</f>
        <v>2</v>
      </c>
      <c r="O132">
        <f t="shared" si="18"/>
        <v>0</v>
      </c>
      <c r="P132">
        <f t="shared" si="19"/>
        <v>1</v>
      </c>
      <c r="Q132">
        <f t="shared" si="20"/>
        <v>0</v>
      </c>
    </row>
    <row r="133" spans="1:17" x14ac:dyDescent="0.2">
      <c r="A133" s="5">
        <v>128087</v>
      </c>
      <c r="B133">
        <v>33471</v>
      </c>
      <c r="C133" s="9">
        <v>28860</v>
      </c>
      <c r="E133">
        <f t="shared" si="26"/>
        <v>28860</v>
      </c>
      <c r="G133">
        <f t="shared" si="27"/>
        <v>0.13776104687640048</v>
      </c>
      <c r="H133">
        <f t="shared" si="28"/>
        <v>0</v>
      </c>
      <c r="K133">
        <f t="shared" si="29"/>
        <v>1</v>
      </c>
      <c r="L133">
        <f t="shared" si="30"/>
        <v>2</v>
      </c>
      <c r="O133">
        <f t="shared" ref="O133:O183" si="31">IF(B133&lt;C133,1,0)</f>
        <v>0</v>
      </c>
      <c r="P133">
        <f t="shared" ref="P133:P183" si="32">IF(C133&lt;B133,1,0)</f>
        <v>1</v>
      </c>
      <c r="Q133">
        <f t="shared" ref="Q133:Q183" si="33">IF(B133=C133,1,0)</f>
        <v>0</v>
      </c>
    </row>
    <row r="134" spans="1:17" x14ac:dyDescent="0.2">
      <c r="A134" s="5">
        <v>144079</v>
      </c>
      <c r="B134">
        <v>0</v>
      </c>
      <c r="C134" s="9">
        <v>0</v>
      </c>
      <c r="E134">
        <f t="shared" si="26"/>
        <v>0</v>
      </c>
      <c r="G134">
        <f t="shared" si="27"/>
        <v>0</v>
      </c>
      <c r="H134">
        <f t="shared" si="28"/>
        <v>0</v>
      </c>
      <c r="K134">
        <f t="shared" si="29"/>
        <v>1</v>
      </c>
      <c r="L134">
        <f t="shared" si="30"/>
        <v>1</v>
      </c>
      <c r="O134">
        <f t="shared" si="31"/>
        <v>0</v>
      </c>
      <c r="P134">
        <f t="shared" si="32"/>
        <v>0</v>
      </c>
      <c r="Q134">
        <f t="shared" si="33"/>
        <v>1</v>
      </c>
    </row>
    <row r="135" spans="1:17" x14ac:dyDescent="0.2">
      <c r="A135" s="5">
        <v>144080</v>
      </c>
      <c r="B135">
        <v>0</v>
      </c>
      <c r="C135" s="9">
        <v>0</v>
      </c>
      <c r="E135">
        <f t="shared" si="26"/>
        <v>0</v>
      </c>
      <c r="G135">
        <f t="shared" si="27"/>
        <v>0</v>
      </c>
      <c r="H135">
        <f t="shared" si="28"/>
        <v>0</v>
      </c>
      <c r="K135">
        <f t="shared" si="29"/>
        <v>1</v>
      </c>
      <c r="L135">
        <f t="shared" si="30"/>
        <v>1</v>
      </c>
      <c r="O135">
        <f t="shared" si="31"/>
        <v>0</v>
      </c>
      <c r="P135">
        <f t="shared" si="32"/>
        <v>0</v>
      </c>
      <c r="Q135">
        <f t="shared" si="33"/>
        <v>1</v>
      </c>
    </row>
    <row r="136" spans="1:17" x14ac:dyDescent="0.2">
      <c r="A136" s="5">
        <v>144081</v>
      </c>
      <c r="B136">
        <v>0</v>
      </c>
      <c r="C136" s="9">
        <v>0</v>
      </c>
      <c r="E136">
        <f t="shared" si="26"/>
        <v>0</v>
      </c>
      <c r="G136">
        <f t="shared" si="27"/>
        <v>0</v>
      </c>
      <c r="H136">
        <f t="shared" si="28"/>
        <v>0</v>
      </c>
      <c r="K136">
        <f t="shared" si="29"/>
        <v>1</v>
      </c>
      <c r="L136">
        <f t="shared" si="30"/>
        <v>1</v>
      </c>
      <c r="O136">
        <f t="shared" si="31"/>
        <v>0</v>
      </c>
      <c r="P136">
        <f t="shared" si="32"/>
        <v>0</v>
      </c>
      <c r="Q136">
        <f t="shared" si="33"/>
        <v>1</v>
      </c>
    </row>
    <row r="137" spans="1:17" x14ac:dyDescent="0.2">
      <c r="A137" s="5">
        <v>144082</v>
      </c>
      <c r="B137">
        <v>0</v>
      </c>
      <c r="C137" s="9">
        <v>0</v>
      </c>
      <c r="E137">
        <f t="shared" si="26"/>
        <v>0</v>
      </c>
      <c r="G137">
        <f t="shared" si="27"/>
        <v>0</v>
      </c>
      <c r="H137">
        <f t="shared" si="28"/>
        <v>0</v>
      </c>
      <c r="K137">
        <f t="shared" si="29"/>
        <v>1</v>
      </c>
      <c r="L137">
        <f t="shared" si="30"/>
        <v>1</v>
      </c>
      <c r="O137">
        <f t="shared" si="31"/>
        <v>0</v>
      </c>
      <c r="P137">
        <f t="shared" si="32"/>
        <v>0</v>
      </c>
      <c r="Q137">
        <f t="shared" si="33"/>
        <v>1</v>
      </c>
    </row>
    <row r="138" spans="1:17" x14ac:dyDescent="0.2">
      <c r="A138" s="5">
        <v>144083</v>
      </c>
      <c r="B138">
        <v>2609</v>
      </c>
      <c r="C138" s="9">
        <v>2609</v>
      </c>
      <c r="E138">
        <f t="shared" si="26"/>
        <v>2609</v>
      </c>
      <c r="G138">
        <f t="shared" si="27"/>
        <v>0</v>
      </c>
      <c r="H138">
        <f t="shared" si="28"/>
        <v>0</v>
      </c>
      <c r="K138">
        <f t="shared" si="29"/>
        <v>1</v>
      </c>
      <c r="L138">
        <f t="shared" si="30"/>
        <v>1</v>
      </c>
      <c r="O138">
        <f t="shared" si="31"/>
        <v>0</v>
      </c>
      <c r="P138">
        <f t="shared" si="32"/>
        <v>0</v>
      </c>
      <c r="Q138">
        <f t="shared" si="33"/>
        <v>1</v>
      </c>
    </row>
    <row r="139" spans="1:17" x14ac:dyDescent="0.2">
      <c r="A139" s="5">
        <v>144084</v>
      </c>
      <c r="B139">
        <v>5532</v>
      </c>
      <c r="C139" s="9">
        <v>5532</v>
      </c>
      <c r="E139">
        <f t="shared" si="26"/>
        <v>5532</v>
      </c>
      <c r="G139">
        <f t="shared" si="27"/>
        <v>0</v>
      </c>
      <c r="H139">
        <f t="shared" si="28"/>
        <v>0</v>
      </c>
      <c r="K139">
        <f t="shared" si="29"/>
        <v>1</v>
      </c>
      <c r="L139">
        <f t="shared" si="30"/>
        <v>1</v>
      </c>
      <c r="O139">
        <f t="shared" si="31"/>
        <v>0</v>
      </c>
      <c r="P139">
        <f t="shared" si="32"/>
        <v>0</v>
      </c>
      <c r="Q139">
        <f t="shared" si="33"/>
        <v>1</v>
      </c>
    </row>
    <row r="140" spans="1:17" x14ac:dyDescent="0.2">
      <c r="A140" s="5">
        <v>144085</v>
      </c>
      <c r="B140">
        <v>9815</v>
      </c>
      <c r="C140" s="9">
        <v>9815</v>
      </c>
      <c r="E140">
        <f t="shared" si="26"/>
        <v>9815</v>
      </c>
      <c r="G140">
        <f t="shared" si="27"/>
        <v>0</v>
      </c>
      <c r="H140">
        <f t="shared" si="28"/>
        <v>0</v>
      </c>
      <c r="K140">
        <f t="shared" si="29"/>
        <v>1</v>
      </c>
      <c r="L140">
        <f t="shared" si="30"/>
        <v>1</v>
      </c>
      <c r="O140">
        <f t="shared" si="31"/>
        <v>0</v>
      </c>
      <c r="P140">
        <f t="shared" si="32"/>
        <v>0</v>
      </c>
      <c r="Q140">
        <f t="shared" si="33"/>
        <v>1</v>
      </c>
    </row>
    <row r="141" spans="1:17" x14ac:dyDescent="0.2">
      <c r="A141" s="5">
        <v>144086</v>
      </c>
      <c r="B141">
        <v>14130</v>
      </c>
      <c r="C141" s="9">
        <v>14130</v>
      </c>
      <c r="E141">
        <f t="shared" si="26"/>
        <v>14130</v>
      </c>
      <c r="G141">
        <f t="shared" si="27"/>
        <v>0</v>
      </c>
      <c r="H141">
        <f t="shared" si="28"/>
        <v>0</v>
      </c>
      <c r="K141">
        <f t="shared" si="29"/>
        <v>1</v>
      </c>
      <c r="L141">
        <f t="shared" si="30"/>
        <v>1</v>
      </c>
      <c r="O141">
        <f t="shared" si="31"/>
        <v>0</v>
      </c>
      <c r="P141">
        <f t="shared" si="32"/>
        <v>0</v>
      </c>
      <c r="Q141">
        <f t="shared" si="33"/>
        <v>1</v>
      </c>
    </row>
    <row r="142" spans="1:17" x14ac:dyDescent="0.2">
      <c r="A142" s="5">
        <v>144087</v>
      </c>
      <c r="B142">
        <v>17085</v>
      </c>
      <c r="C142" s="9">
        <v>17085</v>
      </c>
      <c r="E142">
        <f t="shared" si="26"/>
        <v>17085</v>
      </c>
      <c r="G142">
        <f t="shared" si="27"/>
        <v>0</v>
      </c>
      <c r="H142">
        <f t="shared" si="28"/>
        <v>0</v>
      </c>
      <c r="K142">
        <f t="shared" si="29"/>
        <v>1</v>
      </c>
      <c r="L142">
        <f t="shared" si="30"/>
        <v>1</v>
      </c>
      <c r="O142">
        <f t="shared" si="31"/>
        <v>0</v>
      </c>
      <c r="P142">
        <f t="shared" si="32"/>
        <v>0</v>
      </c>
      <c r="Q142">
        <f t="shared" si="33"/>
        <v>1</v>
      </c>
    </row>
    <row r="143" spans="1:17" x14ac:dyDescent="0.2">
      <c r="A143" s="5">
        <v>144088</v>
      </c>
      <c r="B143">
        <v>23272</v>
      </c>
      <c r="C143" s="9">
        <v>27088</v>
      </c>
      <c r="E143">
        <f t="shared" si="26"/>
        <v>23272</v>
      </c>
      <c r="G143">
        <f t="shared" si="27"/>
        <v>0</v>
      </c>
      <c r="H143">
        <f t="shared" si="28"/>
        <v>0.14087418783225045</v>
      </c>
      <c r="K143">
        <f t="shared" si="29"/>
        <v>2</v>
      </c>
      <c r="L143">
        <f t="shared" si="30"/>
        <v>1</v>
      </c>
      <c r="O143">
        <f t="shared" si="31"/>
        <v>1</v>
      </c>
      <c r="P143">
        <f t="shared" si="32"/>
        <v>0</v>
      </c>
      <c r="Q143">
        <f t="shared" si="33"/>
        <v>0</v>
      </c>
    </row>
    <row r="144" spans="1:17" x14ac:dyDescent="0.2">
      <c r="A144" s="5">
        <v>162093</v>
      </c>
      <c r="B144">
        <v>0</v>
      </c>
      <c r="C144" s="9">
        <v>0</v>
      </c>
      <c r="E144">
        <f t="shared" si="26"/>
        <v>0</v>
      </c>
      <c r="G144">
        <f t="shared" si="27"/>
        <v>0</v>
      </c>
      <c r="H144">
        <f t="shared" si="28"/>
        <v>0</v>
      </c>
      <c r="K144">
        <f t="shared" si="29"/>
        <v>1</v>
      </c>
      <c r="L144">
        <f t="shared" si="30"/>
        <v>1</v>
      </c>
      <c r="O144">
        <f t="shared" si="31"/>
        <v>0</v>
      </c>
      <c r="P144">
        <f t="shared" si="32"/>
        <v>0</v>
      </c>
      <c r="Q144">
        <f t="shared" si="33"/>
        <v>1</v>
      </c>
    </row>
    <row r="145" spans="1:17" x14ac:dyDescent="0.2">
      <c r="A145" s="5">
        <v>162094</v>
      </c>
      <c r="B145">
        <v>0</v>
      </c>
      <c r="C145" s="9">
        <v>0</v>
      </c>
      <c r="E145">
        <f t="shared" si="26"/>
        <v>0</v>
      </c>
      <c r="G145">
        <f t="shared" si="27"/>
        <v>0</v>
      </c>
      <c r="H145">
        <f t="shared" si="28"/>
        <v>0</v>
      </c>
      <c r="K145">
        <f t="shared" si="29"/>
        <v>1</v>
      </c>
      <c r="L145">
        <f t="shared" si="30"/>
        <v>1</v>
      </c>
      <c r="O145">
        <f t="shared" si="31"/>
        <v>0</v>
      </c>
      <c r="P145">
        <f t="shared" si="32"/>
        <v>0</v>
      </c>
      <c r="Q145">
        <f t="shared" si="33"/>
        <v>1</v>
      </c>
    </row>
    <row r="146" spans="1:17" x14ac:dyDescent="0.2">
      <c r="A146" s="5">
        <v>162095</v>
      </c>
      <c r="B146">
        <v>0</v>
      </c>
      <c r="C146" s="9">
        <v>0</v>
      </c>
      <c r="E146">
        <f t="shared" si="26"/>
        <v>0</v>
      </c>
      <c r="G146">
        <f t="shared" si="27"/>
        <v>0</v>
      </c>
      <c r="H146">
        <f t="shared" si="28"/>
        <v>0</v>
      </c>
      <c r="K146">
        <f t="shared" si="29"/>
        <v>1</v>
      </c>
      <c r="L146">
        <f t="shared" si="30"/>
        <v>1</v>
      </c>
      <c r="O146">
        <f t="shared" si="31"/>
        <v>0</v>
      </c>
      <c r="P146">
        <f t="shared" si="32"/>
        <v>0</v>
      </c>
      <c r="Q146">
        <f t="shared" si="33"/>
        <v>1</v>
      </c>
    </row>
    <row r="147" spans="1:17" x14ac:dyDescent="0.2">
      <c r="A147" s="5">
        <v>162096</v>
      </c>
      <c r="B147">
        <v>0</v>
      </c>
      <c r="C147" s="9">
        <v>0</v>
      </c>
      <c r="E147">
        <f t="shared" si="26"/>
        <v>0</v>
      </c>
      <c r="G147">
        <f t="shared" si="27"/>
        <v>0</v>
      </c>
      <c r="H147">
        <f t="shared" si="28"/>
        <v>0</v>
      </c>
      <c r="K147">
        <f t="shared" si="29"/>
        <v>1</v>
      </c>
      <c r="L147">
        <f t="shared" si="30"/>
        <v>1</v>
      </c>
      <c r="O147">
        <f t="shared" si="31"/>
        <v>0</v>
      </c>
      <c r="P147">
        <f t="shared" si="32"/>
        <v>0</v>
      </c>
      <c r="Q147">
        <f t="shared" si="33"/>
        <v>1</v>
      </c>
    </row>
    <row r="148" spans="1:17" x14ac:dyDescent="0.2">
      <c r="A148" s="5">
        <v>162097</v>
      </c>
      <c r="B148">
        <v>0</v>
      </c>
      <c r="C148" s="9">
        <v>0</v>
      </c>
      <c r="E148">
        <f t="shared" si="26"/>
        <v>0</v>
      </c>
      <c r="G148">
        <f t="shared" si="27"/>
        <v>0</v>
      </c>
      <c r="H148">
        <f t="shared" si="28"/>
        <v>0</v>
      </c>
      <c r="K148">
        <f t="shared" si="29"/>
        <v>1</v>
      </c>
      <c r="L148">
        <f t="shared" si="30"/>
        <v>1</v>
      </c>
      <c r="O148">
        <f t="shared" si="31"/>
        <v>0</v>
      </c>
      <c r="P148">
        <f t="shared" si="32"/>
        <v>0</v>
      </c>
      <c r="Q148">
        <f t="shared" si="33"/>
        <v>1</v>
      </c>
    </row>
    <row r="149" spans="1:17" x14ac:dyDescent="0.2">
      <c r="A149" s="5">
        <v>162098</v>
      </c>
      <c r="B149">
        <v>4118</v>
      </c>
      <c r="C149" s="9">
        <v>4118</v>
      </c>
      <c r="E149">
        <f t="shared" si="26"/>
        <v>4118</v>
      </c>
      <c r="G149">
        <f t="shared" si="27"/>
        <v>0</v>
      </c>
      <c r="H149">
        <f t="shared" si="28"/>
        <v>0</v>
      </c>
      <c r="K149">
        <f t="shared" si="29"/>
        <v>1</v>
      </c>
      <c r="L149">
        <f t="shared" si="30"/>
        <v>1</v>
      </c>
      <c r="O149">
        <f t="shared" si="31"/>
        <v>0</v>
      </c>
      <c r="P149">
        <f t="shared" si="32"/>
        <v>0</v>
      </c>
      <c r="Q149">
        <f t="shared" si="33"/>
        <v>1</v>
      </c>
    </row>
    <row r="150" spans="1:17" x14ac:dyDescent="0.2">
      <c r="A150" s="5">
        <v>162099</v>
      </c>
      <c r="B150">
        <v>6609</v>
      </c>
      <c r="C150" s="9">
        <v>6609</v>
      </c>
      <c r="E150">
        <f t="shared" si="26"/>
        <v>6609</v>
      </c>
      <c r="G150">
        <f t="shared" si="27"/>
        <v>0</v>
      </c>
      <c r="H150">
        <f t="shared" si="28"/>
        <v>0</v>
      </c>
      <c r="K150">
        <f t="shared" si="29"/>
        <v>1</v>
      </c>
      <c r="L150">
        <f t="shared" si="30"/>
        <v>1</v>
      </c>
      <c r="O150">
        <f t="shared" si="31"/>
        <v>0</v>
      </c>
      <c r="P150">
        <f t="shared" si="32"/>
        <v>0</v>
      </c>
      <c r="Q150">
        <f t="shared" si="33"/>
        <v>1</v>
      </c>
    </row>
    <row r="151" spans="1:17" x14ac:dyDescent="0.2">
      <c r="A151" s="5">
        <v>162100</v>
      </c>
      <c r="B151">
        <v>10100</v>
      </c>
      <c r="C151" s="9">
        <v>9100</v>
      </c>
      <c r="E151">
        <f t="shared" si="26"/>
        <v>9100</v>
      </c>
      <c r="G151">
        <f t="shared" si="27"/>
        <v>9.9009900990099015E-2</v>
      </c>
      <c r="H151">
        <f t="shared" si="28"/>
        <v>0</v>
      </c>
      <c r="K151">
        <f t="shared" si="29"/>
        <v>1</v>
      </c>
      <c r="L151">
        <f t="shared" si="30"/>
        <v>2</v>
      </c>
      <c r="O151">
        <f t="shared" si="31"/>
        <v>0</v>
      </c>
      <c r="P151">
        <f t="shared" si="32"/>
        <v>1</v>
      </c>
      <c r="Q151">
        <f t="shared" si="33"/>
        <v>0</v>
      </c>
    </row>
    <row r="152" spans="1:17" x14ac:dyDescent="0.2">
      <c r="A152" s="5">
        <v>162101</v>
      </c>
      <c r="B152">
        <v>14924</v>
      </c>
      <c r="C152" s="9">
        <v>14924</v>
      </c>
      <c r="E152">
        <f t="shared" si="26"/>
        <v>14924</v>
      </c>
      <c r="G152">
        <f t="shared" si="27"/>
        <v>0</v>
      </c>
      <c r="H152">
        <f t="shared" si="28"/>
        <v>0</v>
      </c>
      <c r="K152">
        <f t="shared" si="29"/>
        <v>1</v>
      </c>
      <c r="L152">
        <f t="shared" si="30"/>
        <v>1</v>
      </c>
      <c r="O152">
        <f t="shared" si="31"/>
        <v>0</v>
      </c>
      <c r="P152">
        <f t="shared" si="32"/>
        <v>0</v>
      </c>
      <c r="Q152">
        <f t="shared" si="33"/>
        <v>1</v>
      </c>
    </row>
    <row r="153" spans="1:17" x14ac:dyDescent="0.2">
      <c r="A153" s="5">
        <v>162102</v>
      </c>
      <c r="B153">
        <v>17448</v>
      </c>
      <c r="C153" s="9">
        <v>16938</v>
      </c>
      <c r="E153">
        <f t="shared" si="26"/>
        <v>16938</v>
      </c>
      <c r="G153">
        <f t="shared" si="27"/>
        <v>2.922971114167813E-2</v>
      </c>
      <c r="H153">
        <f t="shared" si="28"/>
        <v>0</v>
      </c>
      <c r="K153">
        <f t="shared" si="29"/>
        <v>1</v>
      </c>
      <c r="L153">
        <f t="shared" si="30"/>
        <v>2</v>
      </c>
      <c r="O153">
        <f t="shared" si="31"/>
        <v>0</v>
      </c>
      <c r="P153">
        <f t="shared" si="32"/>
        <v>1</v>
      </c>
      <c r="Q153">
        <f t="shared" si="33"/>
        <v>0</v>
      </c>
    </row>
    <row r="154" spans="1:17" x14ac:dyDescent="0.2">
      <c r="A154" s="5" t="s">
        <v>126</v>
      </c>
      <c r="B154">
        <v>0</v>
      </c>
      <c r="C154" s="9">
        <v>0</v>
      </c>
      <c r="E154">
        <f t="shared" si="26"/>
        <v>0</v>
      </c>
      <c r="G154">
        <f t="shared" si="27"/>
        <v>0</v>
      </c>
      <c r="H154">
        <f t="shared" si="28"/>
        <v>0</v>
      </c>
      <c r="K154">
        <f t="shared" si="29"/>
        <v>1</v>
      </c>
      <c r="L154">
        <f t="shared" si="30"/>
        <v>1</v>
      </c>
      <c r="O154">
        <f t="shared" si="31"/>
        <v>0</v>
      </c>
      <c r="P154">
        <f t="shared" si="32"/>
        <v>0</v>
      </c>
      <c r="Q154">
        <f t="shared" si="33"/>
        <v>1</v>
      </c>
    </row>
    <row r="155" spans="1:17" x14ac:dyDescent="0.2">
      <c r="A155" s="5" t="s">
        <v>127</v>
      </c>
      <c r="B155">
        <v>0</v>
      </c>
      <c r="C155" s="9">
        <v>0</v>
      </c>
      <c r="E155">
        <f t="shared" si="26"/>
        <v>0</v>
      </c>
      <c r="G155">
        <f t="shared" si="27"/>
        <v>0</v>
      </c>
      <c r="H155">
        <f t="shared" si="28"/>
        <v>0</v>
      </c>
      <c r="K155">
        <f t="shared" si="29"/>
        <v>1</v>
      </c>
      <c r="L155">
        <f t="shared" si="30"/>
        <v>1</v>
      </c>
      <c r="O155">
        <f t="shared" si="31"/>
        <v>0</v>
      </c>
      <c r="P155">
        <f t="shared" si="32"/>
        <v>0</v>
      </c>
      <c r="Q155">
        <f t="shared" si="33"/>
        <v>1</v>
      </c>
    </row>
    <row r="156" spans="1:17" x14ac:dyDescent="0.2">
      <c r="A156" s="5" t="s">
        <v>128</v>
      </c>
      <c r="B156">
        <v>0</v>
      </c>
      <c r="C156" s="9">
        <v>0</v>
      </c>
      <c r="E156">
        <f t="shared" si="26"/>
        <v>0</v>
      </c>
      <c r="G156">
        <f t="shared" si="27"/>
        <v>0</v>
      </c>
      <c r="H156">
        <f t="shared" si="28"/>
        <v>0</v>
      </c>
      <c r="K156">
        <f t="shared" si="29"/>
        <v>1</v>
      </c>
      <c r="L156">
        <f t="shared" si="30"/>
        <v>1</v>
      </c>
      <c r="O156">
        <f t="shared" si="31"/>
        <v>0</v>
      </c>
      <c r="P156">
        <f t="shared" si="32"/>
        <v>0</v>
      </c>
      <c r="Q156">
        <f t="shared" si="33"/>
        <v>1</v>
      </c>
    </row>
    <row r="157" spans="1:17" x14ac:dyDescent="0.2">
      <c r="A157" s="5" t="s">
        <v>129</v>
      </c>
      <c r="B157">
        <v>0</v>
      </c>
      <c r="C157" s="9">
        <v>0</v>
      </c>
      <c r="E157">
        <f t="shared" si="26"/>
        <v>0</v>
      </c>
      <c r="G157">
        <f t="shared" si="27"/>
        <v>0</v>
      </c>
      <c r="H157">
        <f t="shared" si="28"/>
        <v>0</v>
      </c>
      <c r="K157">
        <f t="shared" si="29"/>
        <v>1</v>
      </c>
      <c r="L157">
        <f t="shared" si="30"/>
        <v>1</v>
      </c>
      <c r="O157">
        <f t="shared" si="31"/>
        <v>0</v>
      </c>
      <c r="P157">
        <f t="shared" si="32"/>
        <v>0</v>
      </c>
      <c r="Q157">
        <f t="shared" si="33"/>
        <v>1</v>
      </c>
    </row>
    <row r="158" spans="1:17" x14ac:dyDescent="0.2">
      <c r="A158" s="5" t="s">
        <v>130</v>
      </c>
      <c r="B158">
        <v>4797</v>
      </c>
      <c r="C158" s="9">
        <v>4700</v>
      </c>
      <c r="E158">
        <f t="shared" si="26"/>
        <v>4700</v>
      </c>
      <c r="G158">
        <f t="shared" si="27"/>
        <v>2.0220971440483636E-2</v>
      </c>
      <c r="H158">
        <f t="shared" si="28"/>
        <v>0</v>
      </c>
      <c r="K158">
        <f t="shared" si="29"/>
        <v>1</v>
      </c>
      <c r="L158">
        <f t="shared" si="30"/>
        <v>2</v>
      </c>
      <c r="O158">
        <f t="shared" si="31"/>
        <v>0</v>
      </c>
      <c r="P158">
        <f t="shared" si="32"/>
        <v>1</v>
      </c>
      <c r="Q158">
        <f t="shared" si="33"/>
        <v>0</v>
      </c>
    </row>
    <row r="159" spans="1:17" x14ac:dyDescent="0.2">
      <c r="A159" s="5" t="s">
        <v>131</v>
      </c>
      <c r="B159">
        <v>3126</v>
      </c>
      <c r="C159" s="9">
        <v>3455</v>
      </c>
      <c r="E159">
        <f t="shared" si="26"/>
        <v>3126</v>
      </c>
      <c r="G159">
        <f t="shared" si="27"/>
        <v>0</v>
      </c>
      <c r="H159">
        <f t="shared" si="28"/>
        <v>9.5224312590448626E-2</v>
      </c>
      <c r="K159">
        <f t="shared" si="29"/>
        <v>2</v>
      </c>
      <c r="L159">
        <f t="shared" si="30"/>
        <v>1</v>
      </c>
      <c r="O159">
        <f t="shared" si="31"/>
        <v>1</v>
      </c>
      <c r="P159">
        <f t="shared" si="32"/>
        <v>0</v>
      </c>
      <c r="Q159">
        <f t="shared" si="33"/>
        <v>0</v>
      </c>
    </row>
    <row r="160" spans="1:17" x14ac:dyDescent="0.2">
      <c r="A160" s="5" t="s">
        <v>132</v>
      </c>
      <c r="B160">
        <v>24518</v>
      </c>
      <c r="C160" s="9">
        <v>22220</v>
      </c>
      <c r="E160">
        <f t="shared" si="26"/>
        <v>22220</v>
      </c>
      <c r="G160">
        <f t="shared" si="27"/>
        <v>9.3727057671914513E-2</v>
      </c>
      <c r="H160">
        <f t="shared" si="28"/>
        <v>0</v>
      </c>
      <c r="K160">
        <f t="shared" si="29"/>
        <v>1</v>
      </c>
      <c r="L160">
        <f t="shared" si="30"/>
        <v>2</v>
      </c>
      <c r="O160">
        <f t="shared" si="31"/>
        <v>0</v>
      </c>
      <c r="P160">
        <f t="shared" si="32"/>
        <v>1</v>
      </c>
      <c r="Q160">
        <f t="shared" si="33"/>
        <v>0</v>
      </c>
    </row>
    <row r="161" spans="1:17" x14ac:dyDescent="0.2">
      <c r="A161" s="5" t="s">
        <v>133</v>
      </c>
      <c r="B161">
        <v>35298</v>
      </c>
      <c r="C161" s="9">
        <v>32119</v>
      </c>
      <c r="E161">
        <f t="shared" si="26"/>
        <v>32119</v>
      </c>
      <c r="G161">
        <f t="shared" si="27"/>
        <v>9.0061759873080627E-2</v>
      </c>
      <c r="H161">
        <f t="shared" si="28"/>
        <v>0</v>
      </c>
      <c r="K161">
        <f t="shared" si="29"/>
        <v>1</v>
      </c>
      <c r="L161">
        <f t="shared" si="30"/>
        <v>2</v>
      </c>
      <c r="O161">
        <f t="shared" si="31"/>
        <v>0</v>
      </c>
      <c r="P161">
        <f t="shared" si="32"/>
        <v>1</v>
      </c>
      <c r="Q161">
        <f t="shared" si="33"/>
        <v>0</v>
      </c>
    </row>
    <row r="162" spans="1:17" x14ac:dyDescent="0.2">
      <c r="A162" s="5" t="s">
        <v>134</v>
      </c>
      <c r="B162">
        <v>52485</v>
      </c>
      <c r="C162" s="9">
        <v>50961</v>
      </c>
      <c r="E162">
        <f t="shared" si="26"/>
        <v>50961</v>
      </c>
      <c r="G162">
        <f t="shared" si="27"/>
        <v>2.9036867676478995E-2</v>
      </c>
      <c r="H162">
        <f t="shared" si="28"/>
        <v>0</v>
      </c>
      <c r="K162">
        <f t="shared" si="29"/>
        <v>1</v>
      </c>
      <c r="L162">
        <f t="shared" si="30"/>
        <v>2</v>
      </c>
      <c r="O162">
        <f t="shared" si="31"/>
        <v>0</v>
      </c>
      <c r="P162">
        <f t="shared" si="32"/>
        <v>1</v>
      </c>
      <c r="Q162">
        <f t="shared" si="33"/>
        <v>0</v>
      </c>
    </row>
    <row r="163" spans="1:17" x14ac:dyDescent="0.2">
      <c r="A163" s="5" t="s">
        <v>135</v>
      </c>
      <c r="B163">
        <v>43522</v>
      </c>
      <c r="C163" s="9">
        <v>43026</v>
      </c>
      <c r="E163">
        <f t="shared" si="26"/>
        <v>43026</v>
      </c>
      <c r="G163">
        <f t="shared" si="27"/>
        <v>1.1396535085703782E-2</v>
      </c>
      <c r="H163">
        <f t="shared" si="28"/>
        <v>0</v>
      </c>
      <c r="K163">
        <f t="shared" si="29"/>
        <v>1</v>
      </c>
      <c r="L163">
        <f t="shared" si="30"/>
        <v>2</v>
      </c>
      <c r="O163">
        <f t="shared" si="31"/>
        <v>0</v>
      </c>
      <c r="P163">
        <f t="shared" si="32"/>
        <v>1</v>
      </c>
      <c r="Q163">
        <f t="shared" si="33"/>
        <v>0</v>
      </c>
    </row>
    <row r="164" spans="1:17" x14ac:dyDescent="0.2">
      <c r="A164" s="5" t="s">
        <v>136</v>
      </c>
      <c r="B164">
        <v>24874</v>
      </c>
      <c r="C164" s="9">
        <v>24346</v>
      </c>
      <c r="E164">
        <f t="shared" ref="E164:E183" si="34">MIN(B164:C164)</f>
        <v>24346</v>
      </c>
      <c r="G164">
        <f t="shared" ref="G164:G183" si="35">IF(B164=0,0,(B164-E164)/B164)</f>
        <v>2.1226983999356758E-2</v>
      </c>
      <c r="H164">
        <f t="shared" ref="H164:H183" si="36">IF(C164=0,0,(C164-E164)/C164)</f>
        <v>0</v>
      </c>
      <c r="K164">
        <f t="shared" ref="K164:K183" si="37">_xlfn.RANK.EQ(B164,B164:C164)</f>
        <v>1</v>
      </c>
      <c r="L164">
        <f t="shared" ref="L164:L183" si="38">_xlfn.RANK.EQ(C164,B164:C164)</f>
        <v>2</v>
      </c>
      <c r="O164">
        <f t="shared" si="31"/>
        <v>0</v>
      </c>
      <c r="P164">
        <f t="shared" si="32"/>
        <v>1</v>
      </c>
      <c r="Q164">
        <f t="shared" si="33"/>
        <v>0</v>
      </c>
    </row>
    <row r="165" spans="1:17" x14ac:dyDescent="0.2">
      <c r="A165" s="5" t="s">
        <v>137</v>
      </c>
      <c r="B165">
        <v>28644</v>
      </c>
      <c r="C165" s="9">
        <v>27220</v>
      </c>
      <c r="E165">
        <f t="shared" si="34"/>
        <v>27220</v>
      </c>
      <c r="G165">
        <f t="shared" si="35"/>
        <v>4.9713727133081975E-2</v>
      </c>
      <c r="H165">
        <f t="shared" si="36"/>
        <v>0</v>
      </c>
      <c r="K165">
        <f t="shared" si="37"/>
        <v>1</v>
      </c>
      <c r="L165">
        <f t="shared" si="38"/>
        <v>2</v>
      </c>
      <c r="O165">
        <f t="shared" si="31"/>
        <v>0</v>
      </c>
      <c r="P165">
        <f t="shared" si="32"/>
        <v>1</v>
      </c>
      <c r="Q165">
        <f t="shared" si="33"/>
        <v>0</v>
      </c>
    </row>
    <row r="166" spans="1:17" x14ac:dyDescent="0.2">
      <c r="A166" s="5" t="s">
        <v>138</v>
      </c>
      <c r="B166">
        <v>3224</v>
      </c>
      <c r="C166" s="9">
        <v>3254</v>
      </c>
      <c r="E166">
        <f t="shared" si="34"/>
        <v>3224</v>
      </c>
      <c r="G166">
        <f t="shared" si="35"/>
        <v>0</v>
      </c>
      <c r="H166">
        <f t="shared" si="36"/>
        <v>9.2194222495390298E-3</v>
      </c>
      <c r="K166">
        <f t="shared" si="37"/>
        <v>2</v>
      </c>
      <c r="L166">
        <f t="shared" si="38"/>
        <v>1</v>
      </c>
      <c r="O166">
        <f t="shared" si="31"/>
        <v>1</v>
      </c>
      <c r="P166">
        <f t="shared" si="32"/>
        <v>0</v>
      </c>
      <c r="Q166">
        <f t="shared" si="33"/>
        <v>0</v>
      </c>
    </row>
    <row r="167" spans="1:17" x14ac:dyDescent="0.2">
      <c r="A167" s="5" t="s">
        <v>139</v>
      </c>
      <c r="B167">
        <v>21369</v>
      </c>
      <c r="C167" s="9">
        <v>20890</v>
      </c>
      <c r="E167">
        <f t="shared" si="34"/>
        <v>20890</v>
      </c>
      <c r="G167">
        <f t="shared" si="35"/>
        <v>2.2415648837100472E-2</v>
      </c>
      <c r="H167">
        <f t="shared" si="36"/>
        <v>0</v>
      </c>
      <c r="K167">
        <f t="shared" si="37"/>
        <v>1</v>
      </c>
      <c r="L167">
        <f t="shared" si="38"/>
        <v>2</v>
      </c>
      <c r="O167">
        <f t="shared" si="31"/>
        <v>0</v>
      </c>
      <c r="P167">
        <f t="shared" si="32"/>
        <v>1</v>
      </c>
      <c r="Q167">
        <f t="shared" si="33"/>
        <v>0</v>
      </c>
    </row>
    <row r="168" spans="1:17" x14ac:dyDescent="0.2">
      <c r="A168" s="5" t="s">
        <v>140</v>
      </c>
      <c r="B168">
        <v>8239</v>
      </c>
      <c r="C168" s="9">
        <v>8018</v>
      </c>
      <c r="E168">
        <f t="shared" si="34"/>
        <v>8018</v>
      </c>
      <c r="G168">
        <f t="shared" si="35"/>
        <v>2.6823643646073553E-2</v>
      </c>
      <c r="H168">
        <f t="shared" si="36"/>
        <v>0</v>
      </c>
      <c r="K168">
        <f t="shared" si="37"/>
        <v>1</v>
      </c>
      <c r="L168">
        <f t="shared" si="38"/>
        <v>2</v>
      </c>
      <c r="O168">
        <f t="shared" si="31"/>
        <v>0</v>
      </c>
      <c r="P168">
        <f t="shared" si="32"/>
        <v>1</v>
      </c>
      <c r="Q168">
        <f t="shared" si="33"/>
        <v>0</v>
      </c>
    </row>
    <row r="169" spans="1:17" x14ac:dyDescent="0.2">
      <c r="A169" s="5" t="s">
        <v>141</v>
      </c>
      <c r="B169">
        <v>15850</v>
      </c>
      <c r="C169" s="9">
        <v>15006</v>
      </c>
      <c r="E169">
        <f t="shared" si="34"/>
        <v>15006</v>
      </c>
      <c r="G169">
        <f t="shared" si="35"/>
        <v>5.3249211356466875E-2</v>
      </c>
      <c r="H169">
        <f t="shared" si="36"/>
        <v>0</v>
      </c>
      <c r="K169">
        <f t="shared" si="37"/>
        <v>1</v>
      </c>
      <c r="L169">
        <f t="shared" si="38"/>
        <v>2</v>
      </c>
      <c r="O169">
        <f t="shared" si="31"/>
        <v>0</v>
      </c>
      <c r="P169">
        <f t="shared" si="32"/>
        <v>1</v>
      </c>
      <c r="Q169">
        <f t="shared" si="33"/>
        <v>0</v>
      </c>
    </row>
    <row r="170" spans="1:17" x14ac:dyDescent="0.2">
      <c r="A170" s="5" t="s">
        <v>142</v>
      </c>
      <c r="B170">
        <v>6923</v>
      </c>
      <c r="C170" s="9">
        <v>6774</v>
      </c>
      <c r="E170">
        <f t="shared" si="34"/>
        <v>6774</v>
      </c>
      <c r="G170">
        <f t="shared" si="35"/>
        <v>2.1522461360681786E-2</v>
      </c>
      <c r="H170">
        <f t="shared" si="36"/>
        <v>0</v>
      </c>
      <c r="K170">
        <f t="shared" si="37"/>
        <v>1</v>
      </c>
      <c r="L170">
        <f t="shared" si="38"/>
        <v>2</v>
      </c>
      <c r="O170">
        <f t="shared" si="31"/>
        <v>0</v>
      </c>
      <c r="P170">
        <f t="shared" si="32"/>
        <v>1</v>
      </c>
      <c r="Q170">
        <f t="shared" si="33"/>
        <v>0</v>
      </c>
    </row>
    <row r="171" spans="1:17" x14ac:dyDescent="0.2">
      <c r="A171" s="5" t="s">
        <v>143</v>
      </c>
      <c r="B171">
        <v>4538</v>
      </c>
      <c r="C171" s="9">
        <v>4098</v>
      </c>
      <c r="E171">
        <f t="shared" si="34"/>
        <v>4098</v>
      </c>
      <c r="G171">
        <f t="shared" si="35"/>
        <v>9.6959012780960779E-2</v>
      </c>
      <c r="H171">
        <f t="shared" si="36"/>
        <v>0</v>
      </c>
      <c r="K171">
        <f t="shared" si="37"/>
        <v>1</v>
      </c>
      <c r="L171">
        <f t="shared" si="38"/>
        <v>2</v>
      </c>
      <c r="O171">
        <f t="shared" si="31"/>
        <v>0</v>
      </c>
      <c r="P171">
        <f t="shared" si="32"/>
        <v>1</v>
      </c>
      <c r="Q171">
        <f t="shared" si="33"/>
        <v>0</v>
      </c>
    </row>
    <row r="172" spans="1:17" x14ac:dyDescent="0.2">
      <c r="A172" s="5" t="s">
        <v>144</v>
      </c>
      <c r="B172">
        <v>3208</v>
      </c>
      <c r="C172" s="9">
        <v>3164</v>
      </c>
      <c r="E172">
        <f t="shared" si="34"/>
        <v>3164</v>
      </c>
      <c r="G172">
        <f t="shared" si="35"/>
        <v>1.3715710723192019E-2</v>
      </c>
      <c r="H172">
        <f t="shared" si="36"/>
        <v>0</v>
      </c>
      <c r="K172">
        <f t="shared" si="37"/>
        <v>1</v>
      </c>
      <c r="L172">
        <f t="shared" si="38"/>
        <v>2</v>
      </c>
      <c r="O172">
        <f t="shared" si="31"/>
        <v>0</v>
      </c>
      <c r="P172">
        <f t="shared" si="32"/>
        <v>1</v>
      </c>
      <c r="Q172">
        <f t="shared" si="33"/>
        <v>0</v>
      </c>
    </row>
    <row r="173" spans="1:17" x14ac:dyDescent="0.2">
      <c r="A173" s="5" t="s">
        <v>145</v>
      </c>
      <c r="B173">
        <v>102834</v>
      </c>
      <c r="C173" s="9">
        <v>12614</v>
      </c>
      <c r="E173">
        <f t="shared" si="34"/>
        <v>12614</v>
      </c>
      <c r="G173">
        <f t="shared" si="35"/>
        <v>0.87733628955403853</v>
      </c>
      <c r="H173">
        <f t="shared" si="36"/>
        <v>0</v>
      </c>
      <c r="K173">
        <f t="shared" si="37"/>
        <v>1</v>
      </c>
      <c r="L173">
        <f t="shared" si="38"/>
        <v>2</v>
      </c>
      <c r="O173">
        <f t="shared" si="31"/>
        <v>0</v>
      </c>
      <c r="P173">
        <f t="shared" si="32"/>
        <v>1</v>
      </c>
      <c r="Q173">
        <f t="shared" si="33"/>
        <v>0</v>
      </c>
    </row>
    <row r="174" spans="1:17" x14ac:dyDescent="0.2">
      <c r="A174" s="5" t="s">
        <v>117</v>
      </c>
      <c r="B174">
        <v>0</v>
      </c>
      <c r="C174" s="9">
        <v>0</v>
      </c>
      <c r="E174">
        <f t="shared" si="34"/>
        <v>0</v>
      </c>
      <c r="G174">
        <f t="shared" si="35"/>
        <v>0</v>
      </c>
      <c r="H174">
        <f t="shared" si="36"/>
        <v>0</v>
      </c>
      <c r="K174">
        <f t="shared" si="37"/>
        <v>1</v>
      </c>
      <c r="L174">
        <f t="shared" si="38"/>
        <v>1</v>
      </c>
      <c r="O174">
        <f t="shared" si="31"/>
        <v>0</v>
      </c>
      <c r="P174">
        <f t="shared" si="32"/>
        <v>0</v>
      </c>
      <c r="Q174">
        <f t="shared" si="33"/>
        <v>1</v>
      </c>
    </row>
    <row r="175" spans="1:17" x14ac:dyDescent="0.2">
      <c r="A175" s="5" t="s">
        <v>118</v>
      </c>
      <c r="B175">
        <v>0</v>
      </c>
      <c r="C175" s="9">
        <v>0</v>
      </c>
      <c r="E175">
        <f t="shared" si="34"/>
        <v>0</v>
      </c>
      <c r="G175">
        <f t="shared" si="35"/>
        <v>0</v>
      </c>
      <c r="H175">
        <f t="shared" si="36"/>
        <v>0</v>
      </c>
      <c r="K175">
        <f t="shared" si="37"/>
        <v>1</v>
      </c>
      <c r="L175">
        <f t="shared" si="38"/>
        <v>1</v>
      </c>
      <c r="O175">
        <f t="shared" si="31"/>
        <v>0</v>
      </c>
      <c r="P175">
        <f t="shared" si="32"/>
        <v>0</v>
      </c>
      <c r="Q175">
        <f t="shared" si="33"/>
        <v>1</v>
      </c>
    </row>
    <row r="176" spans="1:17" x14ac:dyDescent="0.2">
      <c r="A176" s="5" t="s">
        <v>119</v>
      </c>
      <c r="B176">
        <v>0</v>
      </c>
      <c r="C176" s="9">
        <v>0</v>
      </c>
      <c r="E176">
        <f t="shared" si="34"/>
        <v>0</v>
      </c>
      <c r="G176">
        <f t="shared" si="35"/>
        <v>0</v>
      </c>
      <c r="H176">
        <f t="shared" si="36"/>
        <v>0</v>
      </c>
      <c r="K176">
        <f t="shared" si="37"/>
        <v>1</v>
      </c>
      <c r="L176">
        <f t="shared" si="38"/>
        <v>1</v>
      </c>
      <c r="O176">
        <f t="shared" si="31"/>
        <v>0</v>
      </c>
      <c r="P176">
        <f t="shared" si="32"/>
        <v>0</v>
      </c>
      <c r="Q176">
        <f t="shared" si="33"/>
        <v>1</v>
      </c>
    </row>
    <row r="177" spans="1:17" x14ac:dyDescent="0.2">
      <c r="A177" s="5" t="s">
        <v>120</v>
      </c>
      <c r="B177">
        <v>864</v>
      </c>
      <c r="C177" s="9">
        <v>1251</v>
      </c>
      <c r="E177">
        <f t="shared" si="34"/>
        <v>864</v>
      </c>
      <c r="G177">
        <f t="shared" si="35"/>
        <v>0</v>
      </c>
      <c r="H177">
        <f t="shared" si="36"/>
        <v>0.30935251798561153</v>
      </c>
      <c r="K177">
        <f t="shared" si="37"/>
        <v>2</v>
      </c>
      <c r="L177">
        <f t="shared" si="38"/>
        <v>1</v>
      </c>
      <c r="O177">
        <f t="shared" si="31"/>
        <v>1</v>
      </c>
      <c r="P177">
        <f t="shared" si="32"/>
        <v>0</v>
      </c>
      <c r="Q177">
        <f t="shared" si="33"/>
        <v>0</v>
      </c>
    </row>
    <row r="178" spans="1:17" x14ac:dyDescent="0.2">
      <c r="A178" s="5" t="s">
        <v>121</v>
      </c>
      <c r="B178">
        <v>1092</v>
      </c>
      <c r="C178" s="9">
        <v>504</v>
      </c>
      <c r="E178">
        <f t="shared" si="34"/>
        <v>504</v>
      </c>
      <c r="G178">
        <f t="shared" si="35"/>
        <v>0.53846153846153844</v>
      </c>
      <c r="H178">
        <f t="shared" si="36"/>
        <v>0</v>
      </c>
      <c r="K178">
        <f t="shared" si="37"/>
        <v>1</v>
      </c>
      <c r="L178">
        <f t="shared" si="38"/>
        <v>2</v>
      </c>
      <c r="O178">
        <f t="shared" si="31"/>
        <v>0</v>
      </c>
      <c r="P178">
        <f t="shared" si="32"/>
        <v>1</v>
      </c>
      <c r="Q178">
        <f t="shared" si="33"/>
        <v>0</v>
      </c>
    </row>
    <row r="179" spans="1:17" x14ac:dyDescent="0.2">
      <c r="A179" s="5" t="s">
        <v>122</v>
      </c>
      <c r="B179">
        <v>5690</v>
      </c>
      <c r="C179" s="9">
        <v>5380</v>
      </c>
      <c r="E179">
        <f t="shared" si="34"/>
        <v>5380</v>
      </c>
      <c r="G179">
        <f t="shared" si="35"/>
        <v>5.4481546572934976E-2</v>
      </c>
      <c r="H179">
        <f t="shared" si="36"/>
        <v>0</v>
      </c>
      <c r="K179">
        <f t="shared" si="37"/>
        <v>1</v>
      </c>
      <c r="L179">
        <f t="shared" si="38"/>
        <v>2</v>
      </c>
      <c r="O179">
        <f t="shared" si="31"/>
        <v>0</v>
      </c>
      <c r="P179">
        <f t="shared" si="32"/>
        <v>1</v>
      </c>
      <c r="Q179">
        <f t="shared" si="33"/>
        <v>0</v>
      </c>
    </row>
    <row r="180" spans="1:17" x14ac:dyDescent="0.2">
      <c r="A180" s="5" t="s">
        <v>5</v>
      </c>
      <c r="B180">
        <v>16720</v>
      </c>
      <c r="C180" s="9">
        <v>15200</v>
      </c>
      <c r="E180">
        <f t="shared" si="34"/>
        <v>15200</v>
      </c>
      <c r="G180">
        <f t="shared" si="35"/>
        <v>9.0909090909090912E-2</v>
      </c>
      <c r="H180">
        <f t="shared" si="36"/>
        <v>0</v>
      </c>
      <c r="K180">
        <f t="shared" si="37"/>
        <v>1</v>
      </c>
      <c r="L180">
        <f t="shared" si="38"/>
        <v>2</v>
      </c>
      <c r="O180">
        <f t="shared" si="31"/>
        <v>0</v>
      </c>
      <c r="P180">
        <f t="shared" si="32"/>
        <v>1</v>
      </c>
      <c r="Q180">
        <f t="shared" si="33"/>
        <v>0</v>
      </c>
    </row>
    <row r="181" spans="1:17" x14ac:dyDescent="0.2">
      <c r="A181" s="5" t="s">
        <v>123</v>
      </c>
      <c r="B181">
        <v>21645</v>
      </c>
      <c r="C181" s="9">
        <v>20154</v>
      </c>
      <c r="E181">
        <f t="shared" si="34"/>
        <v>20154</v>
      </c>
      <c r="G181">
        <f t="shared" si="35"/>
        <v>6.8884268884268879E-2</v>
      </c>
      <c r="H181">
        <f t="shared" si="36"/>
        <v>0</v>
      </c>
      <c r="K181">
        <f t="shared" si="37"/>
        <v>1</v>
      </c>
      <c r="L181">
        <f t="shared" si="38"/>
        <v>2</v>
      </c>
      <c r="O181">
        <f t="shared" si="31"/>
        <v>0</v>
      </c>
      <c r="P181">
        <f t="shared" si="32"/>
        <v>1</v>
      </c>
      <c r="Q181">
        <f t="shared" si="33"/>
        <v>0</v>
      </c>
    </row>
    <row r="182" spans="1:17" x14ac:dyDescent="0.2">
      <c r="A182" s="5" t="s">
        <v>124</v>
      </c>
      <c r="B182">
        <v>30724</v>
      </c>
      <c r="C182" s="9">
        <v>28992</v>
      </c>
      <c r="E182">
        <f t="shared" si="34"/>
        <v>28992</v>
      </c>
      <c r="G182">
        <f t="shared" si="35"/>
        <v>5.6372868116130709E-2</v>
      </c>
      <c r="H182">
        <f t="shared" si="36"/>
        <v>0</v>
      </c>
      <c r="K182">
        <f t="shared" si="37"/>
        <v>1</v>
      </c>
      <c r="L182">
        <f t="shared" si="38"/>
        <v>2</v>
      </c>
      <c r="O182">
        <f t="shared" si="31"/>
        <v>0</v>
      </c>
      <c r="P182">
        <f t="shared" si="32"/>
        <v>1</v>
      </c>
      <c r="Q182">
        <f t="shared" si="33"/>
        <v>0</v>
      </c>
    </row>
    <row r="183" spans="1:17" x14ac:dyDescent="0.2">
      <c r="A183" s="5" t="s">
        <v>125</v>
      </c>
      <c r="B183">
        <v>43139</v>
      </c>
      <c r="C183" s="9">
        <v>41733</v>
      </c>
      <c r="E183">
        <f t="shared" si="34"/>
        <v>41733</v>
      </c>
      <c r="G183">
        <f t="shared" si="35"/>
        <v>3.2592317856232178E-2</v>
      </c>
      <c r="H183">
        <f t="shared" si="36"/>
        <v>0</v>
      </c>
      <c r="K183">
        <f t="shared" si="37"/>
        <v>1</v>
      </c>
      <c r="L183">
        <f t="shared" si="38"/>
        <v>2</v>
      </c>
      <c r="O183">
        <f t="shared" si="31"/>
        <v>0</v>
      </c>
      <c r="P183">
        <f t="shared" si="32"/>
        <v>1</v>
      </c>
      <c r="Q183">
        <f t="shared" si="33"/>
        <v>0</v>
      </c>
    </row>
    <row r="184" spans="1:17" x14ac:dyDescent="0.2">
      <c r="I184" s="8" t="s">
        <v>0</v>
      </c>
      <c r="J184" s="8"/>
      <c r="M184" s="8" t="s">
        <v>155</v>
      </c>
      <c r="N184" s="8"/>
    </row>
    <row r="185" spans="1:17" x14ac:dyDescent="0.2">
      <c r="F185" s="8" t="s">
        <v>149</v>
      </c>
      <c r="G185" s="3">
        <f>AVERAGE(G4:G183)</f>
        <v>4.3956545683927054E-2</v>
      </c>
      <c r="H185" s="3">
        <f>AVERAGE(H4:H183)</f>
        <v>1.7626185856373811E-2</v>
      </c>
      <c r="I185">
        <f t="shared" ref="I185:I191" si="39">MIN(G185:H185)</f>
        <v>1.7626185856373811E-2</v>
      </c>
      <c r="J185" s="8" t="s">
        <v>149</v>
      </c>
      <c r="K185" s="3">
        <f>AVERAGE(K4:K183)</f>
        <v>1.1888888888888889</v>
      </c>
      <c r="L185">
        <f>AVERAGE(L4:L183)</f>
        <v>1.4222222222222223</v>
      </c>
      <c r="M185">
        <f t="shared" ref="M185:M195" si="40">MAX(K185:L185)</f>
        <v>1.4222222222222223</v>
      </c>
      <c r="N185" s="8" t="s">
        <v>149</v>
      </c>
      <c r="O185" s="3">
        <f>SUM(O4:O183)</f>
        <v>34</v>
      </c>
      <c r="P185">
        <f>SUM(P4:P183)</f>
        <v>76</v>
      </c>
      <c r="Q185">
        <f>SUM(Q4:Q183)</f>
        <v>70</v>
      </c>
    </row>
    <row r="186" spans="1:17" x14ac:dyDescent="0.2">
      <c r="F186" s="8" t="s">
        <v>150</v>
      </c>
      <c r="G186" s="3">
        <f t="shared" ref="G186:H186" si="41">AVERAGE(G4:G153)</f>
        <v>3.7620471407787057E-2</v>
      </c>
      <c r="H186" s="3">
        <f t="shared" si="41"/>
        <v>1.8392781342144577E-2</v>
      </c>
      <c r="I186">
        <f t="shared" si="39"/>
        <v>1.8392781342144577E-2</v>
      </c>
      <c r="J186" s="8" t="s">
        <v>150</v>
      </c>
      <c r="K186" s="3">
        <f t="shared" ref="K186:L186" si="42">AVERAGE(K4:K153)</f>
        <v>1.2066666666666668</v>
      </c>
      <c r="L186">
        <f t="shared" si="42"/>
        <v>1.3733333333333333</v>
      </c>
      <c r="M186">
        <f t="shared" si="40"/>
        <v>1.3733333333333333</v>
      </c>
      <c r="N186" s="8" t="s">
        <v>150</v>
      </c>
      <c r="O186" s="3">
        <f>SUM(O4:O153)</f>
        <v>31</v>
      </c>
      <c r="P186">
        <f>SUM(P4:P153)</f>
        <v>56</v>
      </c>
      <c r="Q186">
        <f>SUM(Q4:Q153)</f>
        <v>63</v>
      </c>
    </row>
    <row r="187" spans="1:17" x14ac:dyDescent="0.2">
      <c r="F187" s="8">
        <v>104</v>
      </c>
      <c r="G187" s="3">
        <f t="shared" ref="G187:H187" si="43">AVERAGE(G104:G113,G4:G23)</f>
        <v>2.9110792617914587E-3</v>
      </c>
      <c r="H187" s="3">
        <f t="shared" si="43"/>
        <v>3.4616584235185203E-2</v>
      </c>
      <c r="I187">
        <f t="shared" si="39"/>
        <v>2.9110792617914587E-3</v>
      </c>
      <c r="J187" s="8">
        <v>104</v>
      </c>
      <c r="K187" s="3">
        <f t="shared" ref="K187:L187" si="44">AVERAGE(K104:K113,K4:K23)</f>
        <v>1.6</v>
      </c>
      <c r="L187">
        <f t="shared" si="44"/>
        <v>1.2333333333333334</v>
      </c>
      <c r="M187">
        <f t="shared" si="40"/>
        <v>1.6</v>
      </c>
      <c r="N187" s="8">
        <v>104</v>
      </c>
      <c r="O187" s="3">
        <f>SUM(O104:O113,O4:O23)</f>
        <v>18</v>
      </c>
      <c r="P187">
        <f>SUM(P104:P113,P4:P23)</f>
        <v>7</v>
      </c>
      <c r="Q187">
        <f>SUM(Q104:Q113,Q4:Q23)</f>
        <v>5</v>
      </c>
    </row>
    <row r="188" spans="1:17" x14ac:dyDescent="0.2">
      <c r="F188" s="8">
        <v>114</v>
      </c>
      <c r="G188" s="3">
        <f t="shared" ref="G188:H188" si="45">AVERAGE(G24:G43,G114:G123)</f>
        <v>1.3480757072569535E-2</v>
      </c>
      <c r="H188" s="3">
        <f t="shared" si="45"/>
        <v>9.9938494899073221E-4</v>
      </c>
      <c r="I188">
        <f t="shared" si="39"/>
        <v>9.9938494899073221E-4</v>
      </c>
      <c r="J188" s="8">
        <v>114</v>
      </c>
      <c r="K188" s="3">
        <f t="shared" ref="K188:L188" si="46">AVERAGE(K24:K43,K114:K123)</f>
        <v>1.1000000000000001</v>
      </c>
      <c r="L188">
        <f t="shared" si="46"/>
        <v>1.3666666666666667</v>
      </c>
      <c r="M188">
        <f t="shared" si="40"/>
        <v>1.3666666666666667</v>
      </c>
      <c r="N188" s="8">
        <v>114</v>
      </c>
      <c r="O188" s="3">
        <f>SUM(O24:O43,O114:O123)</f>
        <v>3</v>
      </c>
      <c r="P188">
        <f>SUM(P24:P43,P114:P123)</f>
        <v>11</v>
      </c>
      <c r="Q188">
        <f>SUM(Q24:Q43,Q114:Q123)</f>
        <v>16</v>
      </c>
    </row>
    <row r="189" spans="1:17" x14ac:dyDescent="0.2">
      <c r="F189" s="8">
        <v>128</v>
      </c>
      <c r="G189" s="3">
        <f t="shared" ref="G189:H189" si="47">AVERAGE(G44:G63,G124:G133)</f>
        <v>3.8582424746834966E-2</v>
      </c>
      <c r="H189" s="3">
        <f t="shared" si="47"/>
        <v>7.3396784377468037E-3</v>
      </c>
      <c r="I189">
        <f t="shared" si="39"/>
        <v>7.3396784377468037E-3</v>
      </c>
      <c r="J189" s="8">
        <v>128</v>
      </c>
      <c r="K189" s="3">
        <f t="shared" ref="K189:L189" si="48">AVERAGE(K44:K63,K124:K133)</f>
        <v>1.0666666666666667</v>
      </c>
      <c r="L189">
        <f t="shared" si="48"/>
        <v>1.4666666666666666</v>
      </c>
      <c r="M189">
        <f t="shared" si="40"/>
        <v>1.4666666666666666</v>
      </c>
      <c r="N189" s="8">
        <v>128</v>
      </c>
      <c r="O189" s="3">
        <f>SUM(O44:O63,O124:O133)</f>
        <v>2</v>
      </c>
      <c r="P189">
        <f>SUM(P44:P63,P124:P133)</f>
        <v>14</v>
      </c>
      <c r="Q189">
        <f>SUM(Q44:Q63,Q124:Q133)</f>
        <v>14</v>
      </c>
    </row>
    <row r="190" spans="1:17" x14ac:dyDescent="0.2">
      <c r="F190" s="8">
        <v>144</v>
      </c>
      <c r="G190" s="3">
        <f t="shared" ref="G190:H190" si="49">AVERAGE(G64:G83,G134:G143)</f>
        <v>5.9269167174383207E-2</v>
      </c>
      <c r="H190" s="3">
        <f t="shared" si="49"/>
        <v>4.6349069884652573E-2</v>
      </c>
      <c r="I190">
        <f t="shared" si="39"/>
        <v>4.6349069884652573E-2</v>
      </c>
      <c r="J190" s="8">
        <v>144</v>
      </c>
      <c r="K190" s="3">
        <f t="shared" ref="K190:L190" si="50">AVERAGE(K64:K83,K134:K143)</f>
        <v>1.2</v>
      </c>
      <c r="L190">
        <f t="shared" si="50"/>
        <v>1.3333333333333333</v>
      </c>
      <c r="M190">
        <f t="shared" si="40"/>
        <v>1.3333333333333333</v>
      </c>
      <c r="N190" s="8">
        <v>144</v>
      </c>
      <c r="O190" s="3">
        <f>SUM(O64:O83,O134:O143)</f>
        <v>6</v>
      </c>
      <c r="P190">
        <f>SUM(P64:P83,P134:P143)</f>
        <v>10</v>
      </c>
      <c r="Q190">
        <f>SUM(Q64:Q83,Q134:Q143)</f>
        <v>14</v>
      </c>
    </row>
    <row r="191" spans="1:17" x14ac:dyDescent="0.2">
      <c r="F191" s="8">
        <v>162</v>
      </c>
      <c r="G191" s="3">
        <f t="shared" ref="G191:H191" si="51">AVERAGE(G84:G103,G144:G153)</f>
        <v>7.3858928783356079E-2</v>
      </c>
      <c r="H191" s="3">
        <f t="shared" si="51"/>
        <v>2.6591892041475554E-3</v>
      </c>
      <c r="I191">
        <f t="shared" si="39"/>
        <v>2.6591892041475554E-3</v>
      </c>
      <c r="J191" s="8">
        <v>162</v>
      </c>
      <c r="K191" s="3">
        <f t="shared" ref="K191:L191" si="52">AVERAGE(K84:K103,K144:K153)</f>
        <v>1.0666666666666667</v>
      </c>
      <c r="L191">
        <f t="shared" si="52"/>
        <v>1.4666666666666666</v>
      </c>
      <c r="M191">
        <f t="shared" si="40"/>
        <v>1.4666666666666666</v>
      </c>
      <c r="N191" s="8">
        <v>162</v>
      </c>
      <c r="O191" s="3">
        <f>SUM(O84:O103,O144:O153)</f>
        <v>2</v>
      </c>
      <c r="P191">
        <f>SUM(P84:P103,P144:P153)</f>
        <v>14</v>
      </c>
      <c r="Q191">
        <f>SUM(Q84:Q103,Q144:Q153)</f>
        <v>14</v>
      </c>
    </row>
    <row r="192" spans="1:17" x14ac:dyDescent="0.2">
      <c r="G192" s="3"/>
      <c r="H192" s="3"/>
      <c r="K192" s="3"/>
      <c r="M192">
        <f t="shared" si="40"/>
        <v>0</v>
      </c>
      <c r="O192" s="3"/>
    </row>
    <row r="193" spans="6:17" x14ac:dyDescent="0.2">
      <c r="F193" s="8" t="s">
        <v>151</v>
      </c>
      <c r="G193" s="3">
        <f t="shared" ref="G193:H193" si="53">AVERAGE(G104:G153)</f>
        <v>6.8913277045476173E-3</v>
      </c>
      <c r="H193" s="3">
        <f t="shared" si="53"/>
        <v>8.1269007590773264E-3</v>
      </c>
      <c r="I193">
        <f>MIN(G193:H193)</f>
        <v>6.8913277045476173E-3</v>
      </c>
      <c r="J193" s="8" t="s">
        <v>151</v>
      </c>
      <c r="K193" s="3">
        <f t="shared" ref="K193:L193" si="54">AVERAGE(K104:K153)</f>
        <v>1.1599999999999999</v>
      </c>
      <c r="L193">
        <f t="shared" si="54"/>
        <v>1.1399999999999999</v>
      </c>
      <c r="M193">
        <f t="shared" si="40"/>
        <v>1.1599999999999999</v>
      </c>
      <c r="N193" s="8" t="s">
        <v>151</v>
      </c>
      <c r="O193" s="3">
        <f>SUM(O104:O153)</f>
        <v>8</v>
      </c>
      <c r="P193">
        <f>SUM(P104:P153)</f>
        <v>7</v>
      </c>
      <c r="Q193">
        <f>SUM(Q104:Q153)</f>
        <v>35</v>
      </c>
    </row>
    <row r="194" spans="6:17" x14ac:dyDescent="0.2">
      <c r="F194" s="8" t="s">
        <v>152</v>
      </c>
      <c r="G194" s="3">
        <f t="shared" ref="G194:H194" si="55">AVERAGE(G4:G13,G24:G33,G44:G53,G64:G73,G84:G93)</f>
        <v>2.4001556360879819E-2</v>
      </c>
      <c r="H194" s="3">
        <f t="shared" si="55"/>
        <v>3.0838351248859627E-2</v>
      </c>
      <c r="I194">
        <f>MIN(G194:H194)</f>
        <v>2.4001556360879819E-2</v>
      </c>
      <c r="J194" s="8" t="s">
        <v>152</v>
      </c>
      <c r="K194" s="3">
        <f t="shared" ref="K194:L194" si="56">AVERAGE(K4:K13,K24:K33,K44:K53,K64:K73,K84:K93)</f>
        <v>1.28</v>
      </c>
      <c r="L194">
        <f t="shared" si="56"/>
        <v>1.26</v>
      </c>
      <c r="M194">
        <f t="shared" si="40"/>
        <v>1.28</v>
      </c>
      <c r="N194" s="8" t="s">
        <v>152</v>
      </c>
      <c r="O194" s="3">
        <f>SUM(O4:O13,O24:O33,O44:O53,O64:O73,O84:O93)</f>
        <v>14</v>
      </c>
      <c r="P194">
        <f>SUM(P4:P13,P24:P33,P44:P53,P64:P73,P84:P93)</f>
        <v>13</v>
      </c>
      <c r="Q194">
        <f>SUM(Q4:Q13,Q24:Q33,Q44:Q53,Q64:Q73,Q84:Q93)</f>
        <v>23</v>
      </c>
    </row>
    <row r="195" spans="6:17" x14ac:dyDescent="0.2">
      <c r="F195" s="8" t="s">
        <v>153</v>
      </c>
      <c r="G195" s="3">
        <f t="shared" ref="G195:H195" si="57">AVERAGE(G14:G23,G34:G43,G54:G63,G74:G83,G94:G103)</f>
        <v>8.1968530157933733E-2</v>
      </c>
      <c r="H195" s="3">
        <f t="shared" si="57"/>
        <v>1.6213092018496772E-2</v>
      </c>
      <c r="I195">
        <f>MIN(G195:H195)</f>
        <v>1.6213092018496772E-2</v>
      </c>
      <c r="J195" s="8" t="s">
        <v>153</v>
      </c>
      <c r="K195" s="3">
        <f t="shared" ref="K195:L195" si="58">AVERAGE(K14:K23,K34:K43,K54:K63,K74:K83,K94:K103)</f>
        <v>1.18</v>
      </c>
      <c r="L195">
        <f t="shared" si="58"/>
        <v>1.72</v>
      </c>
      <c r="M195">
        <f t="shared" si="40"/>
        <v>1.72</v>
      </c>
      <c r="N195" s="8" t="s">
        <v>153</v>
      </c>
      <c r="O195" s="3">
        <f>SUM(O14:O23,O34:O43,O54:O63,O74:O83,O94:O103)</f>
        <v>9</v>
      </c>
      <c r="P195">
        <f>SUM(P14:P23,P34:P43,P54:P63,P74:P83,P94:P103)</f>
        <v>36</v>
      </c>
      <c r="Q195">
        <f>SUM(Q14:Q23,Q34:Q43,Q54:Q63,Q74:Q83,Q94:Q103)</f>
        <v>5</v>
      </c>
    </row>
  </sheetData>
  <mergeCells count="3">
    <mergeCell ref="B1:E1"/>
    <mergeCell ref="G1:H1"/>
    <mergeCell ref="K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9"/>
  <sheetViews>
    <sheetView tabSelected="1" workbookViewId="0">
      <selection activeCell="I42" sqref="I42"/>
    </sheetView>
  </sheetViews>
  <sheetFormatPr defaultRowHeight="12.75" x14ac:dyDescent="0.2"/>
  <cols>
    <col min="4" max="4" width="11.42578125" customWidth="1"/>
    <col min="5" max="5" width="10.5703125" customWidth="1"/>
    <col min="6" max="6" width="11.5703125" customWidth="1"/>
    <col min="7" max="7" width="12.7109375" customWidth="1"/>
    <col min="8" max="8" width="12.140625" customWidth="1"/>
  </cols>
  <sheetData>
    <row r="4" spans="2:9" ht="38.25" x14ac:dyDescent="0.2">
      <c r="C4" s="8" t="s">
        <v>9</v>
      </c>
      <c r="D4" s="8" t="s">
        <v>159</v>
      </c>
      <c r="E4" s="1" t="s">
        <v>160</v>
      </c>
      <c r="F4" s="1" t="s">
        <v>16</v>
      </c>
      <c r="G4" s="1" t="s">
        <v>7</v>
      </c>
      <c r="H4" s="1" t="s">
        <v>8</v>
      </c>
      <c r="I4" s="1" t="s">
        <v>162</v>
      </c>
    </row>
    <row r="5" spans="2:9" x14ac:dyDescent="0.2">
      <c r="B5" s="8" t="s">
        <v>149</v>
      </c>
      <c r="C5" s="11">
        <v>2.1</v>
      </c>
      <c r="D5" s="11">
        <v>2.1666666666666665</v>
      </c>
      <c r="E5" s="11">
        <v>3.1055555555555556</v>
      </c>
      <c r="F5" s="11">
        <v>3.1055555555555556</v>
      </c>
      <c r="G5" s="12">
        <v>3.4944444444444445</v>
      </c>
      <c r="H5" s="11">
        <v>2.338888888888889</v>
      </c>
      <c r="I5" s="11">
        <v>3.4944444444444445</v>
      </c>
    </row>
    <row r="6" spans="2:9" x14ac:dyDescent="0.2">
      <c r="B6" s="8">
        <v>104</v>
      </c>
      <c r="C6" s="11">
        <v>2.2333333333333334</v>
      </c>
      <c r="D6" s="11">
        <v>3.1666666666666665</v>
      </c>
      <c r="E6" s="11">
        <v>3.8333333333333335</v>
      </c>
      <c r="F6" s="11">
        <v>3.4</v>
      </c>
      <c r="G6" s="12">
        <v>3.9666666666666668</v>
      </c>
      <c r="H6" s="11">
        <v>3</v>
      </c>
      <c r="I6" s="11">
        <v>3.9666666666666668</v>
      </c>
    </row>
    <row r="7" spans="2:9" x14ac:dyDescent="0.2">
      <c r="B7" s="8">
        <v>114</v>
      </c>
      <c r="C7" s="11">
        <v>1.6666666666666667</v>
      </c>
      <c r="D7" s="11">
        <v>1.9</v>
      </c>
      <c r="E7" s="11">
        <v>3.1666666666666665</v>
      </c>
      <c r="F7" s="11">
        <v>2.8666666666666667</v>
      </c>
      <c r="G7" s="12">
        <v>3.2</v>
      </c>
      <c r="H7" s="11">
        <v>2</v>
      </c>
      <c r="I7" s="11">
        <v>3.2</v>
      </c>
    </row>
    <row r="8" spans="2:9" x14ac:dyDescent="0.2">
      <c r="B8" s="8">
        <v>128</v>
      </c>
      <c r="C8" s="11">
        <v>1.7333333333333334</v>
      </c>
      <c r="D8" s="11">
        <v>1.7333333333333334</v>
      </c>
      <c r="E8" s="11">
        <v>3.0333333333333332</v>
      </c>
      <c r="F8" s="11">
        <v>3.1</v>
      </c>
      <c r="G8" s="12">
        <v>3.3</v>
      </c>
      <c r="H8" s="11">
        <v>2.1</v>
      </c>
      <c r="I8" s="11">
        <v>3.3</v>
      </c>
    </row>
    <row r="9" spans="2:9" x14ac:dyDescent="0.2">
      <c r="B9" s="8">
        <v>144</v>
      </c>
      <c r="C9" s="11">
        <v>1.2666666666666666</v>
      </c>
      <c r="D9" s="11">
        <v>2.1333333333333333</v>
      </c>
      <c r="E9" s="11">
        <v>3.3333333333333335</v>
      </c>
      <c r="F9" s="11">
        <v>3.0333333333333332</v>
      </c>
      <c r="G9" s="12">
        <v>3.4</v>
      </c>
      <c r="H9" s="11">
        <v>2.2999999999999998</v>
      </c>
      <c r="I9" s="11">
        <v>3.4</v>
      </c>
    </row>
    <row r="10" spans="2:9" x14ac:dyDescent="0.2">
      <c r="B10" s="8">
        <v>162</v>
      </c>
      <c r="C10" s="11">
        <v>1.7</v>
      </c>
      <c r="D10" s="11">
        <v>2.3333333333333335</v>
      </c>
      <c r="E10" s="11">
        <v>2.8</v>
      </c>
      <c r="F10" s="11">
        <v>2.6333333333333333</v>
      </c>
      <c r="G10" s="12">
        <v>3.3333333333333335</v>
      </c>
      <c r="H10" s="11">
        <v>2.4666666666666668</v>
      </c>
      <c r="I10" s="11">
        <v>3.3333333333333335</v>
      </c>
    </row>
    <row r="11" spans="2:9" x14ac:dyDescent="0.2">
      <c r="B11" s="8" t="s">
        <v>158</v>
      </c>
      <c r="C11" s="12">
        <v>4</v>
      </c>
      <c r="D11" s="11">
        <v>1.7333333333333334</v>
      </c>
      <c r="E11" s="11">
        <v>2.4666666666666668</v>
      </c>
      <c r="F11" s="11">
        <v>3.6</v>
      </c>
      <c r="G11" s="11">
        <v>3.7666666666666666</v>
      </c>
      <c r="H11" s="11">
        <v>2.1666666666666665</v>
      </c>
      <c r="I11" s="11">
        <v>4</v>
      </c>
    </row>
    <row r="12" spans="2:9" x14ac:dyDescent="0.2">
      <c r="B12" s="8" t="s">
        <v>151</v>
      </c>
      <c r="C12" s="11">
        <v>1.1599999999999999</v>
      </c>
      <c r="D12" s="11">
        <v>2.52</v>
      </c>
      <c r="E12" s="11">
        <v>2.5</v>
      </c>
      <c r="F12" s="11">
        <v>2.3199999999999998</v>
      </c>
      <c r="G12" s="12">
        <v>2.76</v>
      </c>
      <c r="H12" s="11">
        <v>2.2599999999999998</v>
      </c>
      <c r="I12" s="11">
        <v>2.76</v>
      </c>
    </row>
    <row r="13" spans="2:9" x14ac:dyDescent="0.2">
      <c r="B13" s="8" t="s">
        <v>152</v>
      </c>
      <c r="C13" s="11">
        <v>1.54</v>
      </c>
      <c r="D13" s="11">
        <v>2.48</v>
      </c>
      <c r="E13" s="12">
        <v>2.94</v>
      </c>
      <c r="F13" s="11">
        <v>2.6</v>
      </c>
      <c r="G13" s="11">
        <v>2.82</v>
      </c>
      <c r="H13" s="11">
        <v>2.2400000000000002</v>
      </c>
      <c r="I13" s="11">
        <v>2.94</v>
      </c>
    </row>
    <row r="14" spans="2:9" x14ac:dyDescent="0.2">
      <c r="B14" s="8" t="s">
        <v>153</v>
      </c>
      <c r="C14" s="11">
        <v>2.46</v>
      </c>
      <c r="D14" s="11">
        <v>1.76</v>
      </c>
      <c r="E14" s="11">
        <v>4.26</v>
      </c>
      <c r="F14" s="11">
        <v>4.0999999999999996</v>
      </c>
      <c r="G14" s="12">
        <v>4.74</v>
      </c>
      <c r="H14" s="11">
        <v>2.62</v>
      </c>
      <c r="I14" s="11">
        <v>4.74</v>
      </c>
    </row>
    <row r="19" spans="11:16" ht="38.25" x14ac:dyDescent="0.2">
      <c r="L19" s="8" t="s">
        <v>9</v>
      </c>
      <c r="M19" s="8" t="s">
        <v>159</v>
      </c>
      <c r="N19" s="1" t="s">
        <v>160</v>
      </c>
      <c r="O19" s="1" t="s">
        <v>16</v>
      </c>
      <c r="P19" s="1" t="s">
        <v>7</v>
      </c>
    </row>
    <row r="20" spans="11:16" x14ac:dyDescent="0.2">
      <c r="K20" t="s">
        <v>149</v>
      </c>
      <c r="L20" s="11">
        <v>1.8166666666666667</v>
      </c>
      <c r="M20" s="11">
        <v>1.8944444444444444</v>
      </c>
      <c r="N20" s="11">
        <v>2.6166666666666667</v>
      </c>
      <c r="O20" s="11">
        <v>2.6222222222222222</v>
      </c>
      <c r="P20" s="12">
        <v>2.9166666666666665</v>
      </c>
    </row>
    <row r="21" spans="11:16" x14ac:dyDescent="0.2">
      <c r="K21">
        <v>104</v>
      </c>
      <c r="L21" s="11">
        <v>1.9333333333333333</v>
      </c>
      <c r="M21" s="11">
        <v>2.6666666666666665</v>
      </c>
      <c r="N21" s="11">
        <v>3.2</v>
      </c>
      <c r="O21" s="11">
        <v>2.8333333333333335</v>
      </c>
      <c r="P21" s="12">
        <v>3.3</v>
      </c>
    </row>
    <row r="22" spans="11:16" x14ac:dyDescent="0.2">
      <c r="K22">
        <v>114</v>
      </c>
      <c r="L22" s="11">
        <v>1.3666666666666667</v>
      </c>
      <c r="M22" s="11">
        <v>1.7</v>
      </c>
      <c r="N22" s="11">
        <v>2.7</v>
      </c>
      <c r="O22" s="11">
        <v>2.4666666666666668</v>
      </c>
      <c r="P22" s="12">
        <v>2.7333333333333334</v>
      </c>
    </row>
    <row r="23" spans="11:16" x14ac:dyDescent="0.2">
      <c r="K23">
        <v>128</v>
      </c>
      <c r="L23" s="11">
        <v>1.5333333333333334</v>
      </c>
      <c r="M23" s="11">
        <v>1.5333333333333334</v>
      </c>
      <c r="N23" s="11">
        <v>2.6</v>
      </c>
      <c r="O23" s="11">
        <v>2.6333333333333333</v>
      </c>
      <c r="P23" s="12">
        <v>2.7666666666666666</v>
      </c>
    </row>
    <row r="24" spans="11:16" x14ac:dyDescent="0.2">
      <c r="K24">
        <v>144</v>
      </c>
      <c r="L24" s="11">
        <v>1.2</v>
      </c>
      <c r="M24" s="11">
        <v>1.8666666666666667</v>
      </c>
      <c r="N24" s="12">
        <v>2.8666666666666667</v>
      </c>
      <c r="O24" s="11">
        <v>2.6</v>
      </c>
      <c r="P24" s="11">
        <v>2.8333333333333335</v>
      </c>
    </row>
    <row r="25" spans="11:16" x14ac:dyDescent="0.2">
      <c r="K25">
        <v>162</v>
      </c>
      <c r="L25" s="11">
        <v>1.5333333333333334</v>
      </c>
      <c r="M25" s="11">
        <v>2.1</v>
      </c>
      <c r="N25" s="11">
        <v>2.4</v>
      </c>
      <c r="O25" s="11">
        <v>2.3333333333333335</v>
      </c>
      <c r="P25" s="12">
        <v>2.8666666666666667</v>
      </c>
    </row>
    <row r="26" spans="11:16" x14ac:dyDescent="0.2">
      <c r="K26" t="s">
        <v>158</v>
      </c>
      <c r="L26" s="12">
        <v>3.3333333333333335</v>
      </c>
      <c r="M26" s="11">
        <v>1.5</v>
      </c>
      <c r="N26" s="11">
        <v>1.9333333333333333</v>
      </c>
      <c r="O26" s="11">
        <v>2.8666666666666667</v>
      </c>
      <c r="P26" s="16">
        <v>3</v>
      </c>
    </row>
    <row r="27" spans="11:16" x14ac:dyDescent="0.2">
      <c r="K27" t="s">
        <v>151</v>
      </c>
      <c r="L27" s="11">
        <v>1.1000000000000001</v>
      </c>
      <c r="M27" s="11">
        <v>2.2400000000000002</v>
      </c>
      <c r="N27" s="11">
        <v>2.2599999999999998</v>
      </c>
      <c r="O27" s="11">
        <v>2.14</v>
      </c>
      <c r="P27" s="12">
        <v>2.44</v>
      </c>
    </row>
    <row r="28" spans="11:16" x14ac:dyDescent="0.2">
      <c r="K28" t="s">
        <v>152</v>
      </c>
      <c r="L28" s="11">
        <v>1.4</v>
      </c>
      <c r="M28" s="11">
        <v>2.16</v>
      </c>
      <c r="N28" s="12">
        <v>2.48</v>
      </c>
      <c r="O28" s="11">
        <v>2.2400000000000002</v>
      </c>
      <c r="P28" s="11">
        <v>2.4</v>
      </c>
    </row>
    <row r="29" spans="11:16" x14ac:dyDescent="0.2">
      <c r="K29" t="s">
        <v>153</v>
      </c>
      <c r="L29" s="11">
        <v>2.04</v>
      </c>
      <c r="M29" s="11">
        <v>1.52</v>
      </c>
      <c r="N29" s="11">
        <v>3.52</v>
      </c>
      <c r="O29" s="11">
        <v>3.34</v>
      </c>
      <c r="P29" s="12">
        <v>3.86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9"/>
  <sheetViews>
    <sheetView workbookViewId="0">
      <selection activeCell="D1" sqref="D1:D1048576"/>
    </sheetView>
  </sheetViews>
  <sheetFormatPr defaultRowHeight="12.75" x14ac:dyDescent="0.2"/>
  <cols>
    <col min="1" max="1" width="13.42578125" customWidth="1"/>
    <col min="4" max="4" width="11.28515625" customWidth="1"/>
    <col min="10" max="11" width="10.42578125" customWidth="1"/>
  </cols>
  <sheetData>
    <row r="3" spans="1:14" x14ac:dyDescent="0.2">
      <c r="B3" s="14" t="s">
        <v>147</v>
      </c>
      <c r="C3" s="14"/>
      <c r="D3" s="14"/>
      <c r="E3" s="14"/>
      <c r="G3" s="14" t="s">
        <v>148</v>
      </c>
      <c r="H3" s="14"/>
      <c r="I3" s="14"/>
      <c r="J3" s="15"/>
      <c r="L3" s="14" t="s">
        <v>154</v>
      </c>
      <c r="M3" s="14"/>
      <c r="N3" s="14"/>
    </row>
    <row r="4" spans="1:14" ht="38.25" x14ac:dyDescent="0.2">
      <c r="A4" t="s">
        <v>17</v>
      </c>
      <c r="B4" s="13" t="s">
        <v>344</v>
      </c>
      <c r="C4" s="1" t="s">
        <v>343</v>
      </c>
      <c r="D4" s="1" t="s">
        <v>160</v>
      </c>
      <c r="E4" s="1" t="s">
        <v>146</v>
      </c>
      <c r="G4" s="13" t="s">
        <v>344</v>
      </c>
      <c r="H4" s="1" t="s">
        <v>343</v>
      </c>
      <c r="I4" s="1" t="s">
        <v>160</v>
      </c>
      <c r="J4" s="1"/>
      <c r="L4" s="13" t="s">
        <v>344</v>
      </c>
      <c r="M4" s="1" t="s">
        <v>343</v>
      </c>
      <c r="N4" s="1" t="s">
        <v>160</v>
      </c>
    </row>
    <row r="6" spans="1:14" x14ac:dyDescent="0.2">
      <c r="A6" s="5" t="s">
        <v>18</v>
      </c>
      <c r="B6">
        <v>1740</v>
      </c>
      <c r="C6">
        <v>1584</v>
      </c>
      <c r="D6">
        <v>1584</v>
      </c>
      <c r="E6">
        <f t="shared" ref="E6:E37" si="0">MIN(B6:D6)</f>
        <v>1584</v>
      </c>
      <c r="G6">
        <f t="shared" ref="G6:G37" si="1">IF(B6=0,0,(B6-E6)/B6)</f>
        <v>8.9655172413793102E-2</v>
      </c>
      <c r="H6">
        <f t="shared" ref="H6:H37" si="2">IF(C6=0,0,(C6-E6)/C6)</f>
        <v>0</v>
      </c>
      <c r="I6">
        <f t="shared" ref="I6:I37" si="3">IF(D6=0,0,(D6-E6)/D6)</f>
        <v>0</v>
      </c>
      <c r="L6">
        <f t="shared" ref="L6:L37" si="4">_xlfn.RANK.EQ(B6,B6:D6)</f>
        <v>1</v>
      </c>
      <c r="M6">
        <f t="shared" ref="M6:M37" si="5">_xlfn.RANK.EQ(C6,B6:D6)</f>
        <v>2</v>
      </c>
      <c r="N6">
        <f t="shared" ref="N6:N37" si="6">_xlfn.RANK.EQ(D6,B6:D6)</f>
        <v>2</v>
      </c>
    </row>
    <row r="7" spans="1:14" x14ac:dyDescent="0.2">
      <c r="A7" s="5" t="s">
        <v>19</v>
      </c>
      <c r="B7">
        <v>1204</v>
      </c>
      <c r="C7">
        <v>1204</v>
      </c>
      <c r="D7">
        <v>1204</v>
      </c>
      <c r="E7">
        <f t="shared" si="0"/>
        <v>1204</v>
      </c>
      <c r="G7">
        <f t="shared" si="1"/>
        <v>0</v>
      </c>
      <c r="H7">
        <f t="shared" si="2"/>
        <v>0</v>
      </c>
      <c r="I7">
        <f t="shared" si="3"/>
        <v>0</v>
      </c>
      <c r="L7">
        <f t="shared" si="4"/>
        <v>1</v>
      </c>
      <c r="M7">
        <f t="shared" si="5"/>
        <v>1</v>
      </c>
      <c r="N7">
        <f t="shared" si="6"/>
        <v>1</v>
      </c>
    </row>
    <row r="8" spans="1:14" x14ac:dyDescent="0.2">
      <c r="A8" s="5" t="s">
        <v>20</v>
      </c>
      <c r="B8">
        <v>500</v>
      </c>
      <c r="C8">
        <v>458</v>
      </c>
      <c r="D8">
        <v>490</v>
      </c>
      <c r="E8">
        <f t="shared" si="0"/>
        <v>458</v>
      </c>
      <c r="G8">
        <f t="shared" si="1"/>
        <v>8.4000000000000005E-2</v>
      </c>
      <c r="H8">
        <f t="shared" si="2"/>
        <v>0</v>
      </c>
      <c r="I8">
        <f t="shared" si="3"/>
        <v>6.5306122448979598E-2</v>
      </c>
      <c r="L8">
        <f t="shared" si="4"/>
        <v>1</v>
      </c>
      <c r="M8">
        <f t="shared" si="5"/>
        <v>3</v>
      </c>
      <c r="N8">
        <f t="shared" si="6"/>
        <v>2</v>
      </c>
    </row>
    <row r="9" spans="1:14" x14ac:dyDescent="0.2">
      <c r="A9" s="5" t="s">
        <v>21</v>
      </c>
      <c r="B9">
        <v>3220</v>
      </c>
      <c r="C9">
        <v>3220</v>
      </c>
      <c r="D9">
        <v>3220</v>
      </c>
      <c r="E9">
        <f t="shared" si="0"/>
        <v>3220</v>
      </c>
      <c r="G9">
        <f t="shared" si="1"/>
        <v>0</v>
      </c>
      <c r="H9">
        <f t="shared" si="2"/>
        <v>0</v>
      </c>
      <c r="I9">
        <f t="shared" si="3"/>
        <v>0</v>
      </c>
      <c r="L9">
        <f t="shared" si="4"/>
        <v>1</v>
      </c>
      <c r="M9">
        <f t="shared" si="5"/>
        <v>1</v>
      </c>
      <c r="N9">
        <f t="shared" si="6"/>
        <v>1</v>
      </c>
    </row>
    <row r="10" spans="1:14" x14ac:dyDescent="0.2">
      <c r="A10" s="5" t="s">
        <v>22</v>
      </c>
      <c r="B10">
        <v>2657</v>
      </c>
      <c r="C10">
        <v>2657</v>
      </c>
      <c r="D10">
        <v>2657</v>
      </c>
      <c r="E10">
        <f t="shared" si="0"/>
        <v>2657</v>
      </c>
      <c r="G10">
        <f t="shared" si="1"/>
        <v>0</v>
      </c>
      <c r="H10">
        <f t="shared" si="2"/>
        <v>0</v>
      </c>
      <c r="I10">
        <f t="shared" si="3"/>
        <v>0</v>
      </c>
      <c r="L10">
        <f t="shared" si="4"/>
        <v>1</v>
      </c>
      <c r="M10">
        <f t="shared" si="5"/>
        <v>1</v>
      </c>
      <c r="N10">
        <f t="shared" si="6"/>
        <v>1</v>
      </c>
    </row>
    <row r="11" spans="1:14" x14ac:dyDescent="0.2">
      <c r="A11" s="5" t="s">
        <v>23</v>
      </c>
      <c r="B11">
        <v>4906</v>
      </c>
      <c r="C11">
        <v>4920</v>
      </c>
      <c r="D11">
        <v>4988</v>
      </c>
      <c r="E11">
        <f t="shared" si="0"/>
        <v>4906</v>
      </c>
      <c r="G11">
        <f t="shared" si="1"/>
        <v>0</v>
      </c>
      <c r="H11">
        <f t="shared" si="2"/>
        <v>2.8455284552845531E-3</v>
      </c>
      <c r="I11">
        <f t="shared" si="3"/>
        <v>1.6439454691259021E-2</v>
      </c>
      <c r="L11">
        <f t="shared" si="4"/>
        <v>3</v>
      </c>
      <c r="M11">
        <f t="shared" si="5"/>
        <v>2</v>
      </c>
      <c r="N11">
        <f t="shared" si="6"/>
        <v>1</v>
      </c>
    </row>
    <row r="12" spans="1:14" x14ac:dyDescent="0.2">
      <c r="A12" s="5" t="s">
        <v>24</v>
      </c>
      <c r="B12">
        <v>4084</v>
      </c>
      <c r="C12">
        <v>4104</v>
      </c>
      <c r="D12">
        <v>4226</v>
      </c>
      <c r="E12">
        <f t="shared" si="0"/>
        <v>4084</v>
      </c>
      <c r="G12">
        <f t="shared" si="1"/>
        <v>0</v>
      </c>
      <c r="H12">
        <f t="shared" si="2"/>
        <v>4.8732943469785572E-3</v>
      </c>
      <c r="I12">
        <f t="shared" si="3"/>
        <v>3.3601514434453382E-2</v>
      </c>
      <c r="L12">
        <f t="shared" si="4"/>
        <v>3</v>
      </c>
      <c r="M12">
        <f t="shared" si="5"/>
        <v>2</v>
      </c>
      <c r="N12">
        <f t="shared" si="6"/>
        <v>1</v>
      </c>
    </row>
    <row r="13" spans="1:14" x14ac:dyDescent="0.2">
      <c r="A13" s="5" t="s">
        <v>25</v>
      </c>
      <c r="B13">
        <v>5976</v>
      </c>
      <c r="C13">
        <v>5976</v>
      </c>
      <c r="D13">
        <v>5976</v>
      </c>
      <c r="E13">
        <f t="shared" si="0"/>
        <v>5976</v>
      </c>
      <c r="G13">
        <f t="shared" si="1"/>
        <v>0</v>
      </c>
      <c r="H13">
        <f t="shared" si="2"/>
        <v>0</v>
      </c>
      <c r="I13">
        <f t="shared" si="3"/>
        <v>0</v>
      </c>
      <c r="L13">
        <f t="shared" si="4"/>
        <v>1</v>
      </c>
      <c r="M13">
        <f t="shared" si="5"/>
        <v>1</v>
      </c>
      <c r="N13">
        <f t="shared" si="6"/>
        <v>1</v>
      </c>
    </row>
    <row r="14" spans="1:14" x14ac:dyDescent="0.2">
      <c r="A14" s="5" t="s">
        <v>26</v>
      </c>
      <c r="B14">
        <v>10121</v>
      </c>
      <c r="C14">
        <v>10268</v>
      </c>
      <c r="D14">
        <v>10207</v>
      </c>
      <c r="E14">
        <f t="shared" si="0"/>
        <v>10121</v>
      </c>
      <c r="G14">
        <f t="shared" si="1"/>
        <v>0</v>
      </c>
      <c r="H14">
        <f t="shared" si="2"/>
        <v>1.4316322555512271E-2</v>
      </c>
      <c r="I14">
        <f t="shared" si="3"/>
        <v>8.4255902811795833E-3</v>
      </c>
      <c r="L14">
        <f t="shared" si="4"/>
        <v>3</v>
      </c>
      <c r="M14">
        <f t="shared" si="5"/>
        <v>1</v>
      </c>
      <c r="N14">
        <f t="shared" si="6"/>
        <v>2</v>
      </c>
    </row>
    <row r="15" spans="1:14" x14ac:dyDescent="0.2">
      <c r="A15" s="5" t="s">
        <v>27</v>
      </c>
      <c r="B15">
        <v>16192</v>
      </c>
      <c r="C15">
        <v>17010</v>
      </c>
      <c r="D15">
        <v>15844</v>
      </c>
      <c r="E15">
        <f t="shared" si="0"/>
        <v>15844</v>
      </c>
      <c r="G15">
        <f t="shared" si="1"/>
        <v>2.149209486166008E-2</v>
      </c>
      <c r="H15">
        <f t="shared" si="2"/>
        <v>6.8547912992357435E-2</v>
      </c>
      <c r="I15">
        <f t="shared" si="3"/>
        <v>0</v>
      </c>
      <c r="L15">
        <f t="shared" si="4"/>
        <v>2</v>
      </c>
      <c r="M15">
        <f t="shared" si="5"/>
        <v>1</v>
      </c>
      <c r="N15">
        <f t="shared" si="6"/>
        <v>3</v>
      </c>
    </row>
    <row r="16" spans="1:14" x14ac:dyDescent="0.2">
      <c r="A16" s="5" t="s">
        <v>28</v>
      </c>
      <c r="B16">
        <v>11632</v>
      </c>
      <c r="C16">
        <v>13828</v>
      </c>
      <c r="D16">
        <v>11257</v>
      </c>
      <c r="E16">
        <f t="shared" si="0"/>
        <v>11257</v>
      </c>
      <c r="G16">
        <f t="shared" si="1"/>
        <v>3.2238651994497936E-2</v>
      </c>
      <c r="H16">
        <f t="shared" si="2"/>
        <v>0.18592710442580271</v>
      </c>
      <c r="I16">
        <f t="shared" si="3"/>
        <v>0</v>
      </c>
      <c r="L16">
        <f t="shared" si="4"/>
        <v>2</v>
      </c>
      <c r="M16">
        <f t="shared" si="5"/>
        <v>1</v>
      </c>
      <c r="N16">
        <f t="shared" si="6"/>
        <v>3</v>
      </c>
    </row>
    <row r="17" spans="1:14" x14ac:dyDescent="0.2">
      <c r="A17" s="5" t="s">
        <v>29</v>
      </c>
      <c r="B17">
        <v>27920</v>
      </c>
      <c r="C17">
        <v>31043</v>
      </c>
      <c r="D17">
        <v>27904</v>
      </c>
      <c r="E17">
        <f t="shared" si="0"/>
        <v>27904</v>
      </c>
      <c r="G17">
        <f t="shared" si="1"/>
        <v>5.7306590257879652E-4</v>
      </c>
      <c r="H17">
        <f t="shared" si="2"/>
        <v>0.10111780433592114</v>
      </c>
      <c r="I17">
        <f t="shared" si="3"/>
        <v>0</v>
      </c>
      <c r="L17">
        <f t="shared" si="4"/>
        <v>2</v>
      </c>
      <c r="M17">
        <f t="shared" si="5"/>
        <v>1</v>
      </c>
      <c r="N17">
        <f t="shared" si="6"/>
        <v>3</v>
      </c>
    </row>
    <row r="18" spans="1:14" x14ac:dyDescent="0.2">
      <c r="A18" s="5" t="s">
        <v>30</v>
      </c>
      <c r="B18">
        <v>5382</v>
      </c>
      <c r="C18">
        <v>5972</v>
      </c>
      <c r="D18">
        <v>5276</v>
      </c>
      <c r="E18">
        <f t="shared" si="0"/>
        <v>5276</v>
      </c>
      <c r="G18">
        <f t="shared" si="1"/>
        <v>1.9695280564845784E-2</v>
      </c>
      <c r="H18">
        <f t="shared" si="2"/>
        <v>0.11654387139986604</v>
      </c>
      <c r="I18">
        <f t="shared" si="3"/>
        <v>0</v>
      </c>
      <c r="L18">
        <f t="shared" si="4"/>
        <v>2</v>
      </c>
      <c r="M18">
        <f t="shared" si="5"/>
        <v>1</v>
      </c>
      <c r="N18">
        <f t="shared" si="6"/>
        <v>3</v>
      </c>
    </row>
    <row r="19" spans="1:14" x14ac:dyDescent="0.2">
      <c r="A19" s="5" t="s">
        <v>31</v>
      </c>
      <c r="B19">
        <v>10938</v>
      </c>
      <c r="C19">
        <v>12394</v>
      </c>
      <c r="D19">
        <v>10792</v>
      </c>
      <c r="E19">
        <f t="shared" si="0"/>
        <v>10792</v>
      </c>
      <c r="G19">
        <f t="shared" si="1"/>
        <v>1.3347961236057779E-2</v>
      </c>
      <c r="H19">
        <f t="shared" si="2"/>
        <v>0.12925609165725352</v>
      </c>
      <c r="I19">
        <f t="shared" si="3"/>
        <v>0</v>
      </c>
      <c r="L19">
        <f t="shared" si="4"/>
        <v>2</v>
      </c>
      <c r="M19">
        <f t="shared" si="5"/>
        <v>1</v>
      </c>
      <c r="N19">
        <f t="shared" si="6"/>
        <v>3</v>
      </c>
    </row>
    <row r="20" spans="1:14" x14ac:dyDescent="0.2">
      <c r="A20" s="5" t="s">
        <v>32</v>
      </c>
      <c r="B20">
        <v>6303</v>
      </c>
      <c r="C20">
        <v>7396</v>
      </c>
      <c r="D20">
        <v>6192</v>
      </c>
      <c r="E20">
        <f t="shared" si="0"/>
        <v>6192</v>
      </c>
      <c r="G20">
        <f t="shared" si="1"/>
        <v>1.7610661589719183E-2</v>
      </c>
      <c r="H20">
        <f t="shared" si="2"/>
        <v>0.16279069767441862</v>
      </c>
      <c r="I20">
        <f t="shared" si="3"/>
        <v>0</v>
      </c>
      <c r="L20">
        <f t="shared" si="4"/>
        <v>2</v>
      </c>
      <c r="M20">
        <f t="shared" si="5"/>
        <v>1</v>
      </c>
      <c r="N20">
        <f t="shared" si="6"/>
        <v>3</v>
      </c>
    </row>
    <row r="21" spans="1:14" x14ac:dyDescent="0.2">
      <c r="A21" s="5" t="s">
        <v>33</v>
      </c>
      <c r="B21">
        <v>2785</v>
      </c>
      <c r="C21">
        <v>3320</v>
      </c>
      <c r="D21">
        <v>2748</v>
      </c>
      <c r="E21">
        <f t="shared" si="0"/>
        <v>2748</v>
      </c>
      <c r="G21">
        <f t="shared" si="1"/>
        <v>1.3285457809694794E-2</v>
      </c>
      <c r="H21">
        <f t="shared" si="2"/>
        <v>0.17228915662650601</v>
      </c>
      <c r="I21">
        <f t="shared" si="3"/>
        <v>0</v>
      </c>
      <c r="L21">
        <f t="shared" si="4"/>
        <v>2</v>
      </c>
      <c r="M21">
        <f t="shared" si="5"/>
        <v>1</v>
      </c>
      <c r="N21">
        <f t="shared" si="6"/>
        <v>3</v>
      </c>
    </row>
    <row r="22" spans="1:14" x14ac:dyDescent="0.2">
      <c r="A22" s="5" t="s">
        <v>34</v>
      </c>
      <c r="B22">
        <v>3557</v>
      </c>
      <c r="C22">
        <v>3815</v>
      </c>
      <c r="D22">
        <v>3524</v>
      </c>
      <c r="E22">
        <f t="shared" si="0"/>
        <v>3524</v>
      </c>
      <c r="G22">
        <f t="shared" si="1"/>
        <v>9.2774810233342709E-3</v>
      </c>
      <c r="H22">
        <f t="shared" si="2"/>
        <v>7.6277850589777194E-2</v>
      </c>
      <c r="I22">
        <f t="shared" si="3"/>
        <v>0</v>
      </c>
      <c r="L22">
        <f t="shared" si="4"/>
        <v>2</v>
      </c>
      <c r="M22">
        <f t="shared" si="5"/>
        <v>1</v>
      </c>
      <c r="N22">
        <f t="shared" si="6"/>
        <v>3</v>
      </c>
    </row>
    <row r="23" spans="1:14" x14ac:dyDescent="0.2">
      <c r="A23" s="5" t="s">
        <v>35</v>
      </c>
      <c r="B23">
        <v>703</v>
      </c>
      <c r="C23">
        <v>712</v>
      </c>
      <c r="D23">
        <v>721</v>
      </c>
      <c r="E23">
        <f t="shared" si="0"/>
        <v>703</v>
      </c>
      <c r="G23">
        <f t="shared" si="1"/>
        <v>0</v>
      </c>
      <c r="H23">
        <f t="shared" si="2"/>
        <v>1.2640449438202247E-2</v>
      </c>
      <c r="I23">
        <f t="shared" si="3"/>
        <v>2.4965325936199722E-2</v>
      </c>
      <c r="L23">
        <f t="shared" si="4"/>
        <v>3</v>
      </c>
      <c r="M23">
        <f t="shared" si="5"/>
        <v>2</v>
      </c>
      <c r="N23">
        <f t="shared" si="6"/>
        <v>1</v>
      </c>
    </row>
    <row r="24" spans="1:14" x14ac:dyDescent="0.2">
      <c r="A24" s="5" t="s">
        <v>36</v>
      </c>
      <c r="B24">
        <v>3398</v>
      </c>
      <c r="C24">
        <v>4257</v>
      </c>
      <c r="D24">
        <v>3366</v>
      </c>
      <c r="E24">
        <f t="shared" si="0"/>
        <v>3366</v>
      </c>
      <c r="G24">
        <f t="shared" si="1"/>
        <v>9.4173042966450848E-3</v>
      </c>
      <c r="H24">
        <f t="shared" si="2"/>
        <v>0.20930232558139536</v>
      </c>
      <c r="I24">
        <f t="shared" si="3"/>
        <v>0</v>
      </c>
      <c r="L24">
        <f t="shared" si="4"/>
        <v>2</v>
      </c>
      <c r="M24">
        <f t="shared" si="5"/>
        <v>1</v>
      </c>
      <c r="N24">
        <f t="shared" si="6"/>
        <v>3</v>
      </c>
    </row>
    <row r="25" spans="1:14" x14ac:dyDescent="0.2">
      <c r="A25" s="5" t="s">
        <v>37</v>
      </c>
      <c r="B25">
        <v>7130</v>
      </c>
      <c r="C25">
        <v>8538</v>
      </c>
      <c r="D25">
        <v>6997</v>
      </c>
      <c r="E25">
        <f t="shared" si="0"/>
        <v>6997</v>
      </c>
      <c r="G25">
        <f t="shared" si="1"/>
        <v>1.8653576437587659E-2</v>
      </c>
      <c r="H25">
        <f t="shared" si="2"/>
        <v>0.18048723354415555</v>
      </c>
      <c r="I25">
        <f t="shared" si="3"/>
        <v>0</v>
      </c>
      <c r="L25">
        <f t="shared" si="4"/>
        <v>2</v>
      </c>
      <c r="M25">
        <f t="shared" si="5"/>
        <v>1</v>
      </c>
      <c r="N25">
        <f t="shared" si="6"/>
        <v>3</v>
      </c>
    </row>
    <row r="26" spans="1:14" x14ac:dyDescent="0.2">
      <c r="A26" s="5" t="s">
        <v>38</v>
      </c>
      <c r="B26">
        <v>0</v>
      </c>
      <c r="C26">
        <v>0</v>
      </c>
      <c r="D26">
        <v>0</v>
      </c>
      <c r="E26">
        <f t="shared" si="0"/>
        <v>0</v>
      </c>
      <c r="G26">
        <f t="shared" si="1"/>
        <v>0</v>
      </c>
      <c r="H26">
        <f t="shared" si="2"/>
        <v>0</v>
      </c>
      <c r="I26">
        <f t="shared" si="3"/>
        <v>0</v>
      </c>
      <c r="L26">
        <f t="shared" si="4"/>
        <v>1</v>
      </c>
      <c r="M26">
        <f t="shared" si="5"/>
        <v>1</v>
      </c>
      <c r="N26">
        <f t="shared" si="6"/>
        <v>1</v>
      </c>
    </row>
    <row r="27" spans="1:14" x14ac:dyDescent="0.2">
      <c r="A27" s="5" t="s">
        <v>39</v>
      </c>
      <c r="B27">
        <v>0</v>
      </c>
      <c r="C27">
        <v>0</v>
      </c>
      <c r="D27">
        <v>0</v>
      </c>
      <c r="E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  <c r="L27">
        <f t="shared" si="4"/>
        <v>1</v>
      </c>
      <c r="M27">
        <f t="shared" si="5"/>
        <v>1</v>
      </c>
      <c r="N27">
        <f t="shared" si="6"/>
        <v>1</v>
      </c>
    </row>
    <row r="28" spans="1:14" x14ac:dyDescent="0.2">
      <c r="A28" s="5" t="s">
        <v>40</v>
      </c>
      <c r="B28">
        <v>0</v>
      </c>
      <c r="C28">
        <v>0</v>
      </c>
      <c r="D28">
        <v>0</v>
      </c>
      <c r="E28">
        <f t="shared" si="0"/>
        <v>0</v>
      </c>
      <c r="G28">
        <f t="shared" si="1"/>
        <v>0</v>
      </c>
      <c r="H28">
        <f t="shared" si="2"/>
        <v>0</v>
      </c>
      <c r="I28">
        <f t="shared" si="3"/>
        <v>0</v>
      </c>
      <c r="L28">
        <f t="shared" si="4"/>
        <v>1</v>
      </c>
      <c r="M28">
        <f t="shared" si="5"/>
        <v>1</v>
      </c>
      <c r="N28">
        <f t="shared" si="6"/>
        <v>1</v>
      </c>
    </row>
    <row r="29" spans="1:14" x14ac:dyDescent="0.2">
      <c r="A29" s="5" t="s">
        <v>41</v>
      </c>
      <c r="B29">
        <v>2660</v>
      </c>
      <c r="C29">
        <v>2931</v>
      </c>
      <c r="D29">
        <v>2888</v>
      </c>
      <c r="E29">
        <f t="shared" si="0"/>
        <v>2660</v>
      </c>
      <c r="G29">
        <f t="shared" si="1"/>
        <v>0</v>
      </c>
      <c r="H29">
        <f t="shared" si="2"/>
        <v>9.2459911293074043E-2</v>
      </c>
      <c r="I29">
        <f t="shared" si="3"/>
        <v>7.8947368421052627E-2</v>
      </c>
      <c r="L29">
        <f t="shared" si="4"/>
        <v>3</v>
      </c>
      <c r="M29">
        <f t="shared" si="5"/>
        <v>1</v>
      </c>
      <c r="N29">
        <f t="shared" si="6"/>
        <v>2</v>
      </c>
    </row>
    <row r="30" spans="1:14" x14ac:dyDescent="0.2">
      <c r="A30" s="5" t="s">
        <v>42</v>
      </c>
      <c r="B30">
        <v>6</v>
      </c>
      <c r="C30">
        <v>0</v>
      </c>
      <c r="D30">
        <v>0</v>
      </c>
      <c r="E30">
        <f t="shared" si="0"/>
        <v>0</v>
      </c>
      <c r="G30">
        <f t="shared" si="1"/>
        <v>1</v>
      </c>
      <c r="H30">
        <f t="shared" si="2"/>
        <v>0</v>
      </c>
      <c r="I30">
        <f t="shared" si="3"/>
        <v>0</v>
      </c>
      <c r="L30">
        <f t="shared" si="4"/>
        <v>1</v>
      </c>
      <c r="M30">
        <f t="shared" si="5"/>
        <v>2</v>
      </c>
      <c r="N30">
        <f t="shared" si="6"/>
        <v>2</v>
      </c>
    </row>
    <row r="31" spans="1:14" x14ac:dyDescent="0.2">
      <c r="A31" s="5" t="s">
        <v>43</v>
      </c>
      <c r="B31">
        <v>1096</v>
      </c>
      <c r="C31">
        <v>1102</v>
      </c>
      <c r="D31">
        <v>1096</v>
      </c>
      <c r="E31">
        <f t="shared" si="0"/>
        <v>1096</v>
      </c>
      <c r="G31">
        <f t="shared" si="1"/>
        <v>0</v>
      </c>
      <c r="H31">
        <f t="shared" si="2"/>
        <v>5.4446460980036296E-3</v>
      </c>
      <c r="I31">
        <f t="shared" si="3"/>
        <v>0</v>
      </c>
      <c r="L31">
        <f t="shared" si="4"/>
        <v>2</v>
      </c>
      <c r="M31">
        <f t="shared" si="5"/>
        <v>1</v>
      </c>
      <c r="N31">
        <f t="shared" si="6"/>
        <v>2</v>
      </c>
    </row>
    <row r="32" spans="1:14" x14ac:dyDescent="0.2">
      <c r="A32" s="5" t="s">
        <v>44</v>
      </c>
      <c r="B32">
        <v>0</v>
      </c>
      <c r="C32">
        <v>0</v>
      </c>
      <c r="D32">
        <v>0</v>
      </c>
      <c r="E32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  <c r="L32">
        <f t="shared" si="4"/>
        <v>1</v>
      </c>
      <c r="M32">
        <f t="shared" si="5"/>
        <v>1</v>
      </c>
      <c r="N32">
        <f t="shared" si="6"/>
        <v>1</v>
      </c>
    </row>
    <row r="33" spans="1:14" x14ac:dyDescent="0.2">
      <c r="A33" s="5" t="s">
        <v>45</v>
      </c>
      <c r="B33">
        <v>4750</v>
      </c>
      <c r="C33">
        <v>4474</v>
      </c>
      <c r="D33">
        <v>4686</v>
      </c>
      <c r="E33">
        <f t="shared" si="0"/>
        <v>4474</v>
      </c>
      <c r="G33">
        <f t="shared" si="1"/>
        <v>5.8105263157894736E-2</v>
      </c>
      <c r="H33">
        <f t="shared" si="2"/>
        <v>0</v>
      </c>
      <c r="I33">
        <f t="shared" si="3"/>
        <v>4.5241143832693127E-2</v>
      </c>
      <c r="L33">
        <f t="shared" si="4"/>
        <v>1</v>
      </c>
      <c r="M33">
        <f t="shared" si="5"/>
        <v>3</v>
      </c>
      <c r="N33">
        <f t="shared" si="6"/>
        <v>2</v>
      </c>
    </row>
    <row r="34" spans="1:14" x14ac:dyDescent="0.2">
      <c r="A34" s="5" t="s">
        <v>46</v>
      </c>
      <c r="B34">
        <v>10004</v>
      </c>
      <c r="C34">
        <v>10427</v>
      </c>
      <c r="D34">
        <v>10022</v>
      </c>
      <c r="E34">
        <f t="shared" si="0"/>
        <v>10004</v>
      </c>
      <c r="G34">
        <f t="shared" si="1"/>
        <v>0</v>
      </c>
      <c r="H34">
        <f t="shared" si="2"/>
        <v>4.0567756785269013E-2</v>
      </c>
      <c r="I34">
        <f t="shared" si="3"/>
        <v>1.7960486928756735E-3</v>
      </c>
      <c r="L34">
        <f t="shared" si="4"/>
        <v>3</v>
      </c>
      <c r="M34">
        <f t="shared" si="5"/>
        <v>1</v>
      </c>
      <c r="N34">
        <f t="shared" si="6"/>
        <v>2</v>
      </c>
    </row>
    <row r="35" spans="1:14" x14ac:dyDescent="0.2">
      <c r="A35" s="5" t="s">
        <v>47</v>
      </c>
      <c r="B35">
        <v>1300</v>
      </c>
      <c r="C35">
        <v>1532</v>
      </c>
      <c r="D35">
        <v>1292</v>
      </c>
      <c r="E35">
        <f t="shared" si="0"/>
        <v>1292</v>
      </c>
      <c r="G35">
        <f t="shared" si="1"/>
        <v>6.1538461538461538E-3</v>
      </c>
      <c r="H35">
        <f t="shared" si="2"/>
        <v>0.1566579634464752</v>
      </c>
      <c r="I35">
        <f t="shared" si="3"/>
        <v>0</v>
      </c>
      <c r="L35">
        <f t="shared" si="4"/>
        <v>2</v>
      </c>
      <c r="M35">
        <f t="shared" si="5"/>
        <v>1</v>
      </c>
      <c r="N35">
        <f t="shared" si="6"/>
        <v>3</v>
      </c>
    </row>
    <row r="36" spans="1:14" x14ac:dyDescent="0.2">
      <c r="A36" s="5" t="s">
        <v>48</v>
      </c>
      <c r="B36">
        <v>1728</v>
      </c>
      <c r="C36">
        <v>2293</v>
      </c>
      <c r="D36">
        <v>1656</v>
      </c>
      <c r="E36">
        <f t="shared" si="0"/>
        <v>1656</v>
      </c>
      <c r="G36">
        <f t="shared" si="1"/>
        <v>4.1666666666666664E-2</v>
      </c>
      <c r="H36">
        <f t="shared" si="2"/>
        <v>0.27780200610553857</v>
      </c>
      <c r="I36">
        <f t="shared" si="3"/>
        <v>0</v>
      </c>
      <c r="L36">
        <f t="shared" si="4"/>
        <v>2</v>
      </c>
      <c r="M36">
        <f t="shared" si="5"/>
        <v>1</v>
      </c>
      <c r="N36">
        <f t="shared" si="6"/>
        <v>3</v>
      </c>
    </row>
    <row r="37" spans="1:14" x14ac:dyDescent="0.2">
      <c r="A37" s="5" t="s">
        <v>49</v>
      </c>
      <c r="B37">
        <v>2032</v>
      </c>
      <c r="C37">
        <v>2908</v>
      </c>
      <c r="D37">
        <v>1880</v>
      </c>
      <c r="E37">
        <f t="shared" si="0"/>
        <v>1880</v>
      </c>
      <c r="G37">
        <f t="shared" si="1"/>
        <v>7.4803149606299218E-2</v>
      </c>
      <c r="H37">
        <f t="shared" si="2"/>
        <v>0.35350756533700139</v>
      </c>
      <c r="I37">
        <f t="shared" si="3"/>
        <v>0</v>
      </c>
      <c r="L37">
        <f t="shared" si="4"/>
        <v>2</v>
      </c>
      <c r="M37">
        <f t="shared" si="5"/>
        <v>1</v>
      </c>
      <c r="N37">
        <f t="shared" si="6"/>
        <v>3</v>
      </c>
    </row>
    <row r="38" spans="1:14" x14ac:dyDescent="0.2">
      <c r="A38" s="5" t="s">
        <v>50</v>
      </c>
      <c r="B38">
        <v>2054</v>
      </c>
      <c r="C38">
        <v>2993</v>
      </c>
      <c r="D38">
        <v>1948</v>
      </c>
      <c r="E38">
        <f t="shared" ref="E38:E69" si="7">MIN(B38:D38)</f>
        <v>1948</v>
      </c>
      <c r="G38">
        <f t="shared" ref="G38:G69" si="8">IF(B38=0,0,(B38-E38)/B38)</f>
        <v>5.1606621226874393E-2</v>
      </c>
      <c r="H38">
        <f t="shared" ref="H38:H69" si="9">IF(C38=0,0,(C38-E38)/C38)</f>
        <v>0.3491480120280655</v>
      </c>
      <c r="I38">
        <f t="shared" ref="I38:I69" si="10">IF(D38=0,0,(D38-E38)/D38)</f>
        <v>0</v>
      </c>
      <c r="L38">
        <f t="shared" ref="L38:L69" si="11">_xlfn.RANK.EQ(B38,B38:D38)</f>
        <v>2</v>
      </c>
      <c r="M38">
        <f t="shared" ref="M38:M69" si="12">_xlfn.RANK.EQ(C38,B38:D38)</f>
        <v>1</v>
      </c>
      <c r="N38">
        <f t="shared" ref="N38:N69" si="13">_xlfn.RANK.EQ(D38,B38:D38)</f>
        <v>3</v>
      </c>
    </row>
    <row r="39" spans="1:14" x14ac:dyDescent="0.2">
      <c r="A39" s="5" t="s">
        <v>51</v>
      </c>
      <c r="B39">
        <v>8950</v>
      </c>
      <c r="C39">
        <v>11330</v>
      </c>
      <c r="D39">
        <v>8462</v>
      </c>
      <c r="E39">
        <f t="shared" si="7"/>
        <v>8462</v>
      </c>
      <c r="G39">
        <f t="shared" si="8"/>
        <v>5.4525139664804469E-2</v>
      </c>
      <c r="H39">
        <f t="shared" si="9"/>
        <v>0.25313327449249778</v>
      </c>
      <c r="I39">
        <f t="shared" si="10"/>
        <v>0</v>
      </c>
      <c r="L39">
        <f t="shared" si="11"/>
        <v>2</v>
      </c>
      <c r="M39">
        <f t="shared" si="12"/>
        <v>1</v>
      </c>
      <c r="N39">
        <f t="shared" si="13"/>
        <v>3</v>
      </c>
    </row>
    <row r="40" spans="1:14" x14ac:dyDescent="0.2">
      <c r="A40" s="5" t="s">
        <v>52</v>
      </c>
      <c r="B40">
        <v>4738</v>
      </c>
      <c r="C40">
        <v>7446</v>
      </c>
      <c r="D40">
        <v>4382</v>
      </c>
      <c r="E40">
        <f t="shared" si="7"/>
        <v>4382</v>
      </c>
      <c r="G40">
        <f t="shared" si="8"/>
        <v>7.5137188687209797E-2</v>
      </c>
      <c r="H40">
        <f t="shared" si="9"/>
        <v>0.41149610529143166</v>
      </c>
      <c r="I40">
        <f t="shared" si="10"/>
        <v>0</v>
      </c>
      <c r="L40">
        <f t="shared" si="11"/>
        <v>2</v>
      </c>
      <c r="M40">
        <f t="shared" si="12"/>
        <v>1</v>
      </c>
      <c r="N40">
        <f t="shared" si="13"/>
        <v>3</v>
      </c>
    </row>
    <row r="41" spans="1:14" x14ac:dyDescent="0.2">
      <c r="A41" s="5" t="s">
        <v>53</v>
      </c>
      <c r="B41">
        <v>1218</v>
      </c>
      <c r="C41">
        <v>1247</v>
      </c>
      <c r="D41">
        <v>1136</v>
      </c>
      <c r="E41">
        <f t="shared" si="7"/>
        <v>1136</v>
      </c>
      <c r="G41">
        <f t="shared" si="8"/>
        <v>6.7323481116584566E-2</v>
      </c>
      <c r="H41">
        <f t="shared" si="9"/>
        <v>8.9013632718524457E-2</v>
      </c>
      <c r="I41">
        <f t="shared" si="10"/>
        <v>0</v>
      </c>
      <c r="L41">
        <f t="shared" si="11"/>
        <v>2</v>
      </c>
      <c r="M41">
        <f t="shared" si="12"/>
        <v>1</v>
      </c>
      <c r="N41">
        <f t="shared" si="13"/>
        <v>3</v>
      </c>
    </row>
    <row r="42" spans="1:14" x14ac:dyDescent="0.2">
      <c r="A42" s="5" t="s">
        <v>54</v>
      </c>
      <c r="B42">
        <v>5324</v>
      </c>
      <c r="C42">
        <v>7684</v>
      </c>
      <c r="D42">
        <v>4934</v>
      </c>
      <c r="E42">
        <f t="shared" si="7"/>
        <v>4934</v>
      </c>
      <c r="G42">
        <f t="shared" si="8"/>
        <v>7.3253193087903831E-2</v>
      </c>
      <c r="H42">
        <f t="shared" si="9"/>
        <v>0.35788651743883393</v>
      </c>
      <c r="I42">
        <f t="shared" si="10"/>
        <v>0</v>
      </c>
      <c r="L42">
        <f t="shared" si="11"/>
        <v>2</v>
      </c>
      <c r="M42">
        <f t="shared" si="12"/>
        <v>1</v>
      </c>
      <c r="N42">
        <f t="shared" si="13"/>
        <v>3</v>
      </c>
    </row>
    <row r="43" spans="1:14" x14ac:dyDescent="0.2">
      <c r="A43" s="5" t="s">
        <v>55</v>
      </c>
      <c r="B43">
        <v>11176</v>
      </c>
      <c r="C43">
        <v>14357</v>
      </c>
      <c r="D43">
        <v>10374</v>
      </c>
      <c r="E43">
        <f t="shared" si="7"/>
        <v>10374</v>
      </c>
      <c r="G43">
        <f t="shared" si="8"/>
        <v>7.176091624910523E-2</v>
      </c>
      <c r="H43">
        <f t="shared" si="9"/>
        <v>0.27742564602632863</v>
      </c>
      <c r="I43">
        <f t="shared" si="10"/>
        <v>0</v>
      </c>
      <c r="L43">
        <f t="shared" si="11"/>
        <v>2</v>
      </c>
      <c r="M43">
        <f t="shared" si="12"/>
        <v>1</v>
      </c>
      <c r="N43">
        <f t="shared" si="13"/>
        <v>3</v>
      </c>
    </row>
    <row r="44" spans="1:14" x14ac:dyDescent="0.2">
      <c r="A44" s="5" t="s">
        <v>56</v>
      </c>
      <c r="B44">
        <v>0</v>
      </c>
      <c r="C44">
        <v>0</v>
      </c>
      <c r="D44">
        <v>0</v>
      </c>
      <c r="E44">
        <f t="shared" si="7"/>
        <v>0</v>
      </c>
      <c r="G44">
        <f t="shared" si="8"/>
        <v>0</v>
      </c>
      <c r="H44">
        <f t="shared" si="9"/>
        <v>0</v>
      </c>
      <c r="I44">
        <f t="shared" si="10"/>
        <v>0</v>
      </c>
      <c r="L44">
        <f t="shared" si="11"/>
        <v>1</v>
      </c>
      <c r="M44">
        <f t="shared" si="12"/>
        <v>1</v>
      </c>
      <c r="N44">
        <f t="shared" si="13"/>
        <v>1</v>
      </c>
    </row>
    <row r="45" spans="1:14" x14ac:dyDescent="0.2">
      <c r="A45" s="5" t="s">
        <v>57</v>
      </c>
      <c r="B45">
        <v>14273</v>
      </c>
      <c r="C45">
        <v>15642</v>
      </c>
      <c r="D45">
        <v>13656</v>
      </c>
      <c r="E45">
        <f t="shared" si="7"/>
        <v>13656</v>
      </c>
      <c r="G45">
        <f t="shared" si="8"/>
        <v>4.3228473341273735E-2</v>
      </c>
      <c r="H45">
        <f t="shared" si="9"/>
        <v>0.12696586114307634</v>
      </c>
      <c r="I45">
        <f t="shared" si="10"/>
        <v>0</v>
      </c>
      <c r="L45">
        <f t="shared" si="11"/>
        <v>2</v>
      </c>
      <c r="M45">
        <f t="shared" si="12"/>
        <v>1</v>
      </c>
      <c r="N45">
        <f t="shared" si="13"/>
        <v>3</v>
      </c>
    </row>
    <row r="46" spans="1:14" x14ac:dyDescent="0.2">
      <c r="A46" s="5" t="s">
        <v>58</v>
      </c>
      <c r="B46">
        <v>0</v>
      </c>
      <c r="C46">
        <v>0</v>
      </c>
      <c r="D46">
        <v>0</v>
      </c>
      <c r="E46">
        <f t="shared" si="7"/>
        <v>0</v>
      </c>
      <c r="G46">
        <f t="shared" si="8"/>
        <v>0</v>
      </c>
      <c r="H46">
        <f t="shared" si="9"/>
        <v>0</v>
      </c>
      <c r="I46">
        <f t="shared" si="10"/>
        <v>0</v>
      </c>
      <c r="L46">
        <f t="shared" si="11"/>
        <v>1</v>
      </c>
      <c r="M46">
        <f t="shared" si="12"/>
        <v>1</v>
      </c>
      <c r="N46">
        <f t="shared" si="13"/>
        <v>1</v>
      </c>
    </row>
    <row r="47" spans="1:14" x14ac:dyDescent="0.2">
      <c r="A47" s="5" t="s">
        <v>59</v>
      </c>
      <c r="B47">
        <v>0</v>
      </c>
      <c r="C47">
        <v>0</v>
      </c>
      <c r="D47">
        <v>0</v>
      </c>
      <c r="E47">
        <f t="shared" si="7"/>
        <v>0</v>
      </c>
      <c r="G47">
        <f t="shared" si="8"/>
        <v>0</v>
      </c>
      <c r="H47">
        <f t="shared" si="9"/>
        <v>0</v>
      </c>
      <c r="I47">
        <f t="shared" si="10"/>
        <v>0</v>
      </c>
      <c r="L47">
        <f t="shared" si="11"/>
        <v>1</v>
      </c>
      <c r="M47">
        <f t="shared" si="12"/>
        <v>1</v>
      </c>
      <c r="N47">
        <f t="shared" si="13"/>
        <v>1</v>
      </c>
    </row>
    <row r="48" spans="1:14" x14ac:dyDescent="0.2">
      <c r="A48" s="5" t="s">
        <v>60</v>
      </c>
      <c r="B48">
        <v>0</v>
      </c>
      <c r="C48">
        <v>0</v>
      </c>
      <c r="D48">
        <v>0</v>
      </c>
      <c r="E48">
        <f t="shared" si="7"/>
        <v>0</v>
      </c>
      <c r="G48">
        <f t="shared" si="8"/>
        <v>0</v>
      </c>
      <c r="H48">
        <f t="shared" si="9"/>
        <v>0</v>
      </c>
      <c r="I48">
        <f t="shared" si="10"/>
        <v>0</v>
      </c>
      <c r="L48">
        <f t="shared" si="11"/>
        <v>1</v>
      </c>
      <c r="M48">
        <f t="shared" si="12"/>
        <v>1</v>
      </c>
      <c r="N48">
        <f t="shared" si="13"/>
        <v>1</v>
      </c>
    </row>
    <row r="49" spans="1:14" x14ac:dyDescent="0.2">
      <c r="A49" s="5" t="s">
        <v>61</v>
      </c>
      <c r="B49">
        <v>0</v>
      </c>
      <c r="C49">
        <v>0</v>
      </c>
      <c r="D49">
        <v>0</v>
      </c>
      <c r="E49">
        <f t="shared" si="7"/>
        <v>0</v>
      </c>
      <c r="G49">
        <f t="shared" si="8"/>
        <v>0</v>
      </c>
      <c r="H49">
        <f t="shared" si="9"/>
        <v>0</v>
      </c>
      <c r="I49">
        <f t="shared" si="10"/>
        <v>0</v>
      </c>
      <c r="L49">
        <f t="shared" si="11"/>
        <v>1</v>
      </c>
      <c r="M49">
        <f t="shared" si="12"/>
        <v>1</v>
      </c>
      <c r="N49">
        <f t="shared" si="13"/>
        <v>1</v>
      </c>
    </row>
    <row r="50" spans="1:14" x14ac:dyDescent="0.2">
      <c r="A50" s="5" t="s">
        <v>62</v>
      </c>
      <c r="B50">
        <v>0</v>
      </c>
      <c r="C50">
        <v>0</v>
      </c>
      <c r="D50">
        <v>0</v>
      </c>
      <c r="E50">
        <f t="shared" si="7"/>
        <v>0</v>
      </c>
      <c r="G50">
        <f t="shared" si="8"/>
        <v>0</v>
      </c>
      <c r="H50">
        <f t="shared" si="9"/>
        <v>0</v>
      </c>
      <c r="I50">
        <f t="shared" si="10"/>
        <v>0</v>
      </c>
      <c r="L50">
        <f t="shared" si="11"/>
        <v>1</v>
      </c>
      <c r="M50">
        <f t="shared" si="12"/>
        <v>1</v>
      </c>
      <c r="N50">
        <f t="shared" si="13"/>
        <v>1</v>
      </c>
    </row>
    <row r="51" spans="1:14" x14ac:dyDescent="0.2">
      <c r="A51" s="5" t="s">
        <v>63</v>
      </c>
      <c r="B51">
        <v>0</v>
      </c>
      <c r="C51">
        <v>0</v>
      </c>
      <c r="D51">
        <v>0</v>
      </c>
      <c r="E51">
        <f t="shared" si="7"/>
        <v>0</v>
      </c>
      <c r="G51">
        <f t="shared" si="8"/>
        <v>0</v>
      </c>
      <c r="H51">
        <f t="shared" si="9"/>
        <v>0</v>
      </c>
      <c r="I51">
        <f t="shared" si="10"/>
        <v>0</v>
      </c>
      <c r="L51">
        <f t="shared" si="11"/>
        <v>1</v>
      </c>
      <c r="M51">
        <f t="shared" si="12"/>
        <v>1</v>
      </c>
      <c r="N51">
        <f t="shared" si="13"/>
        <v>1</v>
      </c>
    </row>
    <row r="52" spans="1:14" x14ac:dyDescent="0.2">
      <c r="A52" s="5" t="s">
        <v>64</v>
      </c>
      <c r="B52">
        <v>0</v>
      </c>
      <c r="C52">
        <v>0</v>
      </c>
      <c r="D52">
        <v>0</v>
      </c>
      <c r="E52">
        <f t="shared" si="7"/>
        <v>0</v>
      </c>
      <c r="G52">
        <f t="shared" si="8"/>
        <v>0</v>
      </c>
      <c r="H52">
        <f t="shared" si="9"/>
        <v>0</v>
      </c>
      <c r="I52">
        <f t="shared" si="10"/>
        <v>0</v>
      </c>
      <c r="L52">
        <f t="shared" si="11"/>
        <v>1</v>
      </c>
      <c r="M52">
        <f t="shared" si="12"/>
        <v>1</v>
      </c>
      <c r="N52">
        <f t="shared" si="13"/>
        <v>1</v>
      </c>
    </row>
    <row r="53" spans="1:14" x14ac:dyDescent="0.2">
      <c r="A53" s="5" t="s">
        <v>65</v>
      </c>
      <c r="B53">
        <v>383</v>
      </c>
      <c r="C53">
        <v>732</v>
      </c>
      <c r="D53">
        <v>548</v>
      </c>
      <c r="E53">
        <f t="shared" si="7"/>
        <v>383</v>
      </c>
      <c r="G53">
        <f t="shared" si="8"/>
        <v>0</v>
      </c>
      <c r="H53">
        <f t="shared" si="9"/>
        <v>0.47677595628415298</v>
      </c>
      <c r="I53">
        <f t="shared" si="10"/>
        <v>0.3010948905109489</v>
      </c>
      <c r="L53">
        <f t="shared" si="11"/>
        <v>3</v>
      </c>
      <c r="M53">
        <f t="shared" si="12"/>
        <v>1</v>
      </c>
      <c r="N53">
        <f t="shared" si="13"/>
        <v>2</v>
      </c>
    </row>
    <row r="54" spans="1:14" x14ac:dyDescent="0.2">
      <c r="A54" s="5" t="s">
        <v>66</v>
      </c>
      <c r="B54">
        <v>10991</v>
      </c>
      <c r="C54">
        <v>15218</v>
      </c>
      <c r="D54">
        <v>9792</v>
      </c>
      <c r="E54">
        <f t="shared" si="7"/>
        <v>9792</v>
      </c>
      <c r="G54">
        <f t="shared" si="8"/>
        <v>0.10908925484487308</v>
      </c>
      <c r="H54">
        <f t="shared" si="9"/>
        <v>0.35655145222762519</v>
      </c>
      <c r="I54">
        <f t="shared" si="10"/>
        <v>0</v>
      </c>
      <c r="L54">
        <f t="shared" si="11"/>
        <v>2</v>
      </c>
      <c r="M54">
        <f t="shared" si="12"/>
        <v>1</v>
      </c>
      <c r="N54">
        <f t="shared" si="13"/>
        <v>3</v>
      </c>
    </row>
    <row r="55" spans="1:14" x14ac:dyDescent="0.2">
      <c r="A55" s="5" t="s">
        <v>67</v>
      </c>
      <c r="B55">
        <v>8096</v>
      </c>
      <c r="C55">
        <v>10384</v>
      </c>
      <c r="D55">
        <v>6443</v>
      </c>
      <c r="E55">
        <f t="shared" si="7"/>
        <v>6443</v>
      </c>
      <c r="G55">
        <f t="shared" si="8"/>
        <v>0.20417490118577075</v>
      </c>
      <c r="H55">
        <f t="shared" si="9"/>
        <v>0.37952619414483824</v>
      </c>
      <c r="I55">
        <f t="shared" si="10"/>
        <v>0</v>
      </c>
      <c r="L55">
        <f t="shared" si="11"/>
        <v>2</v>
      </c>
      <c r="M55">
        <f t="shared" si="12"/>
        <v>1</v>
      </c>
      <c r="N55">
        <f t="shared" si="13"/>
        <v>3</v>
      </c>
    </row>
    <row r="56" spans="1:14" x14ac:dyDescent="0.2">
      <c r="A56" s="5" t="s">
        <v>68</v>
      </c>
      <c r="B56">
        <v>15175</v>
      </c>
      <c r="C56">
        <v>18824</v>
      </c>
      <c r="D56">
        <v>13306</v>
      </c>
      <c r="E56">
        <f t="shared" si="7"/>
        <v>13306</v>
      </c>
      <c r="G56">
        <f t="shared" si="8"/>
        <v>0.12316309719934102</v>
      </c>
      <c r="H56">
        <f t="shared" si="9"/>
        <v>0.29313642158946024</v>
      </c>
      <c r="I56">
        <f t="shared" si="10"/>
        <v>0</v>
      </c>
      <c r="L56">
        <f t="shared" si="11"/>
        <v>2</v>
      </c>
      <c r="M56">
        <f t="shared" si="12"/>
        <v>1</v>
      </c>
      <c r="N56">
        <f t="shared" si="13"/>
        <v>3</v>
      </c>
    </row>
    <row r="57" spans="1:14" x14ac:dyDescent="0.2">
      <c r="A57" s="5" t="s">
        <v>69</v>
      </c>
      <c r="B57">
        <v>4</v>
      </c>
      <c r="C57">
        <v>0</v>
      </c>
      <c r="D57">
        <v>0</v>
      </c>
      <c r="E57">
        <f t="shared" si="7"/>
        <v>0</v>
      </c>
      <c r="G57">
        <f t="shared" si="8"/>
        <v>1</v>
      </c>
      <c r="H57">
        <f t="shared" si="9"/>
        <v>0</v>
      </c>
      <c r="I57">
        <f t="shared" si="10"/>
        <v>0</v>
      </c>
      <c r="L57">
        <f t="shared" si="11"/>
        <v>1</v>
      </c>
      <c r="M57">
        <f t="shared" si="12"/>
        <v>2</v>
      </c>
      <c r="N57">
        <f t="shared" si="13"/>
        <v>2</v>
      </c>
    </row>
    <row r="58" spans="1:14" x14ac:dyDescent="0.2">
      <c r="A58" s="5" t="s">
        <v>70</v>
      </c>
      <c r="B58">
        <v>7376</v>
      </c>
      <c r="C58">
        <v>10998</v>
      </c>
      <c r="D58">
        <v>6132</v>
      </c>
      <c r="E58">
        <f t="shared" si="7"/>
        <v>6132</v>
      </c>
      <c r="G58">
        <f t="shared" si="8"/>
        <v>0.16865509761388287</v>
      </c>
      <c r="H58">
        <f t="shared" si="9"/>
        <v>0.44244408074195307</v>
      </c>
      <c r="I58">
        <f t="shared" si="10"/>
        <v>0</v>
      </c>
      <c r="L58">
        <f t="shared" si="11"/>
        <v>2</v>
      </c>
      <c r="M58">
        <f t="shared" si="12"/>
        <v>1</v>
      </c>
      <c r="N58">
        <f t="shared" si="13"/>
        <v>3</v>
      </c>
    </row>
    <row r="59" spans="1:14" x14ac:dyDescent="0.2">
      <c r="A59" s="5" t="s">
        <v>71</v>
      </c>
      <c r="B59">
        <v>1937</v>
      </c>
      <c r="C59">
        <v>3752</v>
      </c>
      <c r="D59">
        <v>1184</v>
      </c>
      <c r="E59">
        <f t="shared" si="7"/>
        <v>1184</v>
      </c>
      <c r="G59">
        <f t="shared" si="8"/>
        <v>0.38874548270521425</v>
      </c>
      <c r="H59">
        <f t="shared" si="9"/>
        <v>0.68443496801705761</v>
      </c>
      <c r="I59">
        <f t="shared" si="10"/>
        <v>0</v>
      </c>
      <c r="L59">
        <f t="shared" si="11"/>
        <v>2</v>
      </c>
      <c r="M59">
        <f t="shared" si="12"/>
        <v>1</v>
      </c>
      <c r="N59">
        <f t="shared" si="13"/>
        <v>3</v>
      </c>
    </row>
    <row r="60" spans="1:14" x14ac:dyDescent="0.2">
      <c r="A60" s="5" t="s">
        <v>72</v>
      </c>
      <c r="B60">
        <v>4218</v>
      </c>
      <c r="C60">
        <v>5591</v>
      </c>
      <c r="D60">
        <v>3445</v>
      </c>
      <c r="E60">
        <f t="shared" si="7"/>
        <v>3445</v>
      </c>
      <c r="G60">
        <f t="shared" si="8"/>
        <v>0.18326220957799905</v>
      </c>
      <c r="H60">
        <f t="shared" si="9"/>
        <v>0.38383115721695582</v>
      </c>
      <c r="I60">
        <f t="shared" si="10"/>
        <v>0</v>
      </c>
      <c r="L60">
        <f t="shared" si="11"/>
        <v>2</v>
      </c>
      <c r="M60">
        <f t="shared" si="12"/>
        <v>1</v>
      </c>
      <c r="N60">
        <f t="shared" si="13"/>
        <v>3</v>
      </c>
    </row>
    <row r="61" spans="1:14" x14ac:dyDescent="0.2">
      <c r="A61" s="5" t="s">
        <v>73</v>
      </c>
      <c r="B61">
        <v>7083</v>
      </c>
      <c r="C61">
        <v>10392</v>
      </c>
      <c r="D61">
        <v>5496</v>
      </c>
      <c r="E61">
        <f t="shared" si="7"/>
        <v>5496</v>
      </c>
      <c r="G61">
        <f t="shared" si="8"/>
        <v>0.22405760271071579</v>
      </c>
      <c r="H61">
        <f t="shared" si="9"/>
        <v>0.47113163972286376</v>
      </c>
      <c r="I61">
        <f t="shared" si="10"/>
        <v>0</v>
      </c>
      <c r="L61">
        <f t="shared" si="11"/>
        <v>2</v>
      </c>
      <c r="M61">
        <f t="shared" si="12"/>
        <v>1</v>
      </c>
      <c r="N61">
        <f t="shared" si="13"/>
        <v>3</v>
      </c>
    </row>
    <row r="62" spans="1:14" x14ac:dyDescent="0.2">
      <c r="A62" s="5" t="s">
        <v>74</v>
      </c>
      <c r="B62">
        <v>1464</v>
      </c>
      <c r="C62">
        <v>2809</v>
      </c>
      <c r="D62">
        <v>947</v>
      </c>
      <c r="E62">
        <f t="shared" si="7"/>
        <v>947</v>
      </c>
      <c r="G62">
        <f t="shared" si="8"/>
        <v>0.35314207650273222</v>
      </c>
      <c r="H62">
        <f t="shared" si="9"/>
        <v>0.66286934852260593</v>
      </c>
      <c r="I62">
        <f t="shared" si="10"/>
        <v>0</v>
      </c>
      <c r="L62">
        <f t="shared" si="11"/>
        <v>2</v>
      </c>
      <c r="M62">
        <f t="shared" si="12"/>
        <v>1</v>
      </c>
      <c r="N62">
        <f t="shared" si="13"/>
        <v>3</v>
      </c>
    </row>
    <row r="63" spans="1:14" x14ac:dyDescent="0.2">
      <c r="A63" s="5" t="s">
        <v>75</v>
      </c>
      <c r="B63">
        <v>5968</v>
      </c>
      <c r="C63">
        <v>9799</v>
      </c>
      <c r="D63">
        <v>5164</v>
      </c>
      <c r="E63">
        <f t="shared" si="7"/>
        <v>5164</v>
      </c>
      <c r="G63">
        <f t="shared" si="8"/>
        <v>0.13471849865951743</v>
      </c>
      <c r="H63">
        <f t="shared" si="9"/>
        <v>0.47300744973976938</v>
      </c>
      <c r="I63">
        <f t="shared" si="10"/>
        <v>0</v>
      </c>
      <c r="L63">
        <f t="shared" si="11"/>
        <v>2</v>
      </c>
      <c r="M63">
        <f t="shared" si="12"/>
        <v>1</v>
      </c>
      <c r="N63">
        <f t="shared" si="13"/>
        <v>3</v>
      </c>
    </row>
    <row r="64" spans="1:14" x14ac:dyDescent="0.2">
      <c r="A64" s="5" t="s">
        <v>76</v>
      </c>
      <c r="B64">
        <v>1964</v>
      </c>
      <c r="C64">
        <v>3392</v>
      </c>
      <c r="D64">
        <v>1530</v>
      </c>
      <c r="E64">
        <f t="shared" si="7"/>
        <v>1530</v>
      </c>
      <c r="G64">
        <f t="shared" si="8"/>
        <v>0.22097759674134421</v>
      </c>
      <c r="H64">
        <f t="shared" si="9"/>
        <v>0.54893867924528306</v>
      </c>
      <c r="I64">
        <f t="shared" si="10"/>
        <v>0</v>
      </c>
      <c r="L64">
        <f t="shared" si="11"/>
        <v>2</v>
      </c>
      <c r="M64">
        <f t="shared" si="12"/>
        <v>1</v>
      </c>
      <c r="N64">
        <f t="shared" si="13"/>
        <v>3</v>
      </c>
    </row>
    <row r="65" spans="1:14" x14ac:dyDescent="0.2">
      <c r="A65" s="5" t="s">
        <v>77</v>
      </c>
      <c r="B65">
        <v>15274</v>
      </c>
      <c r="C65">
        <v>17958</v>
      </c>
      <c r="D65">
        <v>14781</v>
      </c>
      <c r="E65">
        <f t="shared" si="7"/>
        <v>14781</v>
      </c>
      <c r="G65">
        <f t="shared" si="8"/>
        <v>3.227707214874951E-2</v>
      </c>
      <c r="H65">
        <f t="shared" si="9"/>
        <v>0.17691279652522551</v>
      </c>
      <c r="I65">
        <f t="shared" si="10"/>
        <v>0</v>
      </c>
      <c r="L65">
        <f t="shared" si="11"/>
        <v>2</v>
      </c>
      <c r="M65">
        <f t="shared" si="12"/>
        <v>1</v>
      </c>
      <c r="N65">
        <f t="shared" si="13"/>
        <v>3</v>
      </c>
    </row>
    <row r="66" spans="1:14" x14ac:dyDescent="0.2">
      <c r="A66" s="5" t="s">
        <v>78</v>
      </c>
      <c r="B66">
        <v>0</v>
      </c>
      <c r="C66">
        <v>0</v>
      </c>
      <c r="D66">
        <v>0</v>
      </c>
      <c r="E66">
        <f t="shared" si="7"/>
        <v>0</v>
      </c>
      <c r="G66">
        <f t="shared" si="8"/>
        <v>0</v>
      </c>
      <c r="H66">
        <f t="shared" si="9"/>
        <v>0</v>
      </c>
      <c r="I66">
        <f t="shared" si="10"/>
        <v>0</v>
      </c>
      <c r="L66">
        <f t="shared" si="11"/>
        <v>1</v>
      </c>
      <c r="M66">
        <f t="shared" si="12"/>
        <v>1</v>
      </c>
      <c r="N66">
        <f t="shared" si="13"/>
        <v>1</v>
      </c>
    </row>
    <row r="67" spans="1:14" x14ac:dyDescent="0.2">
      <c r="A67" s="5" t="s">
        <v>79</v>
      </c>
      <c r="B67">
        <v>0</v>
      </c>
      <c r="C67">
        <v>0</v>
      </c>
      <c r="D67">
        <v>0</v>
      </c>
      <c r="E67">
        <f t="shared" si="7"/>
        <v>0</v>
      </c>
      <c r="G67">
        <f t="shared" si="8"/>
        <v>0</v>
      </c>
      <c r="H67">
        <f t="shared" si="9"/>
        <v>0</v>
      </c>
      <c r="I67">
        <f t="shared" si="10"/>
        <v>0</v>
      </c>
      <c r="L67">
        <f t="shared" si="11"/>
        <v>1</v>
      </c>
      <c r="M67">
        <f t="shared" si="12"/>
        <v>1</v>
      </c>
      <c r="N67">
        <f t="shared" si="13"/>
        <v>1</v>
      </c>
    </row>
    <row r="68" spans="1:14" x14ac:dyDescent="0.2">
      <c r="A68" s="5" t="s">
        <v>80</v>
      </c>
      <c r="B68">
        <v>0</v>
      </c>
      <c r="C68">
        <v>0</v>
      </c>
      <c r="D68">
        <v>0</v>
      </c>
      <c r="E68">
        <f t="shared" si="7"/>
        <v>0</v>
      </c>
      <c r="G68">
        <f t="shared" si="8"/>
        <v>0</v>
      </c>
      <c r="H68">
        <f t="shared" si="9"/>
        <v>0</v>
      </c>
      <c r="I68">
        <f t="shared" si="10"/>
        <v>0</v>
      </c>
      <c r="L68">
        <f t="shared" si="11"/>
        <v>1</v>
      </c>
      <c r="M68">
        <f t="shared" si="12"/>
        <v>1</v>
      </c>
      <c r="N68">
        <f t="shared" si="13"/>
        <v>1</v>
      </c>
    </row>
    <row r="69" spans="1:14" x14ac:dyDescent="0.2">
      <c r="A69" s="5" t="s">
        <v>81</v>
      </c>
      <c r="B69">
        <v>1717</v>
      </c>
      <c r="C69">
        <v>2007</v>
      </c>
      <c r="D69">
        <v>1554</v>
      </c>
      <c r="E69">
        <f t="shared" si="7"/>
        <v>1554</v>
      </c>
      <c r="G69">
        <f t="shared" si="8"/>
        <v>9.4933022714036114E-2</v>
      </c>
      <c r="H69">
        <f t="shared" si="9"/>
        <v>0.22571001494768311</v>
      </c>
      <c r="I69">
        <f t="shared" si="10"/>
        <v>0</v>
      </c>
      <c r="L69">
        <f t="shared" si="11"/>
        <v>2</v>
      </c>
      <c r="M69">
        <f t="shared" si="12"/>
        <v>1</v>
      </c>
      <c r="N69">
        <f t="shared" si="13"/>
        <v>3</v>
      </c>
    </row>
    <row r="70" spans="1:14" x14ac:dyDescent="0.2">
      <c r="A70" s="5" t="s">
        <v>82</v>
      </c>
      <c r="B70">
        <v>0</v>
      </c>
      <c r="C70">
        <v>0</v>
      </c>
      <c r="D70">
        <v>0</v>
      </c>
      <c r="E70">
        <f t="shared" ref="E70:E101" si="14">MIN(B70:D70)</f>
        <v>0</v>
      </c>
      <c r="G70">
        <f t="shared" ref="G70:G101" si="15">IF(B70=0,0,(B70-E70)/B70)</f>
        <v>0</v>
      </c>
      <c r="H70">
        <f t="shared" ref="H70:H101" si="16">IF(C70=0,0,(C70-E70)/C70)</f>
        <v>0</v>
      </c>
      <c r="I70">
        <f t="shared" ref="I70:I101" si="17">IF(D70=0,0,(D70-E70)/D70)</f>
        <v>0</v>
      </c>
      <c r="L70">
        <f t="shared" ref="L70:L101" si="18">_xlfn.RANK.EQ(B70,B70:D70)</f>
        <v>1</v>
      </c>
      <c r="M70">
        <f t="shared" ref="M70:M101" si="19">_xlfn.RANK.EQ(C70,B70:D70)</f>
        <v>1</v>
      </c>
      <c r="N70">
        <f t="shared" ref="N70:N101" si="20">_xlfn.RANK.EQ(D70,B70:D70)</f>
        <v>1</v>
      </c>
    </row>
    <row r="71" spans="1:14" x14ac:dyDescent="0.2">
      <c r="A71" s="5" t="s">
        <v>83</v>
      </c>
      <c r="B71">
        <v>6768</v>
      </c>
      <c r="C71">
        <v>7386</v>
      </c>
      <c r="D71">
        <v>7322</v>
      </c>
      <c r="E71">
        <f t="shared" si="14"/>
        <v>6768</v>
      </c>
      <c r="G71">
        <f t="shared" si="15"/>
        <v>0</v>
      </c>
      <c r="H71">
        <f t="shared" si="16"/>
        <v>8.3671811535337121E-2</v>
      </c>
      <c r="I71">
        <f t="shared" si="17"/>
        <v>7.5662387325867247E-2</v>
      </c>
      <c r="L71">
        <f t="shared" si="18"/>
        <v>3</v>
      </c>
      <c r="M71">
        <f t="shared" si="19"/>
        <v>1</v>
      </c>
      <c r="N71">
        <f t="shared" si="20"/>
        <v>2</v>
      </c>
    </row>
    <row r="72" spans="1:14" x14ac:dyDescent="0.2">
      <c r="A72" s="5" t="s">
        <v>84</v>
      </c>
      <c r="B72">
        <v>0</v>
      </c>
      <c r="C72">
        <v>0</v>
      </c>
      <c r="D72">
        <v>0</v>
      </c>
      <c r="E72">
        <f t="shared" si="14"/>
        <v>0</v>
      </c>
      <c r="G72">
        <f t="shared" si="15"/>
        <v>0</v>
      </c>
      <c r="H72">
        <f t="shared" si="16"/>
        <v>0</v>
      </c>
      <c r="I72">
        <f t="shared" si="17"/>
        <v>0</v>
      </c>
      <c r="L72">
        <f t="shared" si="18"/>
        <v>1</v>
      </c>
      <c r="M72">
        <f t="shared" si="19"/>
        <v>1</v>
      </c>
      <c r="N72">
        <f t="shared" si="20"/>
        <v>1</v>
      </c>
    </row>
    <row r="73" spans="1:14" x14ac:dyDescent="0.2">
      <c r="A73" s="5" t="s">
        <v>85</v>
      </c>
      <c r="B73">
        <v>4133</v>
      </c>
      <c r="C73">
        <v>4506</v>
      </c>
      <c r="D73">
        <v>4126</v>
      </c>
      <c r="E73">
        <f t="shared" si="14"/>
        <v>4126</v>
      </c>
      <c r="G73">
        <f t="shared" si="15"/>
        <v>1.6936849745947254E-3</v>
      </c>
      <c r="H73">
        <f t="shared" si="16"/>
        <v>8.4332001775410559E-2</v>
      </c>
      <c r="I73">
        <f t="shared" si="17"/>
        <v>0</v>
      </c>
      <c r="L73">
        <f t="shared" si="18"/>
        <v>2</v>
      </c>
      <c r="M73">
        <f t="shared" si="19"/>
        <v>1</v>
      </c>
      <c r="N73">
        <f t="shared" si="20"/>
        <v>3</v>
      </c>
    </row>
    <row r="74" spans="1:14" x14ac:dyDescent="0.2">
      <c r="A74" s="5" t="s">
        <v>86</v>
      </c>
      <c r="B74">
        <v>16010</v>
      </c>
      <c r="C74">
        <v>16624</v>
      </c>
      <c r="D74">
        <v>15907</v>
      </c>
      <c r="E74">
        <f t="shared" si="14"/>
        <v>15907</v>
      </c>
      <c r="G74">
        <f t="shared" si="15"/>
        <v>6.4334790755777643E-3</v>
      </c>
      <c r="H74">
        <f t="shared" si="16"/>
        <v>4.3130413859480271E-2</v>
      </c>
      <c r="I74">
        <f t="shared" si="17"/>
        <v>0</v>
      </c>
      <c r="L74">
        <f t="shared" si="18"/>
        <v>2</v>
      </c>
      <c r="M74">
        <f t="shared" si="19"/>
        <v>1</v>
      </c>
      <c r="N74">
        <f t="shared" si="20"/>
        <v>3</v>
      </c>
    </row>
    <row r="75" spans="1:14" x14ac:dyDescent="0.2">
      <c r="A75" s="5" t="s">
        <v>87</v>
      </c>
      <c r="B75">
        <v>4633</v>
      </c>
      <c r="C75">
        <v>4566</v>
      </c>
      <c r="D75">
        <v>4494</v>
      </c>
      <c r="E75">
        <f t="shared" si="14"/>
        <v>4494</v>
      </c>
      <c r="G75">
        <f t="shared" si="15"/>
        <v>3.0002158428663932E-2</v>
      </c>
      <c r="H75">
        <f t="shared" si="16"/>
        <v>1.5768725361366621E-2</v>
      </c>
      <c r="I75">
        <f t="shared" si="17"/>
        <v>0</v>
      </c>
      <c r="L75">
        <f t="shared" si="18"/>
        <v>1</v>
      </c>
      <c r="M75">
        <f t="shared" si="19"/>
        <v>2</v>
      </c>
      <c r="N75">
        <f t="shared" si="20"/>
        <v>3</v>
      </c>
    </row>
    <row r="76" spans="1:14" x14ac:dyDescent="0.2">
      <c r="A76" s="5" t="s">
        <v>88</v>
      </c>
      <c r="B76">
        <v>15220</v>
      </c>
      <c r="C76">
        <v>19828</v>
      </c>
      <c r="D76">
        <v>14408</v>
      </c>
      <c r="E76">
        <f t="shared" si="14"/>
        <v>14408</v>
      </c>
      <c r="G76">
        <f t="shared" si="15"/>
        <v>5.3350854139290409E-2</v>
      </c>
      <c r="H76">
        <f t="shared" si="16"/>
        <v>0.27335081702642727</v>
      </c>
      <c r="I76">
        <f t="shared" si="17"/>
        <v>0</v>
      </c>
      <c r="L76">
        <f t="shared" si="18"/>
        <v>2</v>
      </c>
      <c r="M76">
        <f t="shared" si="19"/>
        <v>1</v>
      </c>
      <c r="N76">
        <f t="shared" si="20"/>
        <v>3</v>
      </c>
    </row>
    <row r="77" spans="1:14" x14ac:dyDescent="0.2">
      <c r="A77" s="5" t="s">
        <v>89</v>
      </c>
      <c r="B77">
        <v>700</v>
      </c>
      <c r="C77">
        <v>701</v>
      </c>
      <c r="D77">
        <v>686</v>
      </c>
      <c r="E77">
        <f t="shared" si="14"/>
        <v>686</v>
      </c>
      <c r="G77">
        <f t="shared" si="15"/>
        <v>0.02</v>
      </c>
      <c r="H77">
        <f t="shared" si="16"/>
        <v>2.1398002853067047E-2</v>
      </c>
      <c r="I77">
        <f t="shared" si="17"/>
        <v>0</v>
      </c>
      <c r="L77">
        <f t="shared" si="18"/>
        <v>2</v>
      </c>
      <c r="M77">
        <f t="shared" si="19"/>
        <v>1</v>
      </c>
      <c r="N77">
        <f t="shared" si="20"/>
        <v>3</v>
      </c>
    </row>
    <row r="78" spans="1:14" x14ac:dyDescent="0.2">
      <c r="A78" s="5" t="s">
        <v>90</v>
      </c>
      <c r="B78">
        <v>1470</v>
      </c>
      <c r="C78">
        <v>1364</v>
      </c>
      <c r="D78">
        <v>618</v>
      </c>
      <c r="E78">
        <f t="shared" si="14"/>
        <v>618</v>
      </c>
      <c r="G78">
        <f t="shared" si="15"/>
        <v>0.57959183673469383</v>
      </c>
      <c r="H78">
        <f t="shared" si="16"/>
        <v>0.54692082111436946</v>
      </c>
      <c r="I78">
        <f t="shared" si="17"/>
        <v>0</v>
      </c>
      <c r="L78">
        <f t="shared" si="18"/>
        <v>1</v>
      </c>
      <c r="M78">
        <f t="shared" si="19"/>
        <v>2</v>
      </c>
      <c r="N78">
        <f t="shared" si="20"/>
        <v>3</v>
      </c>
    </row>
    <row r="79" spans="1:14" x14ac:dyDescent="0.2">
      <c r="A79" s="5" t="s">
        <v>91</v>
      </c>
      <c r="B79">
        <v>0</v>
      </c>
      <c r="C79">
        <v>0</v>
      </c>
      <c r="D79">
        <v>0</v>
      </c>
      <c r="E79">
        <f t="shared" si="14"/>
        <v>0</v>
      </c>
      <c r="G79">
        <f t="shared" si="15"/>
        <v>0</v>
      </c>
      <c r="H79">
        <f t="shared" si="16"/>
        <v>0</v>
      </c>
      <c r="I79">
        <f t="shared" si="17"/>
        <v>0</v>
      </c>
      <c r="L79">
        <f t="shared" si="18"/>
        <v>1</v>
      </c>
      <c r="M79">
        <f t="shared" si="19"/>
        <v>1</v>
      </c>
      <c r="N79">
        <f t="shared" si="20"/>
        <v>1</v>
      </c>
    </row>
    <row r="80" spans="1:14" x14ac:dyDescent="0.2">
      <c r="A80" s="5" t="s">
        <v>92</v>
      </c>
      <c r="B80">
        <v>6974</v>
      </c>
      <c r="C80">
        <v>8417</v>
      </c>
      <c r="D80">
        <v>6674</v>
      </c>
      <c r="E80">
        <f t="shared" si="14"/>
        <v>6674</v>
      </c>
      <c r="G80">
        <f t="shared" si="15"/>
        <v>4.3016919988528822E-2</v>
      </c>
      <c r="H80">
        <f t="shared" si="16"/>
        <v>0.20708090768682427</v>
      </c>
      <c r="I80">
        <f t="shared" si="17"/>
        <v>0</v>
      </c>
      <c r="L80">
        <f t="shared" si="18"/>
        <v>2</v>
      </c>
      <c r="M80">
        <f t="shared" si="19"/>
        <v>1</v>
      </c>
      <c r="N80">
        <f t="shared" si="20"/>
        <v>3</v>
      </c>
    </row>
    <row r="81" spans="1:14" x14ac:dyDescent="0.2">
      <c r="A81" s="5" t="s">
        <v>93</v>
      </c>
      <c r="B81">
        <v>2447</v>
      </c>
      <c r="C81">
        <v>3058</v>
      </c>
      <c r="D81">
        <v>2336</v>
      </c>
      <c r="E81">
        <f t="shared" si="14"/>
        <v>2336</v>
      </c>
      <c r="G81">
        <f t="shared" si="15"/>
        <v>4.5361667347772784E-2</v>
      </c>
      <c r="H81">
        <f t="shared" si="16"/>
        <v>0.23610202746893394</v>
      </c>
      <c r="I81">
        <f t="shared" si="17"/>
        <v>0</v>
      </c>
      <c r="L81">
        <f t="shared" si="18"/>
        <v>2</v>
      </c>
      <c r="M81">
        <f t="shared" si="19"/>
        <v>1</v>
      </c>
      <c r="N81">
        <f t="shared" si="20"/>
        <v>3</v>
      </c>
    </row>
    <row r="82" spans="1:14" x14ac:dyDescent="0.2">
      <c r="A82" s="5" t="s">
        <v>94</v>
      </c>
      <c r="B82">
        <v>10512</v>
      </c>
      <c r="C82">
        <v>11644</v>
      </c>
      <c r="D82">
        <v>10038</v>
      </c>
      <c r="E82">
        <f t="shared" si="14"/>
        <v>10038</v>
      </c>
      <c r="G82">
        <f t="shared" si="15"/>
        <v>4.509132420091324E-2</v>
      </c>
      <c r="H82">
        <f t="shared" si="16"/>
        <v>0.13792511164548266</v>
      </c>
      <c r="I82">
        <f t="shared" si="17"/>
        <v>0</v>
      </c>
      <c r="L82">
        <f t="shared" si="18"/>
        <v>2</v>
      </c>
      <c r="M82">
        <f t="shared" si="19"/>
        <v>1</v>
      </c>
      <c r="N82">
        <f t="shared" si="20"/>
        <v>3</v>
      </c>
    </row>
    <row r="83" spans="1:14" x14ac:dyDescent="0.2">
      <c r="A83" s="5" t="s">
        <v>95</v>
      </c>
      <c r="B83">
        <v>9146</v>
      </c>
      <c r="C83">
        <v>11002</v>
      </c>
      <c r="D83">
        <v>8855</v>
      </c>
      <c r="E83">
        <f t="shared" si="14"/>
        <v>8855</v>
      </c>
      <c r="G83">
        <f t="shared" si="15"/>
        <v>3.1817187841679424E-2</v>
      </c>
      <c r="H83">
        <f t="shared" si="16"/>
        <v>0.19514633702963097</v>
      </c>
      <c r="I83">
        <f t="shared" si="17"/>
        <v>0</v>
      </c>
      <c r="L83">
        <f t="shared" si="18"/>
        <v>2</v>
      </c>
      <c r="M83">
        <f t="shared" si="19"/>
        <v>1</v>
      </c>
      <c r="N83">
        <f t="shared" si="20"/>
        <v>3</v>
      </c>
    </row>
    <row r="84" spans="1:14" x14ac:dyDescent="0.2">
      <c r="A84" s="5" t="s">
        <v>96</v>
      </c>
      <c r="B84">
        <v>173</v>
      </c>
      <c r="C84">
        <v>100</v>
      </c>
      <c r="D84">
        <v>227</v>
      </c>
      <c r="E84">
        <f t="shared" si="14"/>
        <v>100</v>
      </c>
      <c r="G84">
        <f t="shared" si="15"/>
        <v>0.42196531791907516</v>
      </c>
      <c r="H84">
        <f t="shared" si="16"/>
        <v>0</v>
      </c>
      <c r="I84">
        <f t="shared" si="17"/>
        <v>0.55947136563876654</v>
      </c>
      <c r="L84">
        <f t="shared" si="18"/>
        <v>2</v>
      </c>
      <c r="M84">
        <f t="shared" si="19"/>
        <v>3</v>
      </c>
      <c r="N84">
        <f t="shared" si="20"/>
        <v>1</v>
      </c>
    </row>
    <row r="85" spans="1:14" x14ac:dyDescent="0.2">
      <c r="A85" s="5" t="s">
        <v>97</v>
      </c>
      <c r="B85">
        <v>10496</v>
      </c>
      <c r="C85">
        <v>11186</v>
      </c>
      <c r="D85">
        <v>10670</v>
      </c>
      <c r="E85">
        <f t="shared" si="14"/>
        <v>10496</v>
      </c>
      <c r="G85">
        <f t="shared" si="15"/>
        <v>0</v>
      </c>
      <c r="H85">
        <f t="shared" si="16"/>
        <v>6.1684248167352046E-2</v>
      </c>
      <c r="I85">
        <f t="shared" si="17"/>
        <v>1.6307403936269917E-2</v>
      </c>
      <c r="L85">
        <f t="shared" si="18"/>
        <v>3</v>
      </c>
      <c r="M85">
        <f t="shared" si="19"/>
        <v>1</v>
      </c>
      <c r="N85">
        <f t="shared" si="20"/>
        <v>2</v>
      </c>
    </row>
    <row r="86" spans="1:14" x14ac:dyDescent="0.2">
      <c r="A86" s="5" t="s">
        <v>98</v>
      </c>
      <c r="B86">
        <v>0</v>
      </c>
      <c r="C86">
        <v>0</v>
      </c>
      <c r="D86">
        <v>0</v>
      </c>
      <c r="E86">
        <f t="shared" si="14"/>
        <v>0</v>
      </c>
      <c r="G86">
        <f t="shared" si="15"/>
        <v>0</v>
      </c>
      <c r="H86">
        <f t="shared" si="16"/>
        <v>0</v>
      </c>
      <c r="I86">
        <f t="shared" si="17"/>
        <v>0</v>
      </c>
      <c r="L86">
        <f t="shared" si="18"/>
        <v>1</v>
      </c>
      <c r="M86">
        <f t="shared" si="19"/>
        <v>1</v>
      </c>
      <c r="N86">
        <f t="shared" si="20"/>
        <v>1</v>
      </c>
    </row>
    <row r="87" spans="1:14" x14ac:dyDescent="0.2">
      <c r="A87" s="5" t="s">
        <v>99</v>
      </c>
      <c r="B87">
        <v>0</v>
      </c>
      <c r="C87">
        <v>0</v>
      </c>
      <c r="D87">
        <v>0</v>
      </c>
      <c r="E87">
        <f t="shared" si="14"/>
        <v>0</v>
      </c>
      <c r="G87">
        <f t="shared" si="15"/>
        <v>0</v>
      </c>
      <c r="H87">
        <f t="shared" si="16"/>
        <v>0</v>
      </c>
      <c r="I87">
        <f t="shared" si="17"/>
        <v>0</v>
      </c>
      <c r="L87">
        <f t="shared" si="18"/>
        <v>1</v>
      </c>
      <c r="M87">
        <f t="shared" si="19"/>
        <v>1</v>
      </c>
      <c r="N87">
        <f t="shared" si="20"/>
        <v>1</v>
      </c>
    </row>
    <row r="88" spans="1:14" x14ac:dyDescent="0.2">
      <c r="A88" s="5" t="s">
        <v>100</v>
      </c>
      <c r="B88">
        <v>0</v>
      </c>
      <c r="C88">
        <v>0</v>
      </c>
      <c r="D88">
        <v>0</v>
      </c>
      <c r="E88">
        <f t="shared" si="14"/>
        <v>0</v>
      </c>
      <c r="G88">
        <f t="shared" si="15"/>
        <v>0</v>
      </c>
      <c r="H88">
        <f t="shared" si="16"/>
        <v>0</v>
      </c>
      <c r="I88">
        <f t="shared" si="17"/>
        <v>0</v>
      </c>
      <c r="L88">
        <f t="shared" si="18"/>
        <v>1</v>
      </c>
      <c r="M88">
        <f t="shared" si="19"/>
        <v>1</v>
      </c>
      <c r="N88">
        <f t="shared" si="20"/>
        <v>1</v>
      </c>
    </row>
    <row r="89" spans="1:14" x14ac:dyDescent="0.2">
      <c r="A89" s="5" t="s">
        <v>101</v>
      </c>
      <c r="B89">
        <v>0</v>
      </c>
      <c r="C89">
        <v>0</v>
      </c>
      <c r="D89">
        <v>0</v>
      </c>
      <c r="E89">
        <f t="shared" si="14"/>
        <v>0</v>
      </c>
      <c r="G89">
        <f t="shared" si="15"/>
        <v>0</v>
      </c>
      <c r="H89">
        <f t="shared" si="16"/>
        <v>0</v>
      </c>
      <c r="I89">
        <f t="shared" si="17"/>
        <v>0</v>
      </c>
      <c r="L89">
        <f t="shared" si="18"/>
        <v>1</v>
      </c>
      <c r="M89">
        <f t="shared" si="19"/>
        <v>1</v>
      </c>
      <c r="N89">
        <f t="shared" si="20"/>
        <v>1</v>
      </c>
    </row>
    <row r="90" spans="1:14" x14ac:dyDescent="0.2">
      <c r="A90" s="5" t="s">
        <v>102</v>
      </c>
      <c r="B90">
        <v>1686</v>
      </c>
      <c r="C90">
        <v>1806</v>
      </c>
      <c r="D90">
        <v>1688</v>
      </c>
      <c r="E90">
        <f t="shared" si="14"/>
        <v>1686</v>
      </c>
      <c r="G90">
        <f t="shared" si="15"/>
        <v>0</v>
      </c>
      <c r="H90">
        <f t="shared" si="16"/>
        <v>6.6445182724252497E-2</v>
      </c>
      <c r="I90">
        <f t="shared" si="17"/>
        <v>1.1848341232227489E-3</v>
      </c>
      <c r="L90">
        <f t="shared" si="18"/>
        <v>3</v>
      </c>
      <c r="M90">
        <f t="shared" si="19"/>
        <v>1</v>
      </c>
      <c r="N90">
        <f t="shared" si="20"/>
        <v>2</v>
      </c>
    </row>
    <row r="91" spans="1:14" x14ac:dyDescent="0.2">
      <c r="A91" s="5" t="s">
        <v>4</v>
      </c>
      <c r="B91">
        <v>14330</v>
      </c>
      <c r="C91">
        <v>12774</v>
      </c>
      <c r="D91">
        <v>11824</v>
      </c>
      <c r="E91">
        <f t="shared" si="14"/>
        <v>11824</v>
      </c>
      <c r="G91">
        <f t="shared" si="15"/>
        <v>0.17487787857641313</v>
      </c>
      <c r="H91">
        <f t="shared" si="16"/>
        <v>7.4369813684045716E-2</v>
      </c>
      <c r="I91">
        <f t="shared" si="17"/>
        <v>0</v>
      </c>
      <c r="L91">
        <f t="shared" si="18"/>
        <v>1</v>
      </c>
      <c r="M91">
        <f t="shared" si="19"/>
        <v>2</v>
      </c>
      <c r="N91">
        <f t="shared" si="20"/>
        <v>3</v>
      </c>
    </row>
    <row r="92" spans="1:14" x14ac:dyDescent="0.2">
      <c r="A92" s="5" t="s">
        <v>103</v>
      </c>
      <c r="B92">
        <v>5780</v>
      </c>
      <c r="C92">
        <v>6218</v>
      </c>
      <c r="D92">
        <v>6323</v>
      </c>
      <c r="E92">
        <f t="shared" si="14"/>
        <v>5780</v>
      </c>
      <c r="G92">
        <f t="shared" si="15"/>
        <v>0</v>
      </c>
      <c r="H92">
        <f t="shared" si="16"/>
        <v>7.0440656159536832E-2</v>
      </c>
      <c r="I92">
        <f t="shared" si="17"/>
        <v>8.5876957140597815E-2</v>
      </c>
      <c r="L92">
        <f t="shared" si="18"/>
        <v>3</v>
      </c>
      <c r="M92">
        <f t="shared" si="19"/>
        <v>2</v>
      </c>
      <c r="N92">
        <f t="shared" si="20"/>
        <v>1</v>
      </c>
    </row>
    <row r="93" spans="1:14" x14ac:dyDescent="0.2">
      <c r="A93" s="5" t="s">
        <v>104</v>
      </c>
      <c r="B93">
        <v>1476</v>
      </c>
      <c r="C93">
        <v>1512</v>
      </c>
      <c r="D93">
        <v>1482</v>
      </c>
      <c r="E93">
        <f t="shared" si="14"/>
        <v>1476</v>
      </c>
      <c r="G93">
        <f t="shared" si="15"/>
        <v>0</v>
      </c>
      <c r="H93">
        <f t="shared" si="16"/>
        <v>2.3809523809523808E-2</v>
      </c>
      <c r="I93">
        <f t="shared" si="17"/>
        <v>4.048582995951417E-3</v>
      </c>
      <c r="L93">
        <f t="shared" si="18"/>
        <v>3</v>
      </c>
      <c r="M93">
        <f t="shared" si="19"/>
        <v>1</v>
      </c>
      <c r="N93">
        <f t="shared" si="20"/>
        <v>2</v>
      </c>
    </row>
    <row r="94" spans="1:14" x14ac:dyDescent="0.2">
      <c r="A94" s="5" t="s">
        <v>105</v>
      </c>
      <c r="B94">
        <v>1658</v>
      </c>
      <c r="C94">
        <v>1758</v>
      </c>
      <c r="D94">
        <v>2803</v>
      </c>
      <c r="E94">
        <f t="shared" si="14"/>
        <v>1658</v>
      </c>
      <c r="G94">
        <f t="shared" si="15"/>
        <v>0</v>
      </c>
      <c r="H94">
        <f t="shared" si="16"/>
        <v>5.6882821387940839E-2</v>
      </c>
      <c r="I94">
        <f t="shared" si="17"/>
        <v>0.4084909026043525</v>
      </c>
      <c r="L94">
        <f t="shared" si="18"/>
        <v>3</v>
      </c>
      <c r="M94">
        <f t="shared" si="19"/>
        <v>2</v>
      </c>
      <c r="N94">
        <f t="shared" si="20"/>
        <v>1</v>
      </c>
    </row>
    <row r="95" spans="1:14" x14ac:dyDescent="0.2">
      <c r="A95" s="5" t="s">
        <v>106</v>
      </c>
      <c r="B95">
        <v>2218</v>
      </c>
      <c r="C95">
        <v>2218</v>
      </c>
      <c r="D95">
        <v>2220</v>
      </c>
      <c r="E95">
        <f t="shared" si="14"/>
        <v>2218</v>
      </c>
      <c r="G95">
        <f t="shared" si="15"/>
        <v>0</v>
      </c>
      <c r="H95">
        <f t="shared" si="16"/>
        <v>0</v>
      </c>
      <c r="I95">
        <f t="shared" si="17"/>
        <v>9.0090090090090091E-4</v>
      </c>
      <c r="L95">
        <f t="shared" si="18"/>
        <v>2</v>
      </c>
      <c r="M95">
        <f t="shared" si="19"/>
        <v>2</v>
      </c>
      <c r="N95">
        <f t="shared" si="20"/>
        <v>1</v>
      </c>
    </row>
    <row r="96" spans="1:14" x14ac:dyDescent="0.2">
      <c r="A96" s="5" t="s">
        <v>107</v>
      </c>
      <c r="B96">
        <v>180</v>
      </c>
      <c r="C96">
        <v>162</v>
      </c>
      <c r="D96">
        <v>216</v>
      </c>
      <c r="E96">
        <f t="shared" si="14"/>
        <v>162</v>
      </c>
      <c r="G96">
        <f t="shared" si="15"/>
        <v>0.1</v>
      </c>
      <c r="H96">
        <f t="shared" si="16"/>
        <v>0</v>
      </c>
      <c r="I96">
        <f t="shared" si="17"/>
        <v>0.25</v>
      </c>
      <c r="L96">
        <f t="shared" si="18"/>
        <v>2</v>
      </c>
      <c r="M96">
        <f t="shared" si="19"/>
        <v>3</v>
      </c>
      <c r="N96">
        <f t="shared" si="20"/>
        <v>1</v>
      </c>
    </row>
    <row r="97" spans="1:14" x14ac:dyDescent="0.2">
      <c r="A97" s="5" t="s">
        <v>108</v>
      </c>
      <c r="B97">
        <v>56</v>
      </c>
      <c r="C97">
        <v>56</v>
      </c>
      <c r="D97">
        <v>56</v>
      </c>
      <c r="E97">
        <f t="shared" si="14"/>
        <v>56</v>
      </c>
      <c r="G97">
        <f t="shared" si="15"/>
        <v>0</v>
      </c>
      <c r="H97">
        <f t="shared" si="16"/>
        <v>0</v>
      </c>
      <c r="I97">
        <f t="shared" si="17"/>
        <v>0</v>
      </c>
      <c r="L97">
        <f t="shared" si="18"/>
        <v>1</v>
      </c>
      <c r="M97">
        <f t="shared" si="19"/>
        <v>1</v>
      </c>
      <c r="N97">
        <f t="shared" si="20"/>
        <v>1</v>
      </c>
    </row>
    <row r="98" spans="1:14" x14ac:dyDescent="0.2">
      <c r="A98" s="5" t="s">
        <v>109</v>
      </c>
      <c r="B98">
        <v>124</v>
      </c>
      <c r="C98">
        <v>124</v>
      </c>
      <c r="D98">
        <v>124</v>
      </c>
      <c r="E98">
        <f t="shared" si="14"/>
        <v>124</v>
      </c>
      <c r="G98">
        <f t="shared" si="15"/>
        <v>0</v>
      </c>
      <c r="H98">
        <f t="shared" si="16"/>
        <v>0</v>
      </c>
      <c r="I98">
        <f t="shared" si="17"/>
        <v>0</v>
      </c>
      <c r="L98">
        <f t="shared" si="18"/>
        <v>1</v>
      </c>
      <c r="M98">
        <f t="shared" si="19"/>
        <v>1</v>
      </c>
      <c r="N98">
        <f t="shared" si="20"/>
        <v>1</v>
      </c>
    </row>
    <row r="99" spans="1:14" x14ac:dyDescent="0.2">
      <c r="A99" s="5" t="s">
        <v>110</v>
      </c>
      <c r="B99">
        <v>439</v>
      </c>
      <c r="C99">
        <v>0</v>
      </c>
      <c r="D99">
        <v>0</v>
      </c>
      <c r="E99">
        <f t="shared" si="14"/>
        <v>0</v>
      </c>
      <c r="G99">
        <f t="shared" si="15"/>
        <v>1</v>
      </c>
      <c r="H99">
        <f t="shared" si="16"/>
        <v>0</v>
      </c>
      <c r="I99">
        <f t="shared" si="17"/>
        <v>0</v>
      </c>
      <c r="L99">
        <f t="shared" si="18"/>
        <v>1</v>
      </c>
      <c r="M99">
        <f t="shared" si="19"/>
        <v>2</v>
      </c>
      <c r="N99">
        <f t="shared" si="20"/>
        <v>2</v>
      </c>
    </row>
    <row r="100" spans="1:14" x14ac:dyDescent="0.2">
      <c r="A100" s="5" t="s">
        <v>111</v>
      </c>
      <c r="B100">
        <v>2045</v>
      </c>
      <c r="C100">
        <v>2538</v>
      </c>
      <c r="D100">
        <v>1234</v>
      </c>
      <c r="E100">
        <f t="shared" si="14"/>
        <v>1234</v>
      </c>
      <c r="G100">
        <f t="shared" si="15"/>
        <v>0.39657701711491444</v>
      </c>
      <c r="H100">
        <f t="shared" si="16"/>
        <v>0.51379038613081163</v>
      </c>
      <c r="I100">
        <f t="shared" si="17"/>
        <v>0</v>
      </c>
      <c r="L100">
        <f t="shared" si="18"/>
        <v>2</v>
      </c>
      <c r="M100">
        <f t="shared" si="19"/>
        <v>1</v>
      </c>
      <c r="N100">
        <f t="shared" si="20"/>
        <v>3</v>
      </c>
    </row>
    <row r="101" spans="1:14" x14ac:dyDescent="0.2">
      <c r="A101" s="5" t="s">
        <v>112</v>
      </c>
      <c r="B101">
        <v>10977</v>
      </c>
      <c r="C101">
        <v>14120</v>
      </c>
      <c r="D101">
        <v>9898</v>
      </c>
      <c r="E101">
        <f t="shared" si="14"/>
        <v>9898</v>
      </c>
      <c r="G101">
        <f t="shared" si="15"/>
        <v>9.8296438006741371E-2</v>
      </c>
      <c r="H101">
        <f t="shared" si="16"/>
        <v>0.29900849858356943</v>
      </c>
      <c r="I101">
        <f t="shared" si="17"/>
        <v>0</v>
      </c>
      <c r="L101">
        <f t="shared" si="18"/>
        <v>2</v>
      </c>
      <c r="M101">
        <f t="shared" si="19"/>
        <v>1</v>
      </c>
      <c r="N101">
        <f t="shared" si="20"/>
        <v>3</v>
      </c>
    </row>
    <row r="102" spans="1:14" x14ac:dyDescent="0.2">
      <c r="A102" s="5" t="s">
        <v>113</v>
      </c>
      <c r="B102">
        <v>18788</v>
      </c>
      <c r="C102">
        <v>22602</v>
      </c>
      <c r="D102">
        <v>17390</v>
      </c>
      <c r="E102">
        <f t="shared" ref="E102:E133" si="21">MIN(B102:D102)</f>
        <v>17390</v>
      </c>
      <c r="G102">
        <f t="shared" ref="G102:G133" si="22">IF(B102=0,0,(B102-E102)/B102)</f>
        <v>7.4409197360017026E-2</v>
      </c>
      <c r="H102">
        <f t="shared" ref="H102:H133" si="23">IF(C102=0,0,(C102-E102)/C102)</f>
        <v>0.23059906202990885</v>
      </c>
      <c r="I102">
        <f t="shared" ref="I102:I133" si="24">IF(D102=0,0,(D102-E102)/D102)</f>
        <v>0</v>
      </c>
      <c r="L102">
        <f t="shared" ref="L102:L133" si="25">_xlfn.RANK.EQ(B102,B102:D102)</f>
        <v>2</v>
      </c>
      <c r="M102">
        <f t="shared" ref="M102:M133" si="26">_xlfn.RANK.EQ(C102,B102:D102)</f>
        <v>1</v>
      </c>
      <c r="N102">
        <f t="shared" ref="N102:N133" si="27">_xlfn.RANK.EQ(D102,B102:D102)</f>
        <v>3</v>
      </c>
    </row>
    <row r="103" spans="1:14" x14ac:dyDescent="0.2">
      <c r="A103" s="5" t="s">
        <v>114</v>
      </c>
      <c r="B103">
        <v>7142</v>
      </c>
      <c r="C103">
        <v>8293</v>
      </c>
      <c r="D103">
        <v>5270</v>
      </c>
      <c r="E103">
        <f t="shared" si="21"/>
        <v>5270</v>
      </c>
      <c r="G103">
        <f t="shared" si="22"/>
        <v>0.26211145337440495</v>
      </c>
      <c r="H103">
        <f t="shared" si="23"/>
        <v>0.36452429760038585</v>
      </c>
      <c r="I103">
        <f t="shared" si="24"/>
        <v>0</v>
      </c>
      <c r="L103">
        <f t="shared" si="25"/>
        <v>2</v>
      </c>
      <c r="M103">
        <f t="shared" si="26"/>
        <v>1</v>
      </c>
      <c r="N103">
        <f t="shared" si="27"/>
        <v>3</v>
      </c>
    </row>
    <row r="104" spans="1:14" x14ac:dyDescent="0.2">
      <c r="A104" s="5" t="s">
        <v>115</v>
      </c>
      <c r="B104">
        <v>8282</v>
      </c>
      <c r="C104">
        <v>12030</v>
      </c>
      <c r="D104">
        <v>6600</v>
      </c>
      <c r="E104">
        <f t="shared" si="21"/>
        <v>6600</v>
      </c>
      <c r="G104">
        <f t="shared" si="22"/>
        <v>0.20309104081139823</v>
      </c>
      <c r="H104">
        <f t="shared" si="23"/>
        <v>0.45137157107231918</v>
      </c>
      <c r="I104">
        <f t="shared" si="24"/>
        <v>0</v>
      </c>
      <c r="L104">
        <f t="shared" si="25"/>
        <v>2</v>
      </c>
      <c r="M104">
        <f t="shared" si="26"/>
        <v>1</v>
      </c>
      <c r="N104">
        <f t="shared" si="27"/>
        <v>3</v>
      </c>
    </row>
    <row r="105" spans="1:14" x14ac:dyDescent="0.2">
      <c r="A105" s="5" t="s">
        <v>116</v>
      </c>
      <c r="B105">
        <v>5928</v>
      </c>
      <c r="C105">
        <v>7888</v>
      </c>
      <c r="D105">
        <v>4238</v>
      </c>
      <c r="E105">
        <f t="shared" si="21"/>
        <v>4238</v>
      </c>
      <c r="G105">
        <f t="shared" si="22"/>
        <v>0.28508771929824561</v>
      </c>
      <c r="H105">
        <f t="shared" si="23"/>
        <v>0.46272819472616633</v>
      </c>
      <c r="I105">
        <f t="shared" si="24"/>
        <v>0</v>
      </c>
      <c r="L105">
        <f t="shared" si="25"/>
        <v>2</v>
      </c>
      <c r="M105">
        <f t="shared" si="26"/>
        <v>1</v>
      </c>
      <c r="N105">
        <f t="shared" si="27"/>
        <v>3</v>
      </c>
    </row>
    <row r="106" spans="1:14" x14ac:dyDescent="0.2">
      <c r="A106" s="5">
        <v>104050</v>
      </c>
      <c r="B106">
        <v>3300</v>
      </c>
      <c r="C106">
        <v>3300</v>
      </c>
      <c r="D106">
        <v>3300</v>
      </c>
      <c r="E106">
        <f t="shared" si="21"/>
        <v>3300</v>
      </c>
      <c r="G106">
        <f t="shared" si="22"/>
        <v>0</v>
      </c>
      <c r="H106">
        <f t="shared" si="23"/>
        <v>0</v>
      </c>
      <c r="I106">
        <f t="shared" si="24"/>
        <v>0</v>
      </c>
      <c r="L106">
        <f t="shared" si="25"/>
        <v>1</v>
      </c>
      <c r="M106">
        <f t="shared" si="26"/>
        <v>1</v>
      </c>
      <c r="N106">
        <f t="shared" si="27"/>
        <v>1</v>
      </c>
    </row>
    <row r="107" spans="1:14" x14ac:dyDescent="0.2">
      <c r="A107" s="5">
        <v>104051</v>
      </c>
      <c r="B107">
        <v>4578</v>
      </c>
      <c r="C107">
        <v>4578</v>
      </c>
      <c r="D107">
        <v>4578</v>
      </c>
      <c r="E107">
        <f t="shared" si="21"/>
        <v>4578</v>
      </c>
      <c r="G107">
        <f t="shared" si="22"/>
        <v>0</v>
      </c>
      <c r="H107">
        <f t="shared" si="23"/>
        <v>0</v>
      </c>
      <c r="I107">
        <f t="shared" si="24"/>
        <v>0</v>
      </c>
      <c r="L107">
        <f t="shared" si="25"/>
        <v>1</v>
      </c>
      <c r="M107">
        <f t="shared" si="26"/>
        <v>1</v>
      </c>
      <c r="N107">
        <f t="shared" si="27"/>
        <v>1</v>
      </c>
    </row>
    <row r="108" spans="1:14" x14ac:dyDescent="0.2">
      <c r="A108" s="5">
        <v>104052</v>
      </c>
      <c r="B108">
        <v>5764</v>
      </c>
      <c r="C108">
        <v>5764</v>
      </c>
      <c r="D108">
        <v>5764</v>
      </c>
      <c r="E108">
        <f t="shared" si="21"/>
        <v>5764</v>
      </c>
      <c r="G108">
        <f t="shared" si="22"/>
        <v>0</v>
      </c>
      <c r="H108">
        <f t="shared" si="23"/>
        <v>0</v>
      </c>
      <c r="I108">
        <f t="shared" si="24"/>
        <v>0</v>
      </c>
      <c r="L108">
        <f t="shared" si="25"/>
        <v>1</v>
      </c>
      <c r="M108">
        <f t="shared" si="26"/>
        <v>1</v>
      </c>
      <c r="N108">
        <f t="shared" si="27"/>
        <v>1</v>
      </c>
    </row>
    <row r="109" spans="1:14" x14ac:dyDescent="0.2">
      <c r="A109" s="5">
        <v>104053</v>
      </c>
      <c r="B109">
        <v>7000</v>
      </c>
      <c r="C109">
        <v>7000</v>
      </c>
      <c r="D109">
        <v>7000</v>
      </c>
      <c r="E109">
        <f t="shared" si="21"/>
        <v>7000</v>
      </c>
      <c r="G109">
        <f t="shared" si="22"/>
        <v>0</v>
      </c>
      <c r="H109">
        <f t="shared" si="23"/>
        <v>0</v>
      </c>
      <c r="I109">
        <f t="shared" si="24"/>
        <v>0</v>
      </c>
      <c r="L109">
        <f t="shared" si="25"/>
        <v>1</v>
      </c>
      <c r="M109">
        <f t="shared" si="26"/>
        <v>1</v>
      </c>
      <c r="N109">
        <f t="shared" si="27"/>
        <v>1</v>
      </c>
    </row>
    <row r="110" spans="1:14" x14ac:dyDescent="0.2">
      <c r="A110" s="5">
        <v>104054</v>
      </c>
      <c r="B110">
        <v>8328</v>
      </c>
      <c r="C110">
        <v>8220</v>
      </c>
      <c r="D110">
        <v>8220</v>
      </c>
      <c r="E110">
        <f t="shared" si="21"/>
        <v>8220</v>
      </c>
      <c r="G110">
        <f t="shared" si="22"/>
        <v>1.2968299711815562E-2</v>
      </c>
      <c r="H110">
        <f t="shared" si="23"/>
        <v>0</v>
      </c>
      <c r="I110">
        <f t="shared" si="24"/>
        <v>0</v>
      </c>
      <c r="L110">
        <f t="shared" si="25"/>
        <v>1</v>
      </c>
      <c r="M110">
        <f t="shared" si="26"/>
        <v>2</v>
      </c>
      <c r="N110">
        <f t="shared" si="27"/>
        <v>2</v>
      </c>
    </row>
    <row r="111" spans="1:14" x14ac:dyDescent="0.2">
      <c r="A111" s="5">
        <v>104055</v>
      </c>
      <c r="B111">
        <v>10260</v>
      </c>
      <c r="C111">
        <v>10040</v>
      </c>
      <c r="D111">
        <v>10315</v>
      </c>
      <c r="E111">
        <f t="shared" si="21"/>
        <v>10040</v>
      </c>
      <c r="G111">
        <f t="shared" si="22"/>
        <v>2.1442495126705652E-2</v>
      </c>
      <c r="H111">
        <f t="shared" si="23"/>
        <v>0</v>
      </c>
      <c r="I111">
        <f t="shared" si="24"/>
        <v>2.6660203587009209E-2</v>
      </c>
      <c r="L111">
        <f t="shared" si="25"/>
        <v>2</v>
      </c>
      <c r="M111">
        <f t="shared" si="26"/>
        <v>3</v>
      </c>
      <c r="N111">
        <f t="shared" si="27"/>
        <v>1</v>
      </c>
    </row>
    <row r="112" spans="1:14" x14ac:dyDescent="0.2">
      <c r="A112" s="5">
        <v>104056</v>
      </c>
      <c r="B112">
        <v>13544</v>
      </c>
      <c r="C112">
        <v>12992</v>
      </c>
      <c r="D112">
        <v>13600</v>
      </c>
      <c r="E112">
        <f t="shared" si="21"/>
        <v>12992</v>
      </c>
      <c r="G112">
        <f t="shared" si="22"/>
        <v>4.0756054341405785E-2</v>
      </c>
      <c r="H112">
        <f t="shared" si="23"/>
        <v>0</v>
      </c>
      <c r="I112">
        <f t="shared" si="24"/>
        <v>4.4705882352941179E-2</v>
      </c>
      <c r="L112">
        <f t="shared" si="25"/>
        <v>2</v>
      </c>
      <c r="M112">
        <f t="shared" si="26"/>
        <v>3</v>
      </c>
      <c r="N112">
        <f t="shared" si="27"/>
        <v>1</v>
      </c>
    </row>
    <row r="113" spans="1:14" x14ac:dyDescent="0.2">
      <c r="A113" s="5">
        <v>104057</v>
      </c>
      <c r="B113">
        <v>16893</v>
      </c>
      <c r="C113">
        <v>16218</v>
      </c>
      <c r="D113">
        <v>16722</v>
      </c>
      <c r="E113">
        <f t="shared" si="21"/>
        <v>16218</v>
      </c>
      <c r="G113">
        <f t="shared" si="22"/>
        <v>3.9957378795950987E-2</v>
      </c>
      <c r="H113">
        <f t="shared" si="23"/>
        <v>0</v>
      </c>
      <c r="I113">
        <f t="shared" si="24"/>
        <v>3.0139935414424113E-2</v>
      </c>
      <c r="L113">
        <f t="shared" si="25"/>
        <v>1</v>
      </c>
      <c r="M113">
        <f t="shared" si="26"/>
        <v>3</v>
      </c>
      <c r="N113">
        <f t="shared" si="27"/>
        <v>2</v>
      </c>
    </row>
    <row r="114" spans="1:14" x14ac:dyDescent="0.2">
      <c r="A114" s="5">
        <v>104058</v>
      </c>
      <c r="B114">
        <v>19530</v>
      </c>
      <c r="C114">
        <v>20052</v>
      </c>
      <c r="D114">
        <v>19820</v>
      </c>
      <c r="E114">
        <f t="shared" si="21"/>
        <v>19530</v>
      </c>
      <c r="G114">
        <f t="shared" si="22"/>
        <v>0</v>
      </c>
      <c r="H114">
        <f t="shared" si="23"/>
        <v>2.6032315978456014E-2</v>
      </c>
      <c r="I114">
        <f t="shared" si="24"/>
        <v>1.4631685166498487E-2</v>
      </c>
      <c r="L114">
        <f t="shared" si="25"/>
        <v>3</v>
      </c>
      <c r="M114">
        <f t="shared" si="26"/>
        <v>1</v>
      </c>
      <c r="N114">
        <f t="shared" si="27"/>
        <v>2</v>
      </c>
    </row>
    <row r="115" spans="1:14" x14ac:dyDescent="0.2">
      <c r="A115" s="5">
        <v>104059</v>
      </c>
      <c r="B115">
        <v>23131</v>
      </c>
      <c r="C115">
        <v>25525</v>
      </c>
      <c r="D115">
        <v>23375</v>
      </c>
      <c r="E115">
        <f t="shared" si="21"/>
        <v>23131</v>
      </c>
      <c r="G115">
        <f t="shared" si="22"/>
        <v>0</v>
      </c>
      <c r="H115">
        <f t="shared" si="23"/>
        <v>9.3790401567091092E-2</v>
      </c>
      <c r="I115">
        <f t="shared" si="24"/>
        <v>1.0438502673796791E-2</v>
      </c>
      <c r="L115">
        <f t="shared" si="25"/>
        <v>3</v>
      </c>
      <c r="M115">
        <f t="shared" si="26"/>
        <v>1</v>
      </c>
      <c r="N115">
        <f t="shared" si="27"/>
        <v>2</v>
      </c>
    </row>
    <row r="116" spans="1:14" x14ac:dyDescent="0.2">
      <c r="A116" s="5">
        <v>114052</v>
      </c>
      <c r="B116">
        <v>0</v>
      </c>
      <c r="C116">
        <v>0</v>
      </c>
      <c r="D116">
        <v>0</v>
      </c>
      <c r="E116">
        <f t="shared" si="21"/>
        <v>0</v>
      </c>
      <c r="G116">
        <f t="shared" si="22"/>
        <v>0</v>
      </c>
      <c r="H116">
        <f t="shared" si="23"/>
        <v>0</v>
      </c>
      <c r="I116">
        <f t="shared" si="24"/>
        <v>0</v>
      </c>
      <c r="L116">
        <f t="shared" si="25"/>
        <v>1</v>
      </c>
      <c r="M116">
        <f t="shared" si="26"/>
        <v>1</v>
      </c>
      <c r="N116">
        <f t="shared" si="27"/>
        <v>1</v>
      </c>
    </row>
    <row r="117" spans="1:14" x14ac:dyDescent="0.2">
      <c r="A117" s="5">
        <v>114053</v>
      </c>
      <c r="B117">
        <v>0</v>
      </c>
      <c r="C117">
        <v>0</v>
      </c>
      <c r="D117">
        <v>0</v>
      </c>
      <c r="E117">
        <f t="shared" si="21"/>
        <v>0</v>
      </c>
      <c r="G117">
        <f t="shared" si="22"/>
        <v>0</v>
      </c>
      <c r="H117">
        <f t="shared" si="23"/>
        <v>0</v>
      </c>
      <c r="I117">
        <f t="shared" si="24"/>
        <v>0</v>
      </c>
      <c r="L117">
        <f t="shared" si="25"/>
        <v>1</v>
      </c>
      <c r="M117">
        <f t="shared" si="26"/>
        <v>1</v>
      </c>
      <c r="N117">
        <f t="shared" si="27"/>
        <v>1</v>
      </c>
    </row>
    <row r="118" spans="1:14" x14ac:dyDescent="0.2">
      <c r="A118" s="5">
        <v>114054</v>
      </c>
      <c r="B118">
        <v>0</v>
      </c>
      <c r="C118">
        <v>0</v>
      </c>
      <c r="D118">
        <v>0</v>
      </c>
      <c r="E118">
        <f t="shared" si="21"/>
        <v>0</v>
      </c>
      <c r="G118">
        <f t="shared" si="22"/>
        <v>0</v>
      </c>
      <c r="H118">
        <f t="shared" si="23"/>
        <v>0</v>
      </c>
      <c r="I118">
        <f t="shared" si="24"/>
        <v>0</v>
      </c>
      <c r="L118">
        <f t="shared" si="25"/>
        <v>1</v>
      </c>
      <c r="M118">
        <f t="shared" si="26"/>
        <v>1</v>
      </c>
      <c r="N118">
        <f t="shared" si="27"/>
        <v>1</v>
      </c>
    </row>
    <row r="119" spans="1:14" x14ac:dyDescent="0.2">
      <c r="A119" s="5">
        <v>114055</v>
      </c>
      <c r="B119">
        <v>0</v>
      </c>
      <c r="C119">
        <v>0</v>
      </c>
      <c r="D119">
        <v>0</v>
      </c>
      <c r="E119">
        <f t="shared" si="21"/>
        <v>0</v>
      </c>
      <c r="G119">
        <f t="shared" si="22"/>
        <v>0</v>
      </c>
      <c r="H119">
        <f t="shared" si="23"/>
        <v>0</v>
      </c>
      <c r="I119">
        <f t="shared" si="24"/>
        <v>0</v>
      </c>
      <c r="L119">
        <f t="shared" si="25"/>
        <v>1</v>
      </c>
      <c r="M119">
        <f t="shared" si="26"/>
        <v>1</v>
      </c>
      <c r="N119">
        <f t="shared" si="27"/>
        <v>1</v>
      </c>
    </row>
    <row r="120" spans="1:14" x14ac:dyDescent="0.2">
      <c r="A120" s="5">
        <v>114056</v>
      </c>
      <c r="B120">
        <v>2208</v>
      </c>
      <c r="C120">
        <v>2208</v>
      </c>
      <c r="D120">
        <v>2208</v>
      </c>
      <c r="E120">
        <f t="shared" si="21"/>
        <v>2208</v>
      </c>
      <c r="G120">
        <f t="shared" si="22"/>
        <v>0</v>
      </c>
      <c r="H120">
        <f t="shared" si="23"/>
        <v>0</v>
      </c>
      <c r="I120">
        <f t="shared" si="24"/>
        <v>0</v>
      </c>
      <c r="L120">
        <f t="shared" si="25"/>
        <v>1</v>
      </c>
      <c r="M120">
        <f t="shared" si="26"/>
        <v>1</v>
      </c>
      <c r="N120">
        <f t="shared" si="27"/>
        <v>1</v>
      </c>
    </row>
    <row r="121" spans="1:14" x14ac:dyDescent="0.2">
      <c r="A121" s="5">
        <v>114057</v>
      </c>
      <c r="B121">
        <v>4188</v>
      </c>
      <c r="C121">
        <v>4188</v>
      </c>
      <c r="D121">
        <v>4188</v>
      </c>
      <c r="E121">
        <f t="shared" si="21"/>
        <v>4188</v>
      </c>
      <c r="G121">
        <f t="shared" si="22"/>
        <v>0</v>
      </c>
      <c r="H121">
        <f t="shared" si="23"/>
        <v>0</v>
      </c>
      <c r="I121">
        <f t="shared" si="24"/>
        <v>0</v>
      </c>
      <c r="L121">
        <f t="shared" si="25"/>
        <v>1</v>
      </c>
      <c r="M121">
        <f t="shared" si="26"/>
        <v>1</v>
      </c>
      <c r="N121">
        <f t="shared" si="27"/>
        <v>1</v>
      </c>
    </row>
    <row r="122" spans="1:14" x14ac:dyDescent="0.2">
      <c r="A122" s="5">
        <v>114058</v>
      </c>
      <c r="B122">
        <v>8664</v>
      </c>
      <c r="C122">
        <v>8780</v>
      </c>
      <c r="D122">
        <v>8548</v>
      </c>
      <c r="E122">
        <f t="shared" si="21"/>
        <v>8548</v>
      </c>
      <c r="G122">
        <f t="shared" si="22"/>
        <v>1.3388734995383195E-2</v>
      </c>
      <c r="H122">
        <f t="shared" si="23"/>
        <v>2.6423690205011389E-2</v>
      </c>
      <c r="I122">
        <f t="shared" si="24"/>
        <v>0</v>
      </c>
      <c r="L122">
        <f t="shared" si="25"/>
        <v>2</v>
      </c>
      <c r="M122">
        <f t="shared" si="26"/>
        <v>1</v>
      </c>
      <c r="N122">
        <f t="shared" si="27"/>
        <v>3</v>
      </c>
    </row>
    <row r="123" spans="1:14" x14ac:dyDescent="0.2">
      <c r="A123" s="5">
        <v>114059</v>
      </c>
      <c r="B123">
        <v>11506</v>
      </c>
      <c r="C123">
        <v>11506</v>
      </c>
      <c r="D123">
        <v>11506</v>
      </c>
      <c r="E123">
        <f t="shared" si="21"/>
        <v>11506</v>
      </c>
      <c r="G123">
        <f t="shared" si="22"/>
        <v>0</v>
      </c>
      <c r="H123">
        <f t="shared" si="23"/>
        <v>0</v>
      </c>
      <c r="I123">
        <f t="shared" si="24"/>
        <v>0</v>
      </c>
      <c r="L123">
        <f t="shared" si="25"/>
        <v>1</v>
      </c>
      <c r="M123">
        <f t="shared" si="26"/>
        <v>1</v>
      </c>
      <c r="N123">
        <f t="shared" si="27"/>
        <v>1</v>
      </c>
    </row>
    <row r="124" spans="1:14" x14ac:dyDescent="0.2">
      <c r="A124" s="5">
        <v>114060</v>
      </c>
      <c r="B124">
        <v>14520</v>
      </c>
      <c r="C124">
        <v>14520</v>
      </c>
      <c r="D124">
        <v>14520</v>
      </c>
      <c r="E124">
        <f t="shared" si="21"/>
        <v>14520</v>
      </c>
      <c r="G124">
        <f t="shared" si="22"/>
        <v>0</v>
      </c>
      <c r="H124">
        <f t="shared" si="23"/>
        <v>0</v>
      </c>
      <c r="I124">
        <f t="shared" si="24"/>
        <v>0</v>
      </c>
      <c r="L124">
        <f t="shared" si="25"/>
        <v>1</v>
      </c>
      <c r="M124">
        <f t="shared" si="26"/>
        <v>1</v>
      </c>
      <c r="N124">
        <f t="shared" si="27"/>
        <v>1</v>
      </c>
    </row>
    <row r="125" spans="1:14" x14ac:dyDescent="0.2">
      <c r="A125" s="5">
        <v>114061</v>
      </c>
      <c r="B125">
        <v>19298</v>
      </c>
      <c r="C125">
        <v>19298</v>
      </c>
      <c r="D125">
        <v>19298</v>
      </c>
      <c r="E125">
        <f t="shared" si="21"/>
        <v>19298</v>
      </c>
      <c r="G125">
        <f t="shared" si="22"/>
        <v>0</v>
      </c>
      <c r="H125">
        <f t="shared" si="23"/>
        <v>0</v>
      </c>
      <c r="I125">
        <f t="shared" si="24"/>
        <v>0</v>
      </c>
      <c r="L125">
        <f t="shared" si="25"/>
        <v>1</v>
      </c>
      <c r="M125">
        <f t="shared" si="26"/>
        <v>1</v>
      </c>
      <c r="N125">
        <f t="shared" si="27"/>
        <v>1</v>
      </c>
    </row>
    <row r="126" spans="1:14" x14ac:dyDescent="0.2">
      <c r="A126" s="5">
        <v>128078</v>
      </c>
      <c r="B126">
        <v>0</v>
      </c>
      <c r="C126">
        <v>0</v>
      </c>
      <c r="D126">
        <v>0</v>
      </c>
      <c r="E126">
        <f t="shared" si="21"/>
        <v>0</v>
      </c>
      <c r="G126">
        <f t="shared" si="22"/>
        <v>0</v>
      </c>
      <c r="H126">
        <f t="shared" si="23"/>
        <v>0</v>
      </c>
      <c r="I126">
        <f t="shared" si="24"/>
        <v>0</v>
      </c>
      <c r="L126">
        <f t="shared" si="25"/>
        <v>1</v>
      </c>
      <c r="M126">
        <f t="shared" si="26"/>
        <v>1</v>
      </c>
      <c r="N126">
        <f t="shared" si="27"/>
        <v>1</v>
      </c>
    </row>
    <row r="127" spans="1:14" x14ac:dyDescent="0.2">
      <c r="A127" s="5">
        <v>128079</v>
      </c>
      <c r="B127">
        <v>0</v>
      </c>
      <c r="C127">
        <v>0</v>
      </c>
      <c r="D127">
        <v>0</v>
      </c>
      <c r="E127">
        <f t="shared" si="21"/>
        <v>0</v>
      </c>
      <c r="G127">
        <f t="shared" si="22"/>
        <v>0</v>
      </c>
      <c r="H127">
        <f t="shared" si="23"/>
        <v>0</v>
      </c>
      <c r="I127">
        <f t="shared" si="24"/>
        <v>0</v>
      </c>
      <c r="L127">
        <f t="shared" si="25"/>
        <v>1</v>
      </c>
      <c r="M127">
        <f t="shared" si="26"/>
        <v>1</v>
      </c>
      <c r="N127">
        <f t="shared" si="27"/>
        <v>1</v>
      </c>
    </row>
    <row r="128" spans="1:14" x14ac:dyDescent="0.2">
      <c r="A128" s="5">
        <v>128080</v>
      </c>
      <c r="B128">
        <v>0</v>
      </c>
      <c r="C128">
        <v>0</v>
      </c>
      <c r="D128">
        <v>0</v>
      </c>
      <c r="E128">
        <f t="shared" si="21"/>
        <v>0</v>
      </c>
      <c r="G128">
        <f t="shared" si="22"/>
        <v>0</v>
      </c>
      <c r="H128">
        <f t="shared" si="23"/>
        <v>0</v>
      </c>
      <c r="I128">
        <f t="shared" si="24"/>
        <v>0</v>
      </c>
      <c r="L128">
        <f t="shared" si="25"/>
        <v>1</v>
      </c>
      <c r="M128">
        <f t="shared" si="26"/>
        <v>1</v>
      </c>
      <c r="N128">
        <f t="shared" si="27"/>
        <v>1</v>
      </c>
    </row>
    <row r="129" spans="1:14" x14ac:dyDescent="0.2">
      <c r="A129" s="5">
        <v>128081</v>
      </c>
      <c r="B129">
        <v>0</v>
      </c>
      <c r="C129">
        <v>0</v>
      </c>
      <c r="D129">
        <v>0</v>
      </c>
      <c r="E129">
        <f t="shared" si="21"/>
        <v>0</v>
      </c>
      <c r="G129">
        <f t="shared" si="22"/>
        <v>0</v>
      </c>
      <c r="H129">
        <f t="shared" si="23"/>
        <v>0</v>
      </c>
      <c r="I129">
        <f t="shared" si="24"/>
        <v>0</v>
      </c>
      <c r="L129">
        <f t="shared" si="25"/>
        <v>1</v>
      </c>
      <c r="M129">
        <f t="shared" si="26"/>
        <v>1</v>
      </c>
      <c r="N129">
        <f t="shared" si="27"/>
        <v>1</v>
      </c>
    </row>
    <row r="130" spans="1:14" x14ac:dyDescent="0.2">
      <c r="A130" s="5">
        <v>128082</v>
      </c>
      <c r="B130">
        <v>0</v>
      </c>
      <c r="C130">
        <v>0</v>
      </c>
      <c r="D130">
        <v>0</v>
      </c>
      <c r="E130">
        <f t="shared" si="21"/>
        <v>0</v>
      </c>
      <c r="G130">
        <f t="shared" si="22"/>
        <v>0</v>
      </c>
      <c r="H130">
        <f t="shared" si="23"/>
        <v>0</v>
      </c>
      <c r="I130">
        <f t="shared" si="24"/>
        <v>0</v>
      </c>
      <c r="L130">
        <f t="shared" si="25"/>
        <v>1</v>
      </c>
      <c r="M130">
        <f t="shared" si="26"/>
        <v>1</v>
      </c>
      <c r="N130">
        <f t="shared" si="27"/>
        <v>1</v>
      </c>
    </row>
    <row r="131" spans="1:14" x14ac:dyDescent="0.2">
      <c r="A131" s="5">
        <v>128083</v>
      </c>
      <c r="B131">
        <v>3523</v>
      </c>
      <c r="C131">
        <v>3855</v>
      </c>
      <c r="D131">
        <v>3938</v>
      </c>
      <c r="E131">
        <f t="shared" si="21"/>
        <v>3523</v>
      </c>
      <c r="G131">
        <f t="shared" si="22"/>
        <v>0</v>
      </c>
      <c r="H131">
        <f t="shared" si="23"/>
        <v>8.6121919584954604E-2</v>
      </c>
      <c r="I131">
        <f t="shared" si="24"/>
        <v>0.10538344337227019</v>
      </c>
      <c r="L131">
        <f t="shared" si="25"/>
        <v>3</v>
      </c>
      <c r="M131">
        <f t="shared" si="26"/>
        <v>2</v>
      </c>
      <c r="N131">
        <f t="shared" si="27"/>
        <v>1</v>
      </c>
    </row>
    <row r="132" spans="1:14" x14ac:dyDescent="0.2">
      <c r="A132" s="5">
        <v>128084</v>
      </c>
      <c r="B132">
        <v>7980</v>
      </c>
      <c r="C132">
        <v>7644</v>
      </c>
      <c r="D132">
        <v>6552</v>
      </c>
      <c r="E132">
        <f t="shared" si="21"/>
        <v>6552</v>
      </c>
      <c r="G132">
        <f t="shared" si="22"/>
        <v>0.17894736842105263</v>
      </c>
      <c r="H132">
        <f t="shared" si="23"/>
        <v>0.14285714285714285</v>
      </c>
      <c r="I132">
        <f t="shared" si="24"/>
        <v>0</v>
      </c>
      <c r="L132">
        <f t="shared" si="25"/>
        <v>1</v>
      </c>
      <c r="M132">
        <f t="shared" si="26"/>
        <v>2</v>
      </c>
      <c r="N132">
        <f t="shared" si="27"/>
        <v>3</v>
      </c>
    </row>
    <row r="133" spans="1:14" x14ac:dyDescent="0.2">
      <c r="A133" s="5">
        <v>128085</v>
      </c>
      <c r="B133">
        <v>13605</v>
      </c>
      <c r="C133">
        <v>12070</v>
      </c>
      <c r="D133">
        <v>10610</v>
      </c>
      <c r="E133">
        <f t="shared" si="21"/>
        <v>10610</v>
      </c>
      <c r="G133">
        <f t="shared" si="22"/>
        <v>0.22013965453877252</v>
      </c>
      <c r="H133">
        <f t="shared" si="23"/>
        <v>0.12096106048053024</v>
      </c>
      <c r="I133">
        <f t="shared" si="24"/>
        <v>0</v>
      </c>
      <c r="L133">
        <f t="shared" si="25"/>
        <v>1</v>
      </c>
      <c r="M133">
        <f t="shared" si="26"/>
        <v>2</v>
      </c>
      <c r="N133">
        <f t="shared" si="27"/>
        <v>3</v>
      </c>
    </row>
    <row r="134" spans="1:14" x14ac:dyDescent="0.2">
      <c r="A134" s="5">
        <v>128086</v>
      </c>
      <c r="B134">
        <v>29388</v>
      </c>
      <c r="C134">
        <v>29130</v>
      </c>
      <c r="D134">
        <v>28528</v>
      </c>
      <c r="E134">
        <f t="shared" ref="E134:E165" si="28">MIN(B134:D134)</f>
        <v>28528</v>
      </c>
      <c r="G134">
        <f t="shared" ref="G134:G165" si="29">IF(B134=0,0,(B134-E134)/B134)</f>
        <v>2.9263645025180345E-2</v>
      </c>
      <c r="H134">
        <f t="shared" ref="H134:H165" si="30">IF(C134=0,0,(C134-E134)/C134)</f>
        <v>2.0665980089255062E-2</v>
      </c>
      <c r="I134">
        <f t="shared" ref="I134:I165" si="31">IF(D134=0,0,(D134-E134)/D134)</f>
        <v>0</v>
      </c>
      <c r="L134">
        <f t="shared" ref="L134:L165" si="32">_xlfn.RANK.EQ(B134,B134:D134)</f>
        <v>1</v>
      </c>
      <c r="M134">
        <f t="shared" ref="M134:M165" si="33">_xlfn.RANK.EQ(C134,B134:D134)</f>
        <v>2</v>
      </c>
      <c r="N134">
        <f t="shared" ref="N134:N165" si="34">_xlfn.RANK.EQ(D134,B134:D134)</f>
        <v>3</v>
      </c>
    </row>
    <row r="135" spans="1:14" x14ac:dyDescent="0.2">
      <c r="A135" s="5">
        <v>128087</v>
      </c>
      <c r="B135">
        <v>34764</v>
      </c>
      <c r="C135">
        <v>33990</v>
      </c>
      <c r="D135">
        <v>35037</v>
      </c>
      <c r="E135">
        <f t="shared" si="28"/>
        <v>33990</v>
      </c>
      <c r="G135">
        <f t="shared" si="29"/>
        <v>2.2264411460131171E-2</v>
      </c>
      <c r="H135">
        <f t="shared" si="30"/>
        <v>0</v>
      </c>
      <c r="I135">
        <f t="shared" si="31"/>
        <v>2.9882695436253104E-2</v>
      </c>
      <c r="L135">
        <f t="shared" si="32"/>
        <v>2</v>
      </c>
      <c r="M135">
        <f t="shared" si="33"/>
        <v>3</v>
      </c>
      <c r="N135">
        <f t="shared" si="34"/>
        <v>1</v>
      </c>
    </row>
    <row r="136" spans="1:14" x14ac:dyDescent="0.2">
      <c r="A136" s="5">
        <v>144079</v>
      </c>
      <c r="B136">
        <v>0</v>
      </c>
      <c r="C136">
        <v>0</v>
      </c>
      <c r="D136">
        <v>0</v>
      </c>
      <c r="E136">
        <f t="shared" si="28"/>
        <v>0</v>
      </c>
      <c r="G136">
        <f t="shared" si="29"/>
        <v>0</v>
      </c>
      <c r="H136">
        <f t="shared" si="30"/>
        <v>0</v>
      </c>
      <c r="I136">
        <f t="shared" si="31"/>
        <v>0</v>
      </c>
      <c r="L136">
        <f t="shared" si="32"/>
        <v>1</v>
      </c>
      <c r="M136">
        <f t="shared" si="33"/>
        <v>1</v>
      </c>
      <c r="N136">
        <f t="shared" si="34"/>
        <v>1</v>
      </c>
    </row>
    <row r="137" spans="1:14" x14ac:dyDescent="0.2">
      <c r="A137" s="5">
        <v>144080</v>
      </c>
      <c r="B137">
        <v>0</v>
      </c>
      <c r="C137">
        <v>0</v>
      </c>
      <c r="D137">
        <v>0</v>
      </c>
      <c r="E137">
        <f t="shared" si="28"/>
        <v>0</v>
      </c>
      <c r="G137">
        <f t="shared" si="29"/>
        <v>0</v>
      </c>
      <c r="H137">
        <f t="shared" si="30"/>
        <v>0</v>
      </c>
      <c r="I137">
        <f t="shared" si="31"/>
        <v>0</v>
      </c>
      <c r="L137">
        <f t="shared" si="32"/>
        <v>1</v>
      </c>
      <c r="M137">
        <f t="shared" si="33"/>
        <v>1</v>
      </c>
      <c r="N137">
        <f t="shared" si="34"/>
        <v>1</v>
      </c>
    </row>
    <row r="138" spans="1:14" x14ac:dyDescent="0.2">
      <c r="A138" s="5">
        <v>144081</v>
      </c>
      <c r="B138">
        <v>0</v>
      </c>
      <c r="C138">
        <v>0</v>
      </c>
      <c r="D138">
        <v>0</v>
      </c>
      <c r="E138">
        <f t="shared" si="28"/>
        <v>0</v>
      </c>
      <c r="G138">
        <f t="shared" si="29"/>
        <v>0</v>
      </c>
      <c r="H138">
        <f t="shared" si="30"/>
        <v>0</v>
      </c>
      <c r="I138">
        <f t="shared" si="31"/>
        <v>0</v>
      </c>
      <c r="L138">
        <f t="shared" si="32"/>
        <v>1</v>
      </c>
      <c r="M138">
        <f t="shared" si="33"/>
        <v>1</v>
      </c>
      <c r="N138">
        <f t="shared" si="34"/>
        <v>1</v>
      </c>
    </row>
    <row r="139" spans="1:14" x14ac:dyDescent="0.2">
      <c r="A139" s="5">
        <v>144082</v>
      </c>
      <c r="B139">
        <v>0</v>
      </c>
      <c r="C139">
        <v>0</v>
      </c>
      <c r="D139">
        <v>0</v>
      </c>
      <c r="E139">
        <f t="shared" si="28"/>
        <v>0</v>
      </c>
      <c r="G139">
        <f t="shared" si="29"/>
        <v>0</v>
      </c>
      <c r="H139">
        <f t="shared" si="30"/>
        <v>0</v>
      </c>
      <c r="I139">
        <f t="shared" si="31"/>
        <v>0</v>
      </c>
      <c r="L139">
        <f t="shared" si="32"/>
        <v>1</v>
      </c>
      <c r="M139">
        <f t="shared" si="33"/>
        <v>1</v>
      </c>
      <c r="N139">
        <f t="shared" si="34"/>
        <v>1</v>
      </c>
    </row>
    <row r="140" spans="1:14" x14ac:dyDescent="0.2">
      <c r="A140" s="5">
        <v>144083</v>
      </c>
      <c r="B140">
        <v>2609</v>
      </c>
      <c r="C140">
        <v>2609</v>
      </c>
      <c r="D140">
        <v>2609</v>
      </c>
      <c r="E140">
        <f t="shared" si="28"/>
        <v>2609</v>
      </c>
      <c r="G140">
        <f t="shared" si="29"/>
        <v>0</v>
      </c>
      <c r="H140">
        <f t="shared" si="30"/>
        <v>0</v>
      </c>
      <c r="I140">
        <f t="shared" si="31"/>
        <v>0</v>
      </c>
      <c r="L140">
        <f t="shared" si="32"/>
        <v>1</v>
      </c>
      <c r="M140">
        <f t="shared" si="33"/>
        <v>1</v>
      </c>
      <c r="N140">
        <f t="shared" si="34"/>
        <v>1</v>
      </c>
    </row>
    <row r="141" spans="1:14" x14ac:dyDescent="0.2">
      <c r="A141" s="5">
        <v>144084</v>
      </c>
      <c r="B141">
        <v>5532</v>
      </c>
      <c r="C141">
        <v>5532</v>
      </c>
      <c r="D141">
        <v>5952</v>
      </c>
      <c r="E141">
        <f t="shared" si="28"/>
        <v>5532</v>
      </c>
      <c r="G141">
        <f t="shared" si="29"/>
        <v>0</v>
      </c>
      <c r="H141">
        <f t="shared" si="30"/>
        <v>0</v>
      </c>
      <c r="I141">
        <f t="shared" si="31"/>
        <v>7.0564516129032265E-2</v>
      </c>
      <c r="L141">
        <f t="shared" si="32"/>
        <v>2</v>
      </c>
      <c r="M141">
        <f t="shared" si="33"/>
        <v>2</v>
      </c>
      <c r="N141">
        <f t="shared" si="34"/>
        <v>1</v>
      </c>
    </row>
    <row r="142" spans="1:14" x14ac:dyDescent="0.2">
      <c r="A142" s="5">
        <v>144085</v>
      </c>
      <c r="B142">
        <v>9815</v>
      </c>
      <c r="C142">
        <v>9815</v>
      </c>
      <c r="D142">
        <v>9815</v>
      </c>
      <c r="E142">
        <f t="shared" si="28"/>
        <v>9815</v>
      </c>
      <c r="G142">
        <f t="shared" si="29"/>
        <v>0</v>
      </c>
      <c r="H142">
        <f t="shared" si="30"/>
        <v>0</v>
      </c>
      <c r="I142">
        <f t="shared" si="31"/>
        <v>0</v>
      </c>
      <c r="L142">
        <f t="shared" si="32"/>
        <v>1</v>
      </c>
      <c r="M142">
        <f t="shared" si="33"/>
        <v>1</v>
      </c>
      <c r="N142">
        <f t="shared" si="34"/>
        <v>1</v>
      </c>
    </row>
    <row r="143" spans="1:14" x14ac:dyDescent="0.2">
      <c r="A143" s="5">
        <v>144086</v>
      </c>
      <c r="B143">
        <v>14130</v>
      </c>
      <c r="C143">
        <v>14130</v>
      </c>
      <c r="D143">
        <v>14130</v>
      </c>
      <c r="E143">
        <f t="shared" si="28"/>
        <v>14130</v>
      </c>
      <c r="G143">
        <f t="shared" si="29"/>
        <v>0</v>
      </c>
      <c r="H143">
        <f t="shared" si="30"/>
        <v>0</v>
      </c>
      <c r="I143">
        <f t="shared" si="31"/>
        <v>0</v>
      </c>
      <c r="L143">
        <f t="shared" si="32"/>
        <v>1</v>
      </c>
      <c r="M143">
        <f t="shared" si="33"/>
        <v>1</v>
      </c>
      <c r="N143">
        <f t="shared" si="34"/>
        <v>1</v>
      </c>
    </row>
    <row r="144" spans="1:14" x14ac:dyDescent="0.2">
      <c r="A144" s="5">
        <v>144087</v>
      </c>
      <c r="B144">
        <v>17520</v>
      </c>
      <c r="C144">
        <v>17607</v>
      </c>
      <c r="D144">
        <v>17085</v>
      </c>
      <c r="E144">
        <f t="shared" si="28"/>
        <v>17085</v>
      </c>
      <c r="G144">
        <f t="shared" si="29"/>
        <v>2.482876712328767E-2</v>
      </c>
      <c r="H144">
        <f t="shared" si="30"/>
        <v>2.9647299369568923E-2</v>
      </c>
      <c r="I144">
        <f t="shared" si="31"/>
        <v>0</v>
      </c>
      <c r="L144">
        <f t="shared" si="32"/>
        <v>2</v>
      </c>
      <c r="M144">
        <f t="shared" si="33"/>
        <v>1</v>
      </c>
      <c r="N144">
        <f t="shared" si="34"/>
        <v>3</v>
      </c>
    </row>
    <row r="145" spans="1:14" x14ac:dyDescent="0.2">
      <c r="A145" s="5">
        <v>144088</v>
      </c>
      <c r="B145">
        <v>23984</v>
      </c>
      <c r="C145">
        <v>27504</v>
      </c>
      <c r="D145">
        <v>23808</v>
      </c>
      <c r="E145">
        <f t="shared" si="28"/>
        <v>23808</v>
      </c>
      <c r="G145">
        <f t="shared" si="29"/>
        <v>7.3382254836557703E-3</v>
      </c>
      <c r="H145">
        <f t="shared" si="30"/>
        <v>0.13438045375218149</v>
      </c>
      <c r="I145">
        <f t="shared" si="31"/>
        <v>0</v>
      </c>
      <c r="L145">
        <f t="shared" si="32"/>
        <v>2</v>
      </c>
      <c r="M145">
        <f t="shared" si="33"/>
        <v>1</v>
      </c>
      <c r="N145">
        <f t="shared" si="34"/>
        <v>3</v>
      </c>
    </row>
    <row r="146" spans="1:14" x14ac:dyDescent="0.2">
      <c r="A146" s="5">
        <v>162093</v>
      </c>
      <c r="B146">
        <v>0</v>
      </c>
      <c r="C146">
        <v>0</v>
      </c>
      <c r="D146">
        <v>0</v>
      </c>
      <c r="E146">
        <f t="shared" si="28"/>
        <v>0</v>
      </c>
      <c r="G146">
        <f t="shared" si="29"/>
        <v>0</v>
      </c>
      <c r="H146">
        <f t="shared" si="30"/>
        <v>0</v>
      </c>
      <c r="I146">
        <f t="shared" si="31"/>
        <v>0</v>
      </c>
      <c r="L146">
        <f t="shared" si="32"/>
        <v>1</v>
      </c>
      <c r="M146">
        <f t="shared" si="33"/>
        <v>1</v>
      </c>
      <c r="N146">
        <f t="shared" si="34"/>
        <v>1</v>
      </c>
    </row>
    <row r="147" spans="1:14" x14ac:dyDescent="0.2">
      <c r="A147" s="5">
        <v>162094</v>
      </c>
      <c r="B147">
        <v>0</v>
      </c>
      <c r="C147">
        <v>0</v>
      </c>
      <c r="D147">
        <v>0</v>
      </c>
      <c r="E147">
        <f t="shared" si="28"/>
        <v>0</v>
      </c>
      <c r="G147">
        <f t="shared" si="29"/>
        <v>0</v>
      </c>
      <c r="H147">
        <f t="shared" si="30"/>
        <v>0</v>
      </c>
      <c r="I147">
        <f t="shared" si="31"/>
        <v>0</v>
      </c>
      <c r="L147">
        <f t="shared" si="32"/>
        <v>1</v>
      </c>
      <c r="M147">
        <f t="shared" si="33"/>
        <v>1</v>
      </c>
      <c r="N147">
        <f t="shared" si="34"/>
        <v>1</v>
      </c>
    </row>
    <row r="148" spans="1:14" x14ac:dyDescent="0.2">
      <c r="A148" s="5">
        <v>162095</v>
      </c>
      <c r="B148">
        <v>0</v>
      </c>
      <c r="C148">
        <v>0</v>
      </c>
      <c r="D148">
        <v>0</v>
      </c>
      <c r="E148">
        <f t="shared" si="28"/>
        <v>0</v>
      </c>
      <c r="G148">
        <f t="shared" si="29"/>
        <v>0</v>
      </c>
      <c r="H148">
        <f t="shared" si="30"/>
        <v>0</v>
      </c>
      <c r="I148">
        <f t="shared" si="31"/>
        <v>0</v>
      </c>
      <c r="L148">
        <f t="shared" si="32"/>
        <v>1</v>
      </c>
      <c r="M148">
        <f t="shared" si="33"/>
        <v>1</v>
      </c>
      <c r="N148">
        <f t="shared" si="34"/>
        <v>1</v>
      </c>
    </row>
    <row r="149" spans="1:14" x14ac:dyDescent="0.2">
      <c r="A149" s="5">
        <v>162096</v>
      </c>
      <c r="B149">
        <v>0</v>
      </c>
      <c r="C149">
        <v>0</v>
      </c>
      <c r="D149">
        <v>0</v>
      </c>
      <c r="E149">
        <f t="shared" si="28"/>
        <v>0</v>
      </c>
      <c r="G149">
        <f t="shared" si="29"/>
        <v>0</v>
      </c>
      <c r="H149">
        <f t="shared" si="30"/>
        <v>0</v>
      </c>
      <c r="I149">
        <f t="shared" si="31"/>
        <v>0</v>
      </c>
      <c r="L149">
        <f t="shared" si="32"/>
        <v>1</v>
      </c>
      <c r="M149">
        <f t="shared" si="33"/>
        <v>1</v>
      </c>
      <c r="N149">
        <f t="shared" si="34"/>
        <v>1</v>
      </c>
    </row>
    <row r="150" spans="1:14" x14ac:dyDescent="0.2">
      <c r="A150" s="5">
        <v>162097</v>
      </c>
      <c r="B150">
        <v>0</v>
      </c>
      <c r="C150">
        <v>0</v>
      </c>
      <c r="D150">
        <v>0</v>
      </c>
      <c r="E150">
        <f t="shared" si="28"/>
        <v>0</v>
      </c>
      <c r="G150">
        <f t="shared" si="29"/>
        <v>0</v>
      </c>
      <c r="H150">
        <f t="shared" si="30"/>
        <v>0</v>
      </c>
      <c r="I150">
        <f t="shared" si="31"/>
        <v>0</v>
      </c>
      <c r="L150">
        <f t="shared" si="32"/>
        <v>1</v>
      </c>
      <c r="M150">
        <f t="shared" si="33"/>
        <v>1</v>
      </c>
      <c r="N150">
        <f t="shared" si="34"/>
        <v>1</v>
      </c>
    </row>
    <row r="151" spans="1:14" x14ac:dyDescent="0.2">
      <c r="A151" s="5">
        <v>162098</v>
      </c>
      <c r="B151">
        <v>4118</v>
      </c>
      <c r="C151">
        <v>4118</v>
      </c>
      <c r="D151">
        <v>4608</v>
      </c>
      <c r="E151">
        <f t="shared" si="28"/>
        <v>4118</v>
      </c>
      <c r="G151">
        <f t="shared" si="29"/>
        <v>0</v>
      </c>
      <c r="H151">
        <f t="shared" si="30"/>
        <v>0</v>
      </c>
      <c r="I151">
        <f t="shared" si="31"/>
        <v>0.10633680555555555</v>
      </c>
      <c r="L151">
        <f t="shared" si="32"/>
        <v>2</v>
      </c>
      <c r="M151">
        <f t="shared" si="33"/>
        <v>2</v>
      </c>
      <c r="N151">
        <f t="shared" si="34"/>
        <v>1</v>
      </c>
    </row>
    <row r="152" spans="1:14" x14ac:dyDescent="0.2">
      <c r="A152" s="5">
        <v>162099</v>
      </c>
      <c r="B152">
        <v>7104</v>
      </c>
      <c r="C152">
        <v>9084</v>
      </c>
      <c r="D152">
        <v>7104</v>
      </c>
      <c r="E152">
        <f t="shared" si="28"/>
        <v>7104</v>
      </c>
      <c r="G152">
        <f t="shared" si="29"/>
        <v>0</v>
      </c>
      <c r="H152">
        <f t="shared" si="30"/>
        <v>0.21796565389696168</v>
      </c>
      <c r="I152">
        <f t="shared" si="31"/>
        <v>0</v>
      </c>
      <c r="L152">
        <f t="shared" si="32"/>
        <v>2</v>
      </c>
      <c r="M152">
        <f t="shared" si="33"/>
        <v>1</v>
      </c>
      <c r="N152">
        <f t="shared" si="34"/>
        <v>2</v>
      </c>
    </row>
    <row r="153" spans="1:14" x14ac:dyDescent="0.2">
      <c r="A153" s="5">
        <v>162100</v>
      </c>
      <c r="B153">
        <v>9100</v>
      </c>
      <c r="C153">
        <v>10600</v>
      </c>
      <c r="D153">
        <v>9600</v>
      </c>
      <c r="E153">
        <f t="shared" si="28"/>
        <v>9100</v>
      </c>
      <c r="G153">
        <f t="shared" si="29"/>
        <v>0</v>
      </c>
      <c r="H153">
        <f t="shared" si="30"/>
        <v>0.14150943396226415</v>
      </c>
      <c r="I153">
        <f t="shared" si="31"/>
        <v>5.2083333333333336E-2</v>
      </c>
      <c r="L153">
        <f t="shared" si="32"/>
        <v>3</v>
      </c>
      <c r="M153">
        <f t="shared" si="33"/>
        <v>1</v>
      </c>
      <c r="N153">
        <f t="shared" si="34"/>
        <v>2</v>
      </c>
    </row>
    <row r="154" spans="1:14" x14ac:dyDescent="0.2">
      <c r="A154" s="5">
        <v>162101</v>
      </c>
      <c r="B154">
        <v>14924</v>
      </c>
      <c r="C154">
        <v>14924</v>
      </c>
      <c r="D154">
        <v>15429</v>
      </c>
      <c r="E154">
        <f t="shared" si="28"/>
        <v>14924</v>
      </c>
      <c r="G154">
        <f t="shared" si="29"/>
        <v>0</v>
      </c>
      <c r="H154">
        <f t="shared" si="30"/>
        <v>0</v>
      </c>
      <c r="I154">
        <f t="shared" si="31"/>
        <v>3.2730572298917619E-2</v>
      </c>
      <c r="L154">
        <f t="shared" si="32"/>
        <v>2</v>
      </c>
      <c r="M154">
        <f t="shared" si="33"/>
        <v>2</v>
      </c>
      <c r="N154">
        <f t="shared" si="34"/>
        <v>1</v>
      </c>
    </row>
    <row r="155" spans="1:14" x14ac:dyDescent="0.2">
      <c r="A155" s="5">
        <v>162102</v>
      </c>
      <c r="B155">
        <v>16938</v>
      </c>
      <c r="C155">
        <v>16938</v>
      </c>
      <c r="D155">
        <v>17448</v>
      </c>
      <c r="E155">
        <f t="shared" si="28"/>
        <v>16938</v>
      </c>
      <c r="G155">
        <f t="shared" si="29"/>
        <v>0</v>
      </c>
      <c r="H155">
        <f t="shared" si="30"/>
        <v>0</v>
      </c>
      <c r="I155">
        <f t="shared" si="31"/>
        <v>2.922971114167813E-2</v>
      </c>
      <c r="L155">
        <f t="shared" si="32"/>
        <v>2</v>
      </c>
      <c r="M155">
        <f t="shared" si="33"/>
        <v>2</v>
      </c>
      <c r="N155">
        <f t="shared" si="34"/>
        <v>1</v>
      </c>
    </row>
    <row r="156" spans="1:14" x14ac:dyDescent="0.2">
      <c r="A156" s="5" t="s">
        <v>126</v>
      </c>
      <c r="B156">
        <v>0</v>
      </c>
      <c r="C156">
        <v>0</v>
      </c>
      <c r="D156">
        <v>0</v>
      </c>
      <c r="E156">
        <f t="shared" si="28"/>
        <v>0</v>
      </c>
      <c r="G156">
        <f t="shared" si="29"/>
        <v>0</v>
      </c>
      <c r="H156">
        <f t="shared" si="30"/>
        <v>0</v>
      </c>
      <c r="I156">
        <f t="shared" si="31"/>
        <v>0</v>
      </c>
      <c r="L156">
        <f t="shared" si="32"/>
        <v>1</v>
      </c>
      <c r="M156">
        <f t="shared" si="33"/>
        <v>1</v>
      </c>
      <c r="N156">
        <f t="shared" si="34"/>
        <v>1</v>
      </c>
    </row>
    <row r="157" spans="1:14" x14ac:dyDescent="0.2">
      <c r="A157" s="5" t="s">
        <v>127</v>
      </c>
      <c r="B157">
        <v>0</v>
      </c>
      <c r="C157">
        <v>0</v>
      </c>
      <c r="D157">
        <v>0</v>
      </c>
      <c r="E157">
        <f t="shared" si="28"/>
        <v>0</v>
      </c>
      <c r="G157">
        <f t="shared" si="29"/>
        <v>0</v>
      </c>
      <c r="H157">
        <f t="shared" si="30"/>
        <v>0</v>
      </c>
      <c r="I157">
        <f t="shared" si="31"/>
        <v>0</v>
      </c>
      <c r="L157">
        <f t="shared" si="32"/>
        <v>1</v>
      </c>
      <c r="M157">
        <f t="shared" si="33"/>
        <v>1</v>
      </c>
      <c r="N157">
        <f t="shared" si="34"/>
        <v>1</v>
      </c>
    </row>
    <row r="158" spans="1:14" x14ac:dyDescent="0.2">
      <c r="A158" s="5" t="s">
        <v>128</v>
      </c>
      <c r="B158">
        <v>0</v>
      </c>
      <c r="C158">
        <v>0</v>
      </c>
      <c r="D158">
        <v>0</v>
      </c>
      <c r="E158">
        <f t="shared" si="28"/>
        <v>0</v>
      </c>
      <c r="G158">
        <f t="shared" si="29"/>
        <v>0</v>
      </c>
      <c r="H158">
        <f t="shared" si="30"/>
        <v>0</v>
      </c>
      <c r="I158">
        <f t="shared" si="31"/>
        <v>0</v>
      </c>
      <c r="L158">
        <f t="shared" si="32"/>
        <v>1</v>
      </c>
      <c r="M158">
        <f t="shared" si="33"/>
        <v>1</v>
      </c>
      <c r="N158">
        <f t="shared" si="34"/>
        <v>1</v>
      </c>
    </row>
    <row r="159" spans="1:14" x14ac:dyDescent="0.2">
      <c r="A159" s="5" t="s">
        <v>129</v>
      </c>
      <c r="B159">
        <v>0</v>
      </c>
      <c r="C159">
        <v>0</v>
      </c>
      <c r="D159">
        <v>0</v>
      </c>
      <c r="E159">
        <f t="shared" si="28"/>
        <v>0</v>
      </c>
      <c r="G159">
        <f t="shared" si="29"/>
        <v>0</v>
      </c>
      <c r="H159">
        <f t="shared" si="30"/>
        <v>0</v>
      </c>
      <c r="I159">
        <f t="shared" si="31"/>
        <v>0</v>
      </c>
      <c r="L159">
        <f t="shared" si="32"/>
        <v>1</v>
      </c>
      <c r="M159">
        <f t="shared" si="33"/>
        <v>1</v>
      </c>
      <c r="N159">
        <f t="shared" si="34"/>
        <v>1</v>
      </c>
    </row>
    <row r="160" spans="1:14" x14ac:dyDescent="0.2">
      <c r="A160" s="5" t="s">
        <v>130</v>
      </c>
      <c r="B160">
        <v>5695</v>
      </c>
      <c r="C160">
        <v>5437</v>
      </c>
      <c r="D160">
        <v>4907</v>
      </c>
      <c r="E160">
        <f t="shared" si="28"/>
        <v>4907</v>
      </c>
      <c r="G160">
        <f t="shared" si="29"/>
        <v>0.13836698858647936</v>
      </c>
      <c r="H160">
        <f t="shared" si="30"/>
        <v>9.7480228066948685E-2</v>
      </c>
      <c r="I160">
        <f t="shared" si="31"/>
        <v>0</v>
      </c>
      <c r="L160">
        <f t="shared" si="32"/>
        <v>1</v>
      </c>
      <c r="M160">
        <f t="shared" si="33"/>
        <v>2</v>
      </c>
      <c r="N160">
        <f t="shared" si="34"/>
        <v>3</v>
      </c>
    </row>
    <row r="161" spans="1:14" x14ac:dyDescent="0.2">
      <c r="A161" s="5" t="s">
        <v>131</v>
      </c>
      <c r="B161">
        <v>3972</v>
      </c>
      <c r="C161">
        <v>5090</v>
      </c>
      <c r="D161">
        <v>3515</v>
      </c>
      <c r="E161">
        <f t="shared" si="28"/>
        <v>3515</v>
      </c>
      <c r="G161">
        <f t="shared" si="29"/>
        <v>0.11505538771399798</v>
      </c>
      <c r="H161">
        <f t="shared" si="30"/>
        <v>0.30943025540275049</v>
      </c>
      <c r="I161">
        <f t="shared" si="31"/>
        <v>0</v>
      </c>
      <c r="L161">
        <f t="shared" si="32"/>
        <v>2</v>
      </c>
      <c r="M161">
        <f t="shared" si="33"/>
        <v>1</v>
      </c>
      <c r="N161">
        <f t="shared" si="34"/>
        <v>3</v>
      </c>
    </row>
    <row r="162" spans="1:14" x14ac:dyDescent="0.2">
      <c r="A162" s="5" t="s">
        <v>132</v>
      </c>
      <c r="B162">
        <v>24932</v>
      </c>
      <c r="C162">
        <v>32694</v>
      </c>
      <c r="D162">
        <v>24872</v>
      </c>
      <c r="E162">
        <f t="shared" si="28"/>
        <v>24872</v>
      </c>
      <c r="G162">
        <f t="shared" si="29"/>
        <v>2.4065458045884809E-3</v>
      </c>
      <c r="H162">
        <f t="shared" si="30"/>
        <v>0.23924879182724659</v>
      </c>
      <c r="I162">
        <f t="shared" si="31"/>
        <v>0</v>
      </c>
      <c r="L162">
        <f t="shared" si="32"/>
        <v>2</v>
      </c>
      <c r="M162">
        <f t="shared" si="33"/>
        <v>1</v>
      </c>
      <c r="N162">
        <f t="shared" si="34"/>
        <v>3</v>
      </c>
    </row>
    <row r="163" spans="1:14" x14ac:dyDescent="0.2">
      <c r="A163" s="5" t="s">
        <v>133</v>
      </c>
      <c r="B163">
        <v>35112</v>
      </c>
      <c r="C163">
        <v>45184</v>
      </c>
      <c r="D163">
        <v>33694</v>
      </c>
      <c r="E163">
        <f t="shared" si="28"/>
        <v>33694</v>
      </c>
      <c r="G163">
        <f t="shared" si="29"/>
        <v>4.0385053542948281E-2</v>
      </c>
      <c r="H163">
        <f t="shared" si="30"/>
        <v>0.25429355524079322</v>
      </c>
      <c r="I163">
        <f t="shared" si="31"/>
        <v>0</v>
      </c>
      <c r="L163">
        <f t="shared" si="32"/>
        <v>2</v>
      </c>
      <c r="M163">
        <f t="shared" si="33"/>
        <v>1</v>
      </c>
      <c r="N163">
        <f t="shared" si="34"/>
        <v>3</v>
      </c>
    </row>
    <row r="164" spans="1:14" x14ac:dyDescent="0.2">
      <c r="A164" s="5" t="s">
        <v>134</v>
      </c>
      <c r="B164">
        <v>59453</v>
      </c>
      <c r="C164">
        <v>74318</v>
      </c>
      <c r="D164">
        <v>54984</v>
      </c>
      <c r="E164">
        <f t="shared" si="28"/>
        <v>54984</v>
      </c>
      <c r="G164">
        <f t="shared" si="29"/>
        <v>7.5168620591055113E-2</v>
      </c>
      <c r="H164">
        <f t="shared" si="30"/>
        <v>0.26015231841545788</v>
      </c>
      <c r="I164">
        <f t="shared" si="31"/>
        <v>0</v>
      </c>
      <c r="L164">
        <f t="shared" si="32"/>
        <v>2</v>
      </c>
      <c r="M164">
        <f t="shared" si="33"/>
        <v>1</v>
      </c>
      <c r="N164">
        <f t="shared" si="34"/>
        <v>3</v>
      </c>
    </row>
    <row r="165" spans="1:14" x14ac:dyDescent="0.2">
      <c r="A165" s="5" t="s">
        <v>135</v>
      </c>
      <c r="B165">
        <v>47829</v>
      </c>
      <c r="C165">
        <v>61195</v>
      </c>
      <c r="D165">
        <v>43538</v>
      </c>
      <c r="E165">
        <f t="shared" si="28"/>
        <v>43538</v>
      </c>
      <c r="G165">
        <f t="shared" si="29"/>
        <v>8.971544460473771E-2</v>
      </c>
      <c r="H165">
        <f t="shared" si="30"/>
        <v>0.28853664515074762</v>
      </c>
      <c r="I165">
        <f t="shared" si="31"/>
        <v>0</v>
      </c>
      <c r="L165">
        <f t="shared" si="32"/>
        <v>2</v>
      </c>
      <c r="M165">
        <f t="shared" si="33"/>
        <v>1</v>
      </c>
      <c r="N165">
        <f t="shared" si="34"/>
        <v>3</v>
      </c>
    </row>
    <row r="166" spans="1:14" x14ac:dyDescent="0.2">
      <c r="A166" s="5" t="s">
        <v>136</v>
      </c>
      <c r="B166">
        <v>28332</v>
      </c>
      <c r="C166">
        <v>32148</v>
      </c>
      <c r="D166">
        <v>26228</v>
      </c>
      <c r="E166">
        <f t="shared" ref="E166:E197" si="35">MIN(B166:D166)</f>
        <v>26228</v>
      </c>
      <c r="G166">
        <f t="shared" ref="G166:G185" si="36">IF(B166=0,0,(B166-E166)/B166)</f>
        <v>7.4262318226740079E-2</v>
      </c>
      <c r="H166">
        <f t="shared" ref="H166:H185" si="37">IF(C166=0,0,(C166-E166)/C166)</f>
        <v>0.18414831404753018</v>
      </c>
      <c r="I166">
        <f t="shared" ref="I166:I185" si="38">IF(D166=0,0,(D166-E166)/D166)</f>
        <v>0</v>
      </c>
      <c r="L166">
        <f t="shared" ref="L166:L185" si="39">_xlfn.RANK.EQ(B166,B166:D166)</f>
        <v>2</v>
      </c>
      <c r="M166">
        <f t="shared" ref="M166:M185" si="40">_xlfn.RANK.EQ(C166,B166:D166)</f>
        <v>1</v>
      </c>
      <c r="N166">
        <f t="shared" ref="N166:N185" si="41">_xlfn.RANK.EQ(D166,B166:D166)</f>
        <v>3</v>
      </c>
    </row>
    <row r="167" spans="1:14" x14ac:dyDescent="0.2">
      <c r="A167" s="5" t="s">
        <v>137</v>
      </c>
      <c r="B167">
        <v>33888</v>
      </c>
      <c r="C167">
        <v>37726</v>
      </c>
      <c r="D167">
        <v>29088</v>
      </c>
      <c r="E167">
        <f t="shared" si="35"/>
        <v>29088</v>
      </c>
      <c r="G167">
        <f t="shared" si="36"/>
        <v>0.14164305949008499</v>
      </c>
      <c r="H167">
        <f t="shared" si="37"/>
        <v>0.22896676032444468</v>
      </c>
      <c r="I167">
        <f t="shared" si="38"/>
        <v>0</v>
      </c>
      <c r="L167">
        <f t="shared" si="39"/>
        <v>2</v>
      </c>
      <c r="M167">
        <f t="shared" si="40"/>
        <v>1</v>
      </c>
      <c r="N167">
        <f t="shared" si="41"/>
        <v>3</v>
      </c>
    </row>
    <row r="168" spans="1:14" x14ac:dyDescent="0.2">
      <c r="A168" s="5" t="s">
        <v>138</v>
      </c>
      <c r="B168">
        <v>3834</v>
      </c>
      <c r="C168">
        <v>5859</v>
      </c>
      <c r="D168">
        <v>3412</v>
      </c>
      <c r="E168">
        <f t="shared" si="35"/>
        <v>3412</v>
      </c>
      <c r="G168">
        <f t="shared" si="36"/>
        <v>0.11006781429316641</v>
      </c>
      <c r="H168">
        <f t="shared" si="37"/>
        <v>0.41764806280935313</v>
      </c>
      <c r="I168">
        <f t="shared" si="38"/>
        <v>0</v>
      </c>
      <c r="L168">
        <f t="shared" si="39"/>
        <v>2</v>
      </c>
      <c r="M168">
        <f t="shared" si="40"/>
        <v>1</v>
      </c>
      <c r="N168">
        <f t="shared" si="41"/>
        <v>3</v>
      </c>
    </row>
    <row r="169" spans="1:14" x14ac:dyDescent="0.2">
      <c r="A169" s="5" t="s">
        <v>139</v>
      </c>
      <c r="B169">
        <v>23683</v>
      </c>
      <c r="C169">
        <v>30200</v>
      </c>
      <c r="D169">
        <v>21762</v>
      </c>
      <c r="E169">
        <f t="shared" si="35"/>
        <v>21762</v>
      </c>
      <c r="G169">
        <f t="shared" si="36"/>
        <v>8.1113034666216277E-2</v>
      </c>
      <c r="H169">
        <f t="shared" si="37"/>
        <v>0.27940397350993379</v>
      </c>
      <c r="I169">
        <f t="shared" si="38"/>
        <v>0</v>
      </c>
      <c r="L169">
        <f t="shared" si="39"/>
        <v>2</v>
      </c>
      <c r="M169">
        <f t="shared" si="40"/>
        <v>1</v>
      </c>
      <c r="N169">
        <f t="shared" si="41"/>
        <v>3</v>
      </c>
    </row>
    <row r="170" spans="1:14" x14ac:dyDescent="0.2">
      <c r="A170" s="5" t="s">
        <v>140</v>
      </c>
      <c r="B170">
        <v>9024</v>
      </c>
      <c r="C170">
        <v>11814</v>
      </c>
      <c r="D170">
        <v>8300</v>
      </c>
      <c r="E170">
        <f t="shared" si="35"/>
        <v>8300</v>
      </c>
      <c r="G170">
        <f t="shared" si="36"/>
        <v>8.0230496453900707E-2</v>
      </c>
      <c r="H170">
        <f t="shared" si="37"/>
        <v>0.29744371085153209</v>
      </c>
      <c r="I170">
        <f t="shared" si="38"/>
        <v>0</v>
      </c>
      <c r="L170">
        <f t="shared" si="39"/>
        <v>2</v>
      </c>
      <c r="M170">
        <f t="shared" si="40"/>
        <v>1</v>
      </c>
      <c r="N170">
        <f t="shared" si="41"/>
        <v>3</v>
      </c>
    </row>
    <row r="171" spans="1:14" x14ac:dyDescent="0.2">
      <c r="A171" s="5" t="s">
        <v>141</v>
      </c>
      <c r="B171">
        <v>19910</v>
      </c>
      <c r="C171">
        <v>23663</v>
      </c>
      <c r="D171">
        <v>16570</v>
      </c>
      <c r="E171">
        <f t="shared" si="35"/>
        <v>16570</v>
      </c>
      <c r="G171">
        <f t="shared" si="36"/>
        <v>0.16775489703666499</v>
      </c>
      <c r="H171">
        <f t="shared" si="37"/>
        <v>0.29975066559607827</v>
      </c>
      <c r="I171">
        <f t="shared" si="38"/>
        <v>0</v>
      </c>
      <c r="L171">
        <f t="shared" si="39"/>
        <v>2</v>
      </c>
      <c r="M171">
        <f t="shared" si="40"/>
        <v>1</v>
      </c>
      <c r="N171">
        <f t="shared" si="41"/>
        <v>3</v>
      </c>
    </row>
    <row r="172" spans="1:14" x14ac:dyDescent="0.2">
      <c r="A172" s="5" t="s">
        <v>142</v>
      </c>
      <c r="B172">
        <v>8388</v>
      </c>
      <c r="C172">
        <v>11364</v>
      </c>
      <c r="D172">
        <v>6926</v>
      </c>
      <c r="E172">
        <f t="shared" si="35"/>
        <v>6926</v>
      </c>
      <c r="G172">
        <f t="shared" si="36"/>
        <v>0.1742966142107773</v>
      </c>
      <c r="H172">
        <f t="shared" si="37"/>
        <v>0.39053150299190426</v>
      </c>
      <c r="I172">
        <f t="shared" si="38"/>
        <v>0</v>
      </c>
      <c r="L172">
        <f t="shared" si="39"/>
        <v>2</v>
      </c>
      <c r="M172">
        <f t="shared" si="40"/>
        <v>1</v>
      </c>
      <c r="N172">
        <f t="shared" si="41"/>
        <v>3</v>
      </c>
    </row>
    <row r="173" spans="1:14" x14ac:dyDescent="0.2">
      <c r="A173" s="5" t="s">
        <v>143</v>
      </c>
      <c r="B173">
        <v>6451</v>
      </c>
      <c r="C173">
        <v>9447</v>
      </c>
      <c r="D173">
        <v>4416</v>
      </c>
      <c r="E173">
        <f t="shared" si="35"/>
        <v>4416</v>
      </c>
      <c r="G173">
        <f t="shared" si="36"/>
        <v>0.3154549682219811</v>
      </c>
      <c r="H173">
        <f t="shared" si="37"/>
        <v>0.5325500158780565</v>
      </c>
      <c r="I173">
        <f t="shared" si="38"/>
        <v>0</v>
      </c>
      <c r="L173">
        <f t="shared" si="39"/>
        <v>2</v>
      </c>
      <c r="M173">
        <f t="shared" si="40"/>
        <v>1</v>
      </c>
      <c r="N173">
        <f t="shared" si="41"/>
        <v>3</v>
      </c>
    </row>
    <row r="174" spans="1:14" x14ac:dyDescent="0.2">
      <c r="A174" s="5" t="s">
        <v>144</v>
      </c>
      <c r="B174">
        <v>4668</v>
      </c>
      <c r="C174">
        <v>7770</v>
      </c>
      <c r="D174">
        <v>3594</v>
      </c>
      <c r="E174">
        <f t="shared" si="35"/>
        <v>3594</v>
      </c>
      <c r="G174">
        <f t="shared" si="36"/>
        <v>0.23007712082262211</v>
      </c>
      <c r="H174">
        <f t="shared" si="37"/>
        <v>0.53745173745173747</v>
      </c>
      <c r="I174">
        <f t="shared" si="38"/>
        <v>0</v>
      </c>
      <c r="L174">
        <f t="shared" si="39"/>
        <v>2</v>
      </c>
      <c r="M174">
        <f t="shared" si="40"/>
        <v>1</v>
      </c>
      <c r="N174">
        <f t="shared" si="41"/>
        <v>3</v>
      </c>
    </row>
    <row r="175" spans="1:14" x14ac:dyDescent="0.2">
      <c r="A175" s="5" t="s">
        <v>145</v>
      </c>
      <c r="B175">
        <v>109864</v>
      </c>
      <c r="C175">
        <v>24336</v>
      </c>
      <c r="D175">
        <v>389070</v>
      </c>
      <c r="E175">
        <f t="shared" si="35"/>
        <v>24336</v>
      </c>
      <c r="G175">
        <f t="shared" si="36"/>
        <v>0.77848976916915458</v>
      </c>
      <c r="H175">
        <f t="shared" si="37"/>
        <v>0</v>
      </c>
      <c r="I175">
        <f t="shared" si="38"/>
        <v>0.93745084432107328</v>
      </c>
      <c r="L175">
        <f t="shared" si="39"/>
        <v>2</v>
      </c>
      <c r="M175">
        <f t="shared" si="40"/>
        <v>3</v>
      </c>
      <c r="N175">
        <f t="shared" si="41"/>
        <v>1</v>
      </c>
    </row>
    <row r="176" spans="1:14" x14ac:dyDescent="0.2">
      <c r="A176" s="5" t="s">
        <v>117</v>
      </c>
      <c r="B176">
        <v>0</v>
      </c>
      <c r="C176">
        <v>0</v>
      </c>
      <c r="D176">
        <v>0</v>
      </c>
      <c r="E176">
        <f t="shared" si="35"/>
        <v>0</v>
      </c>
      <c r="G176">
        <f t="shared" si="36"/>
        <v>0</v>
      </c>
      <c r="H176">
        <f t="shared" si="37"/>
        <v>0</v>
      </c>
      <c r="I176">
        <f t="shared" si="38"/>
        <v>0</v>
      </c>
      <c r="L176">
        <f t="shared" si="39"/>
        <v>1</v>
      </c>
      <c r="M176">
        <f t="shared" si="40"/>
        <v>1</v>
      </c>
      <c r="N176">
        <f t="shared" si="41"/>
        <v>1</v>
      </c>
    </row>
    <row r="177" spans="1:15" x14ac:dyDescent="0.2">
      <c r="A177" s="5" t="s">
        <v>118</v>
      </c>
      <c r="B177">
        <v>0</v>
      </c>
      <c r="C177">
        <v>0</v>
      </c>
      <c r="D177">
        <v>0</v>
      </c>
      <c r="E177">
        <f t="shared" si="35"/>
        <v>0</v>
      </c>
      <c r="G177">
        <f t="shared" si="36"/>
        <v>0</v>
      </c>
      <c r="H177">
        <f t="shared" si="37"/>
        <v>0</v>
      </c>
      <c r="I177">
        <f t="shared" si="38"/>
        <v>0</v>
      </c>
      <c r="L177">
        <f t="shared" si="39"/>
        <v>1</v>
      </c>
      <c r="M177">
        <f t="shared" si="40"/>
        <v>1</v>
      </c>
      <c r="N177">
        <f t="shared" si="41"/>
        <v>1</v>
      </c>
    </row>
    <row r="178" spans="1:15" x14ac:dyDescent="0.2">
      <c r="A178" s="5" t="s">
        <v>119</v>
      </c>
      <c r="B178">
        <v>0</v>
      </c>
      <c r="C178">
        <v>0</v>
      </c>
      <c r="D178">
        <v>0</v>
      </c>
      <c r="E178">
        <f t="shared" si="35"/>
        <v>0</v>
      </c>
      <c r="G178">
        <f t="shared" si="36"/>
        <v>0</v>
      </c>
      <c r="H178">
        <f t="shared" si="37"/>
        <v>0</v>
      </c>
      <c r="I178">
        <f t="shared" si="38"/>
        <v>0</v>
      </c>
      <c r="L178">
        <f t="shared" si="39"/>
        <v>1</v>
      </c>
      <c r="M178">
        <f t="shared" si="40"/>
        <v>1</v>
      </c>
      <c r="N178">
        <f t="shared" si="41"/>
        <v>1</v>
      </c>
    </row>
    <row r="179" spans="1:15" x14ac:dyDescent="0.2">
      <c r="A179" s="5" t="s">
        <v>120</v>
      </c>
      <c r="B179">
        <v>0</v>
      </c>
      <c r="C179">
        <v>0</v>
      </c>
      <c r="D179">
        <v>0</v>
      </c>
      <c r="E179">
        <f t="shared" si="35"/>
        <v>0</v>
      </c>
      <c r="G179">
        <f t="shared" si="36"/>
        <v>0</v>
      </c>
      <c r="H179">
        <f t="shared" si="37"/>
        <v>0</v>
      </c>
      <c r="I179">
        <f t="shared" si="38"/>
        <v>0</v>
      </c>
      <c r="L179">
        <f t="shared" si="39"/>
        <v>1</v>
      </c>
      <c r="M179">
        <f t="shared" si="40"/>
        <v>1</v>
      </c>
      <c r="N179">
        <f t="shared" si="41"/>
        <v>1</v>
      </c>
    </row>
    <row r="180" spans="1:15" x14ac:dyDescent="0.2">
      <c r="A180" s="5" t="s">
        <v>121</v>
      </c>
      <c r="B180">
        <v>504</v>
      </c>
      <c r="C180">
        <v>576</v>
      </c>
      <c r="D180">
        <v>624</v>
      </c>
      <c r="E180">
        <f t="shared" si="35"/>
        <v>504</v>
      </c>
      <c r="G180">
        <f t="shared" si="36"/>
        <v>0</v>
      </c>
      <c r="H180">
        <f t="shared" si="37"/>
        <v>0.125</v>
      </c>
      <c r="I180">
        <f t="shared" si="38"/>
        <v>0.19230769230769232</v>
      </c>
      <c r="L180">
        <f t="shared" si="39"/>
        <v>3</v>
      </c>
      <c r="M180">
        <f t="shared" si="40"/>
        <v>2</v>
      </c>
      <c r="N180">
        <f t="shared" si="41"/>
        <v>1</v>
      </c>
    </row>
    <row r="181" spans="1:15" x14ac:dyDescent="0.2">
      <c r="A181" s="5" t="s">
        <v>122</v>
      </c>
      <c r="B181">
        <v>6018</v>
      </c>
      <c r="C181">
        <v>5874</v>
      </c>
      <c r="D181">
        <v>5380</v>
      </c>
      <c r="E181">
        <f t="shared" si="35"/>
        <v>5380</v>
      </c>
      <c r="G181">
        <f t="shared" si="36"/>
        <v>0.10601528747092057</v>
      </c>
      <c r="H181">
        <f t="shared" si="37"/>
        <v>8.409942117807287E-2</v>
      </c>
      <c r="I181">
        <f t="shared" si="38"/>
        <v>0</v>
      </c>
      <c r="L181">
        <f t="shared" si="39"/>
        <v>1</v>
      </c>
      <c r="M181">
        <f t="shared" si="40"/>
        <v>2</v>
      </c>
      <c r="N181">
        <f t="shared" si="41"/>
        <v>3</v>
      </c>
    </row>
    <row r="182" spans="1:15" x14ac:dyDescent="0.2">
      <c r="A182" s="5" t="s">
        <v>5</v>
      </c>
      <c r="B182">
        <v>14960</v>
      </c>
      <c r="C182">
        <v>12640</v>
      </c>
      <c r="D182">
        <v>13680</v>
      </c>
      <c r="E182">
        <f t="shared" si="35"/>
        <v>12640</v>
      </c>
      <c r="G182">
        <f t="shared" si="36"/>
        <v>0.15508021390374332</v>
      </c>
      <c r="H182">
        <f t="shared" si="37"/>
        <v>0</v>
      </c>
      <c r="I182">
        <f t="shared" si="38"/>
        <v>7.6023391812865493E-2</v>
      </c>
      <c r="L182">
        <f t="shared" si="39"/>
        <v>1</v>
      </c>
      <c r="M182">
        <f t="shared" si="40"/>
        <v>3</v>
      </c>
      <c r="N182">
        <f t="shared" si="41"/>
        <v>2</v>
      </c>
    </row>
    <row r="183" spans="1:15" x14ac:dyDescent="0.2">
      <c r="A183" s="5" t="s">
        <v>123</v>
      </c>
      <c r="B183">
        <v>22674</v>
      </c>
      <c r="C183">
        <v>19119</v>
      </c>
      <c r="D183">
        <v>24624</v>
      </c>
      <c r="E183">
        <f t="shared" si="35"/>
        <v>19119</v>
      </c>
      <c r="G183">
        <f t="shared" si="36"/>
        <v>0.15678750992326013</v>
      </c>
      <c r="H183">
        <f t="shared" si="37"/>
        <v>0</v>
      </c>
      <c r="I183">
        <f t="shared" si="38"/>
        <v>0.22356237816764132</v>
      </c>
      <c r="L183">
        <f t="shared" si="39"/>
        <v>2</v>
      </c>
      <c r="M183">
        <f t="shared" si="40"/>
        <v>3</v>
      </c>
      <c r="N183">
        <f t="shared" si="41"/>
        <v>1</v>
      </c>
    </row>
    <row r="184" spans="1:15" x14ac:dyDescent="0.2">
      <c r="A184" s="5" t="s">
        <v>124</v>
      </c>
      <c r="B184">
        <v>33540</v>
      </c>
      <c r="C184">
        <v>31326</v>
      </c>
      <c r="D184">
        <v>32364</v>
      </c>
      <c r="E184">
        <f t="shared" si="35"/>
        <v>31326</v>
      </c>
      <c r="G184">
        <f t="shared" si="36"/>
        <v>6.6010733452593923E-2</v>
      </c>
      <c r="H184">
        <f t="shared" si="37"/>
        <v>0</v>
      </c>
      <c r="I184">
        <f t="shared" si="38"/>
        <v>3.2072673340748981E-2</v>
      </c>
      <c r="L184">
        <f t="shared" si="39"/>
        <v>1</v>
      </c>
      <c r="M184">
        <f t="shared" si="40"/>
        <v>3</v>
      </c>
      <c r="N184">
        <f t="shared" si="41"/>
        <v>2</v>
      </c>
    </row>
    <row r="185" spans="1:15" x14ac:dyDescent="0.2">
      <c r="A185" s="5" t="s">
        <v>125</v>
      </c>
      <c r="B185">
        <v>43724</v>
      </c>
      <c r="C185">
        <v>48956</v>
      </c>
      <c r="D185">
        <v>44885</v>
      </c>
      <c r="E185">
        <f t="shared" si="35"/>
        <v>43724</v>
      </c>
      <c r="G185">
        <f t="shared" si="36"/>
        <v>0</v>
      </c>
      <c r="H185">
        <f t="shared" si="37"/>
        <v>0.10687147642781274</v>
      </c>
      <c r="I185">
        <f t="shared" si="38"/>
        <v>2.5866102261334522E-2</v>
      </c>
      <c r="L185">
        <f t="shared" si="39"/>
        <v>3</v>
      </c>
      <c r="M185">
        <f t="shared" si="40"/>
        <v>1</v>
      </c>
      <c r="N185">
        <f t="shared" si="41"/>
        <v>2</v>
      </c>
    </row>
    <row r="186" spans="1:15" x14ac:dyDescent="0.2">
      <c r="J186" s="8" t="s">
        <v>0</v>
      </c>
      <c r="K186" s="8"/>
      <c r="O186" s="8" t="s">
        <v>155</v>
      </c>
    </row>
    <row r="187" spans="1:15" x14ac:dyDescent="0.2">
      <c r="F187" s="8" t="s">
        <v>149</v>
      </c>
      <c r="G187" s="3">
        <f t="shared" ref="G187:I187" si="42">AVERAGE(G6:G185)</f>
        <v>7.0924770267194168E-2</v>
      </c>
      <c r="H187" s="3">
        <f t="shared" si="42"/>
        <v>0.11276577067277209</v>
      </c>
      <c r="I187" s="3">
        <f t="shared" si="42"/>
        <v>2.2321284236603543E-2</v>
      </c>
      <c r="J187">
        <f t="shared" ref="J187:J194" si="43">MIN(G187:I187)</f>
        <v>2.2321284236603543E-2</v>
      </c>
      <c r="K187" s="8" t="s">
        <v>149</v>
      </c>
      <c r="L187" s="3">
        <f t="shared" ref="L187:N187" si="44">AVERAGE(L6:L185)</f>
        <v>1.6388888888888888</v>
      </c>
      <c r="M187" s="3">
        <f t="shared" si="44"/>
        <v>1.2722222222222221</v>
      </c>
      <c r="N187" s="3">
        <f t="shared" si="44"/>
        <v>1.9222222222222223</v>
      </c>
      <c r="O187" s="3">
        <f t="shared" ref="O187:O198" si="45">MAX(L187:N187)</f>
        <v>1.9222222222222223</v>
      </c>
    </row>
    <row r="188" spans="1:15" x14ac:dyDescent="0.2">
      <c r="F188" s="8" t="s">
        <v>150</v>
      </c>
      <c r="G188" s="3">
        <f>AVERAGE(G6:G155)</f>
        <v>6.4453845132728782E-2</v>
      </c>
      <c r="H188" s="3">
        <f t="shared" ref="H188:I188" si="46">AVERAGE(H6:H155)</f>
        <v>0.10243220857285723</v>
      </c>
      <c r="I188" s="3">
        <f t="shared" si="46"/>
        <v>1.6870320535848544E-2</v>
      </c>
      <c r="J188">
        <f t="shared" si="43"/>
        <v>1.6870320535848544E-2</v>
      </c>
      <c r="K188" s="8" t="s">
        <v>150</v>
      </c>
      <c r="L188" s="3">
        <f>AVERAGE(L6:L155)</f>
        <v>1.6333333333333333</v>
      </c>
      <c r="M188" s="3">
        <f t="shared" ref="M188:N188" si="47">AVERAGE(M6:M155)</f>
        <v>1.2533333333333334</v>
      </c>
      <c r="N188" s="3">
        <f t="shared" si="47"/>
        <v>1.8733333333333333</v>
      </c>
      <c r="O188" s="3">
        <f t="shared" si="45"/>
        <v>1.8733333333333333</v>
      </c>
    </row>
    <row r="189" spans="1:15" x14ac:dyDescent="0.2">
      <c r="F189" s="8">
        <v>104</v>
      </c>
      <c r="G189" s="3">
        <f>AVERAGE(G106:G115,G6:G25)</f>
        <v>1.4812364536876416E-2</v>
      </c>
      <c r="H189" s="3">
        <f t="shared" ref="H189:I189" si="48">AVERAGE(H106:H115,H6:H25)</f>
        <v>5.1901278705632617E-2</v>
      </c>
      <c r="I189" s="3">
        <f t="shared" si="48"/>
        <v>9.1771405662247028E-3</v>
      </c>
      <c r="J189">
        <f t="shared" si="43"/>
        <v>9.1771405662247028E-3</v>
      </c>
      <c r="K189" s="8">
        <v>104</v>
      </c>
      <c r="L189" s="3">
        <f>AVERAGE(L106:L115,L6:L25)</f>
        <v>1.8</v>
      </c>
      <c r="M189" s="3">
        <f t="shared" ref="M189:N189" si="49">AVERAGE(M106:M115,M6:M25)</f>
        <v>1.4333333333333333</v>
      </c>
      <c r="N189" s="3">
        <f t="shared" si="49"/>
        <v>1.9</v>
      </c>
      <c r="O189" s="3">
        <f t="shared" si="45"/>
        <v>1.9</v>
      </c>
    </row>
    <row r="190" spans="1:15" x14ac:dyDescent="0.2">
      <c r="F190" s="8">
        <v>114</v>
      </c>
      <c r="G190" s="3">
        <f>AVERAGE(G26:G45,G116:G125)</f>
        <v>5.4365089131794879E-2</v>
      </c>
      <c r="H190" s="3">
        <f t="shared" ref="H190:I190" si="50">AVERAGE(H26:H45,H116:H125)</f>
        <v>9.393108628030436E-2</v>
      </c>
      <c r="I190" s="3">
        <f t="shared" si="50"/>
        <v>4.1994853648873809E-3</v>
      </c>
      <c r="J190">
        <f t="shared" si="43"/>
        <v>4.1994853648873809E-3</v>
      </c>
      <c r="K190" s="8">
        <v>114</v>
      </c>
      <c r="L190" s="3">
        <f>AVERAGE(L26:L45,L116:L125)</f>
        <v>1.5333333333333334</v>
      </c>
      <c r="M190" s="3">
        <f t="shared" ref="M190:N190" si="51">AVERAGE(M26:M45,M116:M125)</f>
        <v>1.1000000000000001</v>
      </c>
      <c r="N190" s="3">
        <f t="shared" si="51"/>
        <v>1.9</v>
      </c>
      <c r="O190" s="3">
        <f t="shared" si="45"/>
        <v>1.9</v>
      </c>
    </row>
    <row r="191" spans="1:15" x14ac:dyDescent="0.2">
      <c r="F191" s="8">
        <v>128</v>
      </c>
      <c r="G191" s="3">
        <f>AVERAGE(G46:G65,G126:G135)</f>
        <v>0.11976259897784255</v>
      </c>
      <c r="H191" s="3">
        <f t="shared" ref="H191:I191" si="52">AVERAGE(H46:H65,H126:H135)</f>
        <v>0.19067220823298911</v>
      </c>
      <c r="I191" s="3">
        <f t="shared" si="52"/>
        <v>1.4545367643982406E-2</v>
      </c>
      <c r="J191">
        <f t="shared" si="43"/>
        <v>1.4545367643982406E-2</v>
      </c>
      <c r="K191" s="8">
        <v>128</v>
      </c>
      <c r="L191" s="3">
        <f>AVERAGE(L46:L65,L126:L135)</f>
        <v>1.5333333333333334</v>
      </c>
      <c r="M191" s="3">
        <f t="shared" ref="M191:N191" si="53">AVERAGE(M46:M65,M126:M135)</f>
        <v>1.2333333333333334</v>
      </c>
      <c r="N191" s="3">
        <f t="shared" si="53"/>
        <v>2</v>
      </c>
      <c r="O191" s="3">
        <f t="shared" si="45"/>
        <v>2</v>
      </c>
    </row>
    <row r="192" spans="1:15" x14ac:dyDescent="0.2">
      <c r="F192" s="8">
        <v>144</v>
      </c>
      <c r="G192" s="3">
        <f>AVERAGE(G66:G85,G136:G145)</f>
        <v>4.6847481532392328E-2</v>
      </c>
      <c r="H192" s="3">
        <f t="shared" ref="H192:I192" si="54">AVERAGE(H66:H85,H136:H145)</f>
        <v>7.6541633119770539E-2</v>
      </c>
      <c r="I192" s="3">
        <f t="shared" si="54"/>
        <v>2.4066855767664534E-2</v>
      </c>
      <c r="J192">
        <f t="shared" si="43"/>
        <v>2.4066855767664534E-2</v>
      </c>
      <c r="K192" s="8">
        <v>144</v>
      </c>
      <c r="L192" s="3">
        <f>AVERAGE(L66:L85,L136:L145)</f>
        <v>1.5666666666666667</v>
      </c>
      <c r="M192" s="3">
        <f t="shared" ref="M192:N192" si="55">AVERAGE(M66:M85,M136:M145)</f>
        <v>1.1666666666666667</v>
      </c>
      <c r="N192" s="3">
        <f t="shared" si="55"/>
        <v>1.9333333333333333</v>
      </c>
      <c r="O192" s="3">
        <f t="shared" si="45"/>
        <v>1.9333333333333333</v>
      </c>
    </row>
    <row r="193" spans="6:15" x14ac:dyDescent="0.2">
      <c r="F193" s="8">
        <v>162</v>
      </c>
      <c r="G193" s="3">
        <f>AVERAGE(G86:G105,G146:G155)</f>
        <v>8.6481691484737847E-2</v>
      </c>
      <c r="H193" s="3">
        <f t="shared" ref="H193:I193" si="56">AVERAGE(H86:H105,H146:H155)</f>
        <v>9.9114836525589556E-2</v>
      </c>
      <c r="I193" s="3">
        <f t="shared" si="56"/>
        <v>3.2362753336483668E-2</v>
      </c>
      <c r="J193">
        <f t="shared" si="43"/>
        <v>3.2362753336483668E-2</v>
      </c>
      <c r="K193" s="8">
        <v>162</v>
      </c>
      <c r="L193" s="3">
        <f>AVERAGE(L86:L105,L146:L155)</f>
        <v>1.7333333333333334</v>
      </c>
      <c r="M193" s="3">
        <f t="shared" ref="M193:N193" si="57">AVERAGE(M86:M105,M146:M155)</f>
        <v>1.3333333333333333</v>
      </c>
      <c r="N193" s="3">
        <f t="shared" si="57"/>
        <v>1.6333333333333333</v>
      </c>
      <c r="O193" s="3">
        <f t="shared" si="45"/>
        <v>1.7333333333333334</v>
      </c>
    </row>
    <row r="194" spans="6:15" x14ac:dyDescent="0.2">
      <c r="F194" s="10" t="s">
        <v>158</v>
      </c>
      <c r="G194" s="3">
        <f t="shared" ref="G194:I194" si="58">AVERAGE(G156:G185)</f>
        <v>0.10327939593952112</v>
      </c>
      <c r="H194" s="3">
        <f t="shared" si="58"/>
        <v>0.16443358117234669</v>
      </c>
      <c r="I194" s="3">
        <f t="shared" si="58"/>
        <v>4.9576102740378526E-2</v>
      </c>
      <c r="J194">
        <f t="shared" si="43"/>
        <v>4.9576102740378526E-2</v>
      </c>
      <c r="K194" s="10" t="s">
        <v>158</v>
      </c>
      <c r="L194" s="3">
        <f t="shared" ref="L194:N194" si="59">AVERAGE(L156:L185)</f>
        <v>1.6666666666666667</v>
      </c>
      <c r="M194" s="3">
        <f t="shared" si="59"/>
        <v>1.3666666666666667</v>
      </c>
      <c r="N194" s="3">
        <f t="shared" si="59"/>
        <v>2.1666666666666665</v>
      </c>
      <c r="O194" s="3">
        <f t="shared" si="45"/>
        <v>2.1666666666666665</v>
      </c>
    </row>
    <row r="195" spans="6:15" x14ac:dyDescent="0.2">
      <c r="G195" s="3"/>
      <c r="H195" s="3"/>
      <c r="I195" s="3"/>
      <c r="L195" s="3"/>
      <c r="M195" s="3"/>
      <c r="N195" s="3"/>
      <c r="O195" s="3">
        <f t="shared" si="45"/>
        <v>0</v>
      </c>
    </row>
    <row r="196" spans="6:15" x14ac:dyDescent="0.2">
      <c r="F196" s="8" t="s">
        <v>151</v>
      </c>
      <c r="G196" s="3">
        <f>AVERAGE(G106:G155)</f>
        <v>1.2225900700466825E-2</v>
      </c>
      <c r="H196" s="3">
        <f t="shared" ref="H196:I196" si="60">AVERAGE(H106:H155)</f>
        <v>2.080710703486835E-2</v>
      </c>
      <c r="I196" s="3">
        <f t="shared" si="60"/>
        <v>1.10557457292342E-2</v>
      </c>
      <c r="J196">
        <f>MIN(G196:I196)</f>
        <v>1.10557457292342E-2</v>
      </c>
      <c r="K196" s="8" t="s">
        <v>151</v>
      </c>
      <c r="L196" s="3">
        <f>AVERAGE(L106:L155)</f>
        <v>1.38</v>
      </c>
      <c r="M196" s="3">
        <f t="shared" ref="M196:N196" si="61">AVERAGE(M106:M155)</f>
        <v>1.34</v>
      </c>
      <c r="N196" s="3">
        <f t="shared" si="61"/>
        <v>1.36</v>
      </c>
      <c r="O196" s="3">
        <f t="shared" si="45"/>
        <v>1.38</v>
      </c>
    </row>
    <row r="197" spans="6:15" x14ac:dyDescent="0.2">
      <c r="F197" s="8" t="s">
        <v>152</v>
      </c>
      <c r="G197" s="3">
        <f>AVERAGE(G6:G15,G26:G35,G46:G55,G66:G75,G86:G95)</f>
        <v>3.7612215127742474E-2</v>
      </c>
      <c r="H197" s="3">
        <f t="shared" ref="H197:I197" si="62">AVERAGE(H6:H15,H26:H35,H46:H55,H66:H75,H86:H95)</f>
        <v>4.686255807748297E-2</v>
      </c>
      <c r="I197" s="3">
        <f t="shared" si="62"/>
        <v>2.2540333968086697E-2</v>
      </c>
      <c r="J197">
        <f>MIN(G197:I197)</f>
        <v>2.2540333968086697E-2</v>
      </c>
      <c r="K197" s="8" t="s">
        <v>152</v>
      </c>
      <c r="L197" s="3">
        <f>AVERAGE(L6:L15,L26:L35,L46:L55,L66:L75,L86:L95)</f>
        <v>1.62</v>
      </c>
      <c r="M197" s="3">
        <f t="shared" ref="M197:N197" si="63">AVERAGE(M6:M15,M26:M35,M46:M55,M66:M75,M86:M95)</f>
        <v>1.26</v>
      </c>
      <c r="N197" s="3">
        <f t="shared" si="63"/>
        <v>1.6</v>
      </c>
      <c r="O197" s="3">
        <f t="shared" si="45"/>
        <v>1.62</v>
      </c>
    </row>
    <row r="198" spans="6:15" x14ac:dyDescent="0.2">
      <c r="F198" s="8" t="s">
        <v>153</v>
      </c>
      <c r="G198" s="3">
        <f>AVERAGE(G16:G25,G36:G45,G56:G65,G76:G85,G96:G105)</f>
        <v>0.14352341956997708</v>
      </c>
      <c r="H198" s="3">
        <f t="shared" ref="H198:I198" si="64">AVERAGE(H16:H25,H36:H45,H56:H65,H76:H85,H96:H105)</f>
        <v>0.23962696060622032</v>
      </c>
      <c r="I198" s="3">
        <f t="shared" si="64"/>
        <v>1.7014881910224725E-2</v>
      </c>
      <c r="J198">
        <f>MIN(G198:I198)</f>
        <v>1.7014881910224725E-2</v>
      </c>
      <c r="K198" s="8" t="s">
        <v>153</v>
      </c>
      <c r="L198" s="3">
        <f>AVERAGE(L16:L25,L36:L45,L56:L65,L76:L85,L96:L105)</f>
        <v>1.9</v>
      </c>
      <c r="M198" s="3">
        <f t="shared" ref="M198:N198" si="65">AVERAGE(M16:M25,M36:M45,M56:M65,M76:M85,M96:M105)</f>
        <v>1.1599999999999999</v>
      </c>
      <c r="N198" s="3">
        <f t="shared" si="65"/>
        <v>2.66</v>
      </c>
      <c r="O198" s="3">
        <f t="shared" si="45"/>
        <v>2.66</v>
      </c>
    </row>
    <row r="199" spans="6:15" x14ac:dyDescent="0.2">
      <c r="L199" s="3"/>
      <c r="M199" s="3"/>
      <c r="N199" s="3"/>
    </row>
  </sheetData>
  <mergeCells count="3">
    <mergeCell ref="B3:E3"/>
    <mergeCell ref="G3:J3"/>
    <mergeCell ref="L3:N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G20"/>
  <sheetViews>
    <sheetView workbookViewId="0">
      <selection activeCell="J22" sqref="J22"/>
    </sheetView>
  </sheetViews>
  <sheetFormatPr defaultRowHeight="12.75" x14ac:dyDescent="0.2"/>
  <sheetData>
    <row r="11" spans="3:7" x14ac:dyDescent="0.2">
      <c r="C11" t="s">
        <v>149</v>
      </c>
      <c r="D11" s="11">
        <v>1.6388888888888888</v>
      </c>
      <c r="E11" s="11">
        <v>1.2722222222222221</v>
      </c>
      <c r="F11" s="11">
        <v>1.9222222222222223</v>
      </c>
      <c r="G11" s="11">
        <v>1.9222222222222223</v>
      </c>
    </row>
    <row r="12" spans="3:7" x14ac:dyDescent="0.2">
      <c r="C12">
        <v>104</v>
      </c>
      <c r="D12" s="11">
        <v>1.8</v>
      </c>
      <c r="E12" s="11">
        <v>1.4333333333333333</v>
      </c>
      <c r="F12" s="11">
        <v>1.9</v>
      </c>
      <c r="G12" s="11">
        <v>1.9</v>
      </c>
    </row>
    <row r="13" spans="3:7" x14ac:dyDescent="0.2">
      <c r="C13">
        <v>114</v>
      </c>
      <c r="D13" s="11">
        <v>1.5333333333333334</v>
      </c>
      <c r="E13" s="11">
        <v>1.1000000000000001</v>
      </c>
      <c r="F13" s="11">
        <v>1.9</v>
      </c>
      <c r="G13" s="11">
        <v>1.9</v>
      </c>
    </row>
    <row r="14" spans="3:7" x14ac:dyDescent="0.2">
      <c r="C14">
        <v>128</v>
      </c>
      <c r="D14" s="11">
        <v>1.5333333333333334</v>
      </c>
      <c r="E14" s="11">
        <v>1.2333333333333334</v>
      </c>
      <c r="F14" s="11">
        <v>2</v>
      </c>
      <c r="G14" s="11">
        <v>2</v>
      </c>
    </row>
    <row r="15" spans="3:7" x14ac:dyDescent="0.2">
      <c r="C15">
        <v>144</v>
      </c>
      <c r="D15" s="11">
        <v>1.5666666666666667</v>
      </c>
      <c r="E15" s="11">
        <v>1.1666666666666667</v>
      </c>
      <c r="F15" s="11">
        <v>1.9333333333333333</v>
      </c>
      <c r="G15" s="11">
        <v>1.9333333333333333</v>
      </c>
    </row>
    <row r="16" spans="3:7" x14ac:dyDescent="0.2">
      <c r="C16">
        <v>162</v>
      </c>
      <c r="D16" s="11">
        <v>1.7333333333333334</v>
      </c>
      <c r="E16" s="11">
        <v>1.3333333333333333</v>
      </c>
      <c r="F16" s="11">
        <v>1.6333333333333333</v>
      </c>
      <c r="G16" s="11">
        <v>1.7333333333333334</v>
      </c>
    </row>
    <row r="17" spans="3:7" x14ac:dyDescent="0.2">
      <c r="C17" t="s">
        <v>158</v>
      </c>
      <c r="D17" s="11">
        <v>1.6666666666666667</v>
      </c>
      <c r="E17" s="11">
        <v>1.3666666666666667</v>
      </c>
      <c r="F17" s="11">
        <v>2.1666666666666665</v>
      </c>
      <c r="G17" s="11">
        <v>2.1666666666666665</v>
      </c>
    </row>
    <row r="18" spans="3:7" x14ac:dyDescent="0.2">
      <c r="C18" t="s">
        <v>151</v>
      </c>
      <c r="D18" s="11">
        <v>1.38</v>
      </c>
      <c r="E18" s="11">
        <v>1.34</v>
      </c>
      <c r="F18" s="11">
        <v>1.36</v>
      </c>
      <c r="G18" s="11">
        <v>1.38</v>
      </c>
    </row>
    <row r="19" spans="3:7" x14ac:dyDescent="0.2">
      <c r="C19" t="s">
        <v>152</v>
      </c>
      <c r="D19" s="11">
        <v>1.62</v>
      </c>
      <c r="E19" s="11">
        <v>1.26</v>
      </c>
      <c r="F19" s="11">
        <v>1.6</v>
      </c>
      <c r="G19" s="11">
        <v>1.62</v>
      </c>
    </row>
    <row r="20" spans="3:7" x14ac:dyDescent="0.2">
      <c r="C20" t="s">
        <v>153</v>
      </c>
      <c r="D20" s="11">
        <v>1.9</v>
      </c>
      <c r="E20" s="11">
        <v>1.1599999999999999</v>
      </c>
      <c r="F20" s="11">
        <v>2.66</v>
      </c>
      <c r="G20" s="11">
        <v>2.66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LRH results</vt:lpstr>
      <vt:lpstr>Results</vt:lpstr>
      <vt:lpstr>szablon</vt:lpstr>
      <vt:lpstr>Arkusz1</vt:lpstr>
      <vt:lpstr>2 comparison</vt:lpstr>
      <vt:lpstr>main results table</vt:lpstr>
      <vt:lpstr>Results_IM</vt:lpstr>
      <vt:lpstr>IM results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Prw</cp:lastModifiedBy>
  <dcterms:created xsi:type="dcterms:W3CDTF">1997-02-26T13:46:56Z</dcterms:created>
  <dcterms:modified xsi:type="dcterms:W3CDTF">2017-12-14T02:23:18Z</dcterms:modified>
</cp:coreProperties>
</file>